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-mmm-yyyy"/>
    <numFmt numFmtId="166" formatCode="[&gt;=10000000]&quot;₹&quot;##\,##\,##\,##0;[&gt;=100000]&quot;₹&quot;##\,##\,##0;&quot;₹&quot;#,##0"/>
    <numFmt numFmtId="167" formatCode="0.0"/>
    <numFmt numFmtId="168" formatCode="+0.0%;-0.0%;0.0%"/>
    <numFmt numFmtId="169" formatCode="0.0%"/>
    <numFmt numFmtId="170" formatCode="0.000000"/>
    <numFmt numFmtId="171" formatCode="[&gt;=10000000]&quot;₹&quot;#,##0.0,,,,&quot;Cr&quot;;[&gt;=100000]&quot;₹&quot;#,##0.0,,&quot;L&quot;;&quot;₹&quot;#,##0"/>
    <numFmt numFmtId="172" formatCode="+0.0%;-0.0%"/>
  </numFmts>
  <fonts count="3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color rgb="00FFFFFF"/>
      <sz val="9"/>
    </font>
    <font>
      <name val="Calibri"/>
      <b val="1"/>
      <color rgb="0000B5E2"/>
      <sz val="10"/>
    </font>
    <font>
      <name val="Calibri"/>
      <b val="1"/>
      <color rgb="0000B5E2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00B5E2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4B2C8F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00B5E2"/>
      </left>
      <right style="thin">
        <color rgb="0000B5E2"/>
      </right>
      <top style="thin">
        <color rgb="0000B5E2"/>
      </top>
      <bottom style="thin">
        <color rgb="0000B5E2"/>
      </bottom>
    </border>
    <border>
      <left style="thick">
        <color rgb="0000B5E2"/>
      </left>
    </border>
    <border>
      <right style="thick">
        <color rgb="000F172A"/>
      </right>
    </border>
    <border>
      <left style="thick">
        <color rgb="0000B5E2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00B5E2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9" fontId="17" fillId="6" borderId="7" applyAlignment="1" pivotButton="0" quotePrefix="0" xfId="0">
      <alignment horizontal="left" vertical="center" indent="1"/>
    </xf>
    <xf numFmtId="168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0" fontId="13" fillId="6" borderId="0" applyAlignment="1" pivotButton="0" quotePrefix="0" xfId="0">
      <alignment horizontal="left" vertical="bottom" indent="1"/>
    </xf>
    <xf numFmtId="171" fontId="17" fillId="6" borderId="7" applyAlignment="1" pivotButton="0" quotePrefix="0" xfId="0">
      <alignment horizontal="left" vertical="center" indent="1"/>
    </xf>
    <xf numFmtId="0" fontId="20" fillId="6" borderId="0" applyAlignment="1" pivotButton="0" quotePrefix="0" xfId="0">
      <alignment horizontal="left" vertical="top" wrapText="1" indent="1"/>
    </xf>
    <xf numFmtId="0" fontId="20" fillId="0" borderId="0" applyAlignment="1" pivotButton="0" quotePrefix="0" xfId="0">
      <alignment horizontal="left" vertical="top" wrapText="1" indent="1"/>
    </xf>
    <xf numFmtId="0" fontId="21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2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1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169" fontId="9" fillId="6" borderId="8" applyAlignment="1" pivotButton="0" quotePrefix="0" xfId="0">
      <alignment horizontal="center" vertical="center" wrapText="1"/>
    </xf>
    <xf numFmtId="49" fontId="23" fillId="6" borderId="8" applyAlignment="1" pivotButton="0" quotePrefix="0" xfId="0">
      <alignment horizontal="center" vertical="center" wrapText="1"/>
    </xf>
    <xf numFmtId="0" fontId="23" fillId="6" borderId="8" applyAlignment="1" pivotButton="0" quotePrefix="0" xfId="0">
      <alignment horizontal="center" vertical="center" wrapText="1"/>
    </xf>
    <xf numFmtId="166" fontId="23" fillId="6" borderId="8" applyAlignment="1" pivotButton="0" quotePrefix="0" xfId="0">
      <alignment horizontal="center" vertical="center" wrapText="1"/>
    </xf>
    <xf numFmtId="169" fontId="23" fillId="6" borderId="8" applyAlignment="1" pivotButton="0" quotePrefix="0" xfId="0">
      <alignment horizontal="center" vertical="center" wrapText="1"/>
    </xf>
    <xf numFmtId="0" fontId="24" fillId="4" borderId="0" applyAlignment="1" pivotButton="0" quotePrefix="0" xfId="0">
      <alignment horizontal="left" vertical="center" wrapText="1"/>
    </xf>
    <xf numFmtId="0" fontId="24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left" vertical="center" wrapText="1"/>
    </xf>
    <xf numFmtId="0" fontId="29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70" fontId="6" fillId="0" borderId="1" pivotButton="0" quotePrefix="0" xfId="0"/>
    <xf numFmtId="168" fontId="6" fillId="0" borderId="1" pivotButton="0" quotePrefix="0" xfId="0"/>
    <xf numFmtId="169" fontId="6" fillId="0" borderId="1" pivotButton="0" quotePrefix="0" xfId="0"/>
    <xf numFmtId="168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8" fontId="30" fillId="5" borderId="1" pivotButton="0" quotePrefix="0" xfId="0"/>
    <xf numFmtId="169" fontId="15" fillId="0" borderId="1" pivotButton="0" quotePrefix="0" xfId="0"/>
    <xf numFmtId="169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2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8" fontId="0" fillId="0" borderId="1" pivotButton="0" quotePrefix="0" xfId="0"/>
    <xf numFmtId="169" fontId="0" fillId="0" borderId="1" pivotButton="0" quotePrefix="0" xfId="0"/>
    <xf numFmtId="3" fontId="0" fillId="0" borderId="1" pivotButton="0" quotePrefix="0" xfId="0"/>
    <xf numFmtId="170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5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6" fillId="0" borderId="1" applyAlignment="1" pivotButton="0" quotePrefix="0" xfId="0">
      <alignment horizontal="left" vertical="center" wrapText="1"/>
    </xf>
    <xf numFmtId="0" fontId="27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8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00B5E2"/>
            </a:solidFill>
            <a:ln xmlns:a="http://schemas.openxmlformats.org/drawingml/2006/main" w="28000">
              <a:solidFill>
                <a:srgbClr val="00B5E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00B5E2"/>
            </a:solidFill>
            <a:ln xmlns:a="http://schemas.openxmlformats.org/drawingml/2006/main">
              <a:solidFill>
                <a:srgbClr val="00B5E2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'Calc'!$B$21:$B$26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4B2C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'Calc'!B30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B5E2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B2C8F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7E57C2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26A69A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FB30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EF535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'Calc'!$A$31:$A$36</f>
            </numRef>
          </cat>
          <val>
            <numRef>
              <f>'Calc'!$B$31:$B$36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'Calc'!B40</f>
            </strRef>
          </tx>
          <spPr>
            <a:solidFill xmlns:a="http://schemas.openxmlformats.org/drawingml/2006/main">
              <a:srgbClr val="00B5E2"/>
            </a:solidFill>
            <a:ln xmlns:a="http://schemas.openxmlformats.org/drawingml/2006/main">
              <a:solidFill>
                <a:srgbClr val="00B5E2"/>
              </a:solidFill>
              <a:prstDash val="solid"/>
            </a:ln>
          </spPr>
          <cat>
            <numRef>
              <f>'Calc'!$A$41:$A$45</f>
            </numRef>
          </cat>
          <val>
            <numRef>
              <f>'Calc'!$B$41:$B$45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'Calc'!D30</f>
            </strRef>
          </tx>
          <spPr>
            <a:solidFill xmlns:a="http://schemas.openxmlformats.org/drawingml/2006/main">
              <a:srgbClr val="00B5E2"/>
            </a:solidFill>
            <a:ln xmlns:a="http://schemas.openxmlformats.org/drawingml/2006/main">
              <a:solidFill>
                <a:srgbClr val="00B5E2"/>
              </a:solidFill>
              <a:prstDash val="solid"/>
            </a:ln>
          </spPr>
          <cat>
            <numRef>
              <f>'Calc'!$A$31:$A$36</f>
            </numRef>
          </cat>
          <val>
            <numRef>
              <f>'Calc'!$D$31:$D$36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industry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'Diagnostic'!D16</f>
            </strRef>
          </tx>
          <spPr>
            <a:solidFill xmlns:a="http://schemas.openxmlformats.org/drawingml/2006/main">
              <a:srgbClr val="4B2C8F"/>
            </a:solidFill>
            <a:ln xmlns:a="http://schemas.openxmlformats.org/drawingml/2006/main">
              <a:prstDash val="solid"/>
            </a:ln>
          </spPr>
          <cat>
            <numRef>
              <f>'Diagnostic'!$A$17:$A$22</f>
            </numRef>
          </cat>
          <val>
            <numRef>
              <f>'Diagnostic'!$D$17:$D$22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4B2C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00B5E2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</col>
      <colOff>0</colOff>
      <row>37</row>
      <rowOff>0</rowOff>
    </from>
    <ext cx="5652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13</col>
      <colOff>0</colOff>
      <row>37</row>
      <rowOff>0</rowOff>
    </from>
    <ext cx="5652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cs" displayName="tblTcs" ref="A9:W6009" headerRowCount="1">
  <autoFilter ref="A9:W6009"/>
  <tableColumns count="23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Client"/>
    <tableColumn id="19" name="FTE"/>
    <tableColumn id="20" name="BillableFTE"/>
    <tableColumn id="21" name="Exits"/>
    <tableColumn id="22" name="NewDeal"/>
    <tableColumn id="23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0B5E2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TCS · IT Services Revenue, Utilisation &amp; Talent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6 industries · 5 service lines · clients · headcount · attrition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Tata Consultancy Services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Industry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"&amp;TEXT(SUM(Data!$W$10:$W$6009),"#,##0")&amp;"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Billed hours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SUMIFS(Data!$O$10:$O$6009,Data!$W$10:$W$6009,1)</f>
        <v/>
      </c>
      <c r="C9" s="13" t="n"/>
      <c r="D9" s="13" t="n"/>
      <c r="E9" s="14" t="n"/>
      <c r="F9" s="12">
        <f>SUMIFS(Data!$Q$10:$Q$6009,Data!$W$10:$W$6009,1)</f>
        <v/>
      </c>
      <c r="G9" s="13" t="n"/>
      <c r="H9" s="13" t="n"/>
      <c r="I9" s="14" t="n"/>
      <c r="J9" s="15">
        <f>IFERROR(SUMIFS(Data!$Q$10:$Q$6009,Data!$W$10:$W$6009,1)/SUMIFS(Data!$O$10:$O$6009,Data!$W$10:$W$6009,1),0)</f>
        <v/>
      </c>
      <c r="K9" s="13" t="n"/>
      <c r="L9" s="13" t="n"/>
      <c r="M9" s="14" t="n"/>
      <c r="N9" s="16">
        <f>IFERROR(SUMIFS(Data!$O$10:$O$6009,Data!$W$10:$W$6009,1,Data!$C$10:$C$6009,2026)/SUMIFS(Data!$O$10:$O$6009,Data!$W$10:$W$6009,1,Data!$C$10:$C$6009,2025)-1,0)</f>
        <v/>
      </c>
      <c r="O9" s="13" t="n"/>
      <c r="P9" s="13" t="n"/>
      <c r="Q9" s="14" t="n"/>
      <c r="R9" s="17">
        <f>SUMIFS(Data!$K$10:$K$6009,Data!$W$10:$W$6009,1)</f>
        <v/>
      </c>
      <c r="S9" s="13" t="n"/>
      <c r="T9" s="13" t="n"/>
      <c r="U9" s="14" t="n"/>
      <c r="V9" s="15">
        <f>IFERROR(SUMIFS(Data!$N$10:$N$6009,Data!$W$10:$W$6009,1)/SUMIFS(Data!$M$10:$M$6009,Data!$W$10:$W$6009,1),0)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"&amp;TEXT(IFERROR(SUMIFS(Data!$O$10:$O$6009,Data!$W$10:$W$6009,1,Data!$C$10:$C$6009,2026)/SUMIFS(Data!$O$10:$O$6009,Data!$W$10:$W$6009,1,Data!$C$10:$C$6009,2025)-1,0),"+0.0%;-0.0%")&amp;"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25%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4%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👥 Avg headcount</t>
        </is>
      </c>
      <c r="C12" s="10" t="n"/>
      <c r="D12" s="10" t="n"/>
      <c r="E12" s="11" t="n"/>
      <c r="F12" s="9" t="inlineStr">
        <is>
          <t>⏱️ Utilisation %</t>
        </is>
      </c>
      <c r="G12" s="10" t="n"/>
      <c r="H12" s="10" t="n"/>
      <c r="I12" s="11" t="n"/>
      <c r="J12" s="9" t="inlineStr">
        <is>
          <t>💼 Revenue / employee</t>
        </is>
      </c>
      <c r="K12" s="10" t="n"/>
      <c r="L12" s="10" t="n"/>
      <c r="M12" s="11" t="n"/>
      <c r="N12" s="9" t="inlineStr">
        <is>
          <t>🚪 Attrition %</t>
        </is>
      </c>
      <c r="O12" s="10" t="n"/>
      <c r="P12" s="10" t="n"/>
      <c r="Q12" s="11" t="n"/>
      <c r="R12" s="9" t="inlineStr">
        <is>
          <t>🏆 Deal wins</t>
        </is>
      </c>
      <c r="S12" s="10" t="n"/>
      <c r="T12" s="10" t="n"/>
      <c r="U12" s="11" t="n"/>
      <c r="V12" s="21" t="inlineStr">
        <is>
          <t>How to read the cards</t>
        </is>
      </c>
      <c r="W12" s="10" t="n"/>
      <c r="X12" s="10" t="n"/>
      <c r="Y12" s="10" t="n"/>
      <c r="Z12" s="1" t="n"/>
    </row>
    <row r="13" ht="30" customHeight="1">
      <c r="A13" s="1" t="n"/>
      <c r="B13" s="17">
        <f>SUMIFS(Data!$S$10:$S$6009,Data!$W$10:$W$6009,1)/24</f>
        <v/>
      </c>
      <c r="C13" s="13" t="n"/>
      <c r="D13" s="13" t="n"/>
      <c r="E13" s="14" t="n"/>
      <c r="F13" s="15">
        <f>IFERROR(SUMIFS(Data!$T$10:$T$6009,Data!$W$10:$W$6009,1)/SUMIFS(Data!$S$10:$S$6009,Data!$W$10:$W$6009,1),0)</f>
        <v/>
      </c>
      <c r="G13" s="13" t="n"/>
      <c r="H13" s="13" t="n"/>
      <c r="I13" s="14" t="n"/>
      <c r="J13" s="22">
        <f>IFERROR(SUMIFS(Data!$O$10:$O$6009,Data!$W$10:$W$6009,1)/(SUMIFS(Data!$S$10:$S$6009,Data!$W$10:$W$6009,1)/12),0)</f>
        <v/>
      </c>
      <c r="K13" s="13" t="n"/>
      <c r="L13" s="13" t="n"/>
      <c r="M13" s="14" t="n"/>
      <c r="N13" s="15">
        <f>IFERROR(SUMIFS(Data!$U$10:$U$6009,Data!$W$10:$W$6009,1)*12/SUMIFS(Data!$S$10:$S$6009,Data!$W$10:$W$6009,1),0)</f>
        <v/>
      </c>
      <c r="O13" s="13" t="n"/>
      <c r="P13" s="13" t="n"/>
      <c r="Q13" s="14" t="n"/>
      <c r="R13" s="17">
        <f>COUNTIFS(Data!$W$10:$W$6009,1,Data!$V$10:$V$6009,"Yes")</f>
        <v/>
      </c>
      <c r="S13" s="13" t="n"/>
      <c r="T13" s="13" t="n"/>
      <c r="U13" s="14" t="n"/>
      <c r="V13" s="23" t="inlineStr">
        <is>
          <t>Big number = value for the filters above. Line on the right = 24-month trend (Jan 2025 → Dec 2026). Green / red value = meets / misses the target rule.</t>
        </is>
      </c>
      <c r="W13" s="24" t="n"/>
      <c r="X13" s="24" t="n"/>
      <c r="Y13" s="24" t="n"/>
      <c r="Z13" s="1" t="n"/>
    </row>
    <row r="14" ht="15" customHeight="1">
      <c r="A14" s="1" t="n"/>
      <c r="B14" s="18" t="inlineStr">
        <is>
          <t>People per month (24 months)</t>
        </is>
      </c>
      <c r="C14" s="19" t="n"/>
      <c r="D14" s="19" t="n"/>
      <c r="E14" s="20" t="n"/>
      <c r="F14" s="18" t="inlineStr">
        <is>
          <t>Target ≥ 82%</t>
        </is>
      </c>
      <c r="G14" s="19" t="n"/>
      <c r="H14" s="19" t="n"/>
      <c r="I14" s="20" t="n"/>
      <c r="J14" s="18" t="inlineStr">
        <is>
          <t>Per year</t>
        </is>
      </c>
      <c r="K14" s="19" t="n"/>
      <c r="L14" s="19" t="n"/>
      <c r="M14" s="20" t="n"/>
      <c r="N14" s="18" t="inlineStr">
        <is>
          <t>Yearly · target &lt; 13%</t>
        </is>
      </c>
      <c r="O14" s="19" t="n"/>
      <c r="P14" s="19" t="n"/>
      <c r="Q14" s="20" t="n"/>
      <c r="R14" s="18" t="inlineStr">
        <is>
          <t>New deals won</t>
        </is>
      </c>
      <c r="S14" s="19" t="n"/>
      <c r="T14" s="19" t="n"/>
      <c r="U14" s="20" t="n"/>
      <c r="V14" s="24" t="n"/>
      <c r="W14" s="24" t="n"/>
      <c r="X14" s="24" t="n"/>
      <c r="Y14" s="24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5" t="inlineStr">
        <is>
          <t>★ Insights · live formulas, they change with the filters</t>
        </is>
      </c>
      <c r="C16" s="25" t="n"/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1" t="n"/>
    </row>
    <row r="17" ht="17" customHeight="1">
      <c r="A17" s="1" t="n"/>
      <c r="B17" s="26">
        <f>"Top region: "&amp;INDEX(Calc!$A$21:$A$26,MATCH(MAX(Calc!$B$21:$B$26),Calc!$B$21:$B$26,0))&amp;" with "&amp;TEXT(IFERROR(MAX(Calc!$B$21:$B$26)/SUM(Calc!$B$21:$B$26),0),"0%")&amp;" of revenue"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1" t="n"/>
    </row>
    <row r="18" ht="17" customHeight="1">
      <c r="A18" s="1" t="n"/>
      <c r="B18" s="26">
        <f>"Biggest industry: "&amp;INDEX(Calc!$A$31:$A$36,MATCH(MAX(Calc!$B$31:$B$36),Calc!$B$31:$B$36,0))&amp;"  |  Best margin: "&amp;INDEX(Calc!$A$31:$A$36,MATCH(MAX(Calc!$E$31:$E$36),Calc!$E$31:$E$36,0))&amp;" ("&amp;TEXT(MAX(Calc!$E$31:$E$36),"0%")&amp;")"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1" t="n"/>
    </row>
    <row r="19" ht="17" customHeight="1">
      <c r="A19" s="1" t="n"/>
      <c r="B19" s="26">
        <f>"Revenue is "&amp;IF(SUMIFS(Data!$O$10:$O$6009,Data!$W$10:$W$6009,1,Data!$C$10:$C$6009,2026)&gt;=SUMIFS(Data!$O$10:$O$6009,Data!$W$10:$W$6009,1,Data!$C$10:$C$6009,2025),"UP ","DOWN ")&amp;TEXT(IFERROR(SUMIFS(Data!$O$10:$O$6009,Data!$W$10:$W$6009,1,Data!$C$10:$C$6009,2026)/SUMIFS(Data!$O$10:$O$6009,Data!$W$10:$W$6009,1,Data!$C$10:$C$6009,2025)-1,0),"+0.0%;-0.0%")&amp;" vs last year; best month in 2026: "&amp;INDEX(Calc!$A$5:$A$16,MATCH(MAX(Calc!$C$5:$C$16),Calc!$C$5:$C$16,0))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7">
        <f>"Revenue "&amp;IF(SUM(Calc!$C$5:$C$16)&gt;=SUM(Calc!$B$5:$B$16),"up ","down ")&amp;TEXT(ABS(IFERROR(SUM(Calc!$C$5:$C$16)/SUM(Calc!$B$5:$B$16)-1,0)),"0.0%")&amp;" vs 2025 · AC 2026 vs PY 2025"</f>
        <v/>
      </c>
      <c r="C21" s="27" t="n"/>
      <c r="D21" s="27" t="n"/>
      <c r="E21" s="27" t="n"/>
      <c r="F21" s="27" t="n"/>
      <c r="G21" s="27" t="n"/>
      <c r="H21" s="27" t="n"/>
      <c r="I21" s="27" t="n"/>
      <c r="J21" s="27">
        <f>INDEX(Calc!$A$21:$A$26,MATCH(MAX(Calc!$B$21:$B$26),Calc!$B$21:$B$26,0))&amp;" leads revenue ("&amp;TEXT(IFERROR(MAX(Calc!$B$21:$B$26)/SUM(Calc!$B$21:$B$26),0),"0%")&amp;") · bars = revenue, line = margin %"</f>
        <v/>
      </c>
      <c r="K21" s="27" t="n"/>
      <c r="L21" s="27" t="n"/>
      <c r="M21" s="27" t="n"/>
      <c r="N21" s="27" t="n"/>
      <c r="O21" s="27" t="n"/>
      <c r="P21" s="27" t="n"/>
      <c r="Q21" s="27" t="n"/>
      <c r="R21" s="27">
        <f>INDEX(Calc!$A$31:$A$36,MATCH(MAX(Calc!$B$31:$B$36),Calc!$B$31:$B$36,0))&amp;" leads with "&amp;TEXT(IFERROR(MAX(Calc!$B$31:$B$36)/SUM(Calc!$B$31:$B$36),0),"0%")&amp;" · Industry revenue mix"</f>
        <v/>
      </c>
      <c r="S21" s="27" t="n"/>
      <c r="T21" s="27" t="n"/>
      <c r="U21" s="27" t="n"/>
      <c r="V21" s="27" t="n"/>
      <c r="W21" s="27" t="n"/>
      <c r="X21" s="27" t="n"/>
      <c r="Y21" s="27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7">
        <f>INDEX(Calc!$A$41:$A$45,MATCH(MAX(Calc!$B$41:$B$45),Calc!$B$41:$B$45,0))&amp;" leads with "&amp;TEXT(IFERROR(MAX(Calc!$B$41:$B$45)/SUM(Calc!$B$41:$B$45),0),"0%")&amp;" · Revenue by channel"</f>
        <v/>
      </c>
      <c r="C37" s="27" t="n"/>
      <c r="D37" s="27" t="n"/>
      <c r="E37" s="27" t="n"/>
      <c r="F37" s="27" t="n"/>
      <c r="G37" s="27" t="n"/>
      <c r="H37" s="27" t="n"/>
      <c r="I37" s="27" t="n"/>
      <c r="J37" s="27" t="n"/>
      <c r="K37" s="27" t="n"/>
      <c r="L37" s="27" t="n"/>
      <c r="M37" s="27" t="n"/>
      <c r="N37" s="27">
        <f>INDEX(Calc!$A$31:$A$36,MATCH(MAX(Calc!$D$31:$D$36),Calc!$D$31:$D$36,0))&amp;" leads with "&amp;TEXT(IFERROR(MAX(Calc!$D$31:$D$36)/SUM(Calc!$D$31:$D$36),0),"0%")&amp;" · Profit by industry"</f>
        <v/>
      </c>
      <c r="O37" s="27" t="n"/>
      <c r="P37" s="27" t="n"/>
      <c r="Q37" s="27" t="n"/>
      <c r="R37" s="27" t="n"/>
      <c r="S37" s="27" t="n"/>
      <c r="T37" s="27" t="n"/>
      <c r="U37" s="27" t="n"/>
      <c r="V37" s="27" t="n"/>
      <c r="W37" s="27" t="n"/>
      <c r="X37" s="27" t="n"/>
      <c r="Y37" s="27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8" t="inlineStr">
        <is>
          <t>Top 5 clients by revenue</t>
        </is>
      </c>
      <c r="C53" s="28" t="n"/>
      <c r="D53" s="28" t="n"/>
      <c r="E53" s="28" t="n"/>
      <c r="F53" s="28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28" t="n"/>
      <c r="P53" s="28" t="n"/>
      <c r="Q53" s="28" t="n"/>
      <c r="R53" s="28" t="n"/>
      <c r="S53" s="28" t="n"/>
      <c r="T53" s="28" t="n"/>
      <c r="U53" s="28" t="n"/>
      <c r="V53" s="28" t="n"/>
      <c r="W53" s="28" t="n"/>
      <c r="X53" s="28" t="n"/>
      <c r="Y53" s="28" t="n"/>
      <c r="Z53" s="1" t="n"/>
    </row>
    <row r="54">
      <c r="A54" s="1" t="n"/>
      <c r="B54" s="29" t="inlineStr">
        <is>
          <t>Rank</t>
        </is>
      </c>
      <c r="C54" s="29" t="n"/>
      <c r="D54" s="29" t="n"/>
      <c r="E54" s="29" t="n"/>
      <c r="F54" s="29" t="n"/>
      <c r="G54" s="29" t="n"/>
      <c r="H54" s="29" t="inlineStr">
        <is>
          <t>Client</t>
        </is>
      </c>
      <c r="I54" s="29" t="n"/>
      <c r="J54" s="29" t="n"/>
      <c r="K54" s="29" t="n"/>
      <c r="L54" s="29" t="n"/>
      <c r="M54" s="29" t="n"/>
      <c r="N54" s="29" t="inlineStr">
        <is>
          <t>Revenue</t>
        </is>
      </c>
      <c r="O54" s="29" t="n"/>
      <c r="P54" s="29" t="n"/>
      <c r="Q54" s="29" t="n"/>
      <c r="R54" s="29" t="n"/>
      <c r="S54" s="29" t="n"/>
      <c r="T54" s="29" t="inlineStr">
        <is>
          <t>Margin %</t>
        </is>
      </c>
      <c r="U54" s="29" t="n"/>
      <c r="V54" s="29" t="n"/>
      <c r="W54" s="29" t="n"/>
      <c r="X54" s="29" t="n"/>
      <c r="Y54" s="29" t="n"/>
      <c r="Z54" s="1" t="n"/>
    </row>
    <row r="55" ht="17" customHeight="1">
      <c r="A55" s="1" t="n"/>
      <c r="B55" s="30" t="n">
        <v>1</v>
      </c>
      <c r="C55" s="30" t="n"/>
      <c r="D55" s="30" t="n"/>
      <c r="E55" s="30" t="n"/>
      <c r="F55" s="30" t="n"/>
      <c r="G55" s="30" t="n"/>
      <c r="H55" s="31">
        <f>IFERROR(INDEX(Calc!$A$50:$A$85,MATCH(LARGE(Calc!$D$50:$D$85,$B55),Calc!$D$50:$D$85,0)),"-")</f>
        <v/>
      </c>
      <c r="I55" s="32" t="n"/>
      <c r="J55" s="32" t="n"/>
      <c r="K55" s="32" t="n"/>
      <c r="L55" s="32" t="n"/>
      <c r="M55" s="32" t="n"/>
      <c r="N55" s="33">
        <f>IFERROR(INDEX(Calc!$B$50:$B$85,MATCH(LARGE(Calc!$D$50:$D$85,$B55),Calc!$D$50:$D$85,0)),"-")</f>
        <v/>
      </c>
      <c r="O55" s="32" t="n"/>
      <c r="P55" s="32" t="n"/>
      <c r="Q55" s="32" t="n"/>
      <c r="R55" s="32" t="n"/>
      <c r="S55" s="32" t="n"/>
      <c r="T55" s="34">
        <f>IFERROR(INDEX(Calc!$C$50:$C$85,MATCH(LARGE(Calc!$D$50:$D$85,$B55),Calc!$D$50:$D$85,0)),"-")</f>
        <v/>
      </c>
      <c r="U55" s="32" t="n"/>
      <c r="V55" s="32" t="n"/>
      <c r="W55" s="32" t="n"/>
      <c r="X55" s="32" t="n"/>
      <c r="Y55" s="32" t="n"/>
      <c r="Z55" s="1" t="n"/>
    </row>
    <row r="56" ht="17" customHeight="1">
      <c r="A56" s="1" t="n"/>
      <c r="B56" s="30" t="n">
        <v>2</v>
      </c>
      <c r="C56" s="30" t="n"/>
      <c r="D56" s="30" t="n"/>
      <c r="E56" s="30" t="n"/>
      <c r="F56" s="30" t="n"/>
      <c r="G56" s="30" t="n"/>
      <c r="H56" s="35">
        <f>IFERROR(INDEX(Calc!$A$50:$A$85,MATCH(LARGE(Calc!$D$50:$D$85,$B56),Calc!$D$50:$D$85,0)),"-")</f>
        <v/>
      </c>
      <c r="I56" s="36" t="n"/>
      <c r="J56" s="36" t="n"/>
      <c r="K56" s="36" t="n"/>
      <c r="L56" s="36" t="n"/>
      <c r="M56" s="36" t="n"/>
      <c r="N56" s="37">
        <f>IFERROR(INDEX(Calc!$B$50:$B$85,MATCH(LARGE(Calc!$D$50:$D$85,$B56),Calc!$D$50:$D$85,0)),"-")</f>
        <v/>
      </c>
      <c r="O56" s="36" t="n"/>
      <c r="P56" s="36" t="n"/>
      <c r="Q56" s="36" t="n"/>
      <c r="R56" s="36" t="n"/>
      <c r="S56" s="36" t="n"/>
      <c r="T56" s="38">
        <f>IFERROR(INDEX(Calc!$C$50:$C$85,MATCH(LARGE(Calc!$D$50:$D$85,$B56),Calc!$D$50:$D$85,0)),"-")</f>
        <v/>
      </c>
      <c r="U56" s="36" t="n"/>
      <c r="V56" s="36" t="n"/>
      <c r="W56" s="36" t="n"/>
      <c r="X56" s="36" t="n"/>
      <c r="Y56" s="36" t="n"/>
      <c r="Z56" s="1" t="n"/>
    </row>
    <row r="57" ht="17" customHeight="1">
      <c r="A57" s="1" t="n"/>
      <c r="B57" s="30" t="n">
        <v>3</v>
      </c>
      <c r="C57" s="30" t="n"/>
      <c r="D57" s="30" t="n"/>
      <c r="E57" s="30" t="n"/>
      <c r="F57" s="30" t="n"/>
      <c r="G57" s="30" t="n"/>
      <c r="H57" s="35">
        <f>IFERROR(INDEX(Calc!$A$50:$A$85,MATCH(LARGE(Calc!$D$50:$D$85,$B57),Calc!$D$50:$D$85,0)),"-")</f>
        <v/>
      </c>
      <c r="I57" s="36" t="n"/>
      <c r="J57" s="36" t="n"/>
      <c r="K57" s="36" t="n"/>
      <c r="L57" s="36" t="n"/>
      <c r="M57" s="36" t="n"/>
      <c r="N57" s="37">
        <f>IFERROR(INDEX(Calc!$B$50:$B$85,MATCH(LARGE(Calc!$D$50:$D$85,$B57),Calc!$D$50:$D$85,0)),"-")</f>
        <v/>
      </c>
      <c r="O57" s="36" t="n"/>
      <c r="P57" s="36" t="n"/>
      <c r="Q57" s="36" t="n"/>
      <c r="R57" s="36" t="n"/>
      <c r="S57" s="36" t="n"/>
      <c r="T57" s="38">
        <f>IFERROR(INDEX(Calc!$C$50:$C$85,MATCH(LARGE(Calc!$D$50:$D$85,$B57),Calc!$D$50:$D$85,0)),"-")</f>
        <v/>
      </c>
      <c r="U57" s="36" t="n"/>
      <c r="V57" s="36" t="n"/>
      <c r="W57" s="36" t="n"/>
      <c r="X57" s="36" t="n"/>
      <c r="Y57" s="36" t="n"/>
      <c r="Z57" s="1" t="n"/>
    </row>
    <row r="58" ht="17" customHeight="1">
      <c r="A58" s="1" t="n"/>
      <c r="B58" s="30" t="n">
        <v>4</v>
      </c>
      <c r="C58" s="30" t="n"/>
      <c r="D58" s="30" t="n"/>
      <c r="E58" s="30" t="n"/>
      <c r="F58" s="30" t="n"/>
      <c r="G58" s="30" t="n"/>
      <c r="H58" s="35">
        <f>IFERROR(INDEX(Calc!$A$50:$A$85,MATCH(LARGE(Calc!$D$50:$D$85,$B58),Calc!$D$50:$D$85,0)),"-")</f>
        <v/>
      </c>
      <c r="I58" s="36" t="n"/>
      <c r="J58" s="36" t="n"/>
      <c r="K58" s="36" t="n"/>
      <c r="L58" s="36" t="n"/>
      <c r="M58" s="36" t="n"/>
      <c r="N58" s="37">
        <f>IFERROR(INDEX(Calc!$B$50:$B$85,MATCH(LARGE(Calc!$D$50:$D$85,$B58),Calc!$D$50:$D$85,0)),"-")</f>
        <v/>
      </c>
      <c r="O58" s="36" t="n"/>
      <c r="P58" s="36" t="n"/>
      <c r="Q58" s="36" t="n"/>
      <c r="R58" s="36" t="n"/>
      <c r="S58" s="36" t="n"/>
      <c r="T58" s="38">
        <f>IFERROR(INDEX(Calc!$C$50:$C$85,MATCH(LARGE(Calc!$D$50:$D$85,$B58),Calc!$D$50:$D$85,0)),"-")</f>
        <v/>
      </c>
      <c r="U58" s="36" t="n"/>
      <c r="V58" s="36" t="n"/>
      <c r="W58" s="36" t="n"/>
      <c r="X58" s="36" t="n"/>
      <c r="Y58" s="36" t="n"/>
      <c r="Z58" s="1" t="n"/>
    </row>
    <row r="59" ht="17" customHeight="1">
      <c r="A59" s="1" t="n"/>
      <c r="B59" s="30" t="n">
        <v>5</v>
      </c>
      <c r="C59" s="30" t="n"/>
      <c r="D59" s="30" t="n"/>
      <c r="E59" s="30" t="n"/>
      <c r="F59" s="30" t="n"/>
      <c r="G59" s="30" t="n"/>
      <c r="H59" s="35">
        <f>IFERROR(INDEX(Calc!$A$50:$A$85,MATCH(LARGE(Calc!$D$50:$D$85,$B59),Calc!$D$50:$D$85,0)),"-")</f>
        <v/>
      </c>
      <c r="I59" s="36" t="n"/>
      <c r="J59" s="36" t="n"/>
      <c r="K59" s="36" t="n"/>
      <c r="L59" s="36" t="n"/>
      <c r="M59" s="36" t="n"/>
      <c r="N59" s="37">
        <f>IFERROR(INDEX(Calc!$B$50:$B$85,MATCH(LARGE(Calc!$D$50:$D$85,$B59),Calc!$D$50:$D$85,0)),"-")</f>
        <v/>
      </c>
      <c r="O59" s="36" t="n"/>
      <c r="P59" s="36" t="n"/>
      <c r="Q59" s="36" t="n"/>
      <c r="R59" s="36" t="n"/>
      <c r="S59" s="36" t="n"/>
      <c r="T59" s="38">
        <f>IFERROR(INDEX(Calc!$C$50:$C$85,MATCH(LARGE(Calc!$D$50:$D$85,$B59),Calc!$D$50:$D$85,0)),"-")</f>
        <v/>
      </c>
      <c r="U59" s="36" t="n"/>
      <c r="V59" s="36" t="n"/>
      <c r="W59" s="36" t="n"/>
      <c r="X59" s="36" t="n"/>
      <c r="Y59" s="36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9" t="inlineStr">
        <is>
          <t>Made for the Excel course at ravindrabagale.com/excel (Top 50 Company Dashboards). Colours are inspired only; no logos. Example data only.</t>
        </is>
      </c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77">
    <mergeCell ref="T59:Y59"/>
    <mergeCell ref="C6:D6"/>
    <mergeCell ref="N58:S58"/>
    <mergeCell ref="B17:Y17"/>
    <mergeCell ref="N57:S57"/>
    <mergeCell ref="B37:M37"/>
    <mergeCell ref="B19:Y19"/>
    <mergeCell ref="N9:P9"/>
    <mergeCell ref="F9:H9"/>
    <mergeCell ref="B12:E12"/>
    <mergeCell ref="B5:Y5"/>
    <mergeCell ref="N12:Q12"/>
    <mergeCell ref="B14:E14"/>
    <mergeCell ref="B4:Y4"/>
    <mergeCell ref="N14:Q14"/>
    <mergeCell ref="B59:G59"/>
    <mergeCell ref="R12:U12"/>
    <mergeCell ref="J13:L13"/>
    <mergeCell ref="H55:M55"/>
    <mergeCell ref="L6:Y6"/>
    <mergeCell ref="H59:M59"/>
    <mergeCell ref="I6:J6"/>
    <mergeCell ref="V13:Y14"/>
    <mergeCell ref="F6:G6"/>
    <mergeCell ref="B21:I21"/>
    <mergeCell ref="R8:U8"/>
    <mergeCell ref="J8:M8"/>
    <mergeCell ref="B9:D9"/>
    <mergeCell ref="T56:Y56"/>
    <mergeCell ref="R10:U10"/>
    <mergeCell ref="J10:M10"/>
    <mergeCell ref="R21:Y21"/>
    <mergeCell ref="R9:T9"/>
    <mergeCell ref="V10:Y10"/>
    <mergeCell ref="H54:M54"/>
    <mergeCell ref="R13:T13"/>
    <mergeCell ref="H56:M56"/>
    <mergeCell ref="N37:Y37"/>
    <mergeCell ref="T55:Y55"/>
    <mergeCell ref="J12:M12"/>
    <mergeCell ref="B13:D13"/>
    <mergeCell ref="B61:Y61"/>
    <mergeCell ref="F13:H13"/>
    <mergeCell ref="F10:I10"/>
    <mergeCell ref="B55:G55"/>
    <mergeCell ref="V8:Y8"/>
    <mergeCell ref="N54:S54"/>
    <mergeCell ref="N8:Q8"/>
    <mergeCell ref="F8:I8"/>
    <mergeCell ref="B16:Y16"/>
    <mergeCell ref="J21:Q21"/>
    <mergeCell ref="B58:G58"/>
    <mergeCell ref="N56:S56"/>
    <mergeCell ref="T58:Y58"/>
    <mergeCell ref="J9:L9"/>
    <mergeCell ref="N10:Q10"/>
    <mergeCell ref="T54:Y54"/>
    <mergeCell ref="B18:Y18"/>
    <mergeCell ref="V9:X9"/>
    <mergeCell ref="B57:G57"/>
    <mergeCell ref="F14:I14"/>
    <mergeCell ref="B53:Y53"/>
    <mergeCell ref="R14:U14"/>
    <mergeCell ref="H57:M57"/>
    <mergeCell ref="V12:Y12"/>
    <mergeCell ref="N13:P13"/>
    <mergeCell ref="N59:S59"/>
    <mergeCell ref="J14:M14"/>
    <mergeCell ref="F12:I12"/>
    <mergeCell ref="N55:S55"/>
    <mergeCell ref="T57:Y57"/>
    <mergeCell ref="B54:G54"/>
    <mergeCell ref="B8:E8"/>
    <mergeCell ref="B1:Y2"/>
    <mergeCell ref="B56:G56"/>
    <mergeCell ref="H58:M58"/>
    <mergeCell ref="B10:E10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0.25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0.04</formula>
    </cfRule>
  </conditionalFormatting>
  <conditionalFormatting sqref="F13">
    <cfRule type="cellIs" priority="5" operator="greaterThanOrEqual" dxfId="1">
      <formula>0.82</formula>
    </cfRule>
  </conditionalFormatting>
  <conditionalFormatting sqref="N13">
    <cfRule type="cellIs" priority="6" operator="greaterThan" dxfId="0">
      <formula>0.13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=Lists!$A$2:$A$8</formula1>
    </dataValidation>
    <dataValidation sqref="F6" showDropDown="0" showInputMessage="0" showErrorMessage="0" allowBlank="0" error="Pick a value from the list" prompt="Pick All or one Industry" type="list">
      <formula1>=Lists!$B$2:$B$8</formula1>
    </dataValidation>
    <dataValidation sqref="I6" showDropDown="0" showInputMessage="0" showErrorMessage="0" allowBlank="0" error="Pick a value from the list" prompt="Pick All or one Channel" type="list">
      <formula1>=Lists!$C$2:$C$7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B5E2"/>
    <outlinePr summaryBelow="1" summaryRight="1"/>
    <pageSetUpPr fitToPage="1"/>
  </sheetPr>
  <dimension ref="A1:I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1 · Descriptive: what happened?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Tata Consultancy Services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Pivot-style summary built with SUMIFS. It follows the Dashboard filters (Inc = 1). Read across a row to compare regions; read down to compare industrys.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4" t="inlineStr">
        <is>
          <t xml:space="preserve">  Revenue by industry × region (like a PivotTable)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</row>
    <row r="6">
      <c r="A6" s="45" t="inlineStr">
        <is>
          <t>Industry</t>
        </is>
      </c>
      <c r="B6" s="45" t="inlineStr">
        <is>
          <t>North America</t>
        </is>
      </c>
      <c r="C6" s="45" t="inlineStr">
        <is>
          <t>UK</t>
        </is>
      </c>
      <c r="D6" s="45" t="inlineStr">
        <is>
          <t>Continental Europe</t>
        </is>
      </c>
      <c r="E6" s="45" t="inlineStr">
        <is>
          <t>India</t>
        </is>
      </c>
      <c r="F6" s="45" t="inlineStr">
        <is>
          <t>Asia Pacific</t>
        </is>
      </c>
      <c r="G6" s="45" t="inlineStr">
        <is>
          <t>Middle East &amp; Africa</t>
        </is>
      </c>
      <c r="H6" s="45" t="inlineStr">
        <is>
          <t>Total</t>
        </is>
      </c>
    </row>
    <row r="7">
      <c r="A7" s="46" t="inlineStr">
        <is>
          <t>BFSI</t>
        </is>
      </c>
      <c r="B7" s="47">
        <f>SUMIFS(Data!$O$10:$O$6009,Data!$W$10:$W$6009,1,Data!$G$10:$G$6009,$A7,Data!$E$10:$E$6009,B$6)</f>
        <v/>
      </c>
      <c r="C7" s="47">
        <f>SUMIFS(Data!$O$10:$O$6009,Data!$W$10:$W$6009,1,Data!$G$10:$G$6009,$A7,Data!$E$10:$E$6009,C$6)</f>
        <v/>
      </c>
      <c r="D7" s="47">
        <f>SUMIFS(Data!$O$10:$O$6009,Data!$W$10:$W$6009,1,Data!$G$10:$G$6009,$A7,Data!$E$10:$E$6009,D$6)</f>
        <v/>
      </c>
      <c r="E7" s="47">
        <f>SUMIFS(Data!$O$10:$O$6009,Data!$W$10:$W$6009,1,Data!$G$10:$G$6009,$A7,Data!$E$10:$E$6009,E$6)</f>
        <v/>
      </c>
      <c r="F7" s="47">
        <f>SUMIFS(Data!$O$10:$O$6009,Data!$W$10:$W$6009,1,Data!$G$10:$G$6009,$A7,Data!$E$10:$E$6009,F$6)</f>
        <v/>
      </c>
      <c r="G7" s="47">
        <f>SUMIFS(Data!$O$10:$O$6009,Data!$W$10:$W$6009,1,Data!$G$10:$G$6009,$A7,Data!$E$10:$E$6009,G$6)</f>
        <v/>
      </c>
      <c r="H7" s="48">
        <f>SUM(B7:G7)</f>
        <v/>
      </c>
    </row>
    <row r="8">
      <c r="A8" s="46" t="inlineStr">
        <is>
          <t>Retail &amp; CPG</t>
        </is>
      </c>
      <c r="B8" s="47">
        <f>SUMIFS(Data!$O$10:$O$6009,Data!$W$10:$W$6009,1,Data!$G$10:$G$6009,$A8,Data!$E$10:$E$6009,B$6)</f>
        <v/>
      </c>
      <c r="C8" s="47">
        <f>SUMIFS(Data!$O$10:$O$6009,Data!$W$10:$W$6009,1,Data!$G$10:$G$6009,$A8,Data!$E$10:$E$6009,C$6)</f>
        <v/>
      </c>
      <c r="D8" s="47">
        <f>SUMIFS(Data!$O$10:$O$6009,Data!$W$10:$W$6009,1,Data!$G$10:$G$6009,$A8,Data!$E$10:$E$6009,D$6)</f>
        <v/>
      </c>
      <c r="E8" s="47">
        <f>SUMIFS(Data!$O$10:$O$6009,Data!$W$10:$W$6009,1,Data!$G$10:$G$6009,$A8,Data!$E$10:$E$6009,E$6)</f>
        <v/>
      </c>
      <c r="F8" s="47">
        <f>SUMIFS(Data!$O$10:$O$6009,Data!$W$10:$W$6009,1,Data!$G$10:$G$6009,$A8,Data!$E$10:$E$6009,F$6)</f>
        <v/>
      </c>
      <c r="G8" s="47">
        <f>SUMIFS(Data!$O$10:$O$6009,Data!$W$10:$W$6009,1,Data!$G$10:$G$6009,$A8,Data!$E$10:$E$6009,G$6)</f>
        <v/>
      </c>
      <c r="H8" s="48">
        <f>SUM(B8:G8)</f>
        <v/>
      </c>
    </row>
    <row r="9">
      <c r="A9" s="46" t="inlineStr">
        <is>
          <t>Manufacturing</t>
        </is>
      </c>
      <c r="B9" s="47">
        <f>SUMIFS(Data!$O$10:$O$6009,Data!$W$10:$W$6009,1,Data!$G$10:$G$6009,$A9,Data!$E$10:$E$6009,B$6)</f>
        <v/>
      </c>
      <c r="C9" s="47">
        <f>SUMIFS(Data!$O$10:$O$6009,Data!$W$10:$W$6009,1,Data!$G$10:$G$6009,$A9,Data!$E$10:$E$6009,C$6)</f>
        <v/>
      </c>
      <c r="D9" s="47">
        <f>SUMIFS(Data!$O$10:$O$6009,Data!$W$10:$W$6009,1,Data!$G$10:$G$6009,$A9,Data!$E$10:$E$6009,D$6)</f>
        <v/>
      </c>
      <c r="E9" s="47">
        <f>SUMIFS(Data!$O$10:$O$6009,Data!$W$10:$W$6009,1,Data!$G$10:$G$6009,$A9,Data!$E$10:$E$6009,E$6)</f>
        <v/>
      </c>
      <c r="F9" s="47">
        <f>SUMIFS(Data!$O$10:$O$6009,Data!$W$10:$W$6009,1,Data!$G$10:$G$6009,$A9,Data!$E$10:$E$6009,F$6)</f>
        <v/>
      </c>
      <c r="G9" s="47">
        <f>SUMIFS(Data!$O$10:$O$6009,Data!$W$10:$W$6009,1,Data!$G$10:$G$6009,$A9,Data!$E$10:$E$6009,G$6)</f>
        <v/>
      </c>
      <c r="H9" s="48">
        <f>SUM(B9:G9)</f>
        <v/>
      </c>
    </row>
    <row r="10">
      <c r="A10" s="46" t="inlineStr">
        <is>
          <t>Life Sciences</t>
        </is>
      </c>
      <c r="B10" s="47">
        <f>SUMIFS(Data!$O$10:$O$6009,Data!$W$10:$W$6009,1,Data!$G$10:$G$6009,$A10,Data!$E$10:$E$6009,B$6)</f>
        <v/>
      </c>
      <c r="C10" s="47">
        <f>SUMIFS(Data!$O$10:$O$6009,Data!$W$10:$W$6009,1,Data!$G$10:$G$6009,$A10,Data!$E$10:$E$6009,C$6)</f>
        <v/>
      </c>
      <c r="D10" s="47">
        <f>SUMIFS(Data!$O$10:$O$6009,Data!$W$10:$W$6009,1,Data!$G$10:$G$6009,$A10,Data!$E$10:$E$6009,D$6)</f>
        <v/>
      </c>
      <c r="E10" s="47">
        <f>SUMIFS(Data!$O$10:$O$6009,Data!$W$10:$W$6009,1,Data!$G$10:$G$6009,$A10,Data!$E$10:$E$6009,E$6)</f>
        <v/>
      </c>
      <c r="F10" s="47">
        <f>SUMIFS(Data!$O$10:$O$6009,Data!$W$10:$W$6009,1,Data!$G$10:$G$6009,$A10,Data!$E$10:$E$6009,F$6)</f>
        <v/>
      </c>
      <c r="G10" s="47">
        <f>SUMIFS(Data!$O$10:$O$6009,Data!$W$10:$W$6009,1,Data!$G$10:$G$6009,$A10,Data!$E$10:$E$6009,G$6)</f>
        <v/>
      </c>
      <c r="H10" s="48">
        <f>SUM(B10:G10)</f>
        <v/>
      </c>
    </row>
    <row r="11">
      <c r="A11" s="46" t="inlineStr">
        <is>
          <t>Communications &amp; Media</t>
        </is>
      </c>
      <c r="B11" s="47">
        <f>SUMIFS(Data!$O$10:$O$6009,Data!$W$10:$W$6009,1,Data!$G$10:$G$6009,$A11,Data!$E$10:$E$6009,B$6)</f>
        <v/>
      </c>
      <c r="C11" s="47">
        <f>SUMIFS(Data!$O$10:$O$6009,Data!$W$10:$W$6009,1,Data!$G$10:$G$6009,$A11,Data!$E$10:$E$6009,C$6)</f>
        <v/>
      </c>
      <c r="D11" s="47">
        <f>SUMIFS(Data!$O$10:$O$6009,Data!$W$10:$W$6009,1,Data!$G$10:$G$6009,$A11,Data!$E$10:$E$6009,D$6)</f>
        <v/>
      </c>
      <c r="E11" s="47">
        <f>SUMIFS(Data!$O$10:$O$6009,Data!$W$10:$W$6009,1,Data!$G$10:$G$6009,$A11,Data!$E$10:$E$6009,E$6)</f>
        <v/>
      </c>
      <c r="F11" s="47">
        <f>SUMIFS(Data!$O$10:$O$6009,Data!$W$10:$W$6009,1,Data!$G$10:$G$6009,$A11,Data!$E$10:$E$6009,F$6)</f>
        <v/>
      </c>
      <c r="G11" s="47">
        <f>SUMIFS(Data!$O$10:$O$6009,Data!$W$10:$W$6009,1,Data!$G$10:$G$6009,$A11,Data!$E$10:$E$6009,G$6)</f>
        <v/>
      </c>
      <c r="H11" s="48">
        <f>SUM(B11:G11)</f>
        <v/>
      </c>
    </row>
    <row r="12">
      <c r="A12" s="46" t="inlineStr">
        <is>
          <t>Technology &amp; Services</t>
        </is>
      </c>
      <c r="B12" s="47">
        <f>SUMIFS(Data!$O$10:$O$6009,Data!$W$10:$W$6009,1,Data!$G$10:$G$6009,$A12,Data!$E$10:$E$6009,B$6)</f>
        <v/>
      </c>
      <c r="C12" s="47">
        <f>SUMIFS(Data!$O$10:$O$6009,Data!$W$10:$W$6009,1,Data!$G$10:$G$6009,$A12,Data!$E$10:$E$6009,C$6)</f>
        <v/>
      </c>
      <c r="D12" s="47">
        <f>SUMIFS(Data!$O$10:$O$6009,Data!$W$10:$W$6009,1,Data!$G$10:$G$6009,$A12,Data!$E$10:$E$6009,D$6)</f>
        <v/>
      </c>
      <c r="E12" s="47">
        <f>SUMIFS(Data!$O$10:$O$6009,Data!$W$10:$W$6009,1,Data!$G$10:$G$6009,$A12,Data!$E$10:$E$6009,E$6)</f>
        <v/>
      </c>
      <c r="F12" s="47">
        <f>SUMIFS(Data!$O$10:$O$6009,Data!$W$10:$W$6009,1,Data!$G$10:$G$6009,$A12,Data!$E$10:$E$6009,F$6)</f>
        <v/>
      </c>
      <c r="G12" s="47">
        <f>SUMIFS(Data!$O$10:$O$6009,Data!$W$10:$W$6009,1,Data!$G$10:$G$6009,$A12,Data!$E$10:$E$6009,G$6)</f>
        <v/>
      </c>
      <c r="H12" s="48">
        <f>SUM(B12:G12)</f>
        <v/>
      </c>
    </row>
    <row r="13">
      <c r="A13" s="46" t="inlineStr">
        <is>
          <t>Total</t>
        </is>
      </c>
      <c r="B13" s="48">
        <f>SUM(B7:B12)</f>
        <v/>
      </c>
      <c r="C13" s="48">
        <f>SUM(C7:C12)</f>
        <v/>
      </c>
      <c r="D13" s="48">
        <f>SUM(D7:D12)</f>
        <v/>
      </c>
      <c r="E13" s="48">
        <f>SUM(E7:E12)</f>
        <v/>
      </c>
      <c r="F13" s="48">
        <f>SUM(F7:F12)</f>
        <v/>
      </c>
      <c r="G13" s="48">
        <f>SUM(G7:G12)</f>
        <v/>
      </c>
      <c r="H13" s="48">
        <f>SUM(H7:H12)</f>
        <v/>
      </c>
    </row>
    <row r="15">
      <c r="A15" s="44" t="inlineStr">
        <is>
          <t xml:space="preserve">  Revenue by year × channel</t>
        </is>
      </c>
      <c r="B15" s="44" t="n"/>
      <c r="C15" s="44" t="n"/>
      <c r="D15" s="44" t="n"/>
      <c r="E15" s="44" t="n"/>
      <c r="F15" s="44" t="n"/>
      <c r="G15" s="44" t="n"/>
      <c r="H15" s="44" t="n"/>
      <c r="I15" s="44" t="n"/>
    </row>
    <row r="16">
      <c r="A16" s="45" t="inlineStr">
        <is>
          <t>Year</t>
        </is>
      </c>
      <c r="B16" s="45" t="inlineStr">
        <is>
          <t>Consulting</t>
        </is>
      </c>
      <c r="C16" s="45" t="inlineStr">
        <is>
          <t>Application services</t>
        </is>
      </c>
      <c r="D16" s="45" t="inlineStr">
        <is>
          <t>Cloud &amp; infrastructure</t>
        </is>
      </c>
      <c r="E16" s="45" t="inlineStr">
        <is>
          <t>AI &amp; data</t>
        </is>
      </c>
      <c r="F16" s="45" t="inlineStr">
        <is>
          <t>BPS</t>
        </is>
      </c>
      <c r="G16" s="45" t="inlineStr">
        <is>
          <t>Total</t>
        </is>
      </c>
    </row>
    <row r="17">
      <c r="A17" s="49" t="n">
        <v>2025</v>
      </c>
      <c r="B17" s="47">
        <f>SUMIFS(Data!$O$10:$O$6009,Data!$W$10:$W$6009,1,Data!$C$10:$C$6009,$A17,Data!$H$10:$H$6009,B$16)</f>
        <v/>
      </c>
      <c r="C17" s="47">
        <f>SUMIFS(Data!$O$10:$O$6009,Data!$W$10:$W$6009,1,Data!$C$10:$C$6009,$A17,Data!$H$10:$H$6009,C$16)</f>
        <v/>
      </c>
      <c r="D17" s="47">
        <f>SUMIFS(Data!$O$10:$O$6009,Data!$W$10:$W$6009,1,Data!$C$10:$C$6009,$A17,Data!$H$10:$H$6009,D$16)</f>
        <v/>
      </c>
      <c r="E17" s="47">
        <f>SUMIFS(Data!$O$10:$O$6009,Data!$W$10:$W$6009,1,Data!$C$10:$C$6009,$A17,Data!$H$10:$H$6009,E$16)</f>
        <v/>
      </c>
      <c r="F17" s="47">
        <f>SUMIFS(Data!$O$10:$O$6009,Data!$W$10:$W$6009,1,Data!$C$10:$C$6009,$A17,Data!$H$10:$H$6009,F$16)</f>
        <v/>
      </c>
      <c r="G17" s="48">
        <f>SUM(B17:F17)</f>
        <v/>
      </c>
    </row>
    <row r="18">
      <c r="A18" s="49" t="n">
        <v>2026</v>
      </c>
      <c r="B18" s="47">
        <f>SUMIFS(Data!$O$10:$O$6009,Data!$W$10:$W$6009,1,Data!$C$10:$C$6009,$A18,Data!$H$10:$H$6009,B$16)</f>
        <v/>
      </c>
      <c r="C18" s="47">
        <f>SUMIFS(Data!$O$10:$O$6009,Data!$W$10:$W$6009,1,Data!$C$10:$C$6009,$A18,Data!$H$10:$H$6009,C$16)</f>
        <v/>
      </c>
      <c r="D18" s="47">
        <f>SUMIFS(Data!$O$10:$O$6009,Data!$W$10:$W$6009,1,Data!$C$10:$C$6009,$A18,Data!$H$10:$H$6009,D$16)</f>
        <v/>
      </c>
      <c r="E18" s="47">
        <f>SUMIFS(Data!$O$10:$O$6009,Data!$W$10:$W$6009,1,Data!$C$10:$C$6009,$A18,Data!$H$10:$H$6009,E$16)</f>
        <v/>
      </c>
      <c r="F18" s="47">
        <f>SUMIFS(Data!$O$10:$O$6009,Data!$W$10:$W$6009,1,Data!$C$10:$C$6009,$A18,Data!$H$10:$H$6009,F$16)</f>
        <v/>
      </c>
      <c r="G18" s="48">
        <f>SUM(B18:F18)</f>
        <v/>
      </c>
    </row>
    <row r="20">
      <c r="A20" s="44" t="inlineStr">
        <is>
          <t xml:space="preserve">  Top 5 countrys by revenue (top-N with LARGE, INDEX, MATCH)</t>
        </is>
      </c>
      <c r="B20" s="44" t="n"/>
      <c r="C20" s="44" t="n"/>
      <c r="D20" s="44" t="n"/>
      <c r="E20" s="44" t="n"/>
      <c r="F20" s="44" t="n"/>
      <c r="G20" s="44" t="n"/>
      <c r="H20" s="44" t="n"/>
      <c r="I20" s="44" t="n"/>
    </row>
    <row r="21">
      <c r="A21" s="45" t="inlineStr">
        <is>
          <t>Country</t>
        </is>
      </c>
      <c r="B21" s="45" t="inlineStr">
        <is>
          <t>Revenue</t>
        </is>
      </c>
      <c r="C21" s="45" t="inlineStr">
        <is>
          <t>Rank key</t>
        </is>
      </c>
      <c r="E21" s="50" t="inlineStr">
        <is>
          <t>Rank</t>
        </is>
      </c>
      <c r="F21" s="50" t="inlineStr">
        <is>
          <t>Top country</t>
        </is>
      </c>
      <c r="G21" s="50" t="inlineStr">
        <is>
          <t>Revenue</t>
        </is>
      </c>
    </row>
    <row r="22">
      <c r="A22" s="51" t="inlineStr">
        <is>
          <t>Australia</t>
        </is>
      </c>
      <c r="B22" s="47">
        <f>SUMIFS(Data!$O$10:$O$6009,Data!$W$10:$W$6009,1,Data!$F$10:$F$6009,$A22)</f>
        <v/>
      </c>
      <c r="C22" s="52">
        <f>B22+ROW()/1000000</f>
        <v/>
      </c>
      <c r="E22" s="49" t="n">
        <v>1</v>
      </c>
      <c r="F22" s="46">
        <f>IFERROR(INDEX($A$22:$A$33,MATCH(LARGE($C$22:$C$33,E22),$C$22:$C$33,0)),"")</f>
        <v/>
      </c>
      <c r="G22" s="47">
        <f>IFERROR(INDEX($B$22:$B$33,MATCH(LARGE($C$22:$C$33,E22),$C$22:$C$33,0)),"")</f>
        <v/>
      </c>
    </row>
    <row r="23">
      <c r="A23" s="51" t="inlineStr">
        <is>
          <t>Canada</t>
        </is>
      </c>
      <c r="B23" s="47">
        <f>SUMIFS(Data!$O$10:$O$6009,Data!$W$10:$W$6009,1,Data!$F$10:$F$6009,$A23)</f>
        <v/>
      </c>
      <c r="C23" s="52">
        <f>B23+ROW()/1000000</f>
        <v/>
      </c>
      <c r="E23" s="49" t="n">
        <v>2</v>
      </c>
      <c r="F23" s="46">
        <f>IFERROR(INDEX($A$22:$A$33,MATCH(LARGE($C$22:$C$33,E23),$C$22:$C$33,0)),"")</f>
        <v/>
      </c>
      <c r="G23" s="47">
        <f>IFERROR(INDEX($B$22:$B$33,MATCH(LARGE($C$22:$C$33,E23),$C$22:$C$33,0)),"")</f>
        <v/>
      </c>
    </row>
    <row r="24">
      <c r="A24" s="51" t="inlineStr">
        <is>
          <t>France</t>
        </is>
      </c>
      <c r="B24" s="47">
        <f>SUMIFS(Data!$O$10:$O$6009,Data!$W$10:$W$6009,1,Data!$F$10:$F$6009,$A24)</f>
        <v/>
      </c>
      <c r="C24" s="52">
        <f>B24+ROW()/1000000</f>
        <v/>
      </c>
      <c r="E24" s="49" t="n">
        <v>3</v>
      </c>
      <c r="F24" s="46">
        <f>IFERROR(INDEX($A$22:$A$33,MATCH(LARGE($C$22:$C$33,E24),$C$22:$C$33,0)),"")</f>
        <v/>
      </c>
      <c r="G24" s="47">
        <f>IFERROR(INDEX($B$22:$B$33,MATCH(LARGE($C$22:$C$33,E24),$C$22:$C$33,0)),"")</f>
        <v/>
      </c>
    </row>
    <row r="25">
      <c r="A25" s="51" t="inlineStr">
        <is>
          <t>Germany</t>
        </is>
      </c>
      <c r="B25" s="47">
        <f>SUMIFS(Data!$O$10:$O$6009,Data!$W$10:$W$6009,1,Data!$F$10:$F$6009,$A25)</f>
        <v/>
      </c>
      <c r="C25" s="52">
        <f>B25+ROW()/1000000</f>
        <v/>
      </c>
      <c r="E25" s="49" t="n">
        <v>4</v>
      </c>
      <c r="F25" s="46">
        <f>IFERROR(INDEX($A$22:$A$33,MATCH(LARGE($C$22:$C$33,E25),$C$22:$C$33,0)),"")</f>
        <v/>
      </c>
      <c r="G25" s="47">
        <f>IFERROR(INDEX($B$22:$B$33,MATCH(LARGE($C$22:$C$33,E25),$C$22:$C$33,0)),"")</f>
        <v/>
      </c>
    </row>
    <row r="26">
      <c r="A26" s="51" t="inlineStr">
        <is>
          <t>India</t>
        </is>
      </c>
      <c r="B26" s="47">
        <f>SUMIFS(Data!$O$10:$O$6009,Data!$W$10:$W$6009,1,Data!$F$10:$F$6009,$A26)</f>
        <v/>
      </c>
      <c r="C26" s="52">
        <f>B26+ROW()/1000000</f>
        <v/>
      </c>
      <c r="E26" s="49" t="n">
        <v>5</v>
      </c>
      <c r="F26" s="46">
        <f>IFERROR(INDEX($A$22:$A$33,MATCH(LARGE($C$22:$C$33,E26),$C$22:$C$33,0)),"")</f>
        <v/>
      </c>
      <c r="G26" s="47">
        <f>IFERROR(INDEX($B$22:$B$33,MATCH(LARGE($C$22:$C$33,E26),$C$22:$C$33,0)),"")</f>
        <v/>
      </c>
    </row>
    <row r="27">
      <c r="A27" s="51" t="inlineStr">
        <is>
          <t>Japan</t>
        </is>
      </c>
      <c r="B27" s="47">
        <f>SUMIFS(Data!$O$10:$O$6009,Data!$W$10:$W$6009,1,Data!$F$10:$F$6009,$A27)</f>
        <v/>
      </c>
      <c r="C27" s="52">
        <f>B27+ROW()/1000000</f>
        <v/>
      </c>
    </row>
    <row r="28">
      <c r="A28" s="51" t="inlineStr">
        <is>
          <t>Netherlands</t>
        </is>
      </c>
      <c r="B28" s="47">
        <f>SUMIFS(Data!$O$10:$O$6009,Data!$W$10:$W$6009,1,Data!$F$10:$F$6009,$A28)</f>
        <v/>
      </c>
      <c r="C28" s="52">
        <f>B28+ROW()/1000000</f>
        <v/>
      </c>
    </row>
    <row r="29">
      <c r="A29" s="51" t="inlineStr">
        <is>
          <t>Singapore</t>
        </is>
      </c>
      <c r="B29" s="47">
        <f>SUMIFS(Data!$O$10:$O$6009,Data!$W$10:$W$6009,1,Data!$F$10:$F$6009,$A29)</f>
        <v/>
      </c>
      <c r="C29" s="52">
        <f>B29+ROW()/1000000</f>
        <v/>
      </c>
    </row>
    <row r="30">
      <c r="A30" s="51" t="inlineStr">
        <is>
          <t>South Africa</t>
        </is>
      </c>
      <c r="B30" s="47">
        <f>SUMIFS(Data!$O$10:$O$6009,Data!$W$10:$W$6009,1,Data!$F$10:$F$6009,$A30)</f>
        <v/>
      </c>
      <c r="C30" s="52">
        <f>B30+ROW()/1000000</f>
        <v/>
      </c>
    </row>
    <row r="31">
      <c r="A31" s="51" t="inlineStr">
        <is>
          <t>UAE</t>
        </is>
      </c>
      <c r="B31" s="47">
        <f>SUMIFS(Data!$O$10:$O$6009,Data!$W$10:$W$6009,1,Data!$F$10:$F$6009,$A31)</f>
        <v/>
      </c>
      <c r="C31" s="52">
        <f>B31+ROW()/1000000</f>
        <v/>
      </c>
    </row>
    <row r="32">
      <c r="A32" s="51" t="inlineStr">
        <is>
          <t>UK</t>
        </is>
      </c>
      <c r="B32" s="47">
        <f>SUMIFS(Data!$O$10:$O$6009,Data!$W$10:$W$6009,1,Data!$F$10:$F$6009,$A32)</f>
        <v/>
      </c>
      <c r="C32" s="52">
        <f>B32+ROW()/1000000</f>
        <v/>
      </c>
    </row>
    <row r="33">
      <c r="A33" s="51" t="inlineStr">
        <is>
          <t>USA</t>
        </is>
      </c>
      <c r="B33" s="47">
        <f>SUMIFS(Data!$O$10:$O$6009,Data!$W$10:$W$6009,1,Data!$F$10:$F$6009,$A33)</f>
        <v/>
      </c>
      <c r="C33" s="52">
        <f>B33+ROW()/1000000</f>
        <v/>
      </c>
    </row>
  </sheetData>
  <mergeCells count="6">
    <mergeCell ref="A15:I15"/>
    <mergeCell ref="A2:I2"/>
    <mergeCell ref="A5:I5"/>
    <mergeCell ref="A1:I1"/>
    <mergeCell ref="A3:I3"/>
    <mergeCell ref="A20:I20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00B5E2"/>
    <outlinePr summaryBelow="1" summaryRight="1"/>
    <pageSetUpPr fitToPage="1"/>
  </sheetPr>
  <dimension ref="A1:I3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2 · Diagnostic: why did it happen?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Tata Consultancy Services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Compare 2026 (AC) with 2025 (PY). ΔPY = AC − PY. 'Share of change' says which item drove the total change (contribution analysis). Green = good for the business, red = bad (IBCS).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4" t="inlineStr">
        <is>
          <t xml:space="preserve">  Drill-down by region: PY vs AC and contribution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</row>
    <row r="6">
      <c r="A6" s="45" t="inlineStr">
        <is>
          <t>Region</t>
        </is>
      </c>
      <c r="B6" s="45" t="inlineStr">
        <is>
          <t>PY 2025</t>
        </is>
      </c>
      <c r="C6" s="45" t="inlineStr">
        <is>
          <t>AC 2026</t>
        </is>
      </c>
      <c r="D6" s="45" t="inlineStr">
        <is>
          <t>ΔPY</t>
        </is>
      </c>
      <c r="E6" s="45" t="inlineStr">
        <is>
          <t>ΔPY%</t>
        </is>
      </c>
      <c r="F6" s="45" t="inlineStr">
        <is>
          <t>Share of change</t>
        </is>
      </c>
      <c r="G6" s="45" t="inlineStr">
        <is>
          <t>Margin % AC</t>
        </is>
      </c>
    </row>
    <row r="7">
      <c r="A7" s="46" t="inlineStr">
        <is>
          <t>North America</t>
        </is>
      </c>
      <c r="B7" s="47">
        <f>SUMIFS(Data!$O$10:$O$6009,Data!$W$10:$W$6009,1,Data!$E$10:$E$6009,$A7,Data!$C$10:$C$6009,2025)</f>
        <v/>
      </c>
      <c r="C7" s="47">
        <f>SUMIFS(Data!$O$10:$O$6009,Data!$W$10:$W$6009,1,Data!$E$10:$E$6009,$A7,Data!$C$10:$C$6009,2026)</f>
        <v/>
      </c>
      <c r="D7" s="47">
        <f>C7-B7</f>
        <v/>
      </c>
      <c r="E7" s="53">
        <f>IFERROR(D7/B7,0)</f>
        <v/>
      </c>
      <c r="F7" s="54">
        <f>IFERROR(D7/D$13,0)</f>
        <v/>
      </c>
      <c r="G7" s="54">
        <f>IFERROR(SUMIFS(Data!$Q$10:$Q$6009,Data!$W$10:$W$6009,1,Data!$E$10:$E$6009,$A7,Data!$C$10:$C$6009,2026)/C7,0)</f>
        <v/>
      </c>
    </row>
    <row r="8">
      <c r="A8" s="46" t="inlineStr">
        <is>
          <t>UK</t>
        </is>
      </c>
      <c r="B8" s="47">
        <f>SUMIFS(Data!$O$10:$O$6009,Data!$W$10:$W$6009,1,Data!$E$10:$E$6009,$A8,Data!$C$10:$C$6009,2025)</f>
        <v/>
      </c>
      <c r="C8" s="47">
        <f>SUMIFS(Data!$O$10:$O$6009,Data!$W$10:$W$6009,1,Data!$E$10:$E$6009,$A8,Data!$C$10:$C$6009,2026)</f>
        <v/>
      </c>
      <c r="D8" s="47">
        <f>C8-B8</f>
        <v/>
      </c>
      <c r="E8" s="53">
        <f>IFERROR(D8/B8,0)</f>
        <v/>
      </c>
      <c r="F8" s="54">
        <f>IFERROR(D8/D$13,0)</f>
        <v/>
      </c>
      <c r="G8" s="54">
        <f>IFERROR(SUMIFS(Data!$Q$10:$Q$6009,Data!$W$10:$W$6009,1,Data!$E$10:$E$6009,$A8,Data!$C$10:$C$6009,2026)/C8,0)</f>
        <v/>
      </c>
    </row>
    <row r="9">
      <c r="A9" s="46" t="inlineStr">
        <is>
          <t>Continental Europe</t>
        </is>
      </c>
      <c r="B9" s="47">
        <f>SUMIFS(Data!$O$10:$O$6009,Data!$W$10:$W$6009,1,Data!$E$10:$E$6009,$A9,Data!$C$10:$C$6009,2025)</f>
        <v/>
      </c>
      <c r="C9" s="47">
        <f>SUMIFS(Data!$O$10:$O$6009,Data!$W$10:$W$6009,1,Data!$E$10:$E$6009,$A9,Data!$C$10:$C$6009,2026)</f>
        <v/>
      </c>
      <c r="D9" s="47">
        <f>C9-B9</f>
        <v/>
      </c>
      <c r="E9" s="53">
        <f>IFERROR(D9/B9,0)</f>
        <v/>
      </c>
      <c r="F9" s="54">
        <f>IFERROR(D9/D$13,0)</f>
        <v/>
      </c>
      <c r="G9" s="54">
        <f>IFERROR(SUMIFS(Data!$Q$10:$Q$6009,Data!$W$10:$W$6009,1,Data!$E$10:$E$6009,$A9,Data!$C$10:$C$6009,2026)/C9,0)</f>
        <v/>
      </c>
    </row>
    <row r="10">
      <c r="A10" s="46" t="inlineStr">
        <is>
          <t>India</t>
        </is>
      </c>
      <c r="B10" s="47">
        <f>SUMIFS(Data!$O$10:$O$6009,Data!$W$10:$W$6009,1,Data!$E$10:$E$6009,$A10,Data!$C$10:$C$6009,2025)</f>
        <v/>
      </c>
      <c r="C10" s="47">
        <f>SUMIFS(Data!$O$10:$O$6009,Data!$W$10:$W$6009,1,Data!$E$10:$E$6009,$A10,Data!$C$10:$C$6009,2026)</f>
        <v/>
      </c>
      <c r="D10" s="47">
        <f>C10-B10</f>
        <v/>
      </c>
      <c r="E10" s="53">
        <f>IFERROR(D10/B10,0)</f>
        <v/>
      </c>
      <c r="F10" s="54">
        <f>IFERROR(D10/D$13,0)</f>
        <v/>
      </c>
      <c r="G10" s="54">
        <f>IFERROR(SUMIFS(Data!$Q$10:$Q$6009,Data!$W$10:$W$6009,1,Data!$E$10:$E$6009,$A10,Data!$C$10:$C$6009,2026)/C10,0)</f>
        <v/>
      </c>
    </row>
    <row r="11">
      <c r="A11" s="46" t="inlineStr">
        <is>
          <t>Asia Pacific</t>
        </is>
      </c>
      <c r="B11" s="47">
        <f>SUMIFS(Data!$O$10:$O$6009,Data!$W$10:$W$6009,1,Data!$E$10:$E$6009,$A11,Data!$C$10:$C$6009,2025)</f>
        <v/>
      </c>
      <c r="C11" s="47">
        <f>SUMIFS(Data!$O$10:$O$6009,Data!$W$10:$W$6009,1,Data!$E$10:$E$6009,$A11,Data!$C$10:$C$6009,2026)</f>
        <v/>
      </c>
      <c r="D11" s="47">
        <f>C11-B11</f>
        <v/>
      </c>
      <c r="E11" s="53">
        <f>IFERROR(D11/B11,0)</f>
        <v/>
      </c>
      <c r="F11" s="54">
        <f>IFERROR(D11/D$13,0)</f>
        <v/>
      </c>
      <c r="G11" s="54">
        <f>IFERROR(SUMIFS(Data!$Q$10:$Q$6009,Data!$W$10:$W$6009,1,Data!$E$10:$E$6009,$A11,Data!$C$10:$C$6009,2026)/C11,0)</f>
        <v/>
      </c>
    </row>
    <row r="12">
      <c r="A12" s="46" t="inlineStr">
        <is>
          <t>Middle East &amp; Africa</t>
        </is>
      </c>
      <c r="B12" s="47">
        <f>SUMIFS(Data!$O$10:$O$6009,Data!$W$10:$W$6009,1,Data!$E$10:$E$6009,$A12,Data!$C$10:$C$6009,2025)</f>
        <v/>
      </c>
      <c r="C12" s="47">
        <f>SUMIFS(Data!$O$10:$O$6009,Data!$W$10:$W$6009,1,Data!$E$10:$E$6009,$A12,Data!$C$10:$C$6009,2026)</f>
        <v/>
      </c>
      <c r="D12" s="47">
        <f>C12-B12</f>
        <v/>
      </c>
      <c r="E12" s="53">
        <f>IFERROR(D12/B12,0)</f>
        <v/>
      </c>
      <c r="F12" s="54">
        <f>IFERROR(D12/D$13,0)</f>
        <v/>
      </c>
      <c r="G12" s="54">
        <f>IFERROR(SUMIFS(Data!$Q$10:$Q$6009,Data!$W$10:$W$6009,1,Data!$E$10:$E$6009,$A12,Data!$C$10:$C$6009,2026)/C12,0)</f>
        <v/>
      </c>
    </row>
    <row r="13">
      <c r="A13" s="46" t="inlineStr">
        <is>
          <t>Total</t>
        </is>
      </c>
      <c r="B13" s="48">
        <f>SUM(B7:B12)</f>
        <v/>
      </c>
      <c r="C13" s="48">
        <f>SUM(C7:C12)</f>
        <v/>
      </c>
      <c r="D13" s="48">
        <f>SUM(D7:D12)</f>
        <v/>
      </c>
      <c r="E13" s="55">
        <f>IFERROR(D13/B13,0)</f>
        <v/>
      </c>
    </row>
    <row r="15">
      <c r="A15" s="44" t="inlineStr">
        <is>
          <t xml:space="preserve">  Drill-down by industry: PY vs AC and contribution</t>
        </is>
      </c>
      <c r="B15" s="44" t="n"/>
      <c r="C15" s="44" t="n"/>
      <c r="D15" s="44" t="n"/>
      <c r="E15" s="44" t="n"/>
      <c r="F15" s="44" t="n"/>
      <c r="G15" s="44" t="n"/>
      <c r="H15" s="44" t="n"/>
      <c r="I15" s="44" t="n"/>
    </row>
    <row r="16">
      <c r="A16" s="45" t="inlineStr">
        <is>
          <t>Industry</t>
        </is>
      </c>
      <c r="B16" s="45" t="inlineStr">
        <is>
          <t>PY 2025</t>
        </is>
      </c>
      <c r="C16" s="45" t="inlineStr">
        <is>
          <t>AC 2026</t>
        </is>
      </c>
      <c r="D16" s="45" t="inlineStr">
        <is>
          <t>ΔPY</t>
        </is>
      </c>
      <c r="E16" s="45" t="inlineStr">
        <is>
          <t>ΔPY%</t>
        </is>
      </c>
      <c r="F16" s="45" t="inlineStr">
        <is>
          <t>Share of change</t>
        </is>
      </c>
      <c r="G16" s="45" t="inlineStr">
        <is>
          <t>Margin % AC</t>
        </is>
      </c>
    </row>
    <row r="17">
      <c r="A17" s="46" t="inlineStr">
        <is>
          <t>BFSI</t>
        </is>
      </c>
      <c r="B17" s="47">
        <f>SUMIFS(Data!$O$10:$O$6009,Data!$W$10:$W$6009,1,Data!$G$10:$G$6009,$A17,Data!$C$10:$C$6009,2025)</f>
        <v/>
      </c>
      <c r="C17" s="47">
        <f>SUMIFS(Data!$O$10:$O$6009,Data!$W$10:$W$6009,1,Data!$G$10:$G$6009,$A17,Data!$C$10:$C$6009,2026)</f>
        <v/>
      </c>
      <c r="D17" s="47">
        <f>C17-B17</f>
        <v/>
      </c>
      <c r="E17" s="53">
        <f>IFERROR(D17/B17,0)</f>
        <v/>
      </c>
      <c r="F17" s="54">
        <f>IFERROR(D17/D$23,0)</f>
        <v/>
      </c>
      <c r="G17" s="54">
        <f>IFERROR(SUMIFS(Data!$Q$10:$Q$6009,Data!$W$10:$W$6009,1,Data!$G$10:$G$6009,$A17,Data!$C$10:$C$6009,2026)/C17,0)</f>
        <v/>
      </c>
    </row>
    <row r="18">
      <c r="A18" s="46" t="inlineStr">
        <is>
          <t>Retail &amp; CPG</t>
        </is>
      </c>
      <c r="B18" s="47">
        <f>SUMIFS(Data!$O$10:$O$6009,Data!$W$10:$W$6009,1,Data!$G$10:$G$6009,$A18,Data!$C$10:$C$6009,2025)</f>
        <v/>
      </c>
      <c r="C18" s="47">
        <f>SUMIFS(Data!$O$10:$O$6009,Data!$W$10:$W$6009,1,Data!$G$10:$G$6009,$A18,Data!$C$10:$C$6009,2026)</f>
        <v/>
      </c>
      <c r="D18" s="47">
        <f>C18-B18</f>
        <v/>
      </c>
      <c r="E18" s="53">
        <f>IFERROR(D18/B18,0)</f>
        <v/>
      </c>
      <c r="F18" s="54">
        <f>IFERROR(D18/D$23,0)</f>
        <v/>
      </c>
      <c r="G18" s="54">
        <f>IFERROR(SUMIFS(Data!$Q$10:$Q$6009,Data!$W$10:$W$6009,1,Data!$G$10:$G$6009,$A18,Data!$C$10:$C$6009,2026)/C18,0)</f>
        <v/>
      </c>
    </row>
    <row r="19">
      <c r="A19" s="46" t="inlineStr">
        <is>
          <t>Manufacturing</t>
        </is>
      </c>
      <c r="B19" s="47">
        <f>SUMIFS(Data!$O$10:$O$6009,Data!$W$10:$W$6009,1,Data!$G$10:$G$6009,$A19,Data!$C$10:$C$6009,2025)</f>
        <v/>
      </c>
      <c r="C19" s="47">
        <f>SUMIFS(Data!$O$10:$O$6009,Data!$W$10:$W$6009,1,Data!$G$10:$G$6009,$A19,Data!$C$10:$C$6009,2026)</f>
        <v/>
      </c>
      <c r="D19" s="47">
        <f>C19-B19</f>
        <v/>
      </c>
      <c r="E19" s="53">
        <f>IFERROR(D19/B19,0)</f>
        <v/>
      </c>
      <c r="F19" s="54">
        <f>IFERROR(D19/D$23,0)</f>
        <v/>
      </c>
      <c r="G19" s="54">
        <f>IFERROR(SUMIFS(Data!$Q$10:$Q$6009,Data!$W$10:$W$6009,1,Data!$G$10:$G$6009,$A19,Data!$C$10:$C$6009,2026)/C19,0)</f>
        <v/>
      </c>
    </row>
    <row r="20">
      <c r="A20" s="46" t="inlineStr">
        <is>
          <t>Life Sciences</t>
        </is>
      </c>
      <c r="B20" s="47">
        <f>SUMIFS(Data!$O$10:$O$6009,Data!$W$10:$W$6009,1,Data!$G$10:$G$6009,$A20,Data!$C$10:$C$6009,2025)</f>
        <v/>
      </c>
      <c r="C20" s="47">
        <f>SUMIFS(Data!$O$10:$O$6009,Data!$W$10:$W$6009,1,Data!$G$10:$G$6009,$A20,Data!$C$10:$C$6009,2026)</f>
        <v/>
      </c>
      <c r="D20" s="47">
        <f>C20-B20</f>
        <v/>
      </c>
      <c r="E20" s="53">
        <f>IFERROR(D20/B20,0)</f>
        <v/>
      </c>
      <c r="F20" s="54">
        <f>IFERROR(D20/D$23,0)</f>
        <v/>
      </c>
      <c r="G20" s="54">
        <f>IFERROR(SUMIFS(Data!$Q$10:$Q$6009,Data!$W$10:$W$6009,1,Data!$G$10:$G$6009,$A20,Data!$C$10:$C$6009,2026)/C20,0)</f>
        <v/>
      </c>
    </row>
    <row r="21">
      <c r="A21" s="46" t="inlineStr">
        <is>
          <t>Communications &amp; Media</t>
        </is>
      </c>
      <c r="B21" s="47">
        <f>SUMIFS(Data!$O$10:$O$6009,Data!$W$10:$W$6009,1,Data!$G$10:$G$6009,$A21,Data!$C$10:$C$6009,2025)</f>
        <v/>
      </c>
      <c r="C21" s="47">
        <f>SUMIFS(Data!$O$10:$O$6009,Data!$W$10:$W$6009,1,Data!$G$10:$G$6009,$A21,Data!$C$10:$C$6009,2026)</f>
        <v/>
      </c>
      <c r="D21" s="47">
        <f>C21-B21</f>
        <v/>
      </c>
      <c r="E21" s="53">
        <f>IFERROR(D21/B21,0)</f>
        <v/>
      </c>
      <c r="F21" s="54">
        <f>IFERROR(D21/D$23,0)</f>
        <v/>
      </c>
      <c r="G21" s="54">
        <f>IFERROR(SUMIFS(Data!$Q$10:$Q$6009,Data!$W$10:$W$6009,1,Data!$G$10:$G$6009,$A21,Data!$C$10:$C$6009,2026)/C21,0)</f>
        <v/>
      </c>
    </row>
    <row r="22">
      <c r="A22" s="46" t="inlineStr">
        <is>
          <t>Technology &amp; Services</t>
        </is>
      </c>
      <c r="B22" s="47">
        <f>SUMIFS(Data!$O$10:$O$6009,Data!$W$10:$W$6009,1,Data!$G$10:$G$6009,$A22,Data!$C$10:$C$6009,2025)</f>
        <v/>
      </c>
      <c r="C22" s="47">
        <f>SUMIFS(Data!$O$10:$O$6009,Data!$W$10:$W$6009,1,Data!$G$10:$G$6009,$A22,Data!$C$10:$C$6009,2026)</f>
        <v/>
      </c>
      <c r="D22" s="47">
        <f>C22-B22</f>
        <v/>
      </c>
      <c r="E22" s="53">
        <f>IFERROR(D22/B22,0)</f>
        <v/>
      </c>
      <c r="F22" s="54">
        <f>IFERROR(D22/D$23,0)</f>
        <v/>
      </c>
      <c r="G22" s="54">
        <f>IFERROR(SUMIFS(Data!$Q$10:$Q$6009,Data!$W$10:$W$6009,1,Data!$G$10:$G$6009,$A22,Data!$C$10:$C$6009,2026)/C22,0)</f>
        <v/>
      </c>
    </row>
    <row r="23">
      <c r="A23" s="46" t="inlineStr">
        <is>
          <t>Total</t>
        </is>
      </c>
      <c r="B23" s="48">
        <f>SUM(B17:B22)</f>
        <v/>
      </c>
      <c r="C23" s="48">
        <f>SUM(C17:C22)</f>
        <v/>
      </c>
      <c r="D23" s="48">
        <f>SUM(D17:D22)</f>
        <v/>
      </c>
      <c r="E23" s="55">
        <f>IFERROR(D23/B23,0)</f>
        <v/>
      </c>
    </row>
    <row r="25">
      <c r="A25" s="44" t="inlineStr">
        <is>
          <t xml:space="preserve">  Drill-down by channel: PY vs AC and contribution</t>
        </is>
      </c>
      <c r="B25" s="44" t="n"/>
      <c r="C25" s="44" t="n"/>
      <c r="D25" s="44" t="n"/>
      <c r="E25" s="44" t="n"/>
      <c r="F25" s="44" t="n"/>
      <c r="G25" s="44" t="n"/>
      <c r="H25" s="44" t="n"/>
      <c r="I25" s="44" t="n"/>
    </row>
    <row r="26">
      <c r="A26" s="45" t="inlineStr">
        <is>
          <t>Channel</t>
        </is>
      </c>
      <c r="B26" s="45" t="inlineStr">
        <is>
          <t>PY 2025</t>
        </is>
      </c>
      <c r="C26" s="45" t="inlineStr">
        <is>
          <t>AC 2026</t>
        </is>
      </c>
      <c r="D26" s="45" t="inlineStr">
        <is>
          <t>ΔPY</t>
        </is>
      </c>
      <c r="E26" s="45" t="inlineStr">
        <is>
          <t>ΔPY%</t>
        </is>
      </c>
      <c r="F26" s="45" t="inlineStr">
        <is>
          <t>Share of change</t>
        </is>
      </c>
      <c r="G26" s="45" t="inlineStr">
        <is>
          <t>Margin % AC</t>
        </is>
      </c>
    </row>
    <row r="27">
      <c r="A27" s="46" t="inlineStr">
        <is>
          <t>Consulting</t>
        </is>
      </c>
      <c r="B27" s="47">
        <f>SUMIFS(Data!$O$10:$O$6009,Data!$W$10:$W$6009,1,Data!$H$10:$H$6009,$A27,Data!$C$10:$C$6009,2025)</f>
        <v/>
      </c>
      <c r="C27" s="47">
        <f>SUMIFS(Data!$O$10:$O$6009,Data!$W$10:$W$6009,1,Data!$H$10:$H$6009,$A27,Data!$C$10:$C$6009,2026)</f>
        <v/>
      </c>
      <c r="D27" s="47">
        <f>C27-B27</f>
        <v/>
      </c>
      <c r="E27" s="53">
        <f>IFERROR(D27/B27,0)</f>
        <v/>
      </c>
      <c r="F27" s="54">
        <f>IFERROR(D27/D$32,0)</f>
        <v/>
      </c>
      <c r="G27" s="54">
        <f>IFERROR(SUMIFS(Data!$Q$10:$Q$6009,Data!$W$10:$W$6009,1,Data!$H$10:$H$6009,$A27,Data!$C$10:$C$6009,2026)/C27,0)</f>
        <v/>
      </c>
    </row>
    <row r="28">
      <c r="A28" s="46" t="inlineStr">
        <is>
          <t>Application services</t>
        </is>
      </c>
      <c r="B28" s="47">
        <f>SUMIFS(Data!$O$10:$O$6009,Data!$W$10:$W$6009,1,Data!$H$10:$H$6009,$A28,Data!$C$10:$C$6009,2025)</f>
        <v/>
      </c>
      <c r="C28" s="47">
        <f>SUMIFS(Data!$O$10:$O$6009,Data!$W$10:$W$6009,1,Data!$H$10:$H$6009,$A28,Data!$C$10:$C$6009,2026)</f>
        <v/>
      </c>
      <c r="D28" s="47">
        <f>C28-B28</f>
        <v/>
      </c>
      <c r="E28" s="53">
        <f>IFERROR(D28/B28,0)</f>
        <v/>
      </c>
      <c r="F28" s="54">
        <f>IFERROR(D28/D$32,0)</f>
        <v/>
      </c>
      <c r="G28" s="54">
        <f>IFERROR(SUMIFS(Data!$Q$10:$Q$6009,Data!$W$10:$W$6009,1,Data!$H$10:$H$6009,$A28,Data!$C$10:$C$6009,2026)/C28,0)</f>
        <v/>
      </c>
    </row>
    <row r="29">
      <c r="A29" s="46" t="inlineStr">
        <is>
          <t>Cloud &amp; infrastructure</t>
        </is>
      </c>
      <c r="B29" s="47">
        <f>SUMIFS(Data!$O$10:$O$6009,Data!$W$10:$W$6009,1,Data!$H$10:$H$6009,$A29,Data!$C$10:$C$6009,2025)</f>
        <v/>
      </c>
      <c r="C29" s="47">
        <f>SUMIFS(Data!$O$10:$O$6009,Data!$W$10:$W$6009,1,Data!$H$10:$H$6009,$A29,Data!$C$10:$C$6009,2026)</f>
        <v/>
      </c>
      <c r="D29" s="47">
        <f>C29-B29</f>
        <v/>
      </c>
      <c r="E29" s="53">
        <f>IFERROR(D29/B29,0)</f>
        <v/>
      </c>
      <c r="F29" s="54">
        <f>IFERROR(D29/D$32,0)</f>
        <v/>
      </c>
      <c r="G29" s="54">
        <f>IFERROR(SUMIFS(Data!$Q$10:$Q$6009,Data!$W$10:$W$6009,1,Data!$H$10:$H$6009,$A29,Data!$C$10:$C$6009,2026)/C29,0)</f>
        <v/>
      </c>
    </row>
    <row r="30">
      <c r="A30" s="46" t="inlineStr">
        <is>
          <t>AI &amp; data</t>
        </is>
      </c>
      <c r="B30" s="47">
        <f>SUMIFS(Data!$O$10:$O$6009,Data!$W$10:$W$6009,1,Data!$H$10:$H$6009,$A30,Data!$C$10:$C$6009,2025)</f>
        <v/>
      </c>
      <c r="C30" s="47">
        <f>SUMIFS(Data!$O$10:$O$6009,Data!$W$10:$W$6009,1,Data!$H$10:$H$6009,$A30,Data!$C$10:$C$6009,2026)</f>
        <v/>
      </c>
      <c r="D30" s="47">
        <f>C30-B30</f>
        <v/>
      </c>
      <c r="E30" s="53">
        <f>IFERROR(D30/B30,0)</f>
        <v/>
      </c>
      <c r="F30" s="54">
        <f>IFERROR(D30/D$32,0)</f>
        <v/>
      </c>
      <c r="G30" s="54">
        <f>IFERROR(SUMIFS(Data!$Q$10:$Q$6009,Data!$W$10:$W$6009,1,Data!$H$10:$H$6009,$A30,Data!$C$10:$C$6009,2026)/C30,0)</f>
        <v/>
      </c>
    </row>
    <row r="31">
      <c r="A31" s="46" t="inlineStr">
        <is>
          <t>BPS</t>
        </is>
      </c>
      <c r="B31" s="47">
        <f>SUMIFS(Data!$O$10:$O$6009,Data!$W$10:$W$6009,1,Data!$H$10:$H$6009,$A31,Data!$C$10:$C$6009,2025)</f>
        <v/>
      </c>
      <c r="C31" s="47">
        <f>SUMIFS(Data!$O$10:$O$6009,Data!$W$10:$W$6009,1,Data!$H$10:$H$6009,$A31,Data!$C$10:$C$6009,2026)</f>
        <v/>
      </c>
      <c r="D31" s="47">
        <f>C31-B31</f>
        <v/>
      </c>
      <c r="E31" s="53">
        <f>IFERROR(D31/B31,0)</f>
        <v/>
      </c>
      <c r="F31" s="54">
        <f>IFERROR(D31/D$32,0)</f>
        <v/>
      </c>
      <c r="G31" s="54">
        <f>IFERROR(SUMIFS(Data!$Q$10:$Q$6009,Data!$W$10:$W$6009,1,Data!$H$10:$H$6009,$A31,Data!$C$10:$C$6009,2026)/C31,0)</f>
        <v/>
      </c>
    </row>
    <row r="32">
      <c r="A32" s="46" t="inlineStr">
        <is>
          <t>Total</t>
        </is>
      </c>
      <c r="B32" s="48">
        <f>SUM(B27:B31)</f>
        <v/>
      </c>
      <c r="C32" s="48">
        <f>SUM(C27:C31)</f>
        <v/>
      </c>
      <c r="D32" s="48">
        <f>SUM(D27:D31)</f>
        <v/>
      </c>
      <c r="E32" s="55">
        <f>IFERROR(D32/B32,0)</f>
        <v/>
      </c>
    </row>
    <row r="34">
      <c r="A34" s="44" t="inlineStr">
        <is>
          <t xml:space="preserve">  Correlation check (CORREL, all rows): does one number move with another?</t>
        </is>
      </c>
      <c r="B34" s="44" t="n"/>
      <c r="C34" s="44" t="n"/>
      <c r="D34" s="44" t="n"/>
      <c r="E34" s="44" t="n"/>
      <c r="F34" s="44" t="n"/>
      <c r="G34" s="44" t="n"/>
      <c r="H34" s="44" t="n"/>
      <c r="I34" s="44" t="n"/>
    </row>
    <row r="35">
      <c r="A35" s="45" t="inlineStr">
        <is>
          <t>Pair</t>
        </is>
      </c>
      <c r="B35" s="45" t="inlineStr">
        <is>
          <t>CORREL</t>
        </is>
      </c>
      <c r="C35" s="45" t="inlineStr">
        <is>
          <t>Reading</t>
        </is>
      </c>
    </row>
    <row r="36">
      <c r="A36" s="46" t="inlineStr">
        <is>
          <t>Discount vs Qty</t>
        </is>
      </c>
      <c r="B36" s="56">
        <f>CORREL(Data!$N$10:$N$6009,Data!$K$10:$K$6009)</f>
        <v/>
      </c>
      <c r="C36" s="51">
        <f>IF(ABS(B36)&lt;0.3,"Weak link",IF(ABS(B36)&lt;0.7,"Medium link","Strong link"))&amp;IF(B36&gt;=0," (move together)"," (move opposite)")</f>
        <v/>
      </c>
    </row>
    <row r="37">
      <c r="A37" s="46" t="inlineStr">
        <is>
          <t>Price vs Qty</t>
        </is>
      </c>
      <c r="B37" s="56">
        <f>CORREL(Data!$L$10:$L$6009,Data!$K$10:$K$6009)</f>
        <v/>
      </c>
      <c r="C37" s="51">
        <f>IF(ABS(B37)&lt;0.3,"Weak link",IF(ABS(B37)&lt;0.7,"Medium link","Strong link"))&amp;IF(B37&gt;=0," (move together)"," (move opposite)")</f>
        <v/>
      </c>
    </row>
    <row r="38">
      <c r="A38" s="46" t="inlineStr">
        <is>
          <t>Discount vs Profit</t>
        </is>
      </c>
      <c r="B38" s="56">
        <f>CORREL(Data!$N$10:$N$6009,Data!$Q$10:$Q$6009)</f>
        <v/>
      </c>
      <c r="C38" s="51">
        <f>IF(ABS(B38)&lt;0.3,"Weak link",IF(ABS(B38)&lt;0.7,"Medium link","Strong link"))&amp;IF(B38&gt;=0," (move together)"," (move opposite)")</f>
        <v/>
      </c>
    </row>
  </sheetData>
  <mergeCells count="7">
    <mergeCell ref="A15:I15"/>
    <mergeCell ref="A25:I25"/>
    <mergeCell ref="A2:I2"/>
    <mergeCell ref="A5:I5"/>
    <mergeCell ref="A1:I1"/>
    <mergeCell ref="A3:I3"/>
    <mergeCell ref="A34:I34"/>
  </mergeCells>
  <conditionalFormatting sqref="D7:D13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3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7:D23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7:E23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7:D32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7:E32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B5E2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3 · Predictive: what will happen next?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Tata Consultancy Services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24 months of actual revenue (t = 1..24), a 3-month moving average, and a 12-month forecast with FORECAST.LINEAR and TREND (a straight-line trend). The chart adds a linear trendline.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5" t="inlineStr">
        <is>
          <t>Year</t>
        </is>
      </c>
      <c r="B5" s="45" t="inlineStr">
        <is>
          <t>Month</t>
        </is>
      </c>
      <c r="C5" s="45" t="inlineStr">
        <is>
          <t>t</t>
        </is>
      </c>
      <c r="D5" s="45" t="inlineStr">
        <is>
          <t>Actual revenue</t>
        </is>
      </c>
      <c r="E5" s="45" t="inlineStr">
        <is>
          <t>3-month moving avg</t>
        </is>
      </c>
      <c r="F5" s="45" t="inlineStr">
        <is>
          <t>Forecast (FORECAST.LINEAR)</t>
        </is>
      </c>
      <c r="G5" s="45" t="inlineStr">
        <is>
          <t>Check (TREND)</t>
        </is>
      </c>
    </row>
    <row r="6">
      <c r="A6" s="57" t="n">
        <v>2025</v>
      </c>
      <c r="B6" s="51" t="inlineStr">
        <is>
          <t>Jan</t>
        </is>
      </c>
      <c r="C6" s="57" t="n">
        <v>1</v>
      </c>
      <c r="D6" s="47">
        <f>SUMIFS(Data!$O$10:$O$6009,Data!$W$10:$W$6009,1,Data!$C$10:$C$6009,A6,Data!$D$10:$D$6009,B6)</f>
        <v/>
      </c>
    </row>
    <row r="7">
      <c r="A7" s="57" t="n">
        <v>2025</v>
      </c>
      <c r="B7" s="51" t="inlineStr">
        <is>
          <t>Feb</t>
        </is>
      </c>
      <c r="C7" s="57" t="n">
        <v>2</v>
      </c>
      <c r="D7" s="47">
        <f>SUMIFS(Data!$O$10:$O$6009,Data!$W$10:$W$6009,1,Data!$C$10:$C$6009,A7,Data!$D$10:$D$6009,B7)</f>
        <v/>
      </c>
    </row>
    <row r="8">
      <c r="A8" s="57" t="n">
        <v>2025</v>
      </c>
      <c r="B8" s="51" t="inlineStr">
        <is>
          <t>Mar</t>
        </is>
      </c>
      <c r="C8" s="57" t="n">
        <v>3</v>
      </c>
      <c r="D8" s="47">
        <f>SUMIFS(Data!$O$10:$O$6009,Data!$W$10:$W$6009,1,Data!$C$10:$C$6009,A8,Data!$D$10:$D$6009,B8)</f>
        <v/>
      </c>
      <c r="E8" s="47">
        <f>AVERAGE(D6:D8)</f>
        <v/>
      </c>
    </row>
    <row r="9">
      <c r="A9" s="57" t="n">
        <v>2025</v>
      </c>
      <c r="B9" s="51" t="inlineStr">
        <is>
          <t>Apr</t>
        </is>
      </c>
      <c r="C9" s="57" t="n">
        <v>4</v>
      </c>
      <c r="D9" s="47">
        <f>SUMIFS(Data!$O$10:$O$6009,Data!$W$10:$W$6009,1,Data!$C$10:$C$6009,A9,Data!$D$10:$D$6009,B9)</f>
        <v/>
      </c>
      <c r="E9" s="47">
        <f>AVERAGE(D7:D9)</f>
        <v/>
      </c>
    </row>
    <row r="10">
      <c r="A10" s="57" t="n">
        <v>2025</v>
      </c>
      <c r="B10" s="51" t="inlineStr">
        <is>
          <t>May</t>
        </is>
      </c>
      <c r="C10" s="57" t="n">
        <v>5</v>
      </c>
      <c r="D10" s="47">
        <f>SUMIFS(Data!$O$10:$O$6009,Data!$W$10:$W$6009,1,Data!$C$10:$C$6009,A10,Data!$D$10:$D$6009,B10)</f>
        <v/>
      </c>
      <c r="E10" s="47">
        <f>AVERAGE(D8:D10)</f>
        <v/>
      </c>
    </row>
    <row r="11">
      <c r="A11" s="57" t="n">
        <v>2025</v>
      </c>
      <c r="B11" s="51" t="inlineStr">
        <is>
          <t>Jun</t>
        </is>
      </c>
      <c r="C11" s="57" t="n">
        <v>6</v>
      </c>
      <c r="D11" s="47">
        <f>SUMIFS(Data!$O$10:$O$6009,Data!$W$10:$W$6009,1,Data!$C$10:$C$6009,A11,Data!$D$10:$D$6009,B11)</f>
        <v/>
      </c>
      <c r="E11" s="47">
        <f>AVERAGE(D9:D11)</f>
        <v/>
      </c>
    </row>
    <row r="12">
      <c r="A12" s="57" t="n">
        <v>2025</v>
      </c>
      <c r="B12" s="51" t="inlineStr">
        <is>
          <t>Jul</t>
        </is>
      </c>
      <c r="C12" s="57" t="n">
        <v>7</v>
      </c>
      <c r="D12" s="47">
        <f>SUMIFS(Data!$O$10:$O$6009,Data!$W$10:$W$6009,1,Data!$C$10:$C$6009,A12,Data!$D$10:$D$6009,B12)</f>
        <v/>
      </c>
      <c r="E12" s="47">
        <f>AVERAGE(D10:D12)</f>
        <v/>
      </c>
    </row>
    <row r="13">
      <c r="A13" s="57" t="n">
        <v>2025</v>
      </c>
      <c r="B13" s="51" t="inlineStr">
        <is>
          <t>Aug</t>
        </is>
      </c>
      <c r="C13" s="57" t="n">
        <v>8</v>
      </c>
      <c r="D13" s="47">
        <f>SUMIFS(Data!$O$10:$O$6009,Data!$W$10:$W$6009,1,Data!$C$10:$C$6009,A13,Data!$D$10:$D$6009,B13)</f>
        <v/>
      </c>
      <c r="E13" s="47">
        <f>AVERAGE(D11:D13)</f>
        <v/>
      </c>
    </row>
    <row r="14">
      <c r="A14" s="57" t="n">
        <v>2025</v>
      </c>
      <c r="B14" s="51" t="inlineStr">
        <is>
          <t>Sep</t>
        </is>
      </c>
      <c r="C14" s="57" t="n">
        <v>9</v>
      </c>
      <c r="D14" s="47">
        <f>SUMIFS(Data!$O$10:$O$6009,Data!$W$10:$W$6009,1,Data!$C$10:$C$6009,A14,Data!$D$10:$D$6009,B14)</f>
        <v/>
      </c>
      <c r="E14" s="47">
        <f>AVERAGE(D12:D14)</f>
        <v/>
      </c>
    </row>
    <row r="15">
      <c r="A15" s="57" t="n">
        <v>2025</v>
      </c>
      <c r="B15" s="51" t="inlineStr">
        <is>
          <t>Oct</t>
        </is>
      </c>
      <c r="C15" s="57" t="n">
        <v>10</v>
      </c>
      <c r="D15" s="47">
        <f>SUMIFS(Data!$O$10:$O$6009,Data!$W$10:$W$6009,1,Data!$C$10:$C$6009,A15,Data!$D$10:$D$6009,B15)</f>
        <v/>
      </c>
      <c r="E15" s="47">
        <f>AVERAGE(D13:D15)</f>
        <v/>
      </c>
    </row>
    <row r="16">
      <c r="A16" s="57" t="n">
        <v>2025</v>
      </c>
      <c r="B16" s="51" t="inlineStr">
        <is>
          <t>Nov</t>
        </is>
      </c>
      <c r="C16" s="57" t="n">
        <v>11</v>
      </c>
      <c r="D16" s="47">
        <f>SUMIFS(Data!$O$10:$O$6009,Data!$W$10:$W$6009,1,Data!$C$10:$C$6009,A16,Data!$D$10:$D$6009,B16)</f>
        <v/>
      </c>
      <c r="E16" s="47">
        <f>AVERAGE(D14:D16)</f>
        <v/>
      </c>
    </row>
    <row r="17">
      <c r="A17" s="57" t="n">
        <v>2025</v>
      </c>
      <c r="B17" s="51" t="inlineStr">
        <is>
          <t>Dec</t>
        </is>
      </c>
      <c r="C17" s="57" t="n">
        <v>12</v>
      </c>
      <c r="D17" s="47">
        <f>SUMIFS(Data!$O$10:$O$6009,Data!$W$10:$W$6009,1,Data!$C$10:$C$6009,A17,Data!$D$10:$D$6009,B17)</f>
        <v/>
      </c>
      <c r="E17" s="47">
        <f>AVERAGE(D15:D17)</f>
        <v/>
      </c>
    </row>
    <row r="18">
      <c r="A18" s="57" t="n">
        <v>2026</v>
      </c>
      <c r="B18" s="51" t="inlineStr">
        <is>
          <t>Jan</t>
        </is>
      </c>
      <c r="C18" s="57" t="n">
        <v>13</v>
      </c>
      <c r="D18" s="47">
        <f>SUMIFS(Data!$O$10:$O$6009,Data!$W$10:$W$6009,1,Data!$C$10:$C$6009,A18,Data!$D$10:$D$6009,B18)</f>
        <v/>
      </c>
      <c r="E18" s="47">
        <f>AVERAGE(D16:D18)</f>
        <v/>
      </c>
    </row>
    <row r="19">
      <c r="A19" s="57" t="n">
        <v>2026</v>
      </c>
      <c r="B19" s="51" t="inlineStr">
        <is>
          <t>Feb</t>
        </is>
      </c>
      <c r="C19" s="57" t="n">
        <v>14</v>
      </c>
      <c r="D19" s="47">
        <f>SUMIFS(Data!$O$10:$O$6009,Data!$W$10:$W$6009,1,Data!$C$10:$C$6009,A19,Data!$D$10:$D$6009,B19)</f>
        <v/>
      </c>
      <c r="E19" s="47">
        <f>AVERAGE(D17:D19)</f>
        <v/>
      </c>
    </row>
    <row r="20">
      <c r="A20" s="57" t="n">
        <v>2026</v>
      </c>
      <c r="B20" s="51" t="inlineStr">
        <is>
          <t>Mar</t>
        </is>
      </c>
      <c r="C20" s="57" t="n">
        <v>15</v>
      </c>
      <c r="D20" s="47">
        <f>SUMIFS(Data!$O$10:$O$6009,Data!$W$10:$W$6009,1,Data!$C$10:$C$6009,A20,Data!$D$10:$D$6009,B20)</f>
        <v/>
      </c>
      <c r="E20" s="47">
        <f>AVERAGE(D18:D20)</f>
        <v/>
      </c>
    </row>
    <row r="21">
      <c r="A21" s="57" t="n">
        <v>2026</v>
      </c>
      <c r="B21" s="51" t="inlineStr">
        <is>
          <t>Apr</t>
        </is>
      </c>
      <c r="C21" s="57" t="n">
        <v>16</v>
      </c>
      <c r="D21" s="47">
        <f>SUMIFS(Data!$O$10:$O$6009,Data!$W$10:$W$6009,1,Data!$C$10:$C$6009,A21,Data!$D$10:$D$6009,B21)</f>
        <v/>
      </c>
      <c r="E21" s="47">
        <f>AVERAGE(D19:D21)</f>
        <v/>
      </c>
    </row>
    <row r="22">
      <c r="A22" s="57" t="n">
        <v>2026</v>
      </c>
      <c r="B22" s="51" t="inlineStr">
        <is>
          <t>May</t>
        </is>
      </c>
      <c r="C22" s="57" t="n">
        <v>17</v>
      </c>
      <c r="D22" s="47">
        <f>SUMIFS(Data!$O$10:$O$6009,Data!$W$10:$W$6009,1,Data!$C$10:$C$6009,A22,Data!$D$10:$D$6009,B22)</f>
        <v/>
      </c>
      <c r="E22" s="47">
        <f>AVERAGE(D20:D22)</f>
        <v/>
      </c>
    </row>
    <row r="23">
      <c r="A23" s="57" t="n">
        <v>2026</v>
      </c>
      <c r="B23" s="51" t="inlineStr">
        <is>
          <t>Jun</t>
        </is>
      </c>
      <c r="C23" s="57" t="n">
        <v>18</v>
      </c>
      <c r="D23" s="47">
        <f>SUMIFS(Data!$O$10:$O$6009,Data!$W$10:$W$6009,1,Data!$C$10:$C$6009,A23,Data!$D$10:$D$6009,B23)</f>
        <v/>
      </c>
      <c r="E23" s="47">
        <f>AVERAGE(D21:D23)</f>
        <v/>
      </c>
    </row>
    <row r="24">
      <c r="A24" s="57" t="n">
        <v>2026</v>
      </c>
      <c r="B24" s="51" t="inlineStr">
        <is>
          <t>Jul</t>
        </is>
      </c>
      <c r="C24" s="57" t="n">
        <v>19</v>
      </c>
      <c r="D24" s="47">
        <f>SUMIFS(Data!$O$10:$O$6009,Data!$W$10:$W$6009,1,Data!$C$10:$C$6009,A24,Data!$D$10:$D$6009,B24)</f>
        <v/>
      </c>
      <c r="E24" s="47">
        <f>AVERAGE(D22:D24)</f>
        <v/>
      </c>
    </row>
    <row r="25">
      <c r="A25" s="57" t="n">
        <v>2026</v>
      </c>
      <c r="B25" s="51" t="inlineStr">
        <is>
          <t>Aug</t>
        </is>
      </c>
      <c r="C25" s="57" t="n">
        <v>20</v>
      </c>
      <c r="D25" s="47">
        <f>SUMIFS(Data!$O$10:$O$6009,Data!$W$10:$W$6009,1,Data!$C$10:$C$6009,A25,Data!$D$10:$D$6009,B25)</f>
        <v/>
      </c>
      <c r="E25" s="47">
        <f>AVERAGE(D23:D25)</f>
        <v/>
      </c>
    </row>
    <row r="26">
      <c r="A26" s="57" t="n">
        <v>2026</v>
      </c>
      <c r="B26" s="51" t="inlineStr">
        <is>
          <t>Sep</t>
        </is>
      </c>
      <c r="C26" s="57" t="n">
        <v>21</v>
      </c>
      <c r="D26" s="47">
        <f>SUMIFS(Data!$O$10:$O$6009,Data!$W$10:$W$6009,1,Data!$C$10:$C$6009,A26,Data!$D$10:$D$6009,B26)</f>
        <v/>
      </c>
      <c r="E26" s="47">
        <f>AVERAGE(D24:D26)</f>
        <v/>
      </c>
    </row>
    <row r="27">
      <c r="A27" s="57" t="n">
        <v>2026</v>
      </c>
      <c r="B27" s="51" t="inlineStr">
        <is>
          <t>Oct</t>
        </is>
      </c>
      <c r="C27" s="57" t="n">
        <v>22</v>
      </c>
      <c r="D27" s="47">
        <f>SUMIFS(Data!$O$10:$O$6009,Data!$W$10:$W$6009,1,Data!$C$10:$C$6009,A27,Data!$D$10:$D$6009,B27)</f>
        <v/>
      </c>
      <c r="E27" s="47">
        <f>AVERAGE(D25:D27)</f>
        <v/>
      </c>
    </row>
    <row r="28">
      <c r="A28" s="57" t="n">
        <v>2026</v>
      </c>
      <c r="B28" s="51" t="inlineStr">
        <is>
          <t>Nov</t>
        </is>
      </c>
      <c r="C28" s="57" t="n">
        <v>23</v>
      </c>
      <c r="D28" s="47">
        <f>SUMIFS(Data!$O$10:$O$6009,Data!$W$10:$W$6009,1,Data!$C$10:$C$6009,A28,Data!$D$10:$D$6009,B28)</f>
        <v/>
      </c>
      <c r="E28" s="47">
        <f>AVERAGE(D26:D28)</f>
        <v/>
      </c>
    </row>
    <row r="29">
      <c r="A29" s="57" t="n">
        <v>2026</v>
      </c>
      <c r="B29" s="51" t="inlineStr">
        <is>
          <t>Dec</t>
        </is>
      </c>
      <c r="C29" s="57" t="n">
        <v>24</v>
      </c>
      <c r="D29" s="47">
        <f>SUMIFS(Data!$O$10:$O$6009,Data!$W$10:$W$6009,1,Data!$C$10:$C$6009,A29,Data!$D$10:$D$6009,B29)</f>
        <v/>
      </c>
      <c r="E29" s="47">
        <f>AVERAGE(D27:D29)</f>
        <v/>
      </c>
      <c r="F29" s="47">
        <f>D29</f>
        <v/>
      </c>
    </row>
    <row r="30">
      <c r="A30" s="57" t="n">
        <v>2027</v>
      </c>
      <c r="B30" s="51" t="inlineStr">
        <is>
          <t>Jan</t>
        </is>
      </c>
      <c r="C30" s="57" t="n">
        <v>25</v>
      </c>
      <c r="F30" s="48">
        <f>_xlfn.FORECAST.LINEAR(C30,$D$6:$D$29,$C$6:$C$29)</f>
        <v/>
      </c>
      <c r="G30" s="47">
        <f>TREND($D$6:$D$29,$C$6:$C$29,C30)</f>
        <v/>
      </c>
    </row>
    <row r="31">
      <c r="A31" s="57" t="n">
        <v>2027</v>
      </c>
      <c r="B31" s="51" t="inlineStr">
        <is>
          <t>Feb</t>
        </is>
      </c>
      <c r="C31" s="57" t="n">
        <v>26</v>
      </c>
      <c r="F31" s="48">
        <f>_xlfn.FORECAST.LINEAR(C31,$D$6:$D$29,$C$6:$C$29)</f>
        <v/>
      </c>
      <c r="G31" s="47">
        <f>TREND($D$6:$D$29,$C$6:$C$29,C31)</f>
        <v/>
      </c>
    </row>
    <row r="32">
      <c r="A32" s="57" t="n">
        <v>2027</v>
      </c>
      <c r="B32" s="51" t="inlineStr">
        <is>
          <t>Mar</t>
        </is>
      </c>
      <c r="C32" s="57" t="n">
        <v>27</v>
      </c>
      <c r="F32" s="48">
        <f>_xlfn.FORECAST.LINEAR(C32,$D$6:$D$29,$C$6:$C$29)</f>
        <v/>
      </c>
      <c r="G32" s="47">
        <f>TREND($D$6:$D$29,$C$6:$C$29,C32)</f>
        <v/>
      </c>
    </row>
    <row r="33">
      <c r="A33" s="57" t="n">
        <v>2027</v>
      </c>
      <c r="B33" s="51" t="inlineStr">
        <is>
          <t>Apr</t>
        </is>
      </c>
      <c r="C33" s="57" t="n">
        <v>28</v>
      </c>
      <c r="F33" s="48">
        <f>_xlfn.FORECAST.LINEAR(C33,$D$6:$D$29,$C$6:$C$29)</f>
        <v/>
      </c>
      <c r="G33" s="47">
        <f>TREND($D$6:$D$29,$C$6:$C$29,C33)</f>
        <v/>
      </c>
    </row>
    <row r="34">
      <c r="A34" s="57" t="n">
        <v>2027</v>
      </c>
      <c r="B34" s="51" t="inlineStr">
        <is>
          <t>May</t>
        </is>
      </c>
      <c r="C34" s="57" t="n">
        <v>29</v>
      </c>
      <c r="F34" s="48">
        <f>_xlfn.FORECAST.LINEAR(C34,$D$6:$D$29,$C$6:$C$29)</f>
        <v/>
      </c>
      <c r="G34" s="47">
        <f>TREND($D$6:$D$29,$C$6:$C$29,C34)</f>
        <v/>
      </c>
    </row>
    <row r="35">
      <c r="A35" s="57" t="n">
        <v>2027</v>
      </c>
      <c r="B35" s="51" t="inlineStr">
        <is>
          <t>Jun</t>
        </is>
      </c>
      <c r="C35" s="57" t="n">
        <v>30</v>
      </c>
      <c r="F35" s="48">
        <f>_xlfn.FORECAST.LINEAR(C35,$D$6:$D$29,$C$6:$C$29)</f>
        <v/>
      </c>
      <c r="G35" s="47">
        <f>TREND($D$6:$D$29,$C$6:$C$29,C35)</f>
        <v/>
      </c>
    </row>
    <row r="36">
      <c r="A36" s="57" t="n">
        <v>2027</v>
      </c>
      <c r="B36" s="51" t="inlineStr">
        <is>
          <t>Jul</t>
        </is>
      </c>
      <c r="C36" s="57" t="n">
        <v>31</v>
      </c>
      <c r="F36" s="48">
        <f>_xlfn.FORECAST.LINEAR(C36,$D$6:$D$29,$C$6:$C$29)</f>
        <v/>
      </c>
      <c r="G36" s="47">
        <f>TREND($D$6:$D$29,$C$6:$C$29,C36)</f>
        <v/>
      </c>
    </row>
    <row r="37">
      <c r="A37" s="57" t="n">
        <v>2027</v>
      </c>
      <c r="B37" s="51" t="inlineStr">
        <is>
          <t>Aug</t>
        </is>
      </c>
      <c r="C37" s="57" t="n">
        <v>32</v>
      </c>
      <c r="F37" s="48">
        <f>_xlfn.FORECAST.LINEAR(C37,$D$6:$D$29,$C$6:$C$29)</f>
        <v/>
      </c>
      <c r="G37" s="47">
        <f>TREND($D$6:$D$29,$C$6:$C$29,C37)</f>
        <v/>
      </c>
    </row>
    <row r="38">
      <c r="A38" s="57" t="n">
        <v>2027</v>
      </c>
      <c r="B38" s="51" t="inlineStr">
        <is>
          <t>Sep</t>
        </is>
      </c>
      <c r="C38" s="57" t="n">
        <v>33</v>
      </c>
      <c r="F38" s="48">
        <f>_xlfn.FORECAST.LINEAR(C38,$D$6:$D$29,$C$6:$C$29)</f>
        <v/>
      </c>
      <c r="G38" s="47">
        <f>TREND($D$6:$D$29,$C$6:$C$29,C38)</f>
        <v/>
      </c>
    </row>
    <row r="39">
      <c r="A39" s="57" t="n">
        <v>2027</v>
      </c>
      <c r="B39" s="51" t="inlineStr">
        <is>
          <t>Oct</t>
        </is>
      </c>
      <c r="C39" s="57" t="n">
        <v>34</v>
      </c>
      <c r="F39" s="48">
        <f>_xlfn.FORECAST.LINEAR(C39,$D$6:$D$29,$C$6:$C$29)</f>
        <v/>
      </c>
      <c r="G39" s="47">
        <f>TREND($D$6:$D$29,$C$6:$C$29,C39)</f>
        <v/>
      </c>
    </row>
    <row r="40">
      <c r="A40" s="57" t="n">
        <v>2027</v>
      </c>
      <c r="B40" s="51" t="inlineStr">
        <is>
          <t>Nov</t>
        </is>
      </c>
      <c r="C40" s="57" t="n">
        <v>35</v>
      </c>
      <c r="F40" s="48">
        <f>_xlfn.FORECAST.LINEAR(C40,$D$6:$D$29,$C$6:$C$29)</f>
        <v/>
      </c>
      <c r="G40" s="47">
        <f>TREND($D$6:$D$29,$C$6:$C$29,C40)</f>
        <v/>
      </c>
    </row>
    <row r="41">
      <c r="A41" s="57" t="n">
        <v>2027</v>
      </c>
      <c r="B41" s="51" t="inlineStr">
        <is>
          <t>Dec</t>
        </is>
      </c>
      <c r="C41" s="57" t="n">
        <v>36</v>
      </c>
      <c r="F41" s="48">
        <f>_xlfn.FORECAST.LINEAR(C41,$D$6:$D$29,$C$6:$C$29)</f>
        <v/>
      </c>
      <c r="G41" s="47">
        <f>TREND($D$6:$D$29,$C$6:$C$29,C41)</f>
        <v/>
      </c>
    </row>
    <row r="43">
      <c r="A43" s="46" t="inlineStr">
        <is>
          <t>Trend per month (SLOPE)</t>
        </is>
      </c>
      <c r="D43" s="47">
        <f>SLOPE(D6:D29,C6:C29)</f>
        <v/>
      </c>
    </row>
    <row r="44">
      <c r="A44" s="46" t="inlineStr">
        <is>
          <t>Forecast total 2027</t>
        </is>
      </c>
      <c r="D44" s="48">
        <f>SUM(F30:F41)</f>
        <v/>
      </c>
    </row>
    <row r="45">
      <c r="A45" s="46" t="inlineStr">
        <is>
          <t>Fit (R², RSQ)</t>
        </is>
      </c>
      <c r="D45" s="56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0B5E2"/>
    <outlinePr summaryBelow="1" summaryRight="1"/>
    <pageSetUpPr fitToPage="1"/>
  </sheetPr>
  <dimension ref="A1:I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4 · Prescriptive: what should we do?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Tata Consultancy Services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Change the yellow inputs to test a plan (what-if). Then use Goal Seek to find the price change for a target margin. The action table uses IF rules to suggest a next step.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4" t="inlineStr">
        <is>
          <t xml:space="preserve">  Base: year 2026, rows in view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</row>
    <row r="6">
      <c r="A6" s="46" t="inlineStr">
        <is>
          <t>Gross sales 2026</t>
        </is>
      </c>
      <c r="B6" s="47">
        <f>SUMIFS(Data!$M$10:$M$6009,Data!$W$10:$W$6009,1,Data!$C$10:$C$6009,2026)</f>
        <v/>
      </c>
    </row>
    <row r="7">
      <c r="A7" s="46" t="inlineStr">
        <is>
          <t>Discount 2026</t>
        </is>
      </c>
      <c r="B7" s="47">
        <f>SUMIFS(Data!$N$10:$N$6009,Data!$W$10:$W$6009,1,Data!$C$10:$C$6009,2026)</f>
        <v/>
      </c>
    </row>
    <row r="8">
      <c r="A8" s="46" t="inlineStr">
        <is>
          <t>Cost 2026</t>
        </is>
      </c>
      <c r="B8" s="47">
        <f>SUMIFS(Data!$P$10:$P$6009,Data!$W$10:$W$6009,1,Data!$C$10:$C$6009,2026)</f>
        <v/>
      </c>
    </row>
    <row r="9">
      <c r="A9" s="46" t="inlineStr">
        <is>
          <t>Revenue 2026</t>
        </is>
      </c>
      <c r="B9" s="47">
        <f>B6-B7</f>
        <v/>
      </c>
    </row>
    <row r="10">
      <c r="A10" s="46" t="inlineStr">
        <is>
          <t>Profit 2026</t>
        </is>
      </c>
      <c r="B10" s="47">
        <f>B9-B8</f>
        <v/>
      </c>
    </row>
    <row r="11">
      <c r="A11" s="46" t="inlineStr">
        <is>
          <t>Margin 2026</t>
        </is>
      </c>
      <c r="B11" s="54">
        <f>IFERROR(B10/B9,0)</f>
        <v/>
      </c>
    </row>
    <row r="13">
      <c r="A13" s="44" t="inlineStr">
        <is>
          <t xml:space="preserve">  What-if inputs (yellow: type here)</t>
        </is>
      </c>
      <c r="B13" s="44" t="n"/>
      <c r="C13" s="44" t="n"/>
      <c r="D13" s="44" t="n"/>
      <c r="E13" s="44" t="n"/>
      <c r="F13" s="44" t="n"/>
      <c r="G13" s="44" t="n"/>
      <c r="H13" s="44" t="n"/>
      <c r="I13" s="44" t="n"/>
    </row>
    <row r="14">
      <c r="A14" s="46" t="inlineStr">
        <is>
          <t>Price change %</t>
        </is>
      </c>
      <c r="B14" s="58" t="n">
        <v>0.03</v>
      </c>
    </row>
    <row r="15">
      <c r="A15" s="46" t="inlineStr">
        <is>
          <t>Discount change %</t>
        </is>
      </c>
      <c r="B15" s="58" t="n">
        <v>-0.1</v>
      </c>
    </row>
    <row r="16">
      <c r="A16" s="46" t="inlineStr">
        <is>
          <t>Cost change %</t>
        </is>
      </c>
      <c r="B16" s="58" t="n">
        <v>0.02</v>
      </c>
    </row>
    <row r="17">
      <c r="A17" s="46" t="inlineStr">
        <is>
          <t>Volume change %</t>
        </is>
      </c>
      <c r="B17" s="58" t="n">
        <v>-0.01</v>
      </c>
    </row>
    <row r="19">
      <c r="A19" s="44" t="inlineStr">
        <is>
          <t xml:space="preserve">  What-if result</t>
        </is>
      </c>
      <c r="B19" s="44" t="n"/>
      <c r="C19" s="44" t="n"/>
      <c r="D19" s="44" t="n"/>
      <c r="E19" s="44" t="n"/>
      <c r="F19" s="44" t="n"/>
      <c r="G19" s="44" t="n"/>
      <c r="H19" s="44" t="n"/>
      <c r="I19" s="44" t="n"/>
    </row>
    <row r="20">
      <c r="A20" s="46" t="inlineStr">
        <is>
          <t>New revenue</t>
        </is>
      </c>
      <c r="B20" s="48">
        <f>(B6*(1+B14)-B7*(1+B15))*(1+B17)</f>
        <v/>
      </c>
    </row>
    <row r="21">
      <c r="A21" s="46" t="inlineStr">
        <is>
          <t>New cost</t>
        </is>
      </c>
      <c r="B21" s="48">
        <f>B8*(1+B16)*(1+B17)</f>
        <v/>
      </c>
    </row>
    <row r="22">
      <c r="A22" s="46" t="inlineStr">
        <is>
          <t>New profit</t>
        </is>
      </c>
      <c r="B22" s="48">
        <f>B20-B21</f>
        <v/>
      </c>
    </row>
    <row r="23">
      <c r="A23" s="46" t="inlineStr">
        <is>
          <t>New margin</t>
        </is>
      </c>
      <c r="B23" s="59">
        <f>IFERROR(B22/B20,0)</f>
        <v/>
      </c>
    </row>
    <row r="24">
      <c r="A24" s="46" t="inlineStr">
        <is>
          <t>Profit change vs base</t>
        </is>
      </c>
      <c r="B24" s="48">
        <f>B22-B10</f>
        <v/>
      </c>
    </row>
    <row r="26">
      <c r="A26" s="44" t="inlineStr">
        <is>
          <t xml:space="preserve">  Goal Seek (Data › What-If Analysis › Goal Seek)</t>
        </is>
      </c>
      <c r="B26" s="44" t="n"/>
      <c r="C26" s="44" t="n"/>
      <c r="D26" s="44" t="n"/>
      <c r="E26" s="44" t="n"/>
      <c r="F26" s="44" t="n"/>
      <c r="G26" s="44" t="n"/>
      <c r="H26" s="44" t="n"/>
      <c r="I26" s="44" t="n"/>
    </row>
    <row r="27">
      <c r="A27" s="46" t="inlineStr">
        <is>
          <t>Target margin</t>
        </is>
      </c>
      <c r="B27" s="60" t="n">
        <v>0.3</v>
      </c>
    </row>
    <row r="28" ht="30" customHeight="1">
      <c r="A28" s="46" t="inlineStr">
        <is>
          <t>Steps</t>
        </is>
      </c>
      <c r="B28" s="61" t="inlineStr">
        <is>
          <t>1) Click B23 (New margin). 2) Data › What-If Analysis › Goal Seek. 3) Set cell: B23, To value: the target in B27, By changing cell: B14 (Price change %). 4) OK.</t>
        </is>
      </c>
      <c r="C28" s="61" t="n"/>
      <c r="D28" s="61" t="n"/>
      <c r="E28" s="61" t="n"/>
      <c r="F28" s="61" t="n"/>
      <c r="G28" s="61" t="n"/>
      <c r="H28" s="61" t="n"/>
      <c r="I28" s="61" t="n"/>
    </row>
    <row r="29" ht="30" customHeight="1">
      <c r="A29" s="46" t="inlineStr">
        <is>
          <t>Check answer</t>
        </is>
      </c>
      <c r="B29" s="61" t="inlineStr">
        <is>
          <t>The cell below gives the exact price change, so you can check Goal Seek.</t>
        </is>
      </c>
      <c r="C29" s="61" t="n"/>
      <c r="D29" s="61" t="n"/>
      <c r="E29" s="61" t="n"/>
      <c r="F29" s="61" t="n"/>
      <c r="G29" s="61" t="n"/>
      <c r="H29" s="61" t="n"/>
      <c r="I29" s="61" t="n"/>
    </row>
    <row r="30">
      <c r="A30" s="46" t="inlineStr">
        <is>
          <t>Price change needed</t>
        </is>
      </c>
      <c r="B30" s="62">
        <f>IFERROR((B8*(1+B16)/(1-B27)+B7*(1+B15))/B6-1,0)</f>
        <v/>
      </c>
    </row>
    <row r="31">
      <c r="A31" s="46" t="inlineStr">
        <is>
          <t>Revenue needed</t>
        </is>
      </c>
      <c r="B31" s="48">
        <f>B8*(1+B16)*(1+B17)/(1-B27)</f>
        <v/>
      </c>
    </row>
    <row r="33">
      <c r="A33" s="44" t="inlineStr">
        <is>
          <t xml:space="preserve">  Action table: IF rules give a recommendation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</row>
    <row r="34">
      <c r="A34" s="46" t="inlineStr">
        <is>
          <t>Rules</t>
        </is>
      </c>
      <c r="B34" s="61" t="inlineStr">
        <is>
          <t>Margin &lt; 25% → fix price/discount · ΔPY% &lt; 0 → find the cause, push sales · ΔPY% ≥ 10% and margin OK → invest to grow · else → keep steady</t>
        </is>
      </c>
      <c r="C34" s="61" t="n"/>
      <c r="D34" s="61" t="n"/>
      <c r="E34" s="61" t="n"/>
      <c r="F34" s="61" t="n"/>
      <c r="G34" s="61" t="n"/>
      <c r="H34" s="61" t="n"/>
      <c r="I34" s="61" t="n"/>
    </row>
    <row r="35">
      <c r="A35" s="45" t="inlineStr">
        <is>
          <t>Item</t>
        </is>
      </c>
      <c r="B35" s="45" t="inlineStr">
        <is>
          <t>ΔPY%</t>
        </is>
      </c>
      <c r="C35" s="45" t="inlineStr">
        <is>
          <t>Margin % AC</t>
        </is>
      </c>
      <c r="D35" s="45" t="inlineStr">
        <is>
          <t>Recommendation</t>
        </is>
      </c>
    </row>
    <row r="36">
      <c r="A36" s="46">
        <f>Diagnostic!A17</f>
        <v/>
      </c>
      <c r="B36" s="53">
        <f>Diagnostic!E17</f>
        <v/>
      </c>
      <c r="C36" s="54">
        <f>Diagnostic!G17</f>
        <v/>
      </c>
      <c r="D36" s="46">
        <f>IF(C36&lt;0.25,"Fix price / cut discount",IF(B36&lt;0,"Find the cause, push sales",IF(B36&gt;=0.1,"Invest to grow","Keep steady")))</f>
        <v/>
      </c>
      <c r="E36" s="63" t="n"/>
      <c r="F36" s="63" t="n"/>
      <c r="G36" s="64" t="n"/>
    </row>
    <row r="37">
      <c r="A37" s="46">
        <f>Diagnostic!A18</f>
        <v/>
      </c>
      <c r="B37" s="53">
        <f>Diagnostic!E18</f>
        <v/>
      </c>
      <c r="C37" s="54">
        <f>Diagnostic!G18</f>
        <v/>
      </c>
      <c r="D37" s="46">
        <f>IF(C37&lt;0.25,"Fix price / cut discount",IF(B37&lt;0,"Find the cause, push sales",IF(B37&gt;=0.1,"Invest to grow","Keep steady")))</f>
        <v/>
      </c>
      <c r="E37" s="63" t="n"/>
      <c r="F37" s="63" t="n"/>
      <c r="G37" s="64" t="n"/>
    </row>
    <row r="38">
      <c r="A38" s="46">
        <f>Diagnostic!A19</f>
        <v/>
      </c>
      <c r="B38" s="53">
        <f>Diagnostic!E19</f>
        <v/>
      </c>
      <c r="C38" s="54">
        <f>Diagnostic!G19</f>
        <v/>
      </c>
      <c r="D38" s="46">
        <f>IF(C38&lt;0.25,"Fix price / cut discount",IF(B38&lt;0,"Find the cause, push sales",IF(B38&gt;=0.1,"Invest to grow","Keep steady")))</f>
        <v/>
      </c>
      <c r="E38" s="63" t="n"/>
      <c r="F38" s="63" t="n"/>
      <c r="G38" s="64" t="n"/>
    </row>
    <row r="39">
      <c r="A39" s="46">
        <f>Diagnostic!A20</f>
        <v/>
      </c>
      <c r="B39" s="53">
        <f>Diagnostic!E20</f>
        <v/>
      </c>
      <c r="C39" s="54">
        <f>Diagnostic!G20</f>
        <v/>
      </c>
      <c r="D39" s="46">
        <f>IF(C39&lt;0.25,"Fix price / cut discount",IF(B39&lt;0,"Find the cause, push sales",IF(B39&gt;=0.1,"Invest to grow","Keep steady")))</f>
        <v/>
      </c>
      <c r="E39" s="63" t="n"/>
      <c r="F39" s="63" t="n"/>
      <c r="G39" s="64" t="n"/>
    </row>
    <row r="40">
      <c r="A40" s="46">
        <f>Diagnostic!A21</f>
        <v/>
      </c>
      <c r="B40" s="53">
        <f>Diagnostic!E21</f>
        <v/>
      </c>
      <c r="C40" s="54">
        <f>Diagnostic!G21</f>
        <v/>
      </c>
      <c r="D40" s="46">
        <f>IF(C40&lt;0.25,"Fix price / cut discount",IF(B40&lt;0,"Find the cause, push sales",IF(B40&gt;=0.1,"Invest to grow","Keep steady")))</f>
        <v/>
      </c>
      <c r="E40" s="63" t="n"/>
      <c r="F40" s="63" t="n"/>
      <c r="G40" s="64" t="n"/>
    </row>
    <row r="41">
      <c r="A41" s="46">
        <f>Diagnostic!A22</f>
        <v/>
      </c>
      <c r="B41" s="53">
        <f>Diagnostic!E22</f>
        <v/>
      </c>
      <c r="C41" s="54">
        <f>Diagnostic!G22</f>
        <v/>
      </c>
      <c r="D41" s="46">
        <f>IF(C41&lt;0.25,"Fix price / cut discount",IF(B41&lt;0,"Find the cause, push sales",IF(B41&gt;=0.1,"Invest to grow","Keep steady")))</f>
        <v/>
      </c>
      <c r="E41" s="63" t="n"/>
      <c r="F41" s="63" t="n"/>
      <c r="G41" s="64" t="n"/>
    </row>
    <row r="42">
      <c r="A42" s="46">
        <f>Diagnostic!A7</f>
        <v/>
      </c>
      <c r="B42" s="53">
        <f>Diagnostic!E7</f>
        <v/>
      </c>
      <c r="C42" s="54">
        <f>Diagnostic!G7</f>
        <v/>
      </c>
      <c r="D42" s="46">
        <f>IF(C42&lt;0.25,"Fix price / cut discount",IF(B42&lt;0,"Find the cause, push sales",IF(B42&gt;=0.1,"Invest to grow","Keep steady")))</f>
        <v/>
      </c>
      <c r="E42" s="63" t="n"/>
      <c r="F42" s="63" t="n"/>
      <c r="G42" s="64" t="n"/>
    </row>
    <row r="43">
      <c r="A43" s="46">
        <f>Diagnostic!A8</f>
        <v/>
      </c>
      <c r="B43" s="53">
        <f>Diagnostic!E8</f>
        <v/>
      </c>
      <c r="C43" s="54">
        <f>Diagnostic!G8</f>
        <v/>
      </c>
      <c r="D43" s="46">
        <f>IF(C43&lt;0.25,"Fix price / cut discount",IF(B43&lt;0,"Find the cause, push sales",IF(B43&gt;=0.1,"Invest to grow","Keep steady")))</f>
        <v/>
      </c>
      <c r="E43" s="63" t="n"/>
      <c r="F43" s="63" t="n"/>
      <c r="G43" s="64" t="n"/>
    </row>
    <row r="44">
      <c r="A44" s="46">
        <f>Diagnostic!A9</f>
        <v/>
      </c>
      <c r="B44" s="53">
        <f>Diagnostic!E9</f>
        <v/>
      </c>
      <c r="C44" s="54">
        <f>Diagnostic!G9</f>
        <v/>
      </c>
      <c r="D44" s="46">
        <f>IF(C44&lt;0.25,"Fix price / cut discount",IF(B44&lt;0,"Find the cause, push sales",IF(B44&gt;=0.1,"Invest to grow","Keep steady")))</f>
        <v/>
      </c>
      <c r="E44" s="63" t="n"/>
      <c r="F44" s="63" t="n"/>
      <c r="G44" s="64" t="n"/>
    </row>
    <row r="45">
      <c r="A45" s="46">
        <f>Diagnostic!A10</f>
        <v/>
      </c>
      <c r="B45" s="53">
        <f>Diagnostic!E10</f>
        <v/>
      </c>
      <c r="C45" s="54">
        <f>Diagnostic!G10</f>
        <v/>
      </c>
      <c r="D45" s="46">
        <f>IF(C45&lt;0.25,"Fix price / cut discount",IF(B45&lt;0,"Find the cause, push sales",IF(B45&gt;=0.1,"Invest to grow","Keep steady")))</f>
        <v/>
      </c>
      <c r="E45" s="63" t="n"/>
      <c r="F45" s="63" t="n"/>
      <c r="G45" s="64" t="n"/>
    </row>
    <row r="46">
      <c r="A46" s="46">
        <f>Diagnostic!A11</f>
        <v/>
      </c>
      <c r="B46" s="53">
        <f>Diagnostic!E11</f>
        <v/>
      </c>
      <c r="C46" s="54">
        <f>Diagnostic!G11</f>
        <v/>
      </c>
      <c r="D46" s="46">
        <f>IF(C46&lt;0.25,"Fix price / cut discount",IF(B46&lt;0,"Find the cause, push sales",IF(B46&gt;=0.1,"Invest to grow","Keep steady")))</f>
        <v/>
      </c>
      <c r="E46" s="63" t="n"/>
      <c r="F46" s="63" t="n"/>
      <c r="G46" s="64" t="n"/>
    </row>
    <row r="47">
      <c r="A47" s="46">
        <f>Diagnostic!A12</f>
        <v/>
      </c>
      <c r="B47" s="53">
        <f>Diagnostic!E12</f>
        <v/>
      </c>
      <c r="C47" s="54">
        <f>Diagnostic!G12</f>
        <v/>
      </c>
      <c r="D47" s="46">
        <f>IF(C47&lt;0.25,"Fix price / cut discount",IF(B47&lt;0,"Find the cause, push sales",IF(B47&gt;=0.1,"Invest to grow","Keep steady")))</f>
        <v/>
      </c>
      <c r="E47" s="63" t="n"/>
      <c r="F47" s="63" t="n"/>
      <c r="G47" s="64" t="n"/>
    </row>
  </sheetData>
  <mergeCells count="23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D47:G47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4B2C8F"/>
    <outlinePr summaryBelow="1" summaryRight="1"/>
    <pageSetUpPr fitToPage="1"/>
  </sheetPr>
  <dimension ref="A1:W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4" customWidth="1" min="20" max="20"/>
    <col width="11" customWidth="1" min="21" max="21"/>
    <col width="11" customWidth="1" min="22" max="22"/>
    <col width="11" customWidth="1" min="23" max="23"/>
  </cols>
  <sheetData>
    <row r="1">
      <c r="A1" s="65" t="inlineStr">
        <is>
          <t>About this data</t>
        </is>
      </c>
      <c r="B1" s="65" t="n"/>
      <c r="C1" s="65" t="n"/>
      <c r="D1" s="65" t="n"/>
      <c r="E1" s="65" t="n"/>
      <c r="F1" s="65" t="n"/>
      <c r="G1" s="65" t="n"/>
      <c r="H1" s="65" t="n"/>
      <c r="I1" s="65" t="n"/>
      <c r="J1" s="65" t="n"/>
    </row>
    <row r="2" ht="30" customHeight="1">
      <c r="A2" s="66" t="inlineStr">
        <is>
          <t>EXAMPLE PRACTICE DATA, not real Tata Consultancy Services figures. Every number is simulated for learning Excel; it is not from any Tata Consultancy Services report.</t>
        </is>
      </c>
      <c r="B2" s="66" t="n"/>
      <c r="C2" s="66" t="n"/>
      <c r="D2" s="66" t="n"/>
      <c r="E2" s="66" t="n"/>
      <c r="F2" s="66" t="n"/>
      <c r="G2" s="66" t="n"/>
      <c r="H2" s="66" t="n"/>
      <c r="I2" s="66" t="n"/>
      <c r="J2" s="66" t="n"/>
      <c r="K2" s="66" t="n"/>
      <c r="L2" s="66" t="n"/>
      <c r="M2" s="66" t="n"/>
      <c r="N2" s="66" t="n"/>
    </row>
    <row r="3" ht="16" customHeight="1">
      <c r="A3" s="61" t="inlineStr">
        <is>
          <t>What it is: made-up monthly project billing for a TCS-like IT services company with clients in 6 regions.</t>
        </is>
      </c>
      <c r="B3" s="61" t="n"/>
      <c r="C3" s="61" t="n"/>
      <c r="D3" s="61" t="n"/>
      <c r="E3" s="61" t="n"/>
      <c r="F3" s="61" t="n"/>
      <c r="G3" s="61" t="n"/>
      <c r="H3" s="61" t="n"/>
      <c r="I3" s="61" t="n"/>
      <c r="J3" s="61" t="n"/>
      <c r="K3" s="61" t="n"/>
      <c r="L3" s="61" t="n"/>
      <c r="M3" s="61" t="n"/>
      <c r="N3" s="61" t="n"/>
    </row>
    <row r="4" ht="16" customHeight="1">
      <c r="A4" s="61" t="inlineStr">
        <is>
          <t>One row = one project's billing for one month. Years: Jan 2025 to Dec 2026. Money is in Indian rupees (₹).</t>
        </is>
      </c>
      <c r="B4" s="61" t="n"/>
      <c r="C4" s="61" t="n"/>
      <c r="D4" s="61" t="n"/>
      <c r="E4" s="61" t="n"/>
      <c r="F4" s="61" t="n"/>
      <c r="G4" s="61" t="n"/>
      <c r="H4" s="61" t="n"/>
      <c r="I4" s="61" t="n"/>
      <c r="J4" s="61" t="n"/>
      <c r="K4" s="61" t="n"/>
      <c r="L4" s="61" t="n"/>
      <c r="M4" s="61" t="n"/>
      <c r="N4" s="61" t="n"/>
    </row>
    <row r="5" ht="30" customHeight="1">
      <c r="A5" s="61" t="inlineStr">
        <is>
          <t>Columns: ID = row number · Date / Year / Month = when · Region / Country = where · Product = industry · Channel = how it was sold · CustomerType = who bought · Manager = person in charge (made-up name).</t>
        </is>
      </c>
      <c r="B5" s="61" t="n"/>
      <c r="C5" s="61" t="n"/>
      <c r="D5" s="61" t="n"/>
      <c r="E5" s="61" t="n"/>
      <c r="F5" s="61" t="n"/>
      <c r="G5" s="61" t="n"/>
      <c r="H5" s="61" t="n"/>
      <c r="I5" s="61" t="n"/>
      <c r="J5" s="61" t="n"/>
      <c r="K5" s="61" t="n"/>
      <c r="L5" s="61" t="n"/>
      <c r="M5" s="61" t="n"/>
      <c r="N5" s="61" t="n"/>
    </row>
    <row r="6" ht="30" customHeight="1">
      <c r="A6" s="61" t="inlineStr">
        <is>
          <t>Qty = hours billed to the client that month · Price = price of one unit · GrossSales = Qty × Price · Discount = money given off · Revenue = GrossSales − Discount · Cost = cost of what was sold · Profit = Revenue − Cost.</t>
        </is>
      </c>
      <c r="B6" s="61" t="n"/>
      <c r="C6" s="61" t="n"/>
      <c r="D6" s="61" t="n"/>
      <c r="E6" s="61" t="n"/>
      <c r="F6" s="61" t="n"/>
      <c r="G6" s="61" t="n"/>
      <c r="H6" s="61" t="n"/>
      <c r="I6" s="61" t="n"/>
      <c r="J6" s="61" t="n"/>
      <c r="K6" s="61" t="n"/>
      <c r="L6" s="61" t="n"/>
      <c r="M6" s="61" t="n"/>
      <c r="N6" s="61" t="n"/>
    </row>
    <row r="7" ht="30" customHeight="1">
      <c r="A7" s="61" t="inlineStr">
        <is>
          <t>Extra columns: Client = made-up client code · FTE = people on the project that month · BillableFTE = people who could bill · Exits = people who left the company from this project · NewDeal = Yes if this row starts a newly won deal. Inc (last column) = 1 if the row matches the Dashboard filters.</t>
        </is>
      </c>
      <c r="B7" s="61" t="n"/>
      <c r="C7" s="61" t="n"/>
      <c r="D7" s="61" t="n"/>
      <c r="E7" s="61" t="n"/>
      <c r="F7" s="61" t="n"/>
      <c r="G7" s="61" t="n"/>
      <c r="H7" s="61" t="n"/>
      <c r="I7" s="61" t="n"/>
      <c r="J7" s="61" t="n"/>
      <c r="K7" s="61" t="n"/>
      <c r="L7" s="61" t="n"/>
      <c r="M7" s="61" t="n"/>
      <c r="N7" s="61" t="n"/>
    </row>
    <row r="9">
      <c r="A9" s="67" t="inlineStr">
        <is>
          <t>ID</t>
        </is>
      </c>
      <c r="B9" s="67" t="inlineStr">
        <is>
          <t>Date</t>
        </is>
      </c>
      <c r="C9" s="67" t="inlineStr">
        <is>
          <t>Year</t>
        </is>
      </c>
      <c r="D9" s="67" t="inlineStr">
        <is>
          <t>Month</t>
        </is>
      </c>
      <c r="E9" s="67" t="inlineStr">
        <is>
          <t>Region</t>
        </is>
      </c>
      <c r="F9" s="67" t="inlineStr">
        <is>
          <t>Country</t>
        </is>
      </c>
      <c r="G9" s="67" t="inlineStr">
        <is>
          <t>Product</t>
        </is>
      </c>
      <c r="H9" s="67" t="inlineStr">
        <is>
          <t>Channel</t>
        </is>
      </c>
      <c r="I9" s="67" t="inlineStr">
        <is>
          <t>CustomerType</t>
        </is>
      </c>
      <c r="J9" s="67" t="inlineStr">
        <is>
          <t>Manager</t>
        </is>
      </c>
      <c r="K9" s="67" t="inlineStr">
        <is>
          <t>Qty</t>
        </is>
      </c>
      <c r="L9" s="67" t="inlineStr">
        <is>
          <t>Price</t>
        </is>
      </c>
      <c r="M9" s="67" t="inlineStr">
        <is>
          <t>GrossSales</t>
        </is>
      </c>
      <c r="N9" s="67" t="inlineStr">
        <is>
          <t>Discount</t>
        </is>
      </c>
      <c r="O9" s="67" t="inlineStr">
        <is>
          <t>Revenue</t>
        </is>
      </c>
      <c r="P9" s="67" t="inlineStr">
        <is>
          <t>Cost</t>
        </is>
      </c>
      <c r="Q9" s="67" t="inlineStr">
        <is>
          <t>Profit</t>
        </is>
      </c>
      <c r="R9" s="67" t="inlineStr">
        <is>
          <t>Client</t>
        </is>
      </c>
      <c r="S9" s="67" t="inlineStr">
        <is>
          <t>FTE</t>
        </is>
      </c>
      <c r="T9" s="67" t="inlineStr">
        <is>
          <t>BillableFTE</t>
        </is>
      </c>
      <c r="U9" s="67" t="inlineStr">
        <is>
          <t>Exits</t>
        </is>
      </c>
      <c r="V9" s="67" t="inlineStr">
        <is>
          <t>NewDeal</t>
        </is>
      </c>
      <c r="W9" s="68" t="inlineStr">
        <is>
          <t>Inc</t>
        </is>
      </c>
    </row>
    <row r="10">
      <c r="A10" t="inlineStr">
        <is>
          <t>TC100001</t>
        </is>
      </c>
      <c r="B10" s="69" t="n">
        <v>45658</v>
      </c>
      <c r="C10" s="70" t="n">
        <v>2025</v>
      </c>
      <c r="D10" t="inlineStr">
        <is>
          <t>Jan</t>
        </is>
      </c>
      <c r="E10" t="inlineStr">
        <is>
          <t>Continental Europe</t>
        </is>
      </c>
      <c r="F10" t="inlineStr">
        <is>
          <t>Netherlands</t>
        </is>
      </c>
      <c r="G10" t="inlineStr">
        <is>
          <t>Technology &amp; Services</t>
        </is>
      </c>
      <c r="H10" t="inlineStr">
        <is>
          <t>Consulting</t>
        </is>
      </c>
      <c r="I10" t="inlineStr">
        <is>
          <t>Mid-size client</t>
        </is>
      </c>
      <c r="J10" t="inlineStr">
        <is>
          <t>Carlos Silva</t>
        </is>
      </c>
      <c r="K10" s="71" t="n">
        <v>1738</v>
      </c>
      <c r="L10" s="72" t="n">
        <v>4228.56</v>
      </c>
      <c r="M10" s="72" t="n">
        <v>7349237.28</v>
      </c>
      <c r="N10" s="72" t="n">
        <v>293969.49</v>
      </c>
      <c r="O10" s="72" t="n">
        <v>7055267.79</v>
      </c>
      <c r="P10" s="72" t="n">
        <v>4746926.37</v>
      </c>
      <c r="Q10" s="72" t="n">
        <v>2308341.42</v>
      </c>
      <c r="R10" t="inlineStr">
        <is>
          <t>TS-02</t>
        </is>
      </c>
      <c r="S10" s="73" t="n">
        <v>14.6</v>
      </c>
      <c r="T10" s="73" t="n">
        <v>12.5</v>
      </c>
      <c r="U10" s="71" t="n">
        <v>1</v>
      </c>
      <c r="V10" t="inlineStr">
        <is>
          <t>No</t>
        </is>
      </c>
      <c r="W10">
        <f>IF(AND(OR(Dashboard!$C$6="All",E10=Dashboard!$C$6),OR(Dashboard!$F$6="All",G10=Dashboard!$F$6),OR(Dashboard!$I$6="All",H10=Dashboard!$I$6)),1,0)</f>
        <v/>
      </c>
    </row>
    <row r="11">
      <c r="A11" t="inlineStr">
        <is>
          <t>TC100002</t>
        </is>
      </c>
      <c r="B11" s="69" t="n">
        <v>45658</v>
      </c>
      <c r="C11" s="70" t="n">
        <v>2025</v>
      </c>
      <c r="D11" t="inlineStr">
        <is>
          <t>Jan</t>
        </is>
      </c>
      <c r="E11" t="inlineStr">
        <is>
          <t>Middle East &amp; Africa</t>
        </is>
      </c>
      <c r="F11" t="inlineStr">
        <is>
          <t>UAE</t>
        </is>
      </c>
      <c r="G11" t="inlineStr">
        <is>
          <t>BFSI</t>
        </is>
      </c>
      <c r="H11" t="inlineStr">
        <is>
          <t>Consulting</t>
        </is>
      </c>
      <c r="I11" t="inlineStr">
        <is>
          <t>Top-10 client</t>
        </is>
      </c>
      <c r="J11" t="inlineStr">
        <is>
          <t>Fatima Al-Saud</t>
        </is>
      </c>
      <c r="K11" s="71" t="n">
        <v>4261</v>
      </c>
      <c r="L11" s="72" t="n">
        <v>3718.77</v>
      </c>
      <c r="M11" s="72" t="n">
        <v>15845678.97</v>
      </c>
      <c r="N11" s="72" t="n">
        <v>316913.58</v>
      </c>
      <c r="O11" s="72" t="n">
        <v>15528765.39</v>
      </c>
      <c r="P11" s="72" t="n">
        <v>10340582.38</v>
      </c>
      <c r="Q11" s="72" t="n">
        <v>5188183.01</v>
      </c>
      <c r="R11" t="inlineStr">
        <is>
          <t>B-05</t>
        </is>
      </c>
      <c r="S11" s="73" t="n">
        <v>36.5</v>
      </c>
      <c r="T11" s="73" t="n">
        <v>29.8</v>
      </c>
      <c r="U11" s="71" t="n">
        <v>0</v>
      </c>
      <c r="V11" t="inlineStr">
        <is>
          <t>No</t>
        </is>
      </c>
      <c r="W11">
        <f>IF(AND(OR(Dashboard!$C$6="All",E11=Dashboard!$C$6),OR(Dashboard!$F$6="All",G11=Dashboard!$F$6),OR(Dashboard!$I$6="All",H11=Dashboard!$I$6)),1,0)</f>
        <v/>
      </c>
    </row>
    <row r="12">
      <c r="A12" t="inlineStr">
        <is>
          <t>TC100003</t>
        </is>
      </c>
      <c r="B12" s="69" t="n">
        <v>45658</v>
      </c>
      <c r="C12" s="70" t="n">
        <v>2025</v>
      </c>
      <c r="D12" t="inlineStr">
        <is>
          <t>Jan</t>
        </is>
      </c>
      <c r="E12" t="inlineStr">
        <is>
          <t>Continental Europe</t>
        </is>
      </c>
      <c r="F12" t="inlineStr">
        <is>
          <t>Netherlands</t>
        </is>
      </c>
      <c r="G12" t="inlineStr">
        <is>
          <t>Technology &amp; Services</t>
        </is>
      </c>
      <c r="H12" t="inlineStr">
        <is>
          <t>Application services</t>
        </is>
      </c>
      <c r="I12" t="inlineStr">
        <is>
          <t>Large client</t>
        </is>
      </c>
      <c r="J12" t="inlineStr">
        <is>
          <t>Shraddha Kulkarni</t>
        </is>
      </c>
      <c r="K12" s="71" t="n">
        <v>898</v>
      </c>
      <c r="L12" s="72" t="n">
        <v>3602.43</v>
      </c>
      <c r="M12" s="72" t="n">
        <v>3234982.14</v>
      </c>
      <c r="N12" s="72" t="n">
        <v>64699.64</v>
      </c>
      <c r="O12" s="72" t="n">
        <v>3170282.5</v>
      </c>
      <c r="P12" s="72" t="n">
        <v>2289890.93</v>
      </c>
      <c r="Q12" s="72" t="n">
        <v>880391.5699999999</v>
      </c>
      <c r="R12" t="inlineStr">
        <is>
          <t>TS-02</t>
        </is>
      </c>
      <c r="S12" s="73" t="n">
        <v>8.4</v>
      </c>
      <c r="T12" s="73" t="n">
        <v>6.5</v>
      </c>
      <c r="U12" s="71" t="n">
        <v>0</v>
      </c>
      <c r="V12" t="inlineStr">
        <is>
          <t>No</t>
        </is>
      </c>
      <c r="W12">
        <f>IF(AND(OR(Dashboard!$C$6="All",E12=Dashboard!$C$6),OR(Dashboard!$F$6="All",G12=Dashboard!$F$6),OR(Dashboard!$I$6="All",H12=Dashboard!$I$6)),1,0)</f>
        <v/>
      </c>
    </row>
    <row r="13">
      <c r="A13" t="inlineStr">
        <is>
          <t>TC100004</t>
        </is>
      </c>
      <c r="B13" s="69" t="n">
        <v>45658</v>
      </c>
      <c r="C13" s="70" t="n">
        <v>2025</v>
      </c>
      <c r="D13" t="inlineStr">
        <is>
          <t>Jan</t>
        </is>
      </c>
      <c r="E13" t="inlineStr">
        <is>
          <t>Continental Europe</t>
        </is>
      </c>
      <c r="F13" t="inlineStr">
        <is>
          <t>Germany</t>
        </is>
      </c>
      <c r="G13" t="inlineStr">
        <is>
          <t>BFSI</t>
        </is>
      </c>
      <c r="H13" t="inlineStr">
        <is>
          <t>Application services</t>
        </is>
      </c>
      <c r="I13" t="inlineStr">
        <is>
          <t>Top-10 client</t>
        </is>
      </c>
      <c r="J13" t="inlineStr">
        <is>
          <t>Ravindra Patil</t>
        </is>
      </c>
      <c r="K13" s="71" t="n">
        <v>4801</v>
      </c>
      <c r="L13" s="72" t="n">
        <v>4465.52</v>
      </c>
      <c r="M13" s="72" t="n">
        <v>21438961.52</v>
      </c>
      <c r="N13" s="72" t="n">
        <v>1286337.69</v>
      </c>
      <c r="O13" s="72" t="n">
        <v>20152623.83</v>
      </c>
      <c r="P13" s="72" t="n">
        <v>14585546.08</v>
      </c>
      <c r="Q13" s="72" t="n">
        <v>5567077.75</v>
      </c>
      <c r="R13" t="inlineStr">
        <is>
          <t>B-05</t>
        </is>
      </c>
      <c r="S13" s="73" t="n">
        <v>40.8</v>
      </c>
      <c r="T13" s="73" t="n">
        <v>34.6</v>
      </c>
      <c r="U13" s="71" t="n">
        <v>0</v>
      </c>
      <c r="V13" t="inlineStr">
        <is>
          <t>No</t>
        </is>
      </c>
      <c r="W13">
        <f>IF(AND(OR(Dashboard!$C$6="All",E13=Dashboard!$C$6),OR(Dashboard!$F$6="All",G13=Dashboard!$F$6),OR(Dashboard!$I$6="All",H13=Dashboard!$I$6)),1,0)</f>
        <v/>
      </c>
    </row>
    <row r="14">
      <c r="A14" t="inlineStr">
        <is>
          <t>TC100005</t>
        </is>
      </c>
      <c r="B14" s="69" t="n">
        <v>45658</v>
      </c>
      <c r="C14" s="70" t="n">
        <v>2025</v>
      </c>
      <c r="D14" t="inlineStr">
        <is>
          <t>Jan</t>
        </is>
      </c>
      <c r="E14" t="inlineStr">
        <is>
          <t>Asia Pacific</t>
        </is>
      </c>
      <c r="F14" t="inlineStr">
        <is>
          <t>Singapore</t>
        </is>
      </c>
      <c r="G14" t="inlineStr">
        <is>
          <t>Communications &amp; Media</t>
        </is>
      </c>
      <c r="H14" t="inlineStr">
        <is>
          <t>Cloud &amp; infrastructure</t>
        </is>
      </c>
      <c r="I14" t="inlineStr">
        <is>
          <t>Top-10 client</t>
        </is>
      </c>
      <c r="J14" t="inlineStr">
        <is>
          <t>Carlos Silva</t>
        </is>
      </c>
      <c r="K14" s="71" t="n">
        <v>8561</v>
      </c>
      <c r="L14" s="72" t="n">
        <v>3215.95</v>
      </c>
      <c r="M14" s="72" t="n">
        <v>27531747.95</v>
      </c>
      <c r="N14" s="72" t="n">
        <v>1651904.88</v>
      </c>
      <c r="O14" s="72" t="n">
        <v>25879843.07</v>
      </c>
      <c r="P14" s="72" t="n">
        <v>20259829.72</v>
      </c>
      <c r="Q14" s="72" t="n">
        <v>5620013.35</v>
      </c>
      <c r="R14" t="inlineStr">
        <is>
          <t>CM-01</t>
        </is>
      </c>
      <c r="S14" s="73" t="n">
        <v>70.2</v>
      </c>
      <c r="T14" s="73" t="n">
        <v>58.9</v>
      </c>
      <c r="U14" s="71" t="n">
        <v>1</v>
      </c>
      <c r="V14" t="inlineStr">
        <is>
          <t>No</t>
        </is>
      </c>
      <c r="W14">
        <f>IF(AND(OR(Dashboard!$C$6="All",E14=Dashboard!$C$6),OR(Dashboard!$F$6="All",G14=Dashboard!$F$6),OR(Dashboard!$I$6="All",H14=Dashboard!$I$6)),1,0)</f>
        <v/>
      </c>
    </row>
    <row r="15">
      <c r="A15" t="inlineStr">
        <is>
          <t>TC100006</t>
        </is>
      </c>
      <c r="B15" s="69" t="n">
        <v>45658</v>
      </c>
      <c r="C15" s="70" t="n">
        <v>2025</v>
      </c>
      <c r="D15" t="inlineStr">
        <is>
          <t>Jan</t>
        </is>
      </c>
      <c r="E15" t="inlineStr">
        <is>
          <t>North America</t>
        </is>
      </c>
      <c r="F15" t="inlineStr">
        <is>
          <t>Canada</t>
        </is>
      </c>
      <c r="G15" t="inlineStr">
        <is>
          <t>BFSI</t>
        </is>
      </c>
      <c r="H15" t="inlineStr">
        <is>
          <t>Application services</t>
        </is>
      </c>
      <c r="I15" t="inlineStr">
        <is>
          <t>Top-10 client</t>
        </is>
      </c>
      <c r="J15" t="inlineStr">
        <is>
          <t>Amir Khan</t>
        </is>
      </c>
      <c r="K15" s="71" t="n">
        <v>4855</v>
      </c>
      <c r="L15" s="72" t="n">
        <v>4163.03</v>
      </c>
      <c r="M15" s="72" t="n">
        <v>20211510.65</v>
      </c>
      <c r="N15" s="72" t="n">
        <v>404230.21</v>
      </c>
      <c r="O15" s="72" t="n">
        <v>19807280.44</v>
      </c>
      <c r="P15" s="72" t="n">
        <v>13783818.09</v>
      </c>
      <c r="Q15" s="72" t="n">
        <v>6023462.35</v>
      </c>
      <c r="R15" t="inlineStr">
        <is>
          <t>B-04</t>
        </is>
      </c>
      <c r="S15" s="73" t="n">
        <v>42.3</v>
      </c>
      <c r="T15" s="73" t="n">
        <v>32.8</v>
      </c>
      <c r="U15" s="71" t="n">
        <v>1</v>
      </c>
      <c r="V15" t="inlineStr">
        <is>
          <t>Yes</t>
        </is>
      </c>
      <c r="W15">
        <f>IF(AND(OR(Dashboard!$C$6="All",E15=Dashboard!$C$6),OR(Dashboard!$F$6="All",G15=Dashboard!$F$6),OR(Dashboard!$I$6="All",H15=Dashboard!$I$6)),1,0)</f>
        <v/>
      </c>
    </row>
    <row r="16">
      <c r="A16" t="inlineStr">
        <is>
          <t>TC100007</t>
        </is>
      </c>
      <c r="B16" s="69" t="n">
        <v>45658</v>
      </c>
      <c r="C16" s="70" t="n">
        <v>2025</v>
      </c>
      <c r="D16" t="inlineStr">
        <is>
          <t>Jan</t>
        </is>
      </c>
      <c r="E16" t="inlineStr">
        <is>
          <t>Continental Europe</t>
        </is>
      </c>
      <c r="F16" t="inlineStr">
        <is>
          <t>France</t>
        </is>
      </c>
      <c r="G16" t="inlineStr">
        <is>
          <t>Manufacturing</t>
        </is>
      </c>
      <c r="H16" t="inlineStr">
        <is>
          <t>Consulting</t>
        </is>
      </c>
      <c r="I16" t="inlineStr">
        <is>
          <t>Large client</t>
        </is>
      </c>
      <c r="J16" t="inlineStr">
        <is>
          <t>Noah Smith</t>
        </is>
      </c>
      <c r="K16" s="71" t="n">
        <v>2005</v>
      </c>
      <c r="L16" s="72" t="n">
        <v>4028.94</v>
      </c>
      <c r="M16" s="72" t="n">
        <v>8078024.7</v>
      </c>
      <c r="N16" s="72" t="n">
        <v>0</v>
      </c>
      <c r="O16" s="72" t="n">
        <v>8078024.7</v>
      </c>
      <c r="P16" s="72" t="n">
        <v>5116321.58</v>
      </c>
      <c r="Q16" s="72" t="n">
        <v>2961703.12</v>
      </c>
      <c r="R16" t="inlineStr">
        <is>
          <t>M-06</t>
        </is>
      </c>
      <c r="S16" s="73" t="n">
        <v>17.8</v>
      </c>
      <c r="T16" s="73" t="n">
        <v>14.1</v>
      </c>
      <c r="U16" s="71" t="n">
        <v>0</v>
      </c>
      <c r="V16" t="inlineStr">
        <is>
          <t>No</t>
        </is>
      </c>
      <c r="W16">
        <f>IF(AND(OR(Dashboard!$C$6="All",E16=Dashboard!$C$6),OR(Dashboard!$F$6="All",G16=Dashboard!$F$6),OR(Dashboard!$I$6="All",H16=Dashboard!$I$6)),1,0)</f>
        <v/>
      </c>
    </row>
    <row r="17">
      <c r="A17" t="inlineStr">
        <is>
          <t>TC100008</t>
        </is>
      </c>
      <c r="B17" s="69" t="n">
        <v>45658</v>
      </c>
      <c r="C17" s="70" t="n">
        <v>2025</v>
      </c>
      <c r="D17" t="inlineStr">
        <is>
          <t>Jan</t>
        </is>
      </c>
      <c r="E17" t="inlineStr">
        <is>
          <t>Continental Europe</t>
        </is>
      </c>
      <c r="F17" t="inlineStr">
        <is>
          <t>Germany</t>
        </is>
      </c>
      <c r="G17" t="inlineStr">
        <is>
          <t>Life Sciences</t>
        </is>
      </c>
      <c r="H17" t="inlineStr">
        <is>
          <t>Cloud &amp; infrastructure</t>
        </is>
      </c>
      <c r="I17" t="inlineStr">
        <is>
          <t>Large client</t>
        </is>
      </c>
      <c r="J17" t="inlineStr">
        <is>
          <t>Carlos Silva</t>
        </is>
      </c>
      <c r="K17" s="71" t="n">
        <v>9079</v>
      </c>
      <c r="L17" s="72" t="n">
        <v>3927.73</v>
      </c>
      <c r="M17" s="72" t="n">
        <v>35659860.67</v>
      </c>
      <c r="N17" s="72" t="n">
        <v>0</v>
      </c>
      <c r="O17" s="72" t="n">
        <v>35659860.67</v>
      </c>
      <c r="P17" s="72" t="n">
        <v>23862634.84</v>
      </c>
      <c r="Q17" s="72" t="n">
        <v>11797225.83</v>
      </c>
      <c r="R17" t="inlineStr">
        <is>
          <t>LS-02</t>
        </is>
      </c>
      <c r="S17" s="73" t="n">
        <v>72.2</v>
      </c>
      <c r="T17" s="73" t="n">
        <v>64.2</v>
      </c>
      <c r="U17" s="71" t="n">
        <v>0</v>
      </c>
      <c r="V17" t="inlineStr">
        <is>
          <t>No</t>
        </is>
      </c>
      <c r="W17">
        <f>IF(AND(OR(Dashboard!$C$6="All",E17=Dashboard!$C$6),OR(Dashboard!$F$6="All",G17=Dashboard!$F$6),OR(Dashboard!$I$6="All",H17=Dashboard!$I$6)),1,0)</f>
        <v/>
      </c>
    </row>
    <row r="18">
      <c r="A18" t="inlineStr">
        <is>
          <t>TC100009</t>
        </is>
      </c>
      <c r="B18" s="69" t="n">
        <v>45658</v>
      </c>
      <c r="C18" s="70" t="n">
        <v>2025</v>
      </c>
      <c r="D18" t="inlineStr">
        <is>
          <t>Jan</t>
        </is>
      </c>
      <c r="E18" t="inlineStr">
        <is>
          <t>North America</t>
        </is>
      </c>
      <c r="F18" t="inlineStr">
        <is>
          <t>Canada</t>
        </is>
      </c>
      <c r="G18" t="inlineStr">
        <is>
          <t>BFSI</t>
        </is>
      </c>
      <c r="H18" t="inlineStr">
        <is>
          <t>BPS</t>
        </is>
      </c>
      <c r="I18" t="inlineStr">
        <is>
          <t>Top-10 client</t>
        </is>
      </c>
      <c r="J18" t="inlineStr">
        <is>
          <t>Emma Clarke</t>
        </is>
      </c>
      <c r="K18" s="71" t="n">
        <v>1533</v>
      </c>
      <c r="L18" s="72" t="n">
        <v>4076.26</v>
      </c>
      <c r="M18" s="72" t="n">
        <v>6248906.58</v>
      </c>
      <c r="N18" s="72" t="n">
        <v>249956.26</v>
      </c>
      <c r="O18" s="72" t="n">
        <v>5998950.32</v>
      </c>
      <c r="P18" s="72" t="n">
        <v>4297854.42</v>
      </c>
      <c r="Q18" s="72" t="n">
        <v>1701095.9</v>
      </c>
      <c r="R18" t="inlineStr">
        <is>
          <t>B-02</t>
        </is>
      </c>
      <c r="S18" s="73" t="n">
        <v>11.2</v>
      </c>
      <c r="T18" s="73" t="n">
        <v>10.3</v>
      </c>
      <c r="U18" s="71" t="n">
        <v>0</v>
      </c>
      <c r="V18" t="inlineStr">
        <is>
          <t>No</t>
        </is>
      </c>
      <c r="W18">
        <f>IF(AND(OR(Dashboard!$C$6="All",E18=Dashboard!$C$6),OR(Dashboard!$F$6="All",G18=Dashboard!$F$6),OR(Dashboard!$I$6="All",H18=Dashboard!$I$6)),1,0)</f>
        <v/>
      </c>
    </row>
    <row r="19">
      <c r="A19" t="inlineStr">
        <is>
          <t>TC100010</t>
        </is>
      </c>
      <c r="B19" s="69" t="n">
        <v>45658</v>
      </c>
      <c r="C19" s="70" t="n">
        <v>2025</v>
      </c>
      <c r="D19" t="inlineStr">
        <is>
          <t>Jan</t>
        </is>
      </c>
      <c r="E19" t="inlineStr">
        <is>
          <t>North America</t>
        </is>
      </c>
      <c r="F19" t="inlineStr">
        <is>
          <t>USA</t>
        </is>
      </c>
      <c r="G19" t="inlineStr">
        <is>
          <t>Technology &amp; Services</t>
        </is>
      </c>
      <c r="H19" t="inlineStr">
        <is>
          <t>BPS</t>
        </is>
      </c>
      <c r="I19" t="inlineStr">
        <is>
          <t>Large client</t>
        </is>
      </c>
      <c r="J19" t="inlineStr">
        <is>
          <t>Shraddha Kulkarni</t>
        </is>
      </c>
      <c r="K19" s="71" t="n">
        <v>6656</v>
      </c>
      <c r="L19" s="72" t="n">
        <v>3902.93</v>
      </c>
      <c r="M19" s="72" t="n">
        <v>25977902.08</v>
      </c>
      <c r="N19" s="72" t="n">
        <v>0</v>
      </c>
      <c r="O19" s="72" t="n">
        <v>25977902.08</v>
      </c>
      <c r="P19" s="72" t="n">
        <v>16929444.65</v>
      </c>
      <c r="Q19" s="72" t="n">
        <v>9048457.43</v>
      </c>
      <c r="R19" t="inlineStr">
        <is>
          <t>TS-02</t>
        </is>
      </c>
      <c r="S19" s="73" t="n">
        <v>54</v>
      </c>
      <c r="T19" s="73" t="n">
        <v>44.5</v>
      </c>
      <c r="U19" s="71" t="n">
        <v>0</v>
      </c>
      <c r="V19" t="inlineStr">
        <is>
          <t>No</t>
        </is>
      </c>
      <c r="W19">
        <f>IF(AND(OR(Dashboard!$C$6="All",E19=Dashboard!$C$6),OR(Dashboard!$F$6="All",G19=Dashboard!$F$6),OR(Dashboard!$I$6="All",H19=Dashboard!$I$6)),1,0)</f>
        <v/>
      </c>
    </row>
    <row r="20">
      <c r="A20" t="inlineStr">
        <is>
          <t>TC100011</t>
        </is>
      </c>
      <c r="B20" s="69" t="n">
        <v>45658</v>
      </c>
      <c r="C20" s="70" t="n">
        <v>2025</v>
      </c>
      <c r="D20" t="inlineStr">
        <is>
          <t>Jan</t>
        </is>
      </c>
      <c r="E20" t="inlineStr">
        <is>
          <t>North America</t>
        </is>
      </c>
      <c r="F20" t="inlineStr">
        <is>
          <t>Canada</t>
        </is>
      </c>
      <c r="G20" t="inlineStr">
        <is>
          <t>Retail &amp; CPG</t>
        </is>
      </c>
      <c r="H20" t="inlineStr">
        <is>
          <t>Consulting</t>
        </is>
      </c>
      <c r="I20" t="inlineStr">
        <is>
          <t>Top-10 client</t>
        </is>
      </c>
      <c r="J20" t="inlineStr">
        <is>
          <t>Ravindra Patil</t>
        </is>
      </c>
      <c r="K20" s="71" t="n">
        <v>5850</v>
      </c>
      <c r="L20" s="72" t="n">
        <v>3515.78</v>
      </c>
      <c r="M20" s="72" t="n">
        <v>20567313</v>
      </c>
      <c r="N20" s="72" t="n">
        <v>0</v>
      </c>
      <c r="O20" s="72" t="n">
        <v>20567313</v>
      </c>
      <c r="P20" s="72" t="n">
        <v>14200804.94</v>
      </c>
      <c r="Q20" s="72" t="n">
        <v>6366508.06</v>
      </c>
      <c r="R20" t="inlineStr">
        <is>
          <t>RC-02</t>
        </is>
      </c>
      <c r="S20" s="73" t="n">
        <v>45.3</v>
      </c>
      <c r="T20" s="73" t="n">
        <v>39.2</v>
      </c>
      <c r="U20" s="71" t="n">
        <v>0</v>
      </c>
      <c r="V20" t="inlineStr">
        <is>
          <t>No</t>
        </is>
      </c>
      <c r="W20">
        <f>IF(AND(OR(Dashboard!$C$6="All",E20=Dashboard!$C$6),OR(Dashboard!$F$6="All",G20=Dashboard!$F$6),OR(Dashboard!$I$6="All",H20=Dashboard!$I$6)),1,0)</f>
        <v/>
      </c>
    </row>
    <row r="21">
      <c r="A21" t="inlineStr">
        <is>
          <t>TC100012</t>
        </is>
      </c>
      <c r="B21" s="69" t="n">
        <v>45658</v>
      </c>
      <c r="C21" s="70" t="n">
        <v>2025</v>
      </c>
      <c r="D21" t="inlineStr">
        <is>
          <t>Jan</t>
        </is>
      </c>
      <c r="E21" t="inlineStr">
        <is>
          <t>Asia Pacific</t>
        </is>
      </c>
      <c r="F21" t="inlineStr">
        <is>
          <t>Australia</t>
        </is>
      </c>
      <c r="G21" t="inlineStr">
        <is>
          <t>BFSI</t>
        </is>
      </c>
      <c r="H21" t="inlineStr">
        <is>
          <t>Application services</t>
        </is>
      </c>
      <c r="I21" t="inlineStr">
        <is>
          <t>Mid-size client</t>
        </is>
      </c>
      <c r="J21" t="inlineStr">
        <is>
          <t>Aisha Bello</t>
        </is>
      </c>
      <c r="K21" s="71" t="n">
        <v>1347</v>
      </c>
      <c r="L21" s="72" t="n">
        <v>3404.18</v>
      </c>
      <c r="M21" s="72" t="n">
        <v>4585430.46</v>
      </c>
      <c r="N21" s="72" t="n">
        <v>275125.83</v>
      </c>
      <c r="O21" s="72" t="n">
        <v>4310304.63</v>
      </c>
      <c r="P21" s="72" t="n">
        <v>3061328.3</v>
      </c>
      <c r="Q21" s="72" t="n">
        <v>1248976.33</v>
      </c>
      <c r="R21" t="inlineStr">
        <is>
          <t>B-02</t>
        </is>
      </c>
      <c r="S21" s="73" t="n">
        <v>12.2</v>
      </c>
      <c r="T21" s="73" t="n">
        <v>9.5</v>
      </c>
      <c r="U21" s="71" t="n">
        <v>0</v>
      </c>
      <c r="V21" t="inlineStr">
        <is>
          <t>No</t>
        </is>
      </c>
      <c r="W21">
        <f>IF(AND(OR(Dashboard!$C$6="All",E21=Dashboard!$C$6),OR(Dashboard!$F$6="All",G21=Dashboard!$F$6),OR(Dashboard!$I$6="All",H21=Dashboard!$I$6)),1,0)</f>
        <v/>
      </c>
    </row>
    <row r="22">
      <c r="A22" t="inlineStr">
        <is>
          <t>TC100013</t>
        </is>
      </c>
      <c r="B22" s="69" t="n">
        <v>45659</v>
      </c>
      <c r="C22" s="70" t="n">
        <v>2025</v>
      </c>
      <c r="D22" t="inlineStr">
        <is>
          <t>Jan</t>
        </is>
      </c>
      <c r="E22" t="inlineStr">
        <is>
          <t>India</t>
        </is>
      </c>
      <c r="F22" t="inlineStr">
        <is>
          <t>India</t>
        </is>
      </c>
      <c r="G22" t="inlineStr">
        <is>
          <t>Technology &amp; Services</t>
        </is>
      </c>
      <c r="H22" t="inlineStr">
        <is>
          <t>Cloud &amp; infrastructure</t>
        </is>
      </c>
      <c r="I22" t="inlineStr">
        <is>
          <t>Mid-size client</t>
        </is>
      </c>
      <c r="J22" t="inlineStr">
        <is>
          <t>Aisha Bello</t>
        </is>
      </c>
      <c r="K22" s="71" t="n">
        <v>898</v>
      </c>
      <c r="L22" s="72" t="n">
        <v>3241.59</v>
      </c>
      <c r="M22" s="72" t="n">
        <v>2910947.82</v>
      </c>
      <c r="N22" s="72" t="n">
        <v>0</v>
      </c>
      <c r="O22" s="72" t="n">
        <v>2910947.82</v>
      </c>
      <c r="P22" s="72" t="n">
        <v>1741656.4</v>
      </c>
      <c r="Q22" s="72" t="n">
        <v>1169291.42</v>
      </c>
      <c r="R22" t="inlineStr">
        <is>
          <t>TS-01</t>
        </is>
      </c>
      <c r="S22" s="73" t="n">
        <v>6.8</v>
      </c>
      <c r="T22" s="73" t="n">
        <v>5.9</v>
      </c>
      <c r="U22" s="71" t="n">
        <v>0</v>
      </c>
      <c r="V22" t="inlineStr">
        <is>
          <t>No</t>
        </is>
      </c>
      <c r="W22">
        <f>IF(AND(OR(Dashboard!$C$6="All",E22=Dashboard!$C$6),OR(Dashboard!$F$6="All",G22=Dashboard!$F$6),OR(Dashboard!$I$6="All",H22=Dashboard!$I$6)),1,0)</f>
        <v/>
      </c>
    </row>
    <row r="23">
      <c r="A23" t="inlineStr">
        <is>
          <t>TC100014</t>
        </is>
      </c>
      <c r="B23" s="69" t="n">
        <v>45659</v>
      </c>
      <c r="C23" s="70" t="n">
        <v>2025</v>
      </c>
      <c r="D23" t="inlineStr">
        <is>
          <t>Jan</t>
        </is>
      </c>
      <c r="E23" t="inlineStr">
        <is>
          <t>North America</t>
        </is>
      </c>
      <c r="F23" t="inlineStr">
        <is>
          <t>USA</t>
        </is>
      </c>
      <c r="G23" t="inlineStr">
        <is>
          <t>Retail &amp; CPG</t>
        </is>
      </c>
      <c r="H23" t="inlineStr">
        <is>
          <t>Consulting</t>
        </is>
      </c>
      <c r="I23" t="inlineStr">
        <is>
          <t>Top-10 client</t>
        </is>
      </c>
      <c r="J23" t="inlineStr">
        <is>
          <t>Shraddha Kulkarni</t>
        </is>
      </c>
      <c r="K23" s="71" t="n">
        <v>4211</v>
      </c>
      <c r="L23" s="72" t="n">
        <v>3693.39</v>
      </c>
      <c r="M23" s="72" t="n">
        <v>15552865.29</v>
      </c>
      <c r="N23" s="72" t="n">
        <v>622114.61</v>
      </c>
      <c r="O23" s="72" t="n">
        <v>14930750.68</v>
      </c>
      <c r="P23" s="72" t="n">
        <v>9254040.800000001</v>
      </c>
      <c r="Q23" s="72" t="n">
        <v>5676709.88</v>
      </c>
      <c r="R23" t="inlineStr">
        <is>
          <t>RC-01</t>
        </is>
      </c>
      <c r="S23" s="73" t="n">
        <v>32.8</v>
      </c>
      <c r="T23" s="73" t="n">
        <v>29.6</v>
      </c>
      <c r="U23" s="71" t="n">
        <v>1</v>
      </c>
      <c r="V23" t="inlineStr">
        <is>
          <t>No</t>
        </is>
      </c>
      <c r="W23">
        <f>IF(AND(OR(Dashboard!$C$6="All",E23=Dashboard!$C$6),OR(Dashboard!$F$6="All",G23=Dashboard!$F$6),OR(Dashboard!$I$6="All",H23=Dashboard!$I$6)),1,0)</f>
        <v/>
      </c>
    </row>
    <row r="24">
      <c r="A24" t="inlineStr">
        <is>
          <t>TC100015</t>
        </is>
      </c>
      <c r="B24" s="69" t="n">
        <v>45659</v>
      </c>
      <c r="C24" s="70" t="n">
        <v>2025</v>
      </c>
      <c r="D24" t="inlineStr">
        <is>
          <t>Jan</t>
        </is>
      </c>
      <c r="E24" t="inlineStr">
        <is>
          <t>India</t>
        </is>
      </c>
      <c r="F24" t="inlineStr">
        <is>
          <t>India</t>
        </is>
      </c>
      <c r="G24" t="inlineStr">
        <is>
          <t>Retail &amp; CPG</t>
        </is>
      </c>
      <c r="H24" t="inlineStr">
        <is>
          <t>BPS</t>
        </is>
      </c>
      <c r="I24" t="inlineStr">
        <is>
          <t>Top-10 client</t>
        </is>
      </c>
      <c r="J24" t="inlineStr">
        <is>
          <t>Ruhi Shaikh</t>
        </is>
      </c>
      <c r="K24" s="71" t="n">
        <v>6576</v>
      </c>
      <c r="L24" s="72" t="n">
        <v>3058.6</v>
      </c>
      <c r="M24" s="72" t="n">
        <v>20113353.6</v>
      </c>
      <c r="N24" s="72" t="n">
        <v>804534.14</v>
      </c>
      <c r="O24" s="72" t="n">
        <v>19308819.46</v>
      </c>
      <c r="P24" s="72" t="n">
        <v>14060289.61</v>
      </c>
      <c r="Q24" s="72" t="n">
        <v>5248529.85</v>
      </c>
      <c r="R24" t="inlineStr">
        <is>
          <t>RC-02</t>
        </is>
      </c>
      <c r="S24" s="73" t="n">
        <v>56.8</v>
      </c>
      <c r="T24" s="73" t="n">
        <v>46.8</v>
      </c>
      <c r="U24" s="71" t="n">
        <v>0</v>
      </c>
      <c r="V24" t="inlineStr">
        <is>
          <t>No</t>
        </is>
      </c>
      <c r="W24">
        <f>IF(AND(OR(Dashboard!$C$6="All",E24=Dashboard!$C$6),OR(Dashboard!$F$6="All",G24=Dashboard!$F$6),OR(Dashboard!$I$6="All",H24=Dashboard!$I$6)),1,0)</f>
        <v/>
      </c>
    </row>
    <row r="25">
      <c r="A25" t="inlineStr">
        <is>
          <t>TC100016</t>
        </is>
      </c>
      <c r="B25" s="69" t="n">
        <v>45659</v>
      </c>
      <c r="C25" s="70" t="n">
        <v>2025</v>
      </c>
      <c r="D25" t="inlineStr">
        <is>
          <t>Jan</t>
        </is>
      </c>
      <c r="E25" t="inlineStr">
        <is>
          <t>Continental Europe</t>
        </is>
      </c>
      <c r="F25" t="inlineStr">
        <is>
          <t>France</t>
        </is>
      </c>
      <c r="G25" t="inlineStr">
        <is>
          <t>BFSI</t>
        </is>
      </c>
      <c r="H25" t="inlineStr">
        <is>
          <t>Cloud &amp; infrastructure</t>
        </is>
      </c>
      <c r="I25" t="inlineStr">
        <is>
          <t>Top-10 client</t>
        </is>
      </c>
      <c r="J25" t="inlineStr">
        <is>
          <t>Sophie Müller</t>
        </is>
      </c>
      <c r="K25" s="71" t="n">
        <v>5918</v>
      </c>
      <c r="L25" s="72" t="n">
        <v>4129.32</v>
      </c>
      <c r="M25" s="72" t="n">
        <v>24437315.76</v>
      </c>
      <c r="N25" s="72" t="n">
        <v>977492.63</v>
      </c>
      <c r="O25" s="72" t="n">
        <v>23459823.13</v>
      </c>
      <c r="P25" s="72" t="n">
        <v>17572134.65</v>
      </c>
      <c r="Q25" s="72" t="n">
        <v>5887688.48</v>
      </c>
      <c r="R25" t="inlineStr">
        <is>
          <t>B-04</t>
        </is>
      </c>
      <c r="S25" s="73" t="n">
        <v>49.8</v>
      </c>
      <c r="T25" s="73" t="n">
        <v>38.9</v>
      </c>
      <c r="U25" s="71" t="n">
        <v>0</v>
      </c>
      <c r="V25" t="inlineStr">
        <is>
          <t>No</t>
        </is>
      </c>
      <c r="W25">
        <f>IF(AND(OR(Dashboard!$C$6="All",E25=Dashboard!$C$6),OR(Dashboard!$F$6="All",G25=Dashboard!$F$6),OR(Dashboard!$I$6="All",H25=Dashboard!$I$6)),1,0)</f>
        <v/>
      </c>
    </row>
    <row r="26">
      <c r="A26" t="inlineStr">
        <is>
          <t>TC100017</t>
        </is>
      </c>
      <c r="B26" s="69" t="n">
        <v>45659</v>
      </c>
      <c r="C26" s="70" t="n">
        <v>2025</v>
      </c>
      <c r="D26" t="inlineStr">
        <is>
          <t>Jan</t>
        </is>
      </c>
      <c r="E26" t="inlineStr">
        <is>
          <t>North America</t>
        </is>
      </c>
      <c r="F26" t="inlineStr">
        <is>
          <t>USA</t>
        </is>
      </c>
      <c r="G26" t="inlineStr">
        <is>
          <t>Manufacturing</t>
        </is>
      </c>
      <c r="H26" t="inlineStr">
        <is>
          <t>Application services</t>
        </is>
      </c>
      <c r="I26" t="inlineStr">
        <is>
          <t>Mid-size client</t>
        </is>
      </c>
      <c r="J26" t="inlineStr">
        <is>
          <t>Aisha Bello</t>
        </is>
      </c>
      <c r="K26" s="71" t="n">
        <v>1204</v>
      </c>
      <c r="L26" s="72" t="n">
        <v>3724.92</v>
      </c>
      <c r="M26" s="72" t="n">
        <v>4484803.68</v>
      </c>
      <c r="N26" s="72" t="n">
        <v>179392.15</v>
      </c>
      <c r="O26" s="72" t="n">
        <v>4305411.53</v>
      </c>
      <c r="P26" s="72" t="n">
        <v>2801808.38</v>
      </c>
      <c r="Q26" s="72" t="n">
        <v>1503603.15</v>
      </c>
      <c r="R26" t="inlineStr">
        <is>
          <t>M-01</t>
        </is>
      </c>
      <c r="S26" s="73" t="n">
        <v>9.6</v>
      </c>
      <c r="T26" s="73" t="n">
        <v>8.5</v>
      </c>
      <c r="U26" s="71" t="n">
        <v>0</v>
      </c>
      <c r="V26" t="inlineStr">
        <is>
          <t>No</t>
        </is>
      </c>
      <c r="W26">
        <f>IF(AND(OR(Dashboard!$C$6="All",E26=Dashboard!$C$6),OR(Dashboard!$F$6="All",G26=Dashboard!$F$6),OR(Dashboard!$I$6="All",H26=Dashboard!$I$6)),1,0)</f>
        <v/>
      </c>
    </row>
    <row r="27">
      <c r="A27" t="inlineStr">
        <is>
          <t>TC100018</t>
        </is>
      </c>
      <c r="B27" s="69" t="n">
        <v>45659</v>
      </c>
      <c r="C27" s="70" t="n">
        <v>2025</v>
      </c>
      <c r="D27" t="inlineStr">
        <is>
          <t>Jan</t>
        </is>
      </c>
      <c r="E27" t="inlineStr">
        <is>
          <t>North America</t>
        </is>
      </c>
      <c r="F27" t="inlineStr">
        <is>
          <t>USA</t>
        </is>
      </c>
      <c r="G27" t="inlineStr">
        <is>
          <t>BFSI</t>
        </is>
      </c>
      <c r="H27" t="inlineStr">
        <is>
          <t>Application services</t>
        </is>
      </c>
      <c r="I27" t="inlineStr">
        <is>
          <t>Large client</t>
        </is>
      </c>
      <c r="J27" t="inlineStr">
        <is>
          <t>Aisha Bello</t>
        </is>
      </c>
      <c r="K27" s="71" t="n">
        <v>936</v>
      </c>
      <c r="L27" s="72" t="n">
        <v>3830.68</v>
      </c>
      <c r="M27" s="72" t="n">
        <v>3585516.48</v>
      </c>
      <c r="N27" s="72" t="n">
        <v>215130.99</v>
      </c>
      <c r="O27" s="72" t="n">
        <v>3370385.49</v>
      </c>
      <c r="P27" s="72" t="n">
        <v>2350222.17</v>
      </c>
      <c r="Q27" s="72" t="n">
        <v>1020163.32</v>
      </c>
      <c r="R27" t="inlineStr">
        <is>
          <t>B-02</t>
        </is>
      </c>
      <c r="S27" s="73" t="n">
        <v>8.5</v>
      </c>
      <c r="T27" s="73" t="n">
        <v>6.7</v>
      </c>
      <c r="U27" s="71" t="n">
        <v>0</v>
      </c>
      <c r="V27" t="inlineStr">
        <is>
          <t>No</t>
        </is>
      </c>
      <c r="W27">
        <f>IF(AND(OR(Dashboard!$C$6="All",E27=Dashboard!$C$6),OR(Dashboard!$F$6="All",G27=Dashboard!$F$6),OR(Dashboard!$I$6="All",H27=Dashboard!$I$6)),1,0)</f>
        <v/>
      </c>
    </row>
    <row r="28">
      <c r="A28" t="inlineStr">
        <is>
          <t>TC100019</t>
        </is>
      </c>
      <c r="B28" s="69" t="n">
        <v>45659</v>
      </c>
      <c r="C28" s="70" t="n">
        <v>2025</v>
      </c>
      <c r="D28" t="inlineStr">
        <is>
          <t>Jan</t>
        </is>
      </c>
      <c r="E28" t="inlineStr">
        <is>
          <t>North America</t>
        </is>
      </c>
      <c r="F28" t="inlineStr">
        <is>
          <t>USA</t>
        </is>
      </c>
      <c r="G28" t="inlineStr">
        <is>
          <t>BFSI</t>
        </is>
      </c>
      <c r="H28" t="inlineStr">
        <is>
          <t>Application services</t>
        </is>
      </c>
      <c r="I28" t="inlineStr">
        <is>
          <t>Large client</t>
        </is>
      </c>
      <c r="J28" t="inlineStr">
        <is>
          <t>Hiroshi Tanaka</t>
        </is>
      </c>
      <c r="K28" s="71" t="n">
        <v>6977</v>
      </c>
      <c r="L28" s="72" t="n">
        <v>3694.23</v>
      </c>
      <c r="M28" s="72" t="n">
        <v>25774642.71</v>
      </c>
      <c r="N28" s="72" t="n">
        <v>515492.85</v>
      </c>
      <c r="O28" s="72" t="n">
        <v>25259149.86</v>
      </c>
      <c r="P28" s="72" t="n">
        <v>15864982.23</v>
      </c>
      <c r="Q28" s="72" t="n">
        <v>9394167.630000001</v>
      </c>
      <c r="R28" t="inlineStr">
        <is>
          <t>B-04</t>
        </is>
      </c>
      <c r="S28" s="73" t="n">
        <v>55.4</v>
      </c>
      <c r="T28" s="73" t="n">
        <v>50.5</v>
      </c>
      <c r="U28" s="71" t="n">
        <v>0</v>
      </c>
      <c r="V28" t="inlineStr">
        <is>
          <t>No</t>
        </is>
      </c>
      <c r="W28">
        <f>IF(AND(OR(Dashboard!$C$6="All",E28=Dashboard!$C$6),OR(Dashboard!$F$6="All",G28=Dashboard!$F$6),OR(Dashboard!$I$6="All",H28=Dashboard!$I$6)),1,0)</f>
        <v/>
      </c>
    </row>
    <row r="29">
      <c r="A29" t="inlineStr">
        <is>
          <t>TC100020</t>
        </is>
      </c>
      <c r="B29" s="69" t="n">
        <v>45660</v>
      </c>
      <c r="C29" s="70" t="n">
        <v>2025</v>
      </c>
      <c r="D29" t="inlineStr">
        <is>
          <t>Jan</t>
        </is>
      </c>
      <c r="E29" t="inlineStr">
        <is>
          <t>UK</t>
        </is>
      </c>
      <c r="F29" t="inlineStr">
        <is>
          <t>UK</t>
        </is>
      </c>
      <c r="G29" t="inlineStr">
        <is>
          <t>BFSI</t>
        </is>
      </c>
      <c r="H29" t="inlineStr">
        <is>
          <t>Consulting</t>
        </is>
      </c>
      <c r="I29" t="inlineStr">
        <is>
          <t>Top-10 client</t>
        </is>
      </c>
      <c r="J29" t="inlineStr">
        <is>
          <t>Carlos Silva</t>
        </is>
      </c>
      <c r="K29" s="71" t="n">
        <v>5254</v>
      </c>
      <c r="L29" s="72" t="n">
        <v>4080.43</v>
      </c>
      <c r="M29" s="72" t="n">
        <v>21438579.22</v>
      </c>
      <c r="N29" s="72" t="n">
        <v>857543.17</v>
      </c>
      <c r="O29" s="72" t="n">
        <v>20581036.05</v>
      </c>
      <c r="P29" s="72" t="n">
        <v>15070036.93</v>
      </c>
      <c r="Q29" s="72" t="n">
        <v>5510999.12</v>
      </c>
      <c r="R29" t="inlineStr">
        <is>
          <t>B-03</t>
        </is>
      </c>
      <c r="S29" s="73" t="n">
        <v>40.4</v>
      </c>
      <c r="T29" s="73" t="n">
        <v>36.6</v>
      </c>
      <c r="U29" s="71" t="n">
        <v>1</v>
      </c>
      <c r="V29" t="inlineStr">
        <is>
          <t>No</t>
        </is>
      </c>
      <c r="W29">
        <f>IF(AND(OR(Dashboard!$C$6="All",E29=Dashboard!$C$6),OR(Dashboard!$F$6="All",G29=Dashboard!$F$6),OR(Dashboard!$I$6="All",H29=Dashboard!$I$6)),1,0)</f>
        <v/>
      </c>
    </row>
    <row r="30">
      <c r="A30" t="inlineStr">
        <is>
          <t>TC100021</t>
        </is>
      </c>
      <c r="B30" s="69" t="n">
        <v>45660</v>
      </c>
      <c r="C30" s="70" t="n">
        <v>2025</v>
      </c>
      <c r="D30" t="inlineStr">
        <is>
          <t>Jan</t>
        </is>
      </c>
      <c r="E30" t="inlineStr">
        <is>
          <t>Continental Europe</t>
        </is>
      </c>
      <c r="F30" t="inlineStr">
        <is>
          <t>Netherlands</t>
        </is>
      </c>
      <c r="G30" t="inlineStr">
        <is>
          <t>Retail &amp; CPG</t>
        </is>
      </c>
      <c r="H30" t="inlineStr">
        <is>
          <t>Application services</t>
        </is>
      </c>
      <c r="I30" t="inlineStr">
        <is>
          <t>Large client</t>
        </is>
      </c>
      <c r="J30" t="inlineStr">
        <is>
          <t>Ruhi Shaikh</t>
        </is>
      </c>
      <c r="K30" s="71" t="n">
        <v>6826</v>
      </c>
      <c r="L30" s="72" t="n">
        <v>3750.35</v>
      </c>
      <c r="M30" s="72" t="n">
        <v>25599889.1</v>
      </c>
      <c r="N30" s="72" t="n">
        <v>0</v>
      </c>
      <c r="O30" s="72" t="n">
        <v>25599889.1</v>
      </c>
      <c r="P30" s="72" t="n">
        <v>15341426.95</v>
      </c>
      <c r="Q30" s="72" t="n">
        <v>10258462.15</v>
      </c>
      <c r="R30" t="inlineStr">
        <is>
          <t>RC-04</t>
        </is>
      </c>
      <c r="S30" s="73" t="n">
        <v>55.5</v>
      </c>
      <c r="T30" s="73" t="n">
        <v>45.2</v>
      </c>
      <c r="U30" s="71" t="n">
        <v>1</v>
      </c>
      <c r="V30" t="inlineStr">
        <is>
          <t>No</t>
        </is>
      </c>
      <c r="W30">
        <f>IF(AND(OR(Dashboard!$C$6="All",E30=Dashboard!$C$6),OR(Dashboard!$F$6="All",G30=Dashboard!$F$6),OR(Dashboard!$I$6="All",H30=Dashboard!$I$6)),1,0)</f>
        <v/>
      </c>
    </row>
    <row r="31">
      <c r="A31" t="inlineStr">
        <is>
          <t>TC100022</t>
        </is>
      </c>
      <c r="B31" s="69" t="n">
        <v>45660</v>
      </c>
      <c r="C31" s="70" t="n">
        <v>2025</v>
      </c>
      <c r="D31" t="inlineStr">
        <is>
          <t>Jan</t>
        </is>
      </c>
      <c r="E31" t="inlineStr">
        <is>
          <t>UK</t>
        </is>
      </c>
      <c r="F31" t="inlineStr">
        <is>
          <t>UK</t>
        </is>
      </c>
      <c r="G31" t="inlineStr">
        <is>
          <t>Communications &amp; Media</t>
        </is>
      </c>
      <c r="H31" t="inlineStr">
        <is>
          <t>Cloud &amp; infrastructure</t>
        </is>
      </c>
      <c r="I31" t="inlineStr">
        <is>
          <t>Mid-size client</t>
        </is>
      </c>
      <c r="J31" t="inlineStr">
        <is>
          <t>Ana Costa</t>
        </is>
      </c>
      <c r="K31" s="71" t="n">
        <v>907</v>
      </c>
      <c r="L31" s="72" t="n">
        <v>3365.45</v>
      </c>
      <c r="M31" s="72" t="n">
        <v>3052463.15</v>
      </c>
      <c r="N31" s="72" t="n">
        <v>61049.26</v>
      </c>
      <c r="O31" s="72" t="n">
        <v>2991413.89</v>
      </c>
      <c r="P31" s="72" t="n">
        <v>2098173.19</v>
      </c>
      <c r="Q31" s="72" t="n">
        <v>893240.7</v>
      </c>
      <c r="R31" t="inlineStr">
        <is>
          <t>CM-05</t>
        </is>
      </c>
      <c r="S31" s="73" t="n">
        <v>8.199999999999999</v>
      </c>
      <c r="T31" s="73" t="n">
        <v>6.4</v>
      </c>
      <c r="U31" s="71" t="n">
        <v>0</v>
      </c>
      <c r="V31" t="inlineStr">
        <is>
          <t>No</t>
        </is>
      </c>
      <c r="W31">
        <f>IF(AND(OR(Dashboard!$C$6="All",E31=Dashboard!$C$6),OR(Dashboard!$F$6="All",G31=Dashboard!$F$6),OR(Dashboard!$I$6="All",H31=Dashboard!$I$6)),1,0)</f>
        <v/>
      </c>
    </row>
    <row r="32">
      <c r="A32" t="inlineStr">
        <is>
          <t>TC100023</t>
        </is>
      </c>
      <c r="B32" s="69" t="n">
        <v>45660</v>
      </c>
      <c r="C32" s="70" t="n">
        <v>2025</v>
      </c>
      <c r="D32" t="inlineStr">
        <is>
          <t>Jan</t>
        </is>
      </c>
      <c r="E32" t="inlineStr">
        <is>
          <t>Asia Pacific</t>
        </is>
      </c>
      <c r="F32" t="inlineStr">
        <is>
          <t>Australia</t>
        </is>
      </c>
      <c r="G32" t="inlineStr">
        <is>
          <t>BFSI</t>
        </is>
      </c>
      <c r="H32" t="inlineStr">
        <is>
          <t>Cloud &amp; infrastructure</t>
        </is>
      </c>
      <c r="I32" t="inlineStr">
        <is>
          <t>Mid-size client</t>
        </is>
      </c>
      <c r="J32" t="inlineStr">
        <is>
          <t>Noah Smith</t>
        </is>
      </c>
      <c r="K32" s="71" t="n">
        <v>841</v>
      </c>
      <c r="L32" s="72" t="n">
        <v>3973.26</v>
      </c>
      <c r="M32" s="72" t="n">
        <v>3341511.66</v>
      </c>
      <c r="N32" s="72" t="n">
        <v>0</v>
      </c>
      <c r="O32" s="72" t="n">
        <v>3341511.66</v>
      </c>
      <c r="P32" s="72" t="n">
        <v>2190545.77</v>
      </c>
      <c r="Q32" s="72" t="n">
        <v>1150965.89</v>
      </c>
      <c r="R32" t="inlineStr">
        <is>
          <t>B-04</t>
        </is>
      </c>
      <c r="S32" s="73" t="n">
        <v>7.8</v>
      </c>
      <c r="T32" s="73" t="n">
        <v>5.8</v>
      </c>
      <c r="U32" s="71" t="n">
        <v>0</v>
      </c>
      <c r="V32" t="inlineStr">
        <is>
          <t>No</t>
        </is>
      </c>
      <c r="W32">
        <f>IF(AND(OR(Dashboard!$C$6="All",E32=Dashboard!$C$6),OR(Dashboard!$F$6="All",G32=Dashboard!$F$6),OR(Dashboard!$I$6="All",H32=Dashboard!$I$6)),1,0)</f>
        <v/>
      </c>
    </row>
    <row r="33">
      <c r="A33" t="inlineStr">
        <is>
          <t>TC100024</t>
        </is>
      </c>
      <c r="B33" s="69" t="n">
        <v>45660</v>
      </c>
      <c r="C33" s="70" t="n">
        <v>2025</v>
      </c>
      <c r="D33" t="inlineStr">
        <is>
          <t>Jan</t>
        </is>
      </c>
      <c r="E33" t="inlineStr">
        <is>
          <t>Asia Pacific</t>
        </is>
      </c>
      <c r="F33" t="inlineStr">
        <is>
          <t>Australia</t>
        </is>
      </c>
      <c r="G33" t="inlineStr">
        <is>
          <t>Retail &amp; CPG</t>
        </is>
      </c>
      <c r="H33" t="inlineStr">
        <is>
          <t>Application services</t>
        </is>
      </c>
      <c r="I33" t="inlineStr">
        <is>
          <t>Large client</t>
        </is>
      </c>
      <c r="J33" t="inlineStr">
        <is>
          <t>Mei Lin</t>
        </is>
      </c>
      <c r="K33" s="71" t="n">
        <v>1492</v>
      </c>
      <c r="L33" s="72" t="n">
        <v>3218.78</v>
      </c>
      <c r="M33" s="72" t="n">
        <v>4802419.76</v>
      </c>
      <c r="N33" s="72" t="n">
        <v>288145.19</v>
      </c>
      <c r="O33" s="72" t="n">
        <v>4514274.57</v>
      </c>
      <c r="P33" s="72" t="n">
        <v>3064813.93</v>
      </c>
      <c r="Q33" s="72" t="n">
        <v>1449460.64</v>
      </c>
      <c r="R33" t="inlineStr">
        <is>
          <t>RC-01</t>
        </is>
      </c>
      <c r="S33" s="73" t="n">
        <v>12.5</v>
      </c>
      <c r="T33" s="73" t="n">
        <v>10.8</v>
      </c>
      <c r="U33" s="71" t="n">
        <v>0</v>
      </c>
      <c r="V33" t="inlineStr">
        <is>
          <t>No</t>
        </is>
      </c>
      <c r="W33">
        <f>IF(AND(OR(Dashboard!$C$6="All",E33=Dashboard!$C$6),OR(Dashboard!$F$6="All",G33=Dashboard!$F$6),OR(Dashboard!$I$6="All",H33=Dashboard!$I$6)),1,0)</f>
        <v/>
      </c>
    </row>
    <row r="34">
      <c r="A34" t="inlineStr">
        <is>
          <t>TC100025</t>
        </is>
      </c>
      <c r="B34" s="69" t="n">
        <v>45660</v>
      </c>
      <c r="C34" s="70" t="n">
        <v>2025</v>
      </c>
      <c r="D34" t="inlineStr">
        <is>
          <t>Jan</t>
        </is>
      </c>
      <c r="E34" t="inlineStr">
        <is>
          <t>Continental Europe</t>
        </is>
      </c>
      <c r="F34" t="inlineStr">
        <is>
          <t>Netherlands</t>
        </is>
      </c>
      <c r="G34" t="inlineStr">
        <is>
          <t>Communications &amp; Media</t>
        </is>
      </c>
      <c r="H34" t="inlineStr">
        <is>
          <t>Cloud &amp; infrastructure</t>
        </is>
      </c>
      <c r="I34" t="inlineStr">
        <is>
          <t>Top-10 client</t>
        </is>
      </c>
      <c r="J34" t="inlineStr">
        <is>
          <t>Sara Rossi</t>
        </is>
      </c>
      <c r="K34" s="71" t="n">
        <v>5205</v>
      </c>
      <c r="L34" s="72" t="n">
        <v>3412.8</v>
      </c>
      <c r="M34" s="72" t="n">
        <v>17763624</v>
      </c>
      <c r="N34" s="72" t="n">
        <v>1065817.44</v>
      </c>
      <c r="O34" s="72" t="n">
        <v>16697806.56</v>
      </c>
      <c r="P34" s="72" t="n">
        <v>10823519.55</v>
      </c>
      <c r="Q34" s="72" t="n">
        <v>5874287.01</v>
      </c>
      <c r="R34" t="inlineStr">
        <is>
          <t>CM-04</t>
        </is>
      </c>
      <c r="S34" s="73" t="n">
        <v>39.2</v>
      </c>
      <c r="T34" s="73" t="n">
        <v>35.2</v>
      </c>
      <c r="U34" s="71" t="n">
        <v>1</v>
      </c>
      <c r="V34" t="inlineStr">
        <is>
          <t>No</t>
        </is>
      </c>
      <c r="W34">
        <f>IF(AND(OR(Dashboard!$C$6="All",E34=Dashboard!$C$6),OR(Dashboard!$F$6="All",G34=Dashboard!$F$6),OR(Dashboard!$I$6="All",H34=Dashboard!$I$6)),1,0)</f>
        <v/>
      </c>
    </row>
    <row r="35">
      <c r="A35" t="inlineStr">
        <is>
          <t>TC100026</t>
        </is>
      </c>
      <c r="B35" s="69" t="n">
        <v>45660</v>
      </c>
      <c r="C35" s="70" t="n">
        <v>2025</v>
      </c>
      <c r="D35" t="inlineStr">
        <is>
          <t>Jan</t>
        </is>
      </c>
      <c r="E35" t="inlineStr">
        <is>
          <t>UK</t>
        </is>
      </c>
      <c r="F35" t="inlineStr">
        <is>
          <t>UK</t>
        </is>
      </c>
      <c r="G35" t="inlineStr">
        <is>
          <t>BFSI</t>
        </is>
      </c>
      <c r="H35" t="inlineStr">
        <is>
          <t>Cloud &amp; infrastructure</t>
        </is>
      </c>
      <c r="I35" t="inlineStr">
        <is>
          <t>Mid-size client</t>
        </is>
      </c>
      <c r="J35" t="inlineStr">
        <is>
          <t>Zoya Ahmed</t>
        </is>
      </c>
      <c r="K35" s="71" t="n">
        <v>3178</v>
      </c>
      <c r="L35" s="72" t="n">
        <v>3724.61</v>
      </c>
      <c r="M35" s="72" t="n">
        <v>11836810.58</v>
      </c>
      <c r="N35" s="72" t="n">
        <v>0</v>
      </c>
      <c r="O35" s="72" t="n">
        <v>11836810.58</v>
      </c>
      <c r="P35" s="72" t="n">
        <v>8357950.84</v>
      </c>
      <c r="Q35" s="72" t="n">
        <v>3478859.74</v>
      </c>
      <c r="R35" t="inlineStr">
        <is>
          <t>B-06</t>
        </is>
      </c>
      <c r="S35" s="73" t="n">
        <v>25.7</v>
      </c>
      <c r="T35" s="73" t="n">
        <v>22.3</v>
      </c>
      <c r="U35" s="71" t="n">
        <v>0</v>
      </c>
      <c r="V35" t="inlineStr">
        <is>
          <t>No</t>
        </is>
      </c>
      <c r="W35">
        <f>IF(AND(OR(Dashboard!$C$6="All",E35=Dashboard!$C$6),OR(Dashboard!$F$6="All",G35=Dashboard!$F$6),OR(Dashboard!$I$6="All",H35=Dashboard!$I$6)),1,0)</f>
        <v/>
      </c>
    </row>
    <row r="36">
      <c r="A36" t="inlineStr">
        <is>
          <t>TC100027</t>
        </is>
      </c>
      <c r="B36" s="69" t="n">
        <v>45660</v>
      </c>
      <c r="C36" s="70" t="n">
        <v>2025</v>
      </c>
      <c r="D36" t="inlineStr">
        <is>
          <t>Jan</t>
        </is>
      </c>
      <c r="E36" t="inlineStr">
        <is>
          <t>Continental Europe</t>
        </is>
      </c>
      <c r="F36" t="inlineStr">
        <is>
          <t>France</t>
        </is>
      </c>
      <c r="G36" t="inlineStr">
        <is>
          <t>BFSI</t>
        </is>
      </c>
      <c r="H36" t="inlineStr">
        <is>
          <t>Application services</t>
        </is>
      </c>
      <c r="I36" t="inlineStr">
        <is>
          <t>Large client</t>
        </is>
      </c>
      <c r="J36" t="inlineStr">
        <is>
          <t>Wei Chen</t>
        </is>
      </c>
      <c r="K36" s="71" t="n">
        <v>2595</v>
      </c>
      <c r="L36" s="72" t="n">
        <v>3781.75</v>
      </c>
      <c r="M36" s="72" t="n">
        <v>9813641.25</v>
      </c>
      <c r="N36" s="72" t="n">
        <v>0</v>
      </c>
      <c r="O36" s="72" t="n">
        <v>9813641.25</v>
      </c>
      <c r="P36" s="72" t="n">
        <v>6958505.16</v>
      </c>
      <c r="Q36" s="72" t="n">
        <v>2855136.09</v>
      </c>
      <c r="R36" t="inlineStr">
        <is>
          <t>B-02</t>
        </is>
      </c>
      <c r="S36" s="73" t="n">
        <v>22.4</v>
      </c>
      <c r="T36" s="73" t="n">
        <v>16.9</v>
      </c>
      <c r="U36" s="71" t="n">
        <v>0</v>
      </c>
      <c r="V36" t="inlineStr">
        <is>
          <t>No</t>
        </is>
      </c>
      <c r="W36">
        <f>IF(AND(OR(Dashboard!$C$6="All",E36=Dashboard!$C$6),OR(Dashboard!$F$6="All",G36=Dashboard!$F$6),OR(Dashboard!$I$6="All",H36=Dashboard!$I$6)),1,0)</f>
        <v/>
      </c>
    </row>
    <row r="37">
      <c r="A37" t="inlineStr">
        <is>
          <t>TC100028</t>
        </is>
      </c>
      <c r="B37" s="69" t="n">
        <v>45660</v>
      </c>
      <c r="C37" s="70" t="n">
        <v>2025</v>
      </c>
      <c r="D37" t="inlineStr">
        <is>
          <t>Jan</t>
        </is>
      </c>
      <c r="E37" t="inlineStr">
        <is>
          <t>North America</t>
        </is>
      </c>
      <c r="F37" t="inlineStr">
        <is>
          <t>Canada</t>
        </is>
      </c>
      <c r="G37" t="inlineStr">
        <is>
          <t>BFSI</t>
        </is>
      </c>
      <c r="H37" t="inlineStr">
        <is>
          <t>Cloud &amp; infrastructure</t>
        </is>
      </c>
      <c r="I37" t="inlineStr">
        <is>
          <t>Top-10 client</t>
        </is>
      </c>
      <c r="J37" t="inlineStr">
        <is>
          <t>Carlos Silva</t>
        </is>
      </c>
      <c r="K37" s="71" t="n">
        <v>5614</v>
      </c>
      <c r="L37" s="72" t="n">
        <v>3887.78</v>
      </c>
      <c r="M37" s="72" t="n">
        <v>21825996.92</v>
      </c>
      <c r="N37" s="72" t="n">
        <v>873039.88</v>
      </c>
      <c r="O37" s="72" t="n">
        <v>20952957.04</v>
      </c>
      <c r="P37" s="72" t="n">
        <v>15633121.57</v>
      </c>
      <c r="Q37" s="72" t="n">
        <v>5319835.47</v>
      </c>
      <c r="R37" t="inlineStr">
        <is>
          <t>B-06</t>
        </is>
      </c>
      <c r="S37" s="73" t="n">
        <v>45.7</v>
      </c>
      <c r="T37" s="73" t="n">
        <v>39.2</v>
      </c>
      <c r="U37" s="71" t="n">
        <v>1</v>
      </c>
      <c r="V37" t="inlineStr">
        <is>
          <t>No</t>
        </is>
      </c>
      <c r="W37">
        <f>IF(AND(OR(Dashboard!$C$6="All",E37=Dashboard!$C$6),OR(Dashboard!$F$6="All",G37=Dashboard!$F$6),OR(Dashboard!$I$6="All",H37=Dashboard!$I$6)),1,0)</f>
        <v/>
      </c>
    </row>
    <row r="38">
      <c r="A38" t="inlineStr">
        <is>
          <t>TC100029</t>
        </is>
      </c>
      <c r="B38" s="69" t="n">
        <v>45660</v>
      </c>
      <c r="C38" s="70" t="n">
        <v>2025</v>
      </c>
      <c r="D38" t="inlineStr">
        <is>
          <t>Jan</t>
        </is>
      </c>
      <c r="E38" t="inlineStr">
        <is>
          <t>Continental Europe</t>
        </is>
      </c>
      <c r="F38" t="inlineStr">
        <is>
          <t>Germany</t>
        </is>
      </c>
      <c r="G38" t="inlineStr">
        <is>
          <t>Technology &amp; Services</t>
        </is>
      </c>
      <c r="H38" t="inlineStr">
        <is>
          <t>Cloud &amp; infrastructure</t>
        </is>
      </c>
      <c r="I38" t="inlineStr">
        <is>
          <t>Top-10 client</t>
        </is>
      </c>
      <c r="J38" t="inlineStr">
        <is>
          <t>Arjun Mehta</t>
        </is>
      </c>
      <c r="K38" s="71" t="n">
        <v>7939</v>
      </c>
      <c r="L38" s="72" t="n">
        <v>4100.6</v>
      </c>
      <c r="M38" s="72" t="n">
        <v>32554663.4</v>
      </c>
      <c r="N38" s="72" t="n">
        <v>1302186.54</v>
      </c>
      <c r="O38" s="72" t="n">
        <v>31252476.86</v>
      </c>
      <c r="P38" s="72" t="n">
        <v>20349776.25</v>
      </c>
      <c r="Q38" s="72" t="n">
        <v>10902700.61</v>
      </c>
      <c r="R38" t="inlineStr">
        <is>
          <t>TS-06</t>
        </is>
      </c>
      <c r="S38" s="73" t="n">
        <v>60.9</v>
      </c>
      <c r="T38" s="73" t="n">
        <v>53.4</v>
      </c>
      <c r="U38" s="71" t="n">
        <v>0</v>
      </c>
      <c r="V38" t="inlineStr">
        <is>
          <t>No</t>
        </is>
      </c>
      <c r="W38">
        <f>IF(AND(OR(Dashboard!$C$6="All",E38=Dashboard!$C$6),OR(Dashboard!$F$6="All",G38=Dashboard!$F$6),OR(Dashboard!$I$6="All",H38=Dashboard!$I$6)),1,0)</f>
        <v/>
      </c>
    </row>
    <row r="39">
      <c r="A39" t="inlineStr">
        <is>
          <t>TC100030</t>
        </is>
      </c>
      <c r="B39" s="69" t="n">
        <v>45660</v>
      </c>
      <c r="C39" s="70" t="n">
        <v>2025</v>
      </c>
      <c r="D39" t="inlineStr">
        <is>
          <t>Jan</t>
        </is>
      </c>
      <c r="E39" t="inlineStr">
        <is>
          <t>Asia Pacific</t>
        </is>
      </c>
      <c r="F39" t="inlineStr">
        <is>
          <t>Australia</t>
        </is>
      </c>
      <c r="G39" t="inlineStr">
        <is>
          <t>Manufacturing</t>
        </is>
      </c>
      <c r="H39" t="inlineStr">
        <is>
          <t>Application services</t>
        </is>
      </c>
      <c r="I39" t="inlineStr">
        <is>
          <t>Mid-size client</t>
        </is>
      </c>
      <c r="J39" t="inlineStr">
        <is>
          <t>Lucas Martin</t>
        </is>
      </c>
      <c r="K39" s="71" t="n">
        <v>2538</v>
      </c>
      <c r="L39" s="72" t="n">
        <v>3195.73</v>
      </c>
      <c r="M39" s="72" t="n">
        <v>8110762.74</v>
      </c>
      <c r="N39" s="72" t="n">
        <v>0</v>
      </c>
      <c r="O39" s="72" t="n">
        <v>8110762.74</v>
      </c>
      <c r="P39" s="72" t="n">
        <v>5608230.08</v>
      </c>
      <c r="Q39" s="72" t="n">
        <v>2502532.66</v>
      </c>
      <c r="R39" t="inlineStr">
        <is>
          <t>M-05</t>
        </is>
      </c>
      <c r="S39" s="73" t="n">
        <v>19.8</v>
      </c>
      <c r="T39" s="73" t="n">
        <v>16.7</v>
      </c>
      <c r="U39" s="71" t="n">
        <v>1</v>
      </c>
      <c r="V39" t="inlineStr">
        <is>
          <t>No</t>
        </is>
      </c>
      <c r="W39">
        <f>IF(AND(OR(Dashboard!$C$6="All",E39=Dashboard!$C$6),OR(Dashboard!$F$6="All",G39=Dashboard!$F$6),OR(Dashboard!$I$6="All",H39=Dashboard!$I$6)),1,0)</f>
        <v/>
      </c>
    </row>
    <row r="40">
      <c r="A40" t="inlineStr">
        <is>
          <t>TC100031</t>
        </is>
      </c>
      <c r="B40" s="69" t="n">
        <v>45660</v>
      </c>
      <c r="C40" s="70" t="n">
        <v>2025</v>
      </c>
      <c r="D40" t="inlineStr">
        <is>
          <t>Jan</t>
        </is>
      </c>
      <c r="E40" t="inlineStr">
        <is>
          <t>Continental Europe</t>
        </is>
      </c>
      <c r="F40" t="inlineStr">
        <is>
          <t>Netherlands</t>
        </is>
      </c>
      <c r="G40" t="inlineStr">
        <is>
          <t>Retail &amp; CPG</t>
        </is>
      </c>
      <c r="H40" t="inlineStr">
        <is>
          <t>Cloud &amp; infrastructure</t>
        </is>
      </c>
      <c r="I40" t="inlineStr">
        <is>
          <t>Mid-size client</t>
        </is>
      </c>
      <c r="J40" t="inlineStr">
        <is>
          <t>Olivia Brown</t>
        </is>
      </c>
      <c r="K40" s="71" t="n">
        <v>4116</v>
      </c>
      <c r="L40" s="72" t="n">
        <v>3532.44</v>
      </c>
      <c r="M40" s="72" t="n">
        <v>14539523.04</v>
      </c>
      <c r="N40" s="72" t="n">
        <v>872371.38</v>
      </c>
      <c r="O40" s="72" t="n">
        <v>13667151.66</v>
      </c>
      <c r="P40" s="72" t="n">
        <v>9749466.890000001</v>
      </c>
      <c r="Q40" s="72" t="n">
        <v>3917684.77</v>
      </c>
      <c r="R40" t="inlineStr">
        <is>
          <t>RC-04</t>
        </is>
      </c>
      <c r="S40" s="73" t="n">
        <v>38.8</v>
      </c>
      <c r="T40" s="73" t="n">
        <v>28.8</v>
      </c>
      <c r="U40" s="71" t="n">
        <v>1</v>
      </c>
      <c r="V40" t="inlineStr">
        <is>
          <t>No</t>
        </is>
      </c>
      <c r="W40">
        <f>IF(AND(OR(Dashboard!$C$6="All",E40=Dashboard!$C$6),OR(Dashboard!$F$6="All",G40=Dashboard!$F$6),OR(Dashboard!$I$6="All",H40=Dashboard!$I$6)),1,0)</f>
        <v/>
      </c>
    </row>
    <row r="41">
      <c r="A41" t="inlineStr">
        <is>
          <t>TC100032</t>
        </is>
      </c>
      <c r="B41" s="69" t="n">
        <v>45661</v>
      </c>
      <c r="C41" s="70" t="n">
        <v>2025</v>
      </c>
      <c r="D41" t="inlineStr">
        <is>
          <t>Jan</t>
        </is>
      </c>
      <c r="E41" t="inlineStr">
        <is>
          <t>UK</t>
        </is>
      </c>
      <c r="F41" t="inlineStr">
        <is>
          <t>UK</t>
        </is>
      </c>
      <c r="G41" t="inlineStr">
        <is>
          <t>BFSI</t>
        </is>
      </c>
      <c r="H41" t="inlineStr">
        <is>
          <t>Consulting</t>
        </is>
      </c>
      <c r="I41" t="inlineStr">
        <is>
          <t>Large client</t>
        </is>
      </c>
      <c r="J41" t="inlineStr">
        <is>
          <t>Liam O'Brien</t>
        </is>
      </c>
      <c r="K41" s="71" t="n">
        <v>9141</v>
      </c>
      <c r="L41" s="72" t="n">
        <v>4006.89</v>
      </c>
      <c r="M41" s="72" t="n">
        <v>36626981.49</v>
      </c>
      <c r="N41" s="72" t="n">
        <v>1465079.26</v>
      </c>
      <c r="O41" s="72" t="n">
        <v>35161902.23</v>
      </c>
      <c r="P41" s="72" t="n">
        <v>25128075.95</v>
      </c>
      <c r="Q41" s="72" t="n">
        <v>10033826.28</v>
      </c>
      <c r="R41" t="inlineStr">
        <is>
          <t>B-03</t>
        </is>
      </c>
      <c r="S41" s="73" t="n">
        <v>75.3</v>
      </c>
      <c r="T41" s="73" t="n">
        <v>65</v>
      </c>
      <c r="U41" s="71" t="n">
        <v>0</v>
      </c>
      <c r="V41" t="inlineStr">
        <is>
          <t>No</t>
        </is>
      </c>
      <c r="W41">
        <f>IF(AND(OR(Dashboard!$C$6="All",E41=Dashboard!$C$6),OR(Dashboard!$F$6="All",G41=Dashboard!$F$6),OR(Dashboard!$I$6="All",H41=Dashboard!$I$6)),1,0)</f>
        <v/>
      </c>
    </row>
    <row r="42">
      <c r="A42" t="inlineStr">
        <is>
          <t>TC100033</t>
        </is>
      </c>
      <c r="B42" s="69" t="n">
        <v>45661</v>
      </c>
      <c r="C42" s="70" t="n">
        <v>2025</v>
      </c>
      <c r="D42" t="inlineStr">
        <is>
          <t>Jan</t>
        </is>
      </c>
      <c r="E42" t="inlineStr">
        <is>
          <t>North America</t>
        </is>
      </c>
      <c r="F42" t="inlineStr">
        <is>
          <t>USA</t>
        </is>
      </c>
      <c r="G42" t="inlineStr">
        <is>
          <t>Retail &amp; CPG</t>
        </is>
      </c>
      <c r="H42" t="inlineStr">
        <is>
          <t>Cloud &amp; infrastructure</t>
        </is>
      </c>
      <c r="I42" t="inlineStr">
        <is>
          <t>Large client</t>
        </is>
      </c>
      <c r="J42" t="inlineStr">
        <is>
          <t>Ana Costa</t>
        </is>
      </c>
      <c r="K42" s="71" t="n">
        <v>6618</v>
      </c>
      <c r="L42" s="72" t="n">
        <v>3550.88</v>
      </c>
      <c r="M42" s="72" t="n">
        <v>23499723.84</v>
      </c>
      <c r="N42" s="72" t="n">
        <v>469994.48</v>
      </c>
      <c r="O42" s="72" t="n">
        <v>23029729.36</v>
      </c>
      <c r="P42" s="72" t="n">
        <v>15665892.15</v>
      </c>
      <c r="Q42" s="72" t="n">
        <v>7363837.21</v>
      </c>
      <c r="R42" t="inlineStr">
        <is>
          <t>RC-04</t>
        </is>
      </c>
      <c r="S42" s="73" t="n">
        <v>47.1</v>
      </c>
      <c r="T42" s="73" t="n">
        <v>42.9</v>
      </c>
      <c r="U42" s="71" t="n">
        <v>1</v>
      </c>
      <c r="V42" t="inlineStr">
        <is>
          <t>No</t>
        </is>
      </c>
      <c r="W42">
        <f>IF(AND(OR(Dashboard!$C$6="All",E42=Dashboard!$C$6),OR(Dashboard!$F$6="All",G42=Dashboard!$F$6),OR(Dashboard!$I$6="All",H42=Dashboard!$I$6)),1,0)</f>
        <v/>
      </c>
    </row>
    <row r="43">
      <c r="A43" t="inlineStr">
        <is>
          <t>TC100034</t>
        </is>
      </c>
      <c r="B43" s="69" t="n">
        <v>45661</v>
      </c>
      <c r="C43" s="70" t="n">
        <v>2025</v>
      </c>
      <c r="D43" t="inlineStr">
        <is>
          <t>Jan</t>
        </is>
      </c>
      <c r="E43" t="inlineStr">
        <is>
          <t>UK</t>
        </is>
      </c>
      <c r="F43" t="inlineStr">
        <is>
          <t>UK</t>
        </is>
      </c>
      <c r="G43" t="inlineStr">
        <is>
          <t>Technology &amp; Services</t>
        </is>
      </c>
      <c r="H43" t="inlineStr">
        <is>
          <t>BPS</t>
        </is>
      </c>
      <c r="I43" t="inlineStr">
        <is>
          <t>Large client</t>
        </is>
      </c>
      <c r="J43" t="inlineStr">
        <is>
          <t>Noah Smith</t>
        </is>
      </c>
      <c r="K43" s="71" t="n">
        <v>5216</v>
      </c>
      <c r="L43" s="72" t="n">
        <v>3632.79</v>
      </c>
      <c r="M43" s="72" t="n">
        <v>18948632.64</v>
      </c>
      <c r="N43" s="72" t="n">
        <v>0</v>
      </c>
      <c r="O43" s="72" t="n">
        <v>18948632.64</v>
      </c>
      <c r="P43" s="72" t="n">
        <v>12368919.38</v>
      </c>
      <c r="Q43" s="72" t="n">
        <v>6579713.26</v>
      </c>
      <c r="R43" t="inlineStr">
        <is>
          <t>TS-04</t>
        </is>
      </c>
      <c r="S43" s="73" t="n">
        <v>46.2</v>
      </c>
      <c r="T43" s="73" t="n">
        <v>35.9</v>
      </c>
      <c r="U43" s="71" t="n">
        <v>0</v>
      </c>
      <c r="V43" t="inlineStr">
        <is>
          <t>No</t>
        </is>
      </c>
      <c r="W43">
        <f>IF(AND(OR(Dashboard!$C$6="All",E43=Dashboard!$C$6),OR(Dashboard!$F$6="All",G43=Dashboard!$F$6),OR(Dashboard!$I$6="All",H43=Dashboard!$I$6)),1,0)</f>
        <v/>
      </c>
    </row>
    <row r="44">
      <c r="A44" t="inlineStr">
        <is>
          <t>TC100035</t>
        </is>
      </c>
      <c r="B44" s="69" t="n">
        <v>45661</v>
      </c>
      <c r="C44" s="70" t="n">
        <v>2025</v>
      </c>
      <c r="D44" t="inlineStr">
        <is>
          <t>Jan</t>
        </is>
      </c>
      <c r="E44" t="inlineStr">
        <is>
          <t>North America</t>
        </is>
      </c>
      <c r="F44" t="inlineStr">
        <is>
          <t>USA</t>
        </is>
      </c>
      <c r="G44" t="inlineStr">
        <is>
          <t>Manufacturing</t>
        </is>
      </c>
      <c r="H44" t="inlineStr">
        <is>
          <t>Application services</t>
        </is>
      </c>
      <c r="I44" t="inlineStr">
        <is>
          <t>Large client</t>
        </is>
      </c>
      <c r="J44" t="inlineStr">
        <is>
          <t>Wei Chen</t>
        </is>
      </c>
      <c r="K44" s="71" t="n">
        <v>9680</v>
      </c>
      <c r="L44" s="72" t="n">
        <v>3636.44</v>
      </c>
      <c r="M44" s="72" t="n">
        <v>35200739.2</v>
      </c>
      <c r="N44" s="72" t="n">
        <v>704014.78</v>
      </c>
      <c r="O44" s="72" t="n">
        <v>34496724.42</v>
      </c>
      <c r="P44" s="72" t="n">
        <v>21708336.56</v>
      </c>
      <c r="Q44" s="72" t="n">
        <v>12788387.86</v>
      </c>
      <c r="R44" t="inlineStr">
        <is>
          <t>M-06</t>
        </is>
      </c>
      <c r="S44" s="73" t="n">
        <v>72.90000000000001</v>
      </c>
      <c r="T44" s="73" t="n">
        <v>65.2</v>
      </c>
      <c r="U44" s="71" t="n">
        <v>1</v>
      </c>
      <c r="V44" t="inlineStr">
        <is>
          <t>No</t>
        </is>
      </c>
      <c r="W44">
        <f>IF(AND(OR(Dashboard!$C$6="All",E44=Dashboard!$C$6),OR(Dashboard!$F$6="All",G44=Dashboard!$F$6),OR(Dashboard!$I$6="All",H44=Dashboard!$I$6)),1,0)</f>
        <v/>
      </c>
    </row>
    <row r="45">
      <c r="A45" t="inlineStr">
        <is>
          <t>TC100036</t>
        </is>
      </c>
      <c r="B45" s="69" t="n">
        <v>45661</v>
      </c>
      <c r="C45" s="70" t="n">
        <v>2025</v>
      </c>
      <c r="D45" t="inlineStr">
        <is>
          <t>Jan</t>
        </is>
      </c>
      <c r="E45" t="inlineStr">
        <is>
          <t>North America</t>
        </is>
      </c>
      <c r="F45" t="inlineStr">
        <is>
          <t>Canada</t>
        </is>
      </c>
      <c r="G45" t="inlineStr">
        <is>
          <t>BFSI</t>
        </is>
      </c>
      <c r="H45" t="inlineStr">
        <is>
          <t>Application services</t>
        </is>
      </c>
      <c r="I45" t="inlineStr">
        <is>
          <t>Large client</t>
        </is>
      </c>
      <c r="J45" t="inlineStr">
        <is>
          <t>Emma Clarke</t>
        </is>
      </c>
      <c r="K45" s="71" t="n">
        <v>2994</v>
      </c>
      <c r="L45" s="72" t="n">
        <v>4002.49</v>
      </c>
      <c r="M45" s="72" t="n">
        <v>11983455.06</v>
      </c>
      <c r="N45" s="72" t="n">
        <v>719007.3</v>
      </c>
      <c r="O45" s="72" t="n">
        <v>11264447.76</v>
      </c>
      <c r="P45" s="72" t="n">
        <v>8268597.23</v>
      </c>
      <c r="Q45" s="72" t="n">
        <v>2995850.53</v>
      </c>
      <c r="R45" t="inlineStr">
        <is>
          <t>B-06</t>
        </is>
      </c>
      <c r="S45" s="73" t="n">
        <v>22.9</v>
      </c>
      <c r="T45" s="73" t="n">
        <v>19.9</v>
      </c>
      <c r="U45" s="71" t="n">
        <v>0</v>
      </c>
      <c r="V45" t="inlineStr">
        <is>
          <t>No</t>
        </is>
      </c>
      <c r="W45">
        <f>IF(AND(OR(Dashboard!$C$6="All",E45=Dashboard!$C$6),OR(Dashboard!$F$6="All",G45=Dashboard!$F$6),OR(Dashboard!$I$6="All",H45=Dashboard!$I$6)),1,0)</f>
        <v/>
      </c>
    </row>
    <row r="46">
      <c r="A46" t="inlineStr">
        <is>
          <t>TC100037</t>
        </is>
      </c>
      <c r="B46" s="69" t="n">
        <v>45661</v>
      </c>
      <c r="C46" s="70" t="n">
        <v>2025</v>
      </c>
      <c r="D46" t="inlineStr">
        <is>
          <t>Jan</t>
        </is>
      </c>
      <c r="E46" t="inlineStr">
        <is>
          <t>Continental Europe</t>
        </is>
      </c>
      <c r="F46" t="inlineStr">
        <is>
          <t>France</t>
        </is>
      </c>
      <c r="G46" t="inlineStr">
        <is>
          <t>Life Sciences</t>
        </is>
      </c>
      <c r="H46" t="inlineStr">
        <is>
          <t>Cloud &amp; infrastructure</t>
        </is>
      </c>
      <c r="I46" t="inlineStr">
        <is>
          <t>Large client</t>
        </is>
      </c>
      <c r="J46" t="inlineStr">
        <is>
          <t>Aisha Bello</t>
        </is>
      </c>
      <c r="K46" s="71" t="n">
        <v>9732</v>
      </c>
      <c r="L46" s="72" t="n">
        <v>4288.42</v>
      </c>
      <c r="M46" s="72" t="n">
        <v>41734903.44</v>
      </c>
      <c r="N46" s="72" t="n">
        <v>0</v>
      </c>
      <c r="O46" s="72" t="n">
        <v>41734903.44</v>
      </c>
      <c r="P46" s="72" t="n">
        <v>28375294.64</v>
      </c>
      <c r="Q46" s="72" t="n">
        <v>13359608.8</v>
      </c>
      <c r="R46" t="inlineStr">
        <is>
          <t>LS-01</t>
        </is>
      </c>
      <c r="S46" s="73" t="n">
        <v>71.5</v>
      </c>
      <c r="T46" s="73" t="n">
        <v>64.2</v>
      </c>
      <c r="U46" s="71" t="n">
        <v>1</v>
      </c>
      <c r="V46" t="inlineStr">
        <is>
          <t>No</t>
        </is>
      </c>
      <c r="W46">
        <f>IF(AND(OR(Dashboard!$C$6="All",E46=Dashboard!$C$6),OR(Dashboard!$F$6="All",G46=Dashboard!$F$6),OR(Dashboard!$I$6="All",H46=Dashboard!$I$6)),1,0)</f>
        <v/>
      </c>
    </row>
    <row r="47">
      <c r="A47" t="inlineStr">
        <is>
          <t>TC100038</t>
        </is>
      </c>
      <c r="B47" s="69" t="n">
        <v>45662</v>
      </c>
      <c r="C47" s="70" t="n">
        <v>2025</v>
      </c>
      <c r="D47" t="inlineStr">
        <is>
          <t>Jan</t>
        </is>
      </c>
      <c r="E47" t="inlineStr">
        <is>
          <t>UK</t>
        </is>
      </c>
      <c r="F47" t="inlineStr">
        <is>
          <t>UK</t>
        </is>
      </c>
      <c r="G47" t="inlineStr">
        <is>
          <t>BFSI</t>
        </is>
      </c>
      <c r="H47" t="inlineStr">
        <is>
          <t>Application services</t>
        </is>
      </c>
      <c r="I47" t="inlineStr">
        <is>
          <t>Top-10 client</t>
        </is>
      </c>
      <c r="J47" t="inlineStr">
        <is>
          <t>Noah Smith</t>
        </is>
      </c>
      <c r="K47" s="71" t="n">
        <v>5018</v>
      </c>
      <c r="L47" s="72" t="n">
        <v>4326.7</v>
      </c>
      <c r="M47" s="72" t="n">
        <v>21711380.6</v>
      </c>
      <c r="N47" s="72" t="n">
        <v>434227.61</v>
      </c>
      <c r="O47" s="72" t="n">
        <v>21277152.99</v>
      </c>
      <c r="P47" s="72" t="n">
        <v>15312082.49</v>
      </c>
      <c r="Q47" s="72" t="n">
        <v>5965070.5</v>
      </c>
      <c r="R47" t="inlineStr">
        <is>
          <t>B-06</t>
        </is>
      </c>
      <c r="S47" s="73" t="n">
        <v>41.9</v>
      </c>
      <c r="T47" s="73" t="n">
        <v>35.9</v>
      </c>
      <c r="U47" s="71" t="n">
        <v>0</v>
      </c>
      <c r="V47" t="inlineStr">
        <is>
          <t>No</t>
        </is>
      </c>
      <c r="W47">
        <f>IF(AND(OR(Dashboard!$C$6="All",E47=Dashboard!$C$6),OR(Dashboard!$F$6="All",G47=Dashboard!$F$6),OR(Dashboard!$I$6="All",H47=Dashboard!$I$6)),1,0)</f>
        <v/>
      </c>
    </row>
    <row r="48">
      <c r="A48" t="inlineStr">
        <is>
          <t>TC100039</t>
        </is>
      </c>
      <c r="B48" s="69" t="n">
        <v>45662</v>
      </c>
      <c r="C48" s="70" t="n">
        <v>2025</v>
      </c>
      <c r="D48" t="inlineStr">
        <is>
          <t>Jan</t>
        </is>
      </c>
      <c r="E48" t="inlineStr">
        <is>
          <t>North America</t>
        </is>
      </c>
      <c r="F48" t="inlineStr">
        <is>
          <t>USA</t>
        </is>
      </c>
      <c r="G48" t="inlineStr">
        <is>
          <t>Communications &amp; Media</t>
        </is>
      </c>
      <c r="H48" t="inlineStr">
        <is>
          <t>BPS</t>
        </is>
      </c>
      <c r="I48" t="inlineStr">
        <is>
          <t>Mid-size client</t>
        </is>
      </c>
      <c r="J48" t="inlineStr">
        <is>
          <t>Amir Khan</t>
        </is>
      </c>
      <c r="K48" s="71" t="n">
        <v>5450</v>
      </c>
      <c r="L48" s="72" t="n">
        <v>3886.78</v>
      </c>
      <c r="M48" s="72" t="n">
        <v>21182951</v>
      </c>
      <c r="N48" s="72" t="n">
        <v>423659.02</v>
      </c>
      <c r="O48" s="72" t="n">
        <v>20759291.98</v>
      </c>
      <c r="P48" s="72" t="n">
        <v>13520620.17</v>
      </c>
      <c r="Q48" s="72" t="n">
        <v>7238671.81</v>
      </c>
      <c r="R48" t="inlineStr">
        <is>
          <t>CM-05</t>
        </is>
      </c>
      <c r="S48" s="73" t="n">
        <v>46.8</v>
      </c>
      <c r="T48" s="73" t="n">
        <v>36.7</v>
      </c>
      <c r="U48" s="71" t="n">
        <v>0</v>
      </c>
      <c r="V48" t="inlineStr">
        <is>
          <t>No</t>
        </is>
      </c>
      <c r="W48">
        <f>IF(AND(OR(Dashboard!$C$6="All",E48=Dashboard!$C$6),OR(Dashboard!$F$6="All",G48=Dashboard!$F$6),OR(Dashboard!$I$6="All",H48=Dashboard!$I$6)),1,0)</f>
        <v/>
      </c>
    </row>
    <row r="49">
      <c r="A49" t="inlineStr">
        <is>
          <t>TC100040</t>
        </is>
      </c>
      <c r="B49" s="69" t="n">
        <v>45662</v>
      </c>
      <c r="C49" s="70" t="n">
        <v>2025</v>
      </c>
      <c r="D49" t="inlineStr">
        <is>
          <t>Jan</t>
        </is>
      </c>
      <c r="E49" t="inlineStr">
        <is>
          <t>UK</t>
        </is>
      </c>
      <c r="F49" t="inlineStr">
        <is>
          <t>UK</t>
        </is>
      </c>
      <c r="G49" t="inlineStr">
        <is>
          <t>BFSI</t>
        </is>
      </c>
      <c r="H49" t="inlineStr">
        <is>
          <t>BPS</t>
        </is>
      </c>
      <c r="I49" t="inlineStr">
        <is>
          <t>Top-10 client</t>
        </is>
      </c>
      <c r="J49" t="inlineStr">
        <is>
          <t>Ravindra Patil</t>
        </is>
      </c>
      <c r="K49" s="71" t="n">
        <v>9635</v>
      </c>
      <c r="L49" s="72" t="n">
        <v>4182.57</v>
      </c>
      <c r="M49" s="72" t="n">
        <v>40299061.95</v>
      </c>
      <c r="N49" s="72" t="n">
        <v>2417943.72</v>
      </c>
      <c r="O49" s="72" t="n">
        <v>37881118.23</v>
      </c>
      <c r="P49" s="72" t="n">
        <v>24989530.78</v>
      </c>
      <c r="Q49" s="72" t="n">
        <v>12891587.45</v>
      </c>
      <c r="R49" t="inlineStr">
        <is>
          <t>B-05</t>
        </is>
      </c>
      <c r="S49" s="73" t="n">
        <v>72.90000000000001</v>
      </c>
      <c r="T49" s="73" t="n">
        <v>64.59999999999999</v>
      </c>
      <c r="U49" s="71" t="n">
        <v>1</v>
      </c>
      <c r="V49" t="inlineStr">
        <is>
          <t>No</t>
        </is>
      </c>
      <c r="W49">
        <f>IF(AND(OR(Dashboard!$C$6="All",E49=Dashboard!$C$6),OR(Dashboard!$F$6="All",G49=Dashboard!$F$6),OR(Dashboard!$I$6="All",H49=Dashboard!$I$6)),1,0)</f>
        <v/>
      </c>
    </row>
    <row r="50">
      <c r="A50" t="inlineStr">
        <is>
          <t>TC100041</t>
        </is>
      </c>
      <c r="B50" s="69" t="n">
        <v>45662</v>
      </c>
      <c r="C50" s="70" t="n">
        <v>2025</v>
      </c>
      <c r="D50" t="inlineStr">
        <is>
          <t>Jan</t>
        </is>
      </c>
      <c r="E50" t="inlineStr">
        <is>
          <t>North America</t>
        </is>
      </c>
      <c r="F50" t="inlineStr">
        <is>
          <t>USA</t>
        </is>
      </c>
      <c r="G50" t="inlineStr">
        <is>
          <t>Life Sciences</t>
        </is>
      </c>
      <c r="H50" t="inlineStr">
        <is>
          <t>Cloud &amp; infrastructure</t>
        </is>
      </c>
      <c r="I50" t="inlineStr">
        <is>
          <t>Top-10 client</t>
        </is>
      </c>
      <c r="J50" t="inlineStr">
        <is>
          <t>Ana Costa</t>
        </is>
      </c>
      <c r="K50" s="71" t="n">
        <v>7671</v>
      </c>
      <c r="L50" s="72" t="n">
        <v>4694.83</v>
      </c>
      <c r="M50" s="72" t="n">
        <v>36014040.93</v>
      </c>
      <c r="N50" s="72" t="n">
        <v>0</v>
      </c>
      <c r="O50" s="72" t="n">
        <v>36014040.93</v>
      </c>
      <c r="P50" s="72" t="n">
        <v>23527581.24</v>
      </c>
      <c r="Q50" s="72" t="n">
        <v>12486459.69</v>
      </c>
      <c r="R50" t="inlineStr">
        <is>
          <t>LS-01</t>
        </is>
      </c>
      <c r="S50" s="73" t="n">
        <v>73</v>
      </c>
      <c r="T50" s="73" t="n">
        <v>54.6</v>
      </c>
      <c r="U50" s="71" t="n">
        <v>0</v>
      </c>
      <c r="V50" t="inlineStr">
        <is>
          <t>No</t>
        </is>
      </c>
      <c r="W50">
        <f>IF(AND(OR(Dashboard!$C$6="All",E50=Dashboard!$C$6),OR(Dashboard!$F$6="All",G50=Dashboard!$F$6),OR(Dashboard!$I$6="All",H50=Dashboard!$I$6)),1,0)</f>
        <v/>
      </c>
    </row>
    <row r="51">
      <c r="A51" t="inlineStr">
        <is>
          <t>TC100042</t>
        </is>
      </c>
      <c r="B51" s="69" t="n">
        <v>45662</v>
      </c>
      <c r="C51" s="70" t="n">
        <v>2025</v>
      </c>
      <c r="D51" t="inlineStr">
        <is>
          <t>Jan</t>
        </is>
      </c>
      <c r="E51" t="inlineStr">
        <is>
          <t>Continental Europe</t>
        </is>
      </c>
      <c r="F51" t="inlineStr">
        <is>
          <t>France</t>
        </is>
      </c>
      <c r="G51" t="inlineStr">
        <is>
          <t>Communications &amp; Media</t>
        </is>
      </c>
      <c r="H51" t="inlineStr">
        <is>
          <t>Application services</t>
        </is>
      </c>
      <c r="I51" t="inlineStr">
        <is>
          <t>Large client</t>
        </is>
      </c>
      <c r="J51" t="inlineStr">
        <is>
          <t>Kofi Mensah</t>
        </is>
      </c>
      <c r="K51" s="71" t="n">
        <v>4406</v>
      </c>
      <c r="L51" s="72" t="n">
        <v>3753.45</v>
      </c>
      <c r="M51" s="72" t="n">
        <v>16537700.7</v>
      </c>
      <c r="N51" s="72" t="n">
        <v>0</v>
      </c>
      <c r="O51" s="72" t="n">
        <v>16537700.7</v>
      </c>
      <c r="P51" s="72" t="n">
        <v>10866133.51</v>
      </c>
      <c r="Q51" s="72" t="n">
        <v>5671567.19</v>
      </c>
      <c r="R51" t="inlineStr">
        <is>
          <t>CM-04</t>
        </is>
      </c>
      <c r="S51" s="73" t="n">
        <v>34.8</v>
      </c>
      <c r="T51" s="73" t="n">
        <v>29.9</v>
      </c>
      <c r="U51" s="71" t="n">
        <v>0</v>
      </c>
      <c r="V51" t="inlineStr">
        <is>
          <t>No</t>
        </is>
      </c>
      <c r="W51">
        <f>IF(AND(OR(Dashboard!$C$6="All",E51=Dashboard!$C$6),OR(Dashboard!$F$6="All",G51=Dashboard!$F$6),OR(Dashboard!$I$6="All",H51=Dashboard!$I$6)),1,0)</f>
        <v/>
      </c>
    </row>
    <row r="52">
      <c r="A52" t="inlineStr">
        <is>
          <t>TC100043</t>
        </is>
      </c>
      <c r="B52" s="69" t="n">
        <v>45662</v>
      </c>
      <c r="C52" s="70" t="n">
        <v>2025</v>
      </c>
      <c r="D52" t="inlineStr">
        <is>
          <t>Jan</t>
        </is>
      </c>
      <c r="E52" t="inlineStr">
        <is>
          <t>Continental Europe</t>
        </is>
      </c>
      <c r="F52" t="inlineStr">
        <is>
          <t>France</t>
        </is>
      </c>
      <c r="G52" t="inlineStr">
        <is>
          <t>Life Sciences</t>
        </is>
      </c>
      <c r="H52" t="inlineStr">
        <is>
          <t>Application services</t>
        </is>
      </c>
      <c r="I52" t="inlineStr">
        <is>
          <t>Top-10 client</t>
        </is>
      </c>
      <c r="J52" t="inlineStr">
        <is>
          <t>Amir Khan</t>
        </is>
      </c>
      <c r="K52" s="71" t="n">
        <v>8290</v>
      </c>
      <c r="L52" s="72" t="n">
        <v>4482.93</v>
      </c>
      <c r="M52" s="72" t="n">
        <v>37163489.7</v>
      </c>
      <c r="N52" s="72" t="n">
        <v>1486539.59</v>
      </c>
      <c r="O52" s="72" t="n">
        <v>35676950.11</v>
      </c>
      <c r="P52" s="72" t="n">
        <v>22587931.12</v>
      </c>
      <c r="Q52" s="72" t="n">
        <v>13089018.99</v>
      </c>
      <c r="R52" t="inlineStr">
        <is>
          <t>LS-05</t>
        </is>
      </c>
      <c r="S52" s="73" t="n">
        <v>66.09999999999999</v>
      </c>
      <c r="T52" s="73" t="n">
        <v>56.7</v>
      </c>
      <c r="U52" s="71" t="n">
        <v>0</v>
      </c>
      <c r="V52" t="inlineStr">
        <is>
          <t>No</t>
        </is>
      </c>
      <c r="W52">
        <f>IF(AND(OR(Dashboard!$C$6="All",E52=Dashboard!$C$6),OR(Dashboard!$F$6="All",G52=Dashboard!$F$6),OR(Dashboard!$I$6="All",H52=Dashboard!$I$6)),1,0)</f>
        <v/>
      </c>
    </row>
    <row r="53">
      <c r="A53" t="inlineStr">
        <is>
          <t>TC100044</t>
        </is>
      </c>
      <c r="B53" s="69" t="n">
        <v>45662</v>
      </c>
      <c r="C53" s="70" t="n">
        <v>2025</v>
      </c>
      <c r="D53" t="inlineStr">
        <is>
          <t>Jan</t>
        </is>
      </c>
      <c r="E53" t="inlineStr">
        <is>
          <t>North America</t>
        </is>
      </c>
      <c r="F53" t="inlineStr">
        <is>
          <t>USA</t>
        </is>
      </c>
      <c r="G53" t="inlineStr">
        <is>
          <t>Technology &amp; Services</t>
        </is>
      </c>
      <c r="H53" t="inlineStr">
        <is>
          <t>Application services</t>
        </is>
      </c>
      <c r="I53" t="inlineStr">
        <is>
          <t>Top-10 client</t>
        </is>
      </c>
      <c r="J53" t="inlineStr">
        <is>
          <t>Sophie Müller</t>
        </is>
      </c>
      <c r="K53" s="71" t="n">
        <v>3347</v>
      </c>
      <c r="L53" s="72" t="n">
        <v>4218.73</v>
      </c>
      <c r="M53" s="72" t="n">
        <v>14120089.31</v>
      </c>
      <c r="N53" s="72" t="n">
        <v>564803.5699999999</v>
      </c>
      <c r="O53" s="72" t="n">
        <v>13555285.74</v>
      </c>
      <c r="P53" s="72" t="n">
        <v>9305125.800000001</v>
      </c>
      <c r="Q53" s="72" t="n">
        <v>4250159.94</v>
      </c>
      <c r="R53" t="inlineStr">
        <is>
          <t>TS-06</t>
        </is>
      </c>
      <c r="S53" s="73" t="n">
        <v>29.7</v>
      </c>
      <c r="T53" s="73" t="n">
        <v>23.8</v>
      </c>
      <c r="U53" s="71" t="n">
        <v>0</v>
      </c>
      <c r="V53" t="inlineStr">
        <is>
          <t>No</t>
        </is>
      </c>
      <c r="W53">
        <f>IF(AND(OR(Dashboard!$C$6="All",E53=Dashboard!$C$6),OR(Dashboard!$F$6="All",G53=Dashboard!$F$6),OR(Dashboard!$I$6="All",H53=Dashboard!$I$6)),1,0)</f>
        <v/>
      </c>
    </row>
    <row r="54">
      <c r="A54" t="inlineStr">
        <is>
          <t>TC100045</t>
        </is>
      </c>
      <c r="B54" s="69" t="n">
        <v>45663</v>
      </c>
      <c r="C54" s="70" t="n">
        <v>2025</v>
      </c>
      <c r="D54" t="inlineStr">
        <is>
          <t>Jan</t>
        </is>
      </c>
      <c r="E54" t="inlineStr">
        <is>
          <t>Continental Europe</t>
        </is>
      </c>
      <c r="F54" t="inlineStr">
        <is>
          <t>Netherlands</t>
        </is>
      </c>
      <c r="G54" t="inlineStr">
        <is>
          <t>BFSI</t>
        </is>
      </c>
      <c r="H54" t="inlineStr">
        <is>
          <t>Application services</t>
        </is>
      </c>
      <c r="I54" t="inlineStr">
        <is>
          <t>Large client</t>
        </is>
      </c>
      <c r="J54" t="inlineStr">
        <is>
          <t>Ruhi Shaikh</t>
        </is>
      </c>
      <c r="K54" s="71" t="n">
        <v>2808</v>
      </c>
      <c r="L54" s="72" t="n">
        <v>4265.8</v>
      </c>
      <c r="M54" s="72" t="n">
        <v>11978366.4</v>
      </c>
      <c r="N54" s="72" t="n">
        <v>239567.33</v>
      </c>
      <c r="O54" s="72" t="n">
        <v>11738799.07</v>
      </c>
      <c r="P54" s="72" t="n">
        <v>7828626.01</v>
      </c>
      <c r="Q54" s="72" t="n">
        <v>3910173.06</v>
      </c>
      <c r="R54" t="inlineStr">
        <is>
          <t>B-05</t>
        </is>
      </c>
      <c r="S54" s="73" t="n">
        <v>23.1</v>
      </c>
      <c r="T54" s="73" t="n">
        <v>19.7</v>
      </c>
      <c r="U54" s="71" t="n">
        <v>0</v>
      </c>
      <c r="V54" t="inlineStr">
        <is>
          <t>No</t>
        </is>
      </c>
      <c r="W54">
        <f>IF(AND(OR(Dashboard!$C$6="All",E54=Dashboard!$C$6),OR(Dashboard!$F$6="All",G54=Dashboard!$F$6),OR(Dashboard!$I$6="All",H54=Dashboard!$I$6)),1,0)</f>
        <v/>
      </c>
    </row>
    <row r="55">
      <c r="A55" t="inlineStr">
        <is>
          <t>TC100046</t>
        </is>
      </c>
      <c r="B55" s="69" t="n">
        <v>45663</v>
      </c>
      <c r="C55" s="70" t="n">
        <v>2025</v>
      </c>
      <c r="D55" t="inlineStr">
        <is>
          <t>Jan</t>
        </is>
      </c>
      <c r="E55" t="inlineStr">
        <is>
          <t>UK</t>
        </is>
      </c>
      <c r="F55" t="inlineStr">
        <is>
          <t>UK</t>
        </is>
      </c>
      <c r="G55" t="inlineStr">
        <is>
          <t>Manufacturing</t>
        </is>
      </c>
      <c r="H55" t="inlineStr">
        <is>
          <t>AI &amp; data</t>
        </is>
      </c>
      <c r="I55" t="inlineStr">
        <is>
          <t>Top-10 client</t>
        </is>
      </c>
      <c r="J55" t="inlineStr">
        <is>
          <t>Arjun Mehta</t>
        </is>
      </c>
      <c r="K55" s="71" t="n">
        <v>7938</v>
      </c>
      <c r="L55" s="72" t="n">
        <v>3846.21</v>
      </c>
      <c r="M55" s="72" t="n">
        <v>30531214.98</v>
      </c>
      <c r="N55" s="72" t="n">
        <v>0</v>
      </c>
      <c r="O55" s="72" t="n">
        <v>30531214.98</v>
      </c>
      <c r="P55" s="72" t="n">
        <v>20135574.19</v>
      </c>
      <c r="Q55" s="72" t="n">
        <v>10395640.79</v>
      </c>
      <c r="R55" t="inlineStr">
        <is>
          <t>M-04</t>
        </is>
      </c>
      <c r="S55" s="73" t="n">
        <v>69.59999999999999</v>
      </c>
      <c r="T55" s="73" t="n">
        <v>54.9</v>
      </c>
      <c r="U55" s="71" t="n">
        <v>2</v>
      </c>
      <c r="V55" t="inlineStr">
        <is>
          <t>Yes</t>
        </is>
      </c>
      <c r="W55">
        <f>IF(AND(OR(Dashboard!$C$6="All",E55=Dashboard!$C$6),OR(Dashboard!$F$6="All",G55=Dashboard!$F$6),OR(Dashboard!$I$6="All",H55=Dashboard!$I$6)),1,0)</f>
        <v/>
      </c>
    </row>
    <row r="56">
      <c r="A56" t="inlineStr">
        <is>
          <t>TC100047</t>
        </is>
      </c>
      <c r="B56" s="69" t="n">
        <v>45663</v>
      </c>
      <c r="C56" s="70" t="n">
        <v>2025</v>
      </c>
      <c r="D56" t="inlineStr">
        <is>
          <t>Jan</t>
        </is>
      </c>
      <c r="E56" t="inlineStr">
        <is>
          <t>Continental Europe</t>
        </is>
      </c>
      <c r="F56" t="inlineStr">
        <is>
          <t>Netherlands</t>
        </is>
      </c>
      <c r="G56" t="inlineStr">
        <is>
          <t>BFSI</t>
        </is>
      </c>
      <c r="H56" t="inlineStr">
        <is>
          <t>Consulting</t>
        </is>
      </c>
      <c r="I56" t="inlineStr">
        <is>
          <t>Top-10 client</t>
        </is>
      </c>
      <c r="J56" t="inlineStr">
        <is>
          <t>Wei Chen</t>
        </is>
      </c>
      <c r="K56" s="71" t="n">
        <v>8836</v>
      </c>
      <c r="L56" s="72" t="n">
        <v>4584.27</v>
      </c>
      <c r="M56" s="72" t="n">
        <v>40506609.72</v>
      </c>
      <c r="N56" s="72" t="n">
        <v>810132.1899999999</v>
      </c>
      <c r="O56" s="72" t="n">
        <v>39696477.53</v>
      </c>
      <c r="P56" s="72" t="n">
        <v>27737230.94</v>
      </c>
      <c r="Q56" s="72" t="n">
        <v>11959246.59</v>
      </c>
      <c r="R56" t="inlineStr">
        <is>
          <t>B-01</t>
        </is>
      </c>
      <c r="S56" s="73" t="n">
        <v>67.40000000000001</v>
      </c>
      <c r="T56" s="73" t="n">
        <v>61.9</v>
      </c>
      <c r="U56" s="71" t="n">
        <v>1</v>
      </c>
      <c r="V56" t="inlineStr">
        <is>
          <t>No</t>
        </is>
      </c>
      <c r="W56">
        <f>IF(AND(OR(Dashboard!$C$6="All",E56=Dashboard!$C$6),OR(Dashboard!$F$6="All",G56=Dashboard!$F$6),OR(Dashboard!$I$6="All",H56=Dashboard!$I$6)),1,0)</f>
        <v/>
      </c>
    </row>
    <row r="57">
      <c r="A57" t="inlineStr">
        <is>
          <t>TC100048</t>
        </is>
      </c>
      <c r="B57" s="69" t="n">
        <v>45663</v>
      </c>
      <c r="C57" s="70" t="n">
        <v>2025</v>
      </c>
      <c r="D57" t="inlineStr">
        <is>
          <t>Jan</t>
        </is>
      </c>
      <c r="E57" t="inlineStr">
        <is>
          <t>Continental Europe</t>
        </is>
      </c>
      <c r="F57" t="inlineStr">
        <is>
          <t>France</t>
        </is>
      </c>
      <c r="G57" t="inlineStr">
        <is>
          <t>Retail &amp; CPG</t>
        </is>
      </c>
      <c r="H57" t="inlineStr">
        <is>
          <t>Application services</t>
        </is>
      </c>
      <c r="I57" t="inlineStr">
        <is>
          <t>Large client</t>
        </is>
      </c>
      <c r="J57" t="inlineStr">
        <is>
          <t>Amir Khan</t>
        </is>
      </c>
      <c r="K57" s="71" t="n">
        <v>1769</v>
      </c>
      <c r="L57" s="72" t="n">
        <v>3939.04</v>
      </c>
      <c r="M57" s="72" t="n">
        <v>6968161.76</v>
      </c>
      <c r="N57" s="72" t="n">
        <v>139363.24</v>
      </c>
      <c r="O57" s="72" t="n">
        <v>6828798.52</v>
      </c>
      <c r="P57" s="72" t="n">
        <v>4936283.12</v>
      </c>
      <c r="Q57" s="72" t="n">
        <v>1892515.4</v>
      </c>
      <c r="R57" t="inlineStr">
        <is>
          <t>RC-05</t>
        </is>
      </c>
      <c r="S57" s="73" t="n">
        <v>13.8</v>
      </c>
      <c r="T57" s="73" t="n">
        <v>12.5</v>
      </c>
      <c r="U57" s="71" t="n">
        <v>0</v>
      </c>
      <c r="V57" t="inlineStr">
        <is>
          <t>No</t>
        </is>
      </c>
      <c r="W57">
        <f>IF(AND(OR(Dashboard!$C$6="All",E57=Dashboard!$C$6),OR(Dashboard!$F$6="All",G57=Dashboard!$F$6),OR(Dashboard!$I$6="All",H57=Dashboard!$I$6)),1,0)</f>
        <v/>
      </c>
    </row>
    <row r="58">
      <c r="A58" t="inlineStr">
        <is>
          <t>TC100049</t>
        </is>
      </c>
      <c r="B58" s="69" t="n">
        <v>45663</v>
      </c>
      <c r="C58" s="70" t="n">
        <v>2025</v>
      </c>
      <c r="D58" t="inlineStr">
        <is>
          <t>Jan</t>
        </is>
      </c>
      <c r="E58" t="inlineStr">
        <is>
          <t>North America</t>
        </is>
      </c>
      <c r="F58" t="inlineStr">
        <is>
          <t>USA</t>
        </is>
      </c>
      <c r="G58" t="inlineStr">
        <is>
          <t>Retail &amp; CPG</t>
        </is>
      </c>
      <c r="H58" t="inlineStr">
        <is>
          <t>AI &amp; data</t>
        </is>
      </c>
      <c r="I58" t="inlineStr">
        <is>
          <t>Top-10 client</t>
        </is>
      </c>
      <c r="J58" t="inlineStr">
        <is>
          <t>Wei Chen</t>
        </is>
      </c>
      <c r="K58" s="71" t="n">
        <v>8251</v>
      </c>
      <c r="L58" s="72" t="n">
        <v>4232.72</v>
      </c>
      <c r="M58" s="72" t="n">
        <v>34924172.72</v>
      </c>
      <c r="N58" s="72" t="n">
        <v>0</v>
      </c>
      <c r="O58" s="72" t="n">
        <v>34924172.72</v>
      </c>
      <c r="P58" s="72" t="n">
        <v>25068946.01</v>
      </c>
      <c r="Q58" s="72" t="n">
        <v>9855226.710000001</v>
      </c>
      <c r="R58" t="inlineStr">
        <is>
          <t>RC-04</t>
        </is>
      </c>
      <c r="S58" s="73" t="n">
        <v>67.3</v>
      </c>
      <c r="T58" s="73" t="n">
        <v>58</v>
      </c>
      <c r="U58" s="71" t="n">
        <v>0</v>
      </c>
      <c r="V58" t="inlineStr">
        <is>
          <t>No</t>
        </is>
      </c>
      <c r="W58">
        <f>IF(AND(OR(Dashboard!$C$6="All",E58=Dashboard!$C$6),OR(Dashboard!$F$6="All",G58=Dashboard!$F$6),OR(Dashboard!$I$6="All",H58=Dashboard!$I$6)),1,0)</f>
        <v/>
      </c>
    </row>
    <row r="59">
      <c r="A59" t="inlineStr">
        <is>
          <t>TC100050</t>
        </is>
      </c>
      <c r="B59" s="69" t="n">
        <v>45664</v>
      </c>
      <c r="C59" s="70" t="n">
        <v>2025</v>
      </c>
      <c r="D59" t="inlineStr">
        <is>
          <t>Jan</t>
        </is>
      </c>
      <c r="E59" t="inlineStr">
        <is>
          <t>North America</t>
        </is>
      </c>
      <c r="F59" t="inlineStr">
        <is>
          <t>USA</t>
        </is>
      </c>
      <c r="G59" t="inlineStr">
        <is>
          <t>Communications &amp; Media</t>
        </is>
      </c>
      <c r="H59" t="inlineStr">
        <is>
          <t>Application services</t>
        </is>
      </c>
      <c r="I59" t="inlineStr">
        <is>
          <t>Mid-size client</t>
        </is>
      </c>
      <c r="J59" t="inlineStr">
        <is>
          <t>Ravindra Patil</t>
        </is>
      </c>
      <c r="K59" s="71" t="n">
        <v>5554</v>
      </c>
      <c r="L59" s="72" t="n">
        <v>4218.67</v>
      </c>
      <c r="M59" s="72" t="n">
        <v>23430493.18</v>
      </c>
      <c r="N59" s="72" t="n">
        <v>1405829.59</v>
      </c>
      <c r="O59" s="72" t="n">
        <v>22024663.59</v>
      </c>
      <c r="P59" s="72" t="n">
        <v>14357732.64</v>
      </c>
      <c r="Q59" s="72" t="n">
        <v>7666930.95</v>
      </c>
      <c r="R59" t="inlineStr">
        <is>
          <t>CM-01</t>
        </is>
      </c>
      <c r="S59" s="73" t="n">
        <v>40.6</v>
      </c>
      <c r="T59" s="73" t="n">
        <v>36.7</v>
      </c>
      <c r="U59" s="71" t="n">
        <v>0</v>
      </c>
      <c r="V59" t="inlineStr">
        <is>
          <t>No</t>
        </is>
      </c>
      <c r="W59">
        <f>IF(AND(OR(Dashboard!$C$6="All",E59=Dashboard!$C$6),OR(Dashboard!$F$6="All",G59=Dashboard!$F$6),OR(Dashboard!$I$6="All",H59=Dashboard!$I$6)),1,0)</f>
        <v/>
      </c>
    </row>
    <row r="60">
      <c r="A60" t="inlineStr">
        <is>
          <t>TC100051</t>
        </is>
      </c>
      <c r="B60" s="69" t="n">
        <v>45664</v>
      </c>
      <c r="C60" s="70" t="n">
        <v>2025</v>
      </c>
      <c r="D60" t="inlineStr">
        <is>
          <t>Jan</t>
        </is>
      </c>
      <c r="E60" t="inlineStr">
        <is>
          <t>UK</t>
        </is>
      </c>
      <c r="F60" t="inlineStr">
        <is>
          <t>UK</t>
        </is>
      </c>
      <c r="G60" t="inlineStr">
        <is>
          <t>Communications &amp; Media</t>
        </is>
      </c>
      <c r="H60" t="inlineStr">
        <is>
          <t>Application services</t>
        </is>
      </c>
      <c r="I60" t="inlineStr">
        <is>
          <t>Mid-size client</t>
        </is>
      </c>
      <c r="J60" t="inlineStr">
        <is>
          <t>Omar Haddad</t>
        </is>
      </c>
      <c r="K60" s="71" t="n">
        <v>4272</v>
      </c>
      <c r="L60" s="72" t="n">
        <v>3740.54</v>
      </c>
      <c r="M60" s="72" t="n">
        <v>15979586.88</v>
      </c>
      <c r="N60" s="72" t="n">
        <v>319591.74</v>
      </c>
      <c r="O60" s="72" t="n">
        <v>15659995.14</v>
      </c>
      <c r="P60" s="72" t="n">
        <v>9573646.800000001</v>
      </c>
      <c r="Q60" s="72" t="n">
        <v>6086348.34</v>
      </c>
      <c r="R60" t="inlineStr">
        <is>
          <t>CM-06</t>
        </is>
      </c>
      <c r="S60" s="73" t="n">
        <v>38</v>
      </c>
      <c r="T60" s="73" t="n">
        <v>28.7</v>
      </c>
      <c r="U60" s="71" t="n">
        <v>0</v>
      </c>
      <c r="V60" t="inlineStr">
        <is>
          <t>No</t>
        </is>
      </c>
      <c r="W60">
        <f>IF(AND(OR(Dashboard!$C$6="All",E60=Dashboard!$C$6),OR(Dashboard!$F$6="All",G60=Dashboard!$F$6),OR(Dashboard!$I$6="All",H60=Dashboard!$I$6)),1,0)</f>
        <v/>
      </c>
    </row>
    <row r="61">
      <c r="A61" t="inlineStr">
        <is>
          <t>TC100052</t>
        </is>
      </c>
      <c r="B61" s="69" t="n">
        <v>45664</v>
      </c>
      <c r="C61" s="70" t="n">
        <v>2025</v>
      </c>
      <c r="D61" t="inlineStr">
        <is>
          <t>Jan</t>
        </is>
      </c>
      <c r="E61" t="inlineStr">
        <is>
          <t>North America</t>
        </is>
      </c>
      <c r="F61" t="inlineStr">
        <is>
          <t>Canada</t>
        </is>
      </c>
      <c r="G61" t="inlineStr">
        <is>
          <t>Technology &amp; Services</t>
        </is>
      </c>
      <c r="H61" t="inlineStr">
        <is>
          <t>Application services</t>
        </is>
      </c>
      <c r="I61" t="inlineStr">
        <is>
          <t>Top-10 client</t>
        </is>
      </c>
      <c r="J61" t="inlineStr">
        <is>
          <t>Wei Chen</t>
        </is>
      </c>
      <c r="K61" s="71" t="n">
        <v>3965</v>
      </c>
      <c r="L61" s="72" t="n">
        <v>4308.16</v>
      </c>
      <c r="M61" s="72" t="n">
        <v>17081854.4</v>
      </c>
      <c r="N61" s="72" t="n">
        <v>0</v>
      </c>
      <c r="O61" s="72" t="n">
        <v>17081854.4</v>
      </c>
      <c r="P61" s="72" t="n">
        <v>10630265.1</v>
      </c>
      <c r="Q61" s="72" t="n">
        <v>6451589.3</v>
      </c>
      <c r="R61" t="inlineStr">
        <is>
          <t>TS-01</t>
        </is>
      </c>
      <c r="S61" s="73" t="n">
        <v>31.9</v>
      </c>
      <c r="T61" s="73" t="n">
        <v>27.2</v>
      </c>
      <c r="U61" s="71" t="n">
        <v>2</v>
      </c>
      <c r="V61" t="inlineStr">
        <is>
          <t>No</t>
        </is>
      </c>
      <c r="W61">
        <f>IF(AND(OR(Dashboard!$C$6="All",E61=Dashboard!$C$6),OR(Dashboard!$F$6="All",G61=Dashboard!$F$6),OR(Dashboard!$I$6="All",H61=Dashboard!$I$6)),1,0)</f>
        <v/>
      </c>
    </row>
    <row r="62">
      <c r="A62" t="inlineStr">
        <is>
          <t>TC100053</t>
        </is>
      </c>
      <c r="B62" s="69" t="n">
        <v>45664</v>
      </c>
      <c r="C62" s="70" t="n">
        <v>2025</v>
      </c>
      <c r="D62" t="inlineStr">
        <is>
          <t>Jan</t>
        </is>
      </c>
      <c r="E62" t="inlineStr">
        <is>
          <t>Asia Pacific</t>
        </is>
      </c>
      <c r="F62" t="inlineStr">
        <is>
          <t>Japan</t>
        </is>
      </c>
      <c r="G62" t="inlineStr">
        <is>
          <t>Manufacturing</t>
        </is>
      </c>
      <c r="H62" t="inlineStr">
        <is>
          <t>AI &amp; data</t>
        </is>
      </c>
      <c r="I62" t="inlineStr">
        <is>
          <t>Large client</t>
        </is>
      </c>
      <c r="J62" t="inlineStr">
        <is>
          <t>Ravindra Patil</t>
        </is>
      </c>
      <c r="K62" s="71" t="n">
        <v>2822</v>
      </c>
      <c r="L62" s="72" t="n">
        <v>3791.97</v>
      </c>
      <c r="M62" s="72" t="n">
        <v>10700939.34</v>
      </c>
      <c r="N62" s="72" t="n">
        <v>0</v>
      </c>
      <c r="O62" s="72" t="n">
        <v>10700939.34</v>
      </c>
      <c r="P62" s="72" t="n">
        <v>6951641.08</v>
      </c>
      <c r="Q62" s="72" t="n">
        <v>3749298.26</v>
      </c>
      <c r="R62" t="inlineStr">
        <is>
          <t>M-05</t>
        </is>
      </c>
      <c r="S62" s="73" t="n">
        <v>23.5</v>
      </c>
      <c r="T62" s="73" t="n">
        <v>19.5</v>
      </c>
      <c r="U62" s="71" t="n">
        <v>0</v>
      </c>
      <c r="V62" t="inlineStr">
        <is>
          <t>No</t>
        </is>
      </c>
      <c r="W62">
        <f>IF(AND(OR(Dashboard!$C$6="All",E62=Dashboard!$C$6),OR(Dashboard!$F$6="All",G62=Dashboard!$F$6),OR(Dashboard!$I$6="All",H62=Dashboard!$I$6)),1,0)</f>
        <v/>
      </c>
    </row>
    <row r="63">
      <c r="A63" t="inlineStr">
        <is>
          <t>TC100054</t>
        </is>
      </c>
      <c r="B63" s="69" t="n">
        <v>45664</v>
      </c>
      <c r="C63" s="70" t="n">
        <v>2025</v>
      </c>
      <c r="D63" t="inlineStr">
        <is>
          <t>Jan</t>
        </is>
      </c>
      <c r="E63" t="inlineStr">
        <is>
          <t>North America</t>
        </is>
      </c>
      <c r="F63" t="inlineStr">
        <is>
          <t>USA</t>
        </is>
      </c>
      <c r="G63" t="inlineStr">
        <is>
          <t>BFSI</t>
        </is>
      </c>
      <c r="H63" t="inlineStr">
        <is>
          <t>AI &amp; data</t>
        </is>
      </c>
      <c r="I63" t="inlineStr">
        <is>
          <t>Mid-size client</t>
        </is>
      </c>
      <c r="J63" t="inlineStr">
        <is>
          <t>Sophie Müller</t>
        </is>
      </c>
      <c r="K63" s="71" t="n">
        <v>3955</v>
      </c>
      <c r="L63" s="72" t="n">
        <v>3986.6</v>
      </c>
      <c r="M63" s="72" t="n">
        <v>15767003</v>
      </c>
      <c r="N63" s="72" t="n">
        <v>0</v>
      </c>
      <c r="O63" s="72" t="n">
        <v>15767003</v>
      </c>
      <c r="P63" s="72" t="n">
        <v>10820649.7</v>
      </c>
      <c r="Q63" s="72" t="n">
        <v>4946353.3</v>
      </c>
      <c r="R63" t="inlineStr">
        <is>
          <t>B-05</t>
        </is>
      </c>
      <c r="S63" s="73" t="n">
        <v>29.9</v>
      </c>
      <c r="T63" s="73" t="n">
        <v>26</v>
      </c>
      <c r="U63" s="71" t="n">
        <v>1</v>
      </c>
      <c r="V63" t="inlineStr">
        <is>
          <t>No</t>
        </is>
      </c>
      <c r="W63">
        <f>IF(AND(OR(Dashboard!$C$6="All",E63=Dashboard!$C$6),OR(Dashboard!$F$6="All",G63=Dashboard!$F$6),OR(Dashboard!$I$6="All",H63=Dashboard!$I$6)),1,0)</f>
        <v/>
      </c>
    </row>
    <row r="64">
      <c r="A64" t="inlineStr">
        <is>
          <t>TC100055</t>
        </is>
      </c>
      <c r="B64" s="69" t="n">
        <v>45664</v>
      </c>
      <c r="C64" s="70" t="n">
        <v>2025</v>
      </c>
      <c r="D64" t="inlineStr">
        <is>
          <t>Jan</t>
        </is>
      </c>
      <c r="E64" t="inlineStr">
        <is>
          <t>North America</t>
        </is>
      </c>
      <c r="F64" t="inlineStr">
        <is>
          <t>Canada</t>
        </is>
      </c>
      <c r="G64" t="inlineStr">
        <is>
          <t>Life Sciences</t>
        </is>
      </c>
      <c r="H64" t="inlineStr">
        <is>
          <t>Consulting</t>
        </is>
      </c>
      <c r="I64" t="inlineStr">
        <is>
          <t>Large client</t>
        </is>
      </c>
      <c r="J64" t="inlineStr">
        <is>
          <t>Hiroshi Tanaka</t>
        </is>
      </c>
      <c r="K64" s="71" t="n">
        <v>3082</v>
      </c>
      <c r="L64" s="72" t="n">
        <v>4731.27</v>
      </c>
      <c r="M64" s="72" t="n">
        <v>14581774.14</v>
      </c>
      <c r="N64" s="72" t="n">
        <v>291635.48</v>
      </c>
      <c r="O64" s="72" t="n">
        <v>14290138.66</v>
      </c>
      <c r="P64" s="72" t="n">
        <v>9178548.23</v>
      </c>
      <c r="Q64" s="72" t="n">
        <v>5111590.43</v>
      </c>
      <c r="R64" t="inlineStr">
        <is>
          <t>LS-01</t>
        </is>
      </c>
      <c r="S64" s="73" t="n">
        <v>26.9</v>
      </c>
      <c r="T64" s="73" t="n">
        <v>20.9</v>
      </c>
      <c r="U64" s="71" t="n">
        <v>1</v>
      </c>
      <c r="V64" t="inlineStr">
        <is>
          <t>No</t>
        </is>
      </c>
      <c r="W64">
        <f>IF(AND(OR(Dashboard!$C$6="All",E64=Dashboard!$C$6),OR(Dashboard!$F$6="All",G64=Dashboard!$F$6),OR(Dashboard!$I$6="All",H64=Dashboard!$I$6)),1,0)</f>
        <v/>
      </c>
    </row>
    <row r="65">
      <c r="A65" t="inlineStr">
        <is>
          <t>TC100056</t>
        </is>
      </c>
      <c r="B65" s="69" t="n">
        <v>45664</v>
      </c>
      <c r="C65" s="70" t="n">
        <v>2025</v>
      </c>
      <c r="D65" t="inlineStr">
        <is>
          <t>Jan</t>
        </is>
      </c>
      <c r="E65" t="inlineStr">
        <is>
          <t>North America</t>
        </is>
      </c>
      <c r="F65" t="inlineStr">
        <is>
          <t>Canada</t>
        </is>
      </c>
      <c r="G65" t="inlineStr">
        <is>
          <t>Life Sciences</t>
        </is>
      </c>
      <c r="H65" t="inlineStr">
        <is>
          <t>Cloud &amp; infrastructure</t>
        </is>
      </c>
      <c r="I65" t="inlineStr">
        <is>
          <t>Large client</t>
        </is>
      </c>
      <c r="J65" t="inlineStr">
        <is>
          <t>Zoya Ahmed</t>
        </is>
      </c>
      <c r="K65" s="71" t="n">
        <v>3973</v>
      </c>
      <c r="L65" s="72" t="n">
        <v>4418.08</v>
      </c>
      <c r="M65" s="72" t="n">
        <v>17553031.84</v>
      </c>
      <c r="N65" s="72" t="n">
        <v>0</v>
      </c>
      <c r="O65" s="72" t="n">
        <v>17553031.84</v>
      </c>
      <c r="P65" s="72" t="n">
        <v>12499253.42</v>
      </c>
      <c r="Q65" s="72" t="n">
        <v>5053778.42</v>
      </c>
      <c r="R65" t="inlineStr">
        <is>
          <t>LS-06</t>
        </is>
      </c>
      <c r="S65" s="73" t="n">
        <v>31</v>
      </c>
      <c r="T65" s="73" t="n">
        <v>26.6</v>
      </c>
      <c r="U65" s="71" t="n">
        <v>1</v>
      </c>
      <c r="V65" t="inlineStr">
        <is>
          <t>No</t>
        </is>
      </c>
      <c r="W65">
        <f>IF(AND(OR(Dashboard!$C$6="All",E65=Dashboard!$C$6),OR(Dashboard!$F$6="All",G65=Dashboard!$F$6),OR(Dashboard!$I$6="All",H65=Dashboard!$I$6)),1,0)</f>
        <v/>
      </c>
    </row>
    <row r="66">
      <c r="A66" t="inlineStr">
        <is>
          <t>TC100057</t>
        </is>
      </c>
      <c r="B66" s="69" t="n">
        <v>45664</v>
      </c>
      <c r="C66" s="70" t="n">
        <v>2025</v>
      </c>
      <c r="D66" t="inlineStr">
        <is>
          <t>Jan</t>
        </is>
      </c>
      <c r="E66" t="inlineStr">
        <is>
          <t>North America</t>
        </is>
      </c>
      <c r="F66" t="inlineStr">
        <is>
          <t>USA</t>
        </is>
      </c>
      <c r="G66" t="inlineStr">
        <is>
          <t>Retail &amp; CPG</t>
        </is>
      </c>
      <c r="H66" t="inlineStr">
        <is>
          <t>Application services</t>
        </is>
      </c>
      <c r="I66" t="inlineStr">
        <is>
          <t>Large client</t>
        </is>
      </c>
      <c r="J66" t="inlineStr">
        <is>
          <t>Noah Smith</t>
        </is>
      </c>
      <c r="K66" s="71" t="n">
        <v>1550</v>
      </c>
      <c r="L66" s="72" t="n">
        <v>4225.65</v>
      </c>
      <c r="M66" s="72" t="n">
        <v>6549757.5</v>
      </c>
      <c r="N66" s="72" t="n">
        <v>0</v>
      </c>
      <c r="O66" s="72" t="n">
        <v>6549757.5</v>
      </c>
      <c r="P66" s="72" t="n">
        <v>3984176.87</v>
      </c>
      <c r="Q66" s="72" t="n">
        <v>2565580.63</v>
      </c>
      <c r="R66" t="inlineStr">
        <is>
          <t>RC-02</t>
        </is>
      </c>
      <c r="S66" s="73" t="n">
        <v>13.4</v>
      </c>
      <c r="T66" s="73" t="n">
        <v>11.2</v>
      </c>
      <c r="U66" s="71" t="n">
        <v>0</v>
      </c>
      <c r="V66" t="inlineStr">
        <is>
          <t>No</t>
        </is>
      </c>
      <c r="W66">
        <f>IF(AND(OR(Dashboard!$C$6="All",E66=Dashboard!$C$6),OR(Dashboard!$F$6="All",G66=Dashboard!$F$6),OR(Dashboard!$I$6="All",H66=Dashboard!$I$6)),1,0)</f>
        <v/>
      </c>
    </row>
    <row r="67">
      <c r="A67" t="inlineStr">
        <is>
          <t>TC100058</t>
        </is>
      </c>
      <c r="B67" s="69" t="n">
        <v>45664</v>
      </c>
      <c r="C67" s="70" t="n">
        <v>2025</v>
      </c>
      <c r="D67" t="inlineStr">
        <is>
          <t>Jan</t>
        </is>
      </c>
      <c r="E67" t="inlineStr">
        <is>
          <t>North America</t>
        </is>
      </c>
      <c r="F67" t="inlineStr">
        <is>
          <t>USA</t>
        </is>
      </c>
      <c r="G67" t="inlineStr">
        <is>
          <t>Communications &amp; Media</t>
        </is>
      </c>
      <c r="H67" t="inlineStr">
        <is>
          <t>BPS</t>
        </is>
      </c>
      <c r="I67" t="inlineStr">
        <is>
          <t>Large client</t>
        </is>
      </c>
      <c r="J67" t="inlineStr">
        <is>
          <t>Zoya Ahmed</t>
        </is>
      </c>
      <c r="K67" s="71" t="n">
        <v>7397</v>
      </c>
      <c r="L67" s="72" t="n">
        <v>3651.04</v>
      </c>
      <c r="M67" s="72" t="n">
        <v>27006742.88</v>
      </c>
      <c r="N67" s="72" t="n">
        <v>1080269.72</v>
      </c>
      <c r="O67" s="72" t="n">
        <v>25926473.16</v>
      </c>
      <c r="P67" s="72" t="n">
        <v>18025915.36</v>
      </c>
      <c r="Q67" s="72" t="n">
        <v>7900557.8</v>
      </c>
      <c r="R67" t="inlineStr">
        <is>
          <t>CM-03</t>
        </is>
      </c>
      <c r="S67" s="73" t="n">
        <v>64.7</v>
      </c>
      <c r="T67" s="73" t="n">
        <v>50.3</v>
      </c>
      <c r="U67" s="71" t="n">
        <v>1</v>
      </c>
      <c r="V67" t="inlineStr">
        <is>
          <t>No</t>
        </is>
      </c>
      <c r="W67">
        <f>IF(AND(OR(Dashboard!$C$6="All",E67=Dashboard!$C$6),OR(Dashboard!$F$6="All",G67=Dashboard!$F$6),OR(Dashboard!$I$6="All",H67=Dashboard!$I$6)),1,0)</f>
        <v/>
      </c>
    </row>
    <row r="68">
      <c r="A68" t="inlineStr">
        <is>
          <t>TC100059</t>
        </is>
      </c>
      <c r="B68" s="69" t="n">
        <v>45665</v>
      </c>
      <c r="C68" s="70" t="n">
        <v>2025</v>
      </c>
      <c r="D68" t="inlineStr">
        <is>
          <t>Jan</t>
        </is>
      </c>
      <c r="E68" t="inlineStr">
        <is>
          <t>UK</t>
        </is>
      </c>
      <c r="F68" t="inlineStr">
        <is>
          <t>UK</t>
        </is>
      </c>
      <c r="G68" t="inlineStr">
        <is>
          <t>Retail &amp; CPG</t>
        </is>
      </c>
      <c r="H68" t="inlineStr">
        <is>
          <t>Application services</t>
        </is>
      </c>
      <c r="I68" t="inlineStr">
        <is>
          <t>Top-10 client</t>
        </is>
      </c>
      <c r="J68" t="inlineStr">
        <is>
          <t>Shraddha Kulkarni</t>
        </is>
      </c>
      <c r="K68" s="71" t="n">
        <v>4046</v>
      </c>
      <c r="L68" s="72" t="n">
        <v>3453.29</v>
      </c>
      <c r="M68" s="72" t="n">
        <v>13972011.34</v>
      </c>
      <c r="N68" s="72" t="n">
        <v>0</v>
      </c>
      <c r="O68" s="72" t="n">
        <v>13972011.34</v>
      </c>
      <c r="P68" s="72" t="n">
        <v>10198170.05</v>
      </c>
      <c r="Q68" s="72" t="n">
        <v>3773841.29</v>
      </c>
      <c r="R68" t="inlineStr">
        <is>
          <t>RC-06</t>
        </is>
      </c>
      <c r="S68" s="73" t="n">
        <v>35.8</v>
      </c>
      <c r="T68" s="73" t="n">
        <v>28.9</v>
      </c>
      <c r="U68" s="71" t="n">
        <v>0</v>
      </c>
      <c r="V68" t="inlineStr">
        <is>
          <t>No</t>
        </is>
      </c>
      <c r="W68">
        <f>IF(AND(OR(Dashboard!$C$6="All",E68=Dashboard!$C$6),OR(Dashboard!$F$6="All",G68=Dashboard!$F$6),OR(Dashboard!$I$6="All",H68=Dashboard!$I$6)),1,0)</f>
        <v/>
      </c>
    </row>
    <row r="69">
      <c r="A69" t="inlineStr">
        <is>
          <t>TC100060</t>
        </is>
      </c>
      <c r="B69" s="69" t="n">
        <v>45665</v>
      </c>
      <c r="C69" s="70" t="n">
        <v>2025</v>
      </c>
      <c r="D69" t="inlineStr">
        <is>
          <t>Jan</t>
        </is>
      </c>
      <c r="E69" t="inlineStr">
        <is>
          <t>North America</t>
        </is>
      </c>
      <c r="F69" t="inlineStr">
        <is>
          <t>USA</t>
        </is>
      </c>
      <c r="G69" t="inlineStr">
        <is>
          <t>Communications &amp; Media</t>
        </is>
      </c>
      <c r="H69" t="inlineStr">
        <is>
          <t>Consulting</t>
        </is>
      </c>
      <c r="I69" t="inlineStr">
        <is>
          <t>Large client</t>
        </is>
      </c>
      <c r="J69" t="inlineStr">
        <is>
          <t>Olivia Brown</t>
        </is>
      </c>
      <c r="K69" s="71" t="n">
        <v>4364</v>
      </c>
      <c r="L69" s="72" t="n">
        <v>3377.33</v>
      </c>
      <c r="M69" s="72" t="n">
        <v>14738668.12</v>
      </c>
      <c r="N69" s="72" t="n">
        <v>0</v>
      </c>
      <c r="O69" s="72" t="n">
        <v>14738668.12</v>
      </c>
      <c r="P69" s="72" t="n">
        <v>9073309.57</v>
      </c>
      <c r="Q69" s="72" t="n">
        <v>5665358.55</v>
      </c>
      <c r="R69" t="inlineStr">
        <is>
          <t>CM-02</t>
        </is>
      </c>
      <c r="S69" s="73" t="n">
        <v>33.2</v>
      </c>
      <c r="T69" s="73" t="n">
        <v>28.5</v>
      </c>
      <c r="U69" s="71" t="n">
        <v>0</v>
      </c>
      <c r="V69" t="inlineStr">
        <is>
          <t>No</t>
        </is>
      </c>
      <c r="W69">
        <f>IF(AND(OR(Dashboard!$C$6="All",E69=Dashboard!$C$6),OR(Dashboard!$F$6="All",G69=Dashboard!$F$6),OR(Dashboard!$I$6="All",H69=Dashboard!$I$6)),1,0)</f>
        <v/>
      </c>
    </row>
    <row r="70">
      <c r="A70" t="inlineStr">
        <is>
          <t>TC100061</t>
        </is>
      </c>
      <c r="B70" s="69" t="n">
        <v>45665</v>
      </c>
      <c r="C70" s="70" t="n">
        <v>2025</v>
      </c>
      <c r="D70" t="inlineStr">
        <is>
          <t>Jan</t>
        </is>
      </c>
      <c r="E70" t="inlineStr">
        <is>
          <t>North America</t>
        </is>
      </c>
      <c r="F70" t="inlineStr">
        <is>
          <t>Canada</t>
        </is>
      </c>
      <c r="G70" t="inlineStr">
        <is>
          <t>Technology &amp; Services</t>
        </is>
      </c>
      <c r="H70" t="inlineStr">
        <is>
          <t>Cloud &amp; infrastructure</t>
        </is>
      </c>
      <c r="I70" t="inlineStr">
        <is>
          <t>Mid-size client</t>
        </is>
      </c>
      <c r="J70" t="inlineStr">
        <is>
          <t>Yuki Sato</t>
        </is>
      </c>
      <c r="K70" s="71" t="n">
        <v>1298</v>
      </c>
      <c r="L70" s="72" t="n">
        <v>4472.37</v>
      </c>
      <c r="M70" s="72" t="n">
        <v>5805136.26</v>
      </c>
      <c r="N70" s="72" t="n">
        <v>232205.45</v>
      </c>
      <c r="O70" s="72" t="n">
        <v>5572930.81</v>
      </c>
      <c r="P70" s="72" t="n">
        <v>3573415.27</v>
      </c>
      <c r="Q70" s="72" t="n">
        <v>1999515.54</v>
      </c>
      <c r="R70" t="inlineStr">
        <is>
          <t>TS-05</t>
        </is>
      </c>
      <c r="S70" s="73" t="n">
        <v>10</v>
      </c>
      <c r="T70" s="73" t="n">
        <v>8.6</v>
      </c>
      <c r="U70" s="71" t="n">
        <v>1</v>
      </c>
      <c r="V70" t="inlineStr">
        <is>
          <t>No</t>
        </is>
      </c>
      <c r="W70">
        <f>IF(AND(OR(Dashboard!$C$6="All",E70=Dashboard!$C$6),OR(Dashboard!$F$6="All",G70=Dashboard!$F$6),OR(Dashboard!$I$6="All",H70=Dashboard!$I$6)),1,0)</f>
        <v/>
      </c>
    </row>
    <row r="71">
      <c r="A71" t="inlineStr">
        <is>
          <t>TC100062</t>
        </is>
      </c>
      <c r="B71" s="69" t="n">
        <v>45665</v>
      </c>
      <c r="C71" s="70" t="n">
        <v>2025</v>
      </c>
      <c r="D71" t="inlineStr">
        <is>
          <t>Jan</t>
        </is>
      </c>
      <c r="E71" t="inlineStr">
        <is>
          <t>India</t>
        </is>
      </c>
      <c r="F71" t="inlineStr">
        <is>
          <t>India</t>
        </is>
      </c>
      <c r="G71" t="inlineStr">
        <is>
          <t>Retail &amp; CPG</t>
        </is>
      </c>
      <c r="H71" t="inlineStr">
        <is>
          <t>Application services</t>
        </is>
      </c>
      <c r="I71" t="inlineStr">
        <is>
          <t>Large client</t>
        </is>
      </c>
      <c r="J71" t="inlineStr">
        <is>
          <t>Sophie Müller</t>
        </is>
      </c>
      <c r="K71" s="71" t="n">
        <v>4007</v>
      </c>
      <c r="L71" s="72" t="n">
        <v>3579.4</v>
      </c>
      <c r="M71" s="72" t="n">
        <v>14342655.8</v>
      </c>
      <c r="N71" s="72" t="n">
        <v>0</v>
      </c>
      <c r="O71" s="72" t="n">
        <v>14342655.8</v>
      </c>
      <c r="P71" s="72" t="n">
        <v>8486004.529999999</v>
      </c>
      <c r="Q71" s="72" t="n">
        <v>5856651.27</v>
      </c>
      <c r="R71" t="inlineStr">
        <is>
          <t>RC-06</t>
        </is>
      </c>
      <c r="S71" s="73" t="n">
        <v>32.1</v>
      </c>
      <c r="T71" s="73" t="n">
        <v>26.1</v>
      </c>
      <c r="U71" s="71" t="n">
        <v>0</v>
      </c>
      <c r="V71" t="inlineStr">
        <is>
          <t>No</t>
        </is>
      </c>
      <c r="W71">
        <f>IF(AND(OR(Dashboard!$C$6="All",E71=Dashboard!$C$6),OR(Dashboard!$F$6="All",G71=Dashboard!$F$6),OR(Dashboard!$I$6="All",H71=Dashboard!$I$6)),1,0)</f>
        <v/>
      </c>
    </row>
    <row r="72">
      <c r="A72" t="inlineStr">
        <is>
          <t>TC100063</t>
        </is>
      </c>
      <c r="B72" s="69" t="n">
        <v>45665</v>
      </c>
      <c r="C72" s="70" t="n">
        <v>2025</v>
      </c>
      <c r="D72" t="inlineStr">
        <is>
          <t>Jan</t>
        </is>
      </c>
      <c r="E72" t="inlineStr">
        <is>
          <t>North America</t>
        </is>
      </c>
      <c r="F72" t="inlineStr">
        <is>
          <t>Canada</t>
        </is>
      </c>
      <c r="G72" t="inlineStr">
        <is>
          <t>BFSI</t>
        </is>
      </c>
      <c r="H72" t="inlineStr">
        <is>
          <t>Consulting</t>
        </is>
      </c>
      <c r="I72" t="inlineStr">
        <is>
          <t>Large client</t>
        </is>
      </c>
      <c r="J72" t="inlineStr">
        <is>
          <t>Carlos Silva</t>
        </is>
      </c>
      <c r="K72" s="71" t="n">
        <v>4276</v>
      </c>
      <c r="L72" s="72" t="n">
        <v>3771.83</v>
      </c>
      <c r="M72" s="72" t="n">
        <v>16128345.08</v>
      </c>
      <c r="N72" s="72" t="n">
        <v>967700.7</v>
      </c>
      <c r="O72" s="72" t="n">
        <v>15160644.38</v>
      </c>
      <c r="P72" s="72" t="n">
        <v>10192285.82</v>
      </c>
      <c r="Q72" s="72" t="n">
        <v>4968358.56</v>
      </c>
      <c r="R72" t="inlineStr">
        <is>
          <t>B-01</t>
        </is>
      </c>
      <c r="S72" s="73" t="n">
        <v>36.9</v>
      </c>
      <c r="T72" s="73" t="n">
        <v>30.1</v>
      </c>
      <c r="U72" s="71" t="n">
        <v>2</v>
      </c>
      <c r="V72" t="inlineStr">
        <is>
          <t>No</t>
        </is>
      </c>
      <c r="W72">
        <f>IF(AND(OR(Dashboard!$C$6="All",E72=Dashboard!$C$6),OR(Dashboard!$F$6="All",G72=Dashboard!$F$6),OR(Dashboard!$I$6="All",H72=Dashboard!$I$6)),1,0)</f>
        <v/>
      </c>
    </row>
    <row r="73">
      <c r="A73" t="inlineStr">
        <is>
          <t>TC100064</t>
        </is>
      </c>
      <c r="B73" s="69" t="n">
        <v>45665</v>
      </c>
      <c r="C73" s="70" t="n">
        <v>2025</v>
      </c>
      <c r="D73" t="inlineStr">
        <is>
          <t>Jan</t>
        </is>
      </c>
      <c r="E73" t="inlineStr">
        <is>
          <t>North America</t>
        </is>
      </c>
      <c r="F73" t="inlineStr">
        <is>
          <t>USA</t>
        </is>
      </c>
      <c r="G73" t="inlineStr">
        <is>
          <t>BFSI</t>
        </is>
      </c>
      <c r="H73" t="inlineStr">
        <is>
          <t>Cloud &amp; infrastructure</t>
        </is>
      </c>
      <c r="I73" t="inlineStr">
        <is>
          <t>Mid-size client</t>
        </is>
      </c>
      <c r="J73" t="inlineStr">
        <is>
          <t>Carlos Silva</t>
        </is>
      </c>
      <c r="K73" s="71" t="n">
        <v>5955</v>
      </c>
      <c r="L73" s="72" t="n">
        <v>4632.88</v>
      </c>
      <c r="M73" s="72" t="n">
        <v>27588800.4</v>
      </c>
      <c r="N73" s="72" t="n">
        <v>0</v>
      </c>
      <c r="O73" s="72" t="n">
        <v>27588800.4</v>
      </c>
      <c r="P73" s="72" t="n">
        <v>20351100.95</v>
      </c>
      <c r="Q73" s="72" t="n">
        <v>7237699.45</v>
      </c>
      <c r="R73" t="inlineStr">
        <is>
          <t>B-04</t>
        </is>
      </c>
      <c r="S73" s="73" t="n">
        <v>49.5</v>
      </c>
      <c r="T73" s="73" t="n">
        <v>40.4</v>
      </c>
      <c r="U73" s="71" t="n">
        <v>0</v>
      </c>
      <c r="V73" t="inlineStr">
        <is>
          <t>No</t>
        </is>
      </c>
      <c r="W73">
        <f>IF(AND(OR(Dashboard!$C$6="All",E73=Dashboard!$C$6),OR(Dashboard!$F$6="All",G73=Dashboard!$F$6),OR(Dashboard!$I$6="All",H73=Dashboard!$I$6)),1,0)</f>
        <v/>
      </c>
    </row>
    <row r="74">
      <c r="A74" t="inlineStr">
        <is>
          <t>TC100065</t>
        </is>
      </c>
      <c r="B74" s="69" t="n">
        <v>45665</v>
      </c>
      <c r="C74" s="70" t="n">
        <v>2025</v>
      </c>
      <c r="D74" t="inlineStr">
        <is>
          <t>Jan</t>
        </is>
      </c>
      <c r="E74" t="inlineStr">
        <is>
          <t>Asia Pacific</t>
        </is>
      </c>
      <c r="F74" t="inlineStr">
        <is>
          <t>Japan</t>
        </is>
      </c>
      <c r="G74" t="inlineStr">
        <is>
          <t>Manufacturing</t>
        </is>
      </c>
      <c r="H74" t="inlineStr">
        <is>
          <t>Consulting</t>
        </is>
      </c>
      <c r="I74" t="inlineStr">
        <is>
          <t>Top-10 client</t>
        </is>
      </c>
      <c r="J74" t="inlineStr">
        <is>
          <t>Fatima Al-Saud</t>
        </is>
      </c>
      <c r="K74" s="71" t="n">
        <v>8152</v>
      </c>
      <c r="L74" s="72" t="n">
        <v>3525.03</v>
      </c>
      <c r="M74" s="72" t="n">
        <v>28736044.56</v>
      </c>
      <c r="N74" s="72" t="n">
        <v>0</v>
      </c>
      <c r="O74" s="72" t="n">
        <v>28736044.56</v>
      </c>
      <c r="P74" s="72" t="n">
        <v>17849207.16</v>
      </c>
      <c r="Q74" s="72" t="n">
        <v>10886837.4</v>
      </c>
      <c r="R74" t="inlineStr">
        <is>
          <t>M-03</t>
        </is>
      </c>
      <c r="S74" s="73" t="n">
        <v>61.6</v>
      </c>
      <c r="T74" s="73" t="n">
        <v>54.8</v>
      </c>
      <c r="U74" s="71" t="n">
        <v>1</v>
      </c>
      <c r="V74" t="inlineStr">
        <is>
          <t>No</t>
        </is>
      </c>
      <c r="W74">
        <f>IF(AND(OR(Dashboard!$C$6="All",E74=Dashboard!$C$6),OR(Dashboard!$F$6="All",G74=Dashboard!$F$6),OR(Dashboard!$I$6="All",H74=Dashboard!$I$6)),1,0)</f>
        <v/>
      </c>
    </row>
    <row r="75">
      <c r="A75" t="inlineStr">
        <is>
          <t>TC100066</t>
        </is>
      </c>
      <c r="B75" s="69" t="n">
        <v>45666</v>
      </c>
      <c r="C75" s="70" t="n">
        <v>2025</v>
      </c>
      <c r="D75" t="inlineStr">
        <is>
          <t>Jan</t>
        </is>
      </c>
      <c r="E75" t="inlineStr">
        <is>
          <t>India</t>
        </is>
      </c>
      <c r="F75" t="inlineStr">
        <is>
          <t>India</t>
        </is>
      </c>
      <c r="G75" t="inlineStr">
        <is>
          <t>BFSI</t>
        </is>
      </c>
      <c r="H75" t="inlineStr">
        <is>
          <t>BPS</t>
        </is>
      </c>
      <c r="I75" t="inlineStr">
        <is>
          <t>Top-10 client</t>
        </is>
      </c>
      <c r="J75" t="inlineStr">
        <is>
          <t>Wei Chen</t>
        </is>
      </c>
      <c r="K75" s="71" t="n">
        <v>5054</v>
      </c>
      <c r="L75" s="72" t="n">
        <v>3579.75</v>
      </c>
      <c r="M75" s="72" t="n">
        <v>18092056.5</v>
      </c>
      <c r="N75" s="72" t="n">
        <v>0</v>
      </c>
      <c r="O75" s="72" t="n">
        <v>18092056.5</v>
      </c>
      <c r="P75" s="72" t="n">
        <v>12972535.04</v>
      </c>
      <c r="Q75" s="72" t="n">
        <v>5119521.46</v>
      </c>
      <c r="R75" t="inlineStr">
        <is>
          <t>B-04</t>
        </is>
      </c>
      <c r="S75" s="73" t="n">
        <v>40</v>
      </c>
      <c r="T75" s="73" t="n">
        <v>35.7</v>
      </c>
      <c r="U75" s="71" t="n">
        <v>0</v>
      </c>
      <c r="V75" t="inlineStr">
        <is>
          <t>No</t>
        </is>
      </c>
      <c r="W75">
        <f>IF(AND(OR(Dashboard!$C$6="All",E75=Dashboard!$C$6),OR(Dashboard!$F$6="All",G75=Dashboard!$F$6),OR(Dashboard!$I$6="All",H75=Dashboard!$I$6)),1,0)</f>
        <v/>
      </c>
    </row>
    <row r="76">
      <c r="A76" t="inlineStr">
        <is>
          <t>TC100067</t>
        </is>
      </c>
      <c r="B76" s="69" t="n">
        <v>45666</v>
      </c>
      <c r="C76" s="70" t="n">
        <v>2025</v>
      </c>
      <c r="D76" t="inlineStr">
        <is>
          <t>Jan</t>
        </is>
      </c>
      <c r="E76" t="inlineStr">
        <is>
          <t>Continental Europe</t>
        </is>
      </c>
      <c r="F76" t="inlineStr">
        <is>
          <t>Germany</t>
        </is>
      </c>
      <c r="G76" t="inlineStr">
        <is>
          <t>Life Sciences</t>
        </is>
      </c>
      <c r="H76" t="inlineStr">
        <is>
          <t>BPS</t>
        </is>
      </c>
      <c r="I76" t="inlineStr">
        <is>
          <t>Top-10 client</t>
        </is>
      </c>
      <c r="J76" t="inlineStr">
        <is>
          <t>Ana Costa</t>
        </is>
      </c>
      <c r="K76" s="71" t="n">
        <v>6952</v>
      </c>
      <c r="L76" s="72" t="n">
        <v>4796.25</v>
      </c>
      <c r="M76" s="72" t="n">
        <v>33343530</v>
      </c>
      <c r="N76" s="72" t="n">
        <v>0</v>
      </c>
      <c r="O76" s="72" t="n">
        <v>33343530</v>
      </c>
      <c r="P76" s="72" t="n">
        <v>22925834.11</v>
      </c>
      <c r="Q76" s="72" t="n">
        <v>10417695.89</v>
      </c>
      <c r="R76" t="inlineStr">
        <is>
          <t>LS-04</t>
        </is>
      </c>
      <c r="S76" s="73" t="n">
        <v>57.1</v>
      </c>
      <c r="T76" s="73" t="n">
        <v>47.7</v>
      </c>
      <c r="U76" s="71" t="n">
        <v>2</v>
      </c>
      <c r="V76" t="inlineStr">
        <is>
          <t>No</t>
        </is>
      </c>
      <c r="W76">
        <f>IF(AND(OR(Dashboard!$C$6="All",E76=Dashboard!$C$6),OR(Dashboard!$F$6="All",G76=Dashboard!$F$6),OR(Dashboard!$I$6="All",H76=Dashboard!$I$6)),1,0)</f>
        <v/>
      </c>
    </row>
    <row r="77">
      <c r="A77" t="inlineStr">
        <is>
          <t>TC100068</t>
        </is>
      </c>
      <c r="B77" s="69" t="n">
        <v>45666</v>
      </c>
      <c r="C77" s="70" t="n">
        <v>2025</v>
      </c>
      <c r="D77" t="inlineStr">
        <is>
          <t>Jan</t>
        </is>
      </c>
      <c r="E77" t="inlineStr">
        <is>
          <t>Continental Europe</t>
        </is>
      </c>
      <c r="F77" t="inlineStr">
        <is>
          <t>Germany</t>
        </is>
      </c>
      <c r="G77" t="inlineStr">
        <is>
          <t>Manufacturing</t>
        </is>
      </c>
      <c r="H77" t="inlineStr">
        <is>
          <t>Application services</t>
        </is>
      </c>
      <c r="I77" t="inlineStr">
        <is>
          <t>Mid-size client</t>
        </is>
      </c>
      <c r="J77" t="inlineStr">
        <is>
          <t>Olivia Brown</t>
        </is>
      </c>
      <c r="K77" s="71" t="n">
        <v>1570</v>
      </c>
      <c r="L77" s="72" t="n">
        <v>3769.21</v>
      </c>
      <c r="M77" s="72" t="n">
        <v>5917659.7</v>
      </c>
      <c r="N77" s="72" t="n">
        <v>0</v>
      </c>
      <c r="O77" s="72" t="n">
        <v>5917659.7</v>
      </c>
      <c r="P77" s="72" t="n">
        <v>3893641.57</v>
      </c>
      <c r="Q77" s="72" t="n">
        <v>2024018.13</v>
      </c>
      <c r="R77" t="inlineStr">
        <is>
          <t>M-04</t>
        </is>
      </c>
      <c r="S77" s="73" t="n">
        <v>12.9</v>
      </c>
      <c r="T77" s="73" t="n">
        <v>10.2</v>
      </c>
      <c r="U77" s="71" t="n">
        <v>0</v>
      </c>
      <c r="V77" t="inlineStr">
        <is>
          <t>No</t>
        </is>
      </c>
      <c r="W77">
        <f>IF(AND(OR(Dashboard!$C$6="All",E77=Dashboard!$C$6),OR(Dashboard!$F$6="All",G77=Dashboard!$F$6),OR(Dashboard!$I$6="All",H77=Dashboard!$I$6)),1,0)</f>
        <v/>
      </c>
    </row>
    <row r="78">
      <c r="A78" t="inlineStr">
        <is>
          <t>TC100069</t>
        </is>
      </c>
      <c r="B78" s="69" t="n">
        <v>45666</v>
      </c>
      <c r="C78" s="70" t="n">
        <v>2025</v>
      </c>
      <c r="D78" t="inlineStr">
        <is>
          <t>Jan</t>
        </is>
      </c>
      <c r="E78" t="inlineStr">
        <is>
          <t>Asia Pacific</t>
        </is>
      </c>
      <c r="F78" t="inlineStr">
        <is>
          <t>Japan</t>
        </is>
      </c>
      <c r="G78" t="inlineStr">
        <is>
          <t>Communications &amp; Media</t>
        </is>
      </c>
      <c r="H78" t="inlineStr">
        <is>
          <t>Cloud &amp; infrastructure</t>
        </is>
      </c>
      <c r="I78" t="inlineStr">
        <is>
          <t>Large client</t>
        </is>
      </c>
      <c r="J78" t="inlineStr">
        <is>
          <t>Wei Chen</t>
        </is>
      </c>
      <c r="K78" s="71" t="n">
        <v>4280</v>
      </c>
      <c r="L78" s="72" t="n">
        <v>3572.25</v>
      </c>
      <c r="M78" s="72" t="n">
        <v>15289230</v>
      </c>
      <c r="N78" s="72" t="n">
        <v>0</v>
      </c>
      <c r="O78" s="72" t="n">
        <v>15289230</v>
      </c>
      <c r="P78" s="72" t="n">
        <v>10450514.71</v>
      </c>
      <c r="Q78" s="72" t="n">
        <v>4838715.29</v>
      </c>
      <c r="R78" t="inlineStr">
        <is>
          <t>CM-06</t>
        </is>
      </c>
      <c r="S78" s="73" t="n">
        <v>34.7</v>
      </c>
      <c r="T78" s="73" t="n">
        <v>30.9</v>
      </c>
      <c r="U78" s="71" t="n">
        <v>0</v>
      </c>
      <c r="V78" t="inlineStr">
        <is>
          <t>No</t>
        </is>
      </c>
      <c r="W78">
        <f>IF(AND(OR(Dashboard!$C$6="All",E78=Dashboard!$C$6),OR(Dashboard!$F$6="All",G78=Dashboard!$F$6),OR(Dashboard!$I$6="All",H78=Dashboard!$I$6)),1,0)</f>
        <v/>
      </c>
    </row>
    <row r="79">
      <c r="A79" t="inlineStr">
        <is>
          <t>TC100070</t>
        </is>
      </c>
      <c r="B79" s="69" t="n">
        <v>45666</v>
      </c>
      <c r="C79" s="70" t="n">
        <v>2025</v>
      </c>
      <c r="D79" t="inlineStr">
        <is>
          <t>Jan</t>
        </is>
      </c>
      <c r="E79" t="inlineStr">
        <is>
          <t>North America</t>
        </is>
      </c>
      <c r="F79" t="inlineStr">
        <is>
          <t>Canada</t>
        </is>
      </c>
      <c r="G79" t="inlineStr">
        <is>
          <t>BFSI</t>
        </is>
      </c>
      <c r="H79" t="inlineStr">
        <is>
          <t>AI &amp; data</t>
        </is>
      </c>
      <c r="I79" t="inlineStr">
        <is>
          <t>Mid-size client</t>
        </is>
      </c>
      <c r="J79" t="inlineStr">
        <is>
          <t>Wei Chen</t>
        </is>
      </c>
      <c r="K79" s="71" t="n">
        <v>4764</v>
      </c>
      <c r="L79" s="72" t="n">
        <v>3777.75</v>
      </c>
      <c r="M79" s="72" t="n">
        <v>17997201</v>
      </c>
      <c r="N79" s="72" t="n">
        <v>1079832.06</v>
      </c>
      <c r="O79" s="72" t="n">
        <v>16917368.94</v>
      </c>
      <c r="P79" s="72" t="n">
        <v>10638969.5</v>
      </c>
      <c r="Q79" s="72" t="n">
        <v>6278399.44</v>
      </c>
      <c r="R79" t="inlineStr">
        <is>
          <t>B-06</t>
        </is>
      </c>
      <c r="S79" s="73" t="n">
        <v>37.7</v>
      </c>
      <c r="T79" s="73" t="n">
        <v>32.1</v>
      </c>
      <c r="U79" s="71" t="n">
        <v>0</v>
      </c>
      <c r="V79" t="inlineStr">
        <is>
          <t>No</t>
        </is>
      </c>
      <c r="W79">
        <f>IF(AND(OR(Dashboard!$C$6="All",E79=Dashboard!$C$6),OR(Dashboard!$F$6="All",G79=Dashboard!$F$6),OR(Dashboard!$I$6="All",H79=Dashboard!$I$6)),1,0)</f>
        <v/>
      </c>
    </row>
    <row r="80">
      <c r="A80" t="inlineStr">
        <is>
          <t>TC100071</t>
        </is>
      </c>
      <c r="B80" s="69" t="n">
        <v>45666</v>
      </c>
      <c r="C80" s="70" t="n">
        <v>2025</v>
      </c>
      <c r="D80" t="inlineStr">
        <is>
          <t>Jan</t>
        </is>
      </c>
      <c r="E80" t="inlineStr">
        <is>
          <t>UK</t>
        </is>
      </c>
      <c r="F80" t="inlineStr">
        <is>
          <t>UK</t>
        </is>
      </c>
      <c r="G80" t="inlineStr">
        <is>
          <t>Retail &amp; CPG</t>
        </is>
      </c>
      <c r="H80" t="inlineStr">
        <is>
          <t>Application services</t>
        </is>
      </c>
      <c r="I80" t="inlineStr">
        <is>
          <t>Top-10 client</t>
        </is>
      </c>
      <c r="J80" t="inlineStr">
        <is>
          <t>Aisha Bello</t>
        </is>
      </c>
      <c r="K80" s="71" t="n">
        <v>2961</v>
      </c>
      <c r="L80" s="72" t="n">
        <v>3476.05</v>
      </c>
      <c r="M80" s="72" t="n">
        <v>10292584.05</v>
      </c>
      <c r="N80" s="72" t="n">
        <v>617555.04</v>
      </c>
      <c r="O80" s="72" t="n">
        <v>9675029.01</v>
      </c>
      <c r="P80" s="72" t="n">
        <v>6593576.98</v>
      </c>
      <c r="Q80" s="72" t="n">
        <v>3081452.03</v>
      </c>
      <c r="R80" t="inlineStr">
        <is>
          <t>RC-02</t>
        </is>
      </c>
      <c r="S80" s="73" t="n">
        <v>24.9</v>
      </c>
      <c r="T80" s="73" t="n">
        <v>21.4</v>
      </c>
      <c r="U80" s="71" t="n">
        <v>0</v>
      </c>
      <c r="V80" t="inlineStr">
        <is>
          <t>No</t>
        </is>
      </c>
      <c r="W80">
        <f>IF(AND(OR(Dashboard!$C$6="All",E80=Dashboard!$C$6),OR(Dashboard!$F$6="All",G80=Dashboard!$F$6),OR(Dashboard!$I$6="All",H80=Dashboard!$I$6)),1,0)</f>
        <v/>
      </c>
    </row>
    <row r="81">
      <c r="A81" t="inlineStr">
        <is>
          <t>TC100072</t>
        </is>
      </c>
      <c r="B81" s="69" t="n">
        <v>45666</v>
      </c>
      <c r="C81" s="70" t="n">
        <v>2025</v>
      </c>
      <c r="D81" t="inlineStr">
        <is>
          <t>Jan</t>
        </is>
      </c>
      <c r="E81" t="inlineStr">
        <is>
          <t>Asia Pacific</t>
        </is>
      </c>
      <c r="F81" t="inlineStr">
        <is>
          <t>Singapore</t>
        </is>
      </c>
      <c r="G81" t="inlineStr">
        <is>
          <t>Retail &amp; CPG</t>
        </is>
      </c>
      <c r="H81" t="inlineStr">
        <is>
          <t>BPS</t>
        </is>
      </c>
      <c r="I81" t="inlineStr">
        <is>
          <t>Top-10 client</t>
        </is>
      </c>
      <c r="J81" t="inlineStr">
        <is>
          <t>Arjun Mehta</t>
        </is>
      </c>
      <c r="K81" s="71" t="n">
        <v>3614</v>
      </c>
      <c r="L81" s="72" t="n">
        <v>3154.05</v>
      </c>
      <c r="M81" s="72" t="n">
        <v>11398736.7</v>
      </c>
      <c r="N81" s="72" t="n">
        <v>0</v>
      </c>
      <c r="O81" s="72" t="n">
        <v>11398736.7</v>
      </c>
      <c r="P81" s="72" t="n">
        <v>7083748.8</v>
      </c>
      <c r="Q81" s="72" t="n">
        <v>4314987.9</v>
      </c>
      <c r="R81" t="inlineStr">
        <is>
          <t>RC-03</t>
        </is>
      </c>
      <c r="S81" s="73" t="n">
        <v>26.6</v>
      </c>
      <c r="T81" s="73" t="n">
        <v>24</v>
      </c>
      <c r="U81" s="71" t="n">
        <v>0</v>
      </c>
      <c r="V81" t="inlineStr">
        <is>
          <t>No</t>
        </is>
      </c>
      <c r="W81">
        <f>IF(AND(OR(Dashboard!$C$6="All",E81=Dashboard!$C$6),OR(Dashboard!$F$6="All",G81=Dashboard!$F$6),OR(Dashboard!$I$6="All",H81=Dashboard!$I$6)),1,0)</f>
        <v/>
      </c>
    </row>
    <row r="82">
      <c r="A82" t="inlineStr">
        <is>
          <t>TC100073</t>
        </is>
      </c>
      <c r="B82" s="69" t="n">
        <v>45666</v>
      </c>
      <c r="C82" s="70" t="n">
        <v>2025</v>
      </c>
      <c r="D82" t="inlineStr">
        <is>
          <t>Jan</t>
        </is>
      </c>
      <c r="E82" t="inlineStr">
        <is>
          <t>Continental Europe</t>
        </is>
      </c>
      <c r="F82" t="inlineStr">
        <is>
          <t>Germany</t>
        </is>
      </c>
      <c r="G82" t="inlineStr">
        <is>
          <t>BFSI</t>
        </is>
      </c>
      <c r="H82" t="inlineStr">
        <is>
          <t>Cloud &amp; infrastructure</t>
        </is>
      </c>
      <c r="I82" t="inlineStr">
        <is>
          <t>Top-10 client</t>
        </is>
      </c>
      <c r="J82" t="inlineStr">
        <is>
          <t>Kofi Mensah</t>
        </is>
      </c>
      <c r="K82" s="71" t="n">
        <v>5144</v>
      </c>
      <c r="L82" s="72" t="n">
        <v>4376.99</v>
      </c>
      <c r="M82" s="72" t="n">
        <v>22515236.56</v>
      </c>
      <c r="N82" s="72" t="n">
        <v>900609.46</v>
      </c>
      <c r="O82" s="72" t="n">
        <v>21614627.1</v>
      </c>
      <c r="P82" s="72" t="n">
        <v>14447687.96</v>
      </c>
      <c r="Q82" s="72" t="n">
        <v>7166939.14</v>
      </c>
      <c r="R82" t="inlineStr">
        <is>
          <t>B-05</t>
        </is>
      </c>
      <c r="S82" s="73" t="n">
        <v>43.9</v>
      </c>
      <c r="T82" s="73" t="n">
        <v>36.2</v>
      </c>
      <c r="U82" s="71" t="n">
        <v>0</v>
      </c>
      <c r="V82" t="inlineStr">
        <is>
          <t>No</t>
        </is>
      </c>
      <c r="W82">
        <f>IF(AND(OR(Dashboard!$C$6="All",E82=Dashboard!$C$6),OR(Dashboard!$F$6="All",G82=Dashboard!$F$6),OR(Dashboard!$I$6="All",H82=Dashboard!$I$6)),1,0)</f>
        <v/>
      </c>
    </row>
    <row r="83">
      <c r="A83" t="inlineStr">
        <is>
          <t>TC100074</t>
        </is>
      </c>
      <c r="B83" s="69" t="n">
        <v>45666</v>
      </c>
      <c r="C83" s="70" t="n">
        <v>2025</v>
      </c>
      <c r="D83" t="inlineStr">
        <is>
          <t>Jan</t>
        </is>
      </c>
      <c r="E83" t="inlineStr">
        <is>
          <t>North America</t>
        </is>
      </c>
      <c r="F83" t="inlineStr">
        <is>
          <t>USA</t>
        </is>
      </c>
      <c r="G83" t="inlineStr">
        <is>
          <t>Technology &amp; Services</t>
        </is>
      </c>
      <c r="H83" t="inlineStr">
        <is>
          <t>Cloud &amp; infrastructure</t>
        </is>
      </c>
      <c r="I83" t="inlineStr">
        <is>
          <t>Top-10 client</t>
        </is>
      </c>
      <c r="J83" t="inlineStr">
        <is>
          <t>Shraddha Kulkarni</t>
        </is>
      </c>
      <c r="K83" s="71" t="n">
        <v>1564</v>
      </c>
      <c r="L83" s="72" t="n">
        <v>4010.06</v>
      </c>
      <c r="M83" s="72" t="n">
        <v>6271733.84</v>
      </c>
      <c r="N83" s="72" t="n">
        <v>376304.03</v>
      </c>
      <c r="O83" s="72" t="n">
        <v>5895429.81</v>
      </c>
      <c r="P83" s="72" t="n">
        <v>4022600.66</v>
      </c>
      <c r="Q83" s="72" t="n">
        <v>1872829.15</v>
      </c>
      <c r="R83" t="inlineStr">
        <is>
          <t>TS-05</t>
        </is>
      </c>
      <c r="S83" s="73" t="n">
        <v>13.7</v>
      </c>
      <c r="T83" s="73" t="n">
        <v>10.6</v>
      </c>
      <c r="U83" s="71" t="n">
        <v>0</v>
      </c>
      <c r="V83" t="inlineStr">
        <is>
          <t>No</t>
        </is>
      </c>
      <c r="W83">
        <f>IF(AND(OR(Dashboard!$C$6="All",E83=Dashboard!$C$6),OR(Dashboard!$F$6="All",G83=Dashboard!$F$6),OR(Dashboard!$I$6="All",H83=Dashboard!$I$6)),1,0)</f>
        <v/>
      </c>
    </row>
    <row r="84">
      <c r="A84" t="inlineStr">
        <is>
          <t>TC100075</t>
        </is>
      </c>
      <c r="B84" s="69" t="n">
        <v>45666</v>
      </c>
      <c r="C84" s="70" t="n">
        <v>2025</v>
      </c>
      <c r="D84" t="inlineStr">
        <is>
          <t>Jan</t>
        </is>
      </c>
      <c r="E84" t="inlineStr">
        <is>
          <t>UK</t>
        </is>
      </c>
      <c r="F84" t="inlineStr">
        <is>
          <t>UK</t>
        </is>
      </c>
      <c r="G84" t="inlineStr">
        <is>
          <t>Manufacturing</t>
        </is>
      </c>
      <c r="H84" t="inlineStr">
        <is>
          <t>BPS</t>
        </is>
      </c>
      <c r="I84" t="inlineStr">
        <is>
          <t>Large client</t>
        </is>
      </c>
      <c r="J84" t="inlineStr">
        <is>
          <t>Sara Rossi</t>
        </is>
      </c>
      <c r="K84" s="71" t="n">
        <v>2567</v>
      </c>
      <c r="L84" s="72" t="n">
        <v>4230.4</v>
      </c>
      <c r="M84" s="72" t="n">
        <v>10859436.8</v>
      </c>
      <c r="N84" s="72" t="n">
        <v>0</v>
      </c>
      <c r="O84" s="72" t="n">
        <v>10859436.8</v>
      </c>
      <c r="P84" s="72" t="n">
        <v>7507094.41</v>
      </c>
      <c r="Q84" s="72" t="n">
        <v>3352342.39</v>
      </c>
      <c r="R84" t="inlineStr">
        <is>
          <t>M-01</t>
        </is>
      </c>
      <c r="S84" s="73" t="n">
        <v>21.4</v>
      </c>
      <c r="T84" s="73" t="n">
        <v>17.7</v>
      </c>
      <c r="U84" s="71" t="n">
        <v>0</v>
      </c>
      <c r="V84" t="inlineStr">
        <is>
          <t>No</t>
        </is>
      </c>
      <c r="W84">
        <f>IF(AND(OR(Dashboard!$C$6="All",E84=Dashboard!$C$6),OR(Dashboard!$F$6="All",G84=Dashboard!$F$6),OR(Dashboard!$I$6="All",H84=Dashboard!$I$6)),1,0)</f>
        <v/>
      </c>
    </row>
    <row r="85">
      <c r="A85" t="inlineStr">
        <is>
          <t>TC100076</t>
        </is>
      </c>
      <c r="B85" s="69" t="n">
        <v>45667</v>
      </c>
      <c r="C85" s="70" t="n">
        <v>2025</v>
      </c>
      <c r="D85" t="inlineStr">
        <is>
          <t>Jan</t>
        </is>
      </c>
      <c r="E85" t="inlineStr">
        <is>
          <t>Continental Europe</t>
        </is>
      </c>
      <c r="F85" t="inlineStr">
        <is>
          <t>France</t>
        </is>
      </c>
      <c r="G85" t="inlineStr">
        <is>
          <t>BFSI</t>
        </is>
      </c>
      <c r="H85" t="inlineStr">
        <is>
          <t>Application services</t>
        </is>
      </c>
      <c r="I85" t="inlineStr">
        <is>
          <t>Large client</t>
        </is>
      </c>
      <c r="J85" t="inlineStr">
        <is>
          <t>Sophie Müller</t>
        </is>
      </c>
      <c r="K85" s="71" t="n">
        <v>3122</v>
      </c>
      <c r="L85" s="72" t="n">
        <v>4046.34</v>
      </c>
      <c r="M85" s="72" t="n">
        <v>12632673.48</v>
      </c>
      <c r="N85" s="72" t="n">
        <v>252653.47</v>
      </c>
      <c r="O85" s="72" t="n">
        <v>12380020.01</v>
      </c>
      <c r="P85" s="72" t="n">
        <v>8866039.960000001</v>
      </c>
      <c r="Q85" s="72" t="n">
        <v>3513980.05</v>
      </c>
      <c r="R85" t="inlineStr">
        <is>
          <t>B-03</t>
        </is>
      </c>
      <c r="S85" s="73" t="n">
        <v>26.7</v>
      </c>
      <c r="T85" s="73" t="n">
        <v>20.9</v>
      </c>
      <c r="U85" s="71" t="n">
        <v>0</v>
      </c>
      <c r="V85" t="inlineStr">
        <is>
          <t>No</t>
        </is>
      </c>
      <c r="W85">
        <f>IF(AND(OR(Dashboard!$C$6="All",E85=Dashboard!$C$6),OR(Dashboard!$F$6="All",G85=Dashboard!$F$6),OR(Dashboard!$I$6="All",H85=Dashboard!$I$6)),1,0)</f>
        <v/>
      </c>
    </row>
    <row r="86">
      <c r="A86" t="inlineStr">
        <is>
          <t>TC100077</t>
        </is>
      </c>
      <c r="B86" s="69" t="n">
        <v>45667</v>
      </c>
      <c r="C86" s="70" t="n">
        <v>2025</v>
      </c>
      <c r="D86" t="inlineStr">
        <is>
          <t>Jan</t>
        </is>
      </c>
      <c r="E86" t="inlineStr">
        <is>
          <t>North America</t>
        </is>
      </c>
      <c r="F86" t="inlineStr">
        <is>
          <t>Canada</t>
        </is>
      </c>
      <c r="G86" t="inlineStr">
        <is>
          <t>Retail &amp; CPG</t>
        </is>
      </c>
      <c r="H86" t="inlineStr">
        <is>
          <t>Application services</t>
        </is>
      </c>
      <c r="I86" t="inlineStr">
        <is>
          <t>Mid-size client</t>
        </is>
      </c>
      <c r="J86" t="inlineStr">
        <is>
          <t>Kofi Mensah</t>
        </is>
      </c>
      <c r="K86" s="71" t="n">
        <v>3603</v>
      </c>
      <c r="L86" s="72" t="n">
        <v>4098.76</v>
      </c>
      <c r="M86" s="72" t="n">
        <v>14767832.28</v>
      </c>
      <c r="N86" s="72" t="n">
        <v>590713.29</v>
      </c>
      <c r="O86" s="72" t="n">
        <v>14177118.99</v>
      </c>
      <c r="P86" s="72" t="n">
        <v>9408231.449999999</v>
      </c>
      <c r="Q86" s="72" t="n">
        <v>4768887.54</v>
      </c>
      <c r="R86" t="inlineStr">
        <is>
          <t>RC-06</t>
        </is>
      </c>
      <c r="S86" s="73" t="n">
        <v>30.8</v>
      </c>
      <c r="T86" s="73" t="n">
        <v>24.1</v>
      </c>
      <c r="U86" s="71" t="n">
        <v>0</v>
      </c>
      <c r="V86" t="inlineStr">
        <is>
          <t>No</t>
        </is>
      </c>
      <c r="W86">
        <f>IF(AND(OR(Dashboard!$C$6="All",E86=Dashboard!$C$6),OR(Dashboard!$F$6="All",G86=Dashboard!$F$6),OR(Dashboard!$I$6="All",H86=Dashboard!$I$6)),1,0)</f>
        <v/>
      </c>
    </row>
    <row r="87">
      <c r="A87" t="inlineStr">
        <is>
          <t>TC100078</t>
        </is>
      </c>
      <c r="B87" s="69" t="n">
        <v>45667</v>
      </c>
      <c r="C87" s="70" t="n">
        <v>2025</v>
      </c>
      <c r="D87" t="inlineStr">
        <is>
          <t>Jan</t>
        </is>
      </c>
      <c r="E87" t="inlineStr">
        <is>
          <t>Continental Europe</t>
        </is>
      </c>
      <c r="F87" t="inlineStr">
        <is>
          <t>Germany</t>
        </is>
      </c>
      <c r="G87" t="inlineStr">
        <is>
          <t>Communications &amp; Media</t>
        </is>
      </c>
      <c r="H87" t="inlineStr">
        <is>
          <t>Application services</t>
        </is>
      </c>
      <c r="I87" t="inlineStr">
        <is>
          <t>Large client</t>
        </is>
      </c>
      <c r="J87" t="inlineStr">
        <is>
          <t>Omar Haddad</t>
        </is>
      </c>
      <c r="K87" s="71" t="n">
        <v>6621</v>
      </c>
      <c r="L87" s="72" t="n">
        <v>3455</v>
      </c>
      <c r="M87" s="72" t="n">
        <v>22875555</v>
      </c>
      <c r="N87" s="72" t="n">
        <v>1372533.3</v>
      </c>
      <c r="O87" s="72" t="n">
        <v>21503021.7</v>
      </c>
      <c r="P87" s="72" t="n">
        <v>15516493.59</v>
      </c>
      <c r="Q87" s="72" t="n">
        <v>5986528.11</v>
      </c>
      <c r="R87" t="inlineStr">
        <is>
          <t>CM-02</t>
        </is>
      </c>
      <c r="S87" s="73" t="n">
        <v>49.1</v>
      </c>
      <c r="T87" s="73" t="n">
        <v>43.8</v>
      </c>
      <c r="U87" s="71" t="n">
        <v>1</v>
      </c>
      <c r="V87" t="inlineStr">
        <is>
          <t>No</t>
        </is>
      </c>
      <c r="W87">
        <f>IF(AND(OR(Dashboard!$C$6="All",E87=Dashboard!$C$6),OR(Dashboard!$F$6="All",G87=Dashboard!$F$6),OR(Dashboard!$I$6="All",H87=Dashboard!$I$6)),1,0)</f>
        <v/>
      </c>
    </row>
    <row r="88">
      <c r="A88" t="inlineStr">
        <is>
          <t>TC100079</t>
        </is>
      </c>
      <c r="B88" s="69" t="n">
        <v>45667</v>
      </c>
      <c r="C88" s="70" t="n">
        <v>2025</v>
      </c>
      <c r="D88" t="inlineStr">
        <is>
          <t>Jan</t>
        </is>
      </c>
      <c r="E88" t="inlineStr">
        <is>
          <t>Asia Pacific</t>
        </is>
      </c>
      <c r="F88" t="inlineStr">
        <is>
          <t>Japan</t>
        </is>
      </c>
      <c r="G88" t="inlineStr">
        <is>
          <t>Technology &amp; Services</t>
        </is>
      </c>
      <c r="H88" t="inlineStr">
        <is>
          <t>Application services</t>
        </is>
      </c>
      <c r="I88" t="inlineStr">
        <is>
          <t>Large client</t>
        </is>
      </c>
      <c r="J88" t="inlineStr">
        <is>
          <t>Kofi Mensah</t>
        </is>
      </c>
      <c r="K88" s="71" t="n">
        <v>9916</v>
      </c>
      <c r="L88" s="72" t="n">
        <v>3651.57</v>
      </c>
      <c r="M88" s="72" t="n">
        <v>36208968.12</v>
      </c>
      <c r="N88" s="72" t="n">
        <v>1448358.72</v>
      </c>
      <c r="O88" s="72" t="n">
        <v>34760609.4</v>
      </c>
      <c r="P88" s="72" t="n">
        <v>25250232.6</v>
      </c>
      <c r="Q88" s="72" t="n">
        <v>9510376.800000001</v>
      </c>
      <c r="R88" t="inlineStr">
        <is>
          <t>TS-05</t>
        </is>
      </c>
      <c r="S88" s="73" t="n">
        <v>71.8</v>
      </c>
      <c r="T88" s="73" t="n">
        <v>65.5</v>
      </c>
      <c r="U88" s="71" t="n">
        <v>0</v>
      </c>
      <c r="V88" t="inlineStr">
        <is>
          <t>No</t>
        </is>
      </c>
      <c r="W88">
        <f>IF(AND(OR(Dashboard!$C$6="All",E88=Dashboard!$C$6),OR(Dashboard!$F$6="All",G88=Dashboard!$F$6),OR(Dashboard!$I$6="All",H88=Dashboard!$I$6)),1,0)</f>
        <v/>
      </c>
    </row>
    <row r="89">
      <c r="A89" t="inlineStr">
        <is>
          <t>TC100080</t>
        </is>
      </c>
      <c r="B89" s="69" t="n">
        <v>45667</v>
      </c>
      <c r="C89" s="70" t="n">
        <v>2025</v>
      </c>
      <c r="D89" t="inlineStr">
        <is>
          <t>Jan</t>
        </is>
      </c>
      <c r="E89" t="inlineStr">
        <is>
          <t>UK</t>
        </is>
      </c>
      <c r="F89" t="inlineStr">
        <is>
          <t>UK</t>
        </is>
      </c>
      <c r="G89" t="inlineStr">
        <is>
          <t>Manufacturing</t>
        </is>
      </c>
      <c r="H89" t="inlineStr">
        <is>
          <t>Cloud &amp; infrastructure</t>
        </is>
      </c>
      <c r="I89" t="inlineStr">
        <is>
          <t>Top-10 client</t>
        </is>
      </c>
      <c r="J89" t="inlineStr">
        <is>
          <t>Ravindra Patil</t>
        </is>
      </c>
      <c r="K89" s="71" t="n">
        <v>1293</v>
      </c>
      <c r="L89" s="72" t="n">
        <v>4181.73</v>
      </c>
      <c r="M89" s="72" t="n">
        <v>5406976.89</v>
      </c>
      <c r="N89" s="72" t="n">
        <v>324418.61</v>
      </c>
      <c r="O89" s="72" t="n">
        <v>5082558.28</v>
      </c>
      <c r="P89" s="72" t="n">
        <v>3642487.99</v>
      </c>
      <c r="Q89" s="72" t="n">
        <v>1440070.29</v>
      </c>
      <c r="R89" t="inlineStr">
        <is>
          <t>M-05</t>
        </is>
      </c>
      <c r="S89" s="73" t="n">
        <v>10.7</v>
      </c>
      <c r="T89" s="73" t="n">
        <v>9</v>
      </c>
      <c r="U89" s="71" t="n">
        <v>0</v>
      </c>
      <c r="V89" t="inlineStr">
        <is>
          <t>No</t>
        </is>
      </c>
      <c r="W89">
        <f>IF(AND(OR(Dashboard!$C$6="All",E89=Dashboard!$C$6),OR(Dashboard!$F$6="All",G89=Dashboard!$F$6),OR(Dashboard!$I$6="All",H89=Dashboard!$I$6)),1,0)</f>
        <v/>
      </c>
    </row>
    <row r="90">
      <c r="A90" t="inlineStr">
        <is>
          <t>TC100081</t>
        </is>
      </c>
      <c r="B90" s="69" t="n">
        <v>45667</v>
      </c>
      <c r="C90" s="70" t="n">
        <v>2025</v>
      </c>
      <c r="D90" t="inlineStr">
        <is>
          <t>Jan</t>
        </is>
      </c>
      <c r="E90" t="inlineStr">
        <is>
          <t>North America</t>
        </is>
      </c>
      <c r="F90" t="inlineStr">
        <is>
          <t>Canada</t>
        </is>
      </c>
      <c r="G90" t="inlineStr">
        <is>
          <t>BFSI</t>
        </is>
      </c>
      <c r="H90" t="inlineStr">
        <is>
          <t>Application services</t>
        </is>
      </c>
      <c r="I90" t="inlineStr">
        <is>
          <t>Mid-size client</t>
        </is>
      </c>
      <c r="J90" t="inlineStr">
        <is>
          <t>Wei Chen</t>
        </is>
      </c>
      <c r="K90" s="71" t="n">
        <v>3899</v>
      </c>
      <c r="L90" s="72" t="n">
        <v>4041.53</v>
      </c>
      <c r="M90" s="72" t="n">
        <v>15757925.47</v>
      </c>
      <c r="N90" s="72" t="n">
        <v>0</v>
      </c>
      <c r="O90" s="72" t="n">
        <v>15757925.47</v>
      </c>
      <c r="P90" s="72" t="n">
        <v>10744820.55</v>
      </c>
      <c r="Q90" s="72" t="n">
        <v>5013104.92</v>
      </c>
      <c r="R90" t="inlineStr">
        <is>
          <t>B-03</t>
        </is>
      </c>
      <c r="S90" s="73" t="n">
        <v>33.9</v>
      </c>
      <c r="T90" s="73" t="n">
        <v>26.3</v>
      </c>
      <c r="U90" s="71" t="n">
        <v>0</v>
      </c>
      <c r="V90" t="inlineStr">
        <is>
          <t>No</t>
        </is>
      </c>
      <c r="W90">
        <f>IF(AND(OR(Dashboard!$C$6="All",E90=Dashboard!$C$6),OR(Dashboard!$F$6="All",G90=Dashboard!$F$6),OR(Dashboard!$I$6="All",H90=Dashboard!$I$6)),1,0)</f>
        <v/>
      </c>
    </row>
    <row r="91">
      <c r="A91" t="inlineStr">
        <is>
          <t>TC100082</t>
        </is>
      </c>
      <c r="B91" s="69" t="n">
        <v>45668</v>
      </c>
      <c r="C91" s="70" t="n">
        <v>2025</v>
      </c>
      <c r="D91" t="inlineStr">
        <is>
          <t>Jan</t>
        </is>
      </c>
      <c r="E91" t="inlineStr">
        <is>
          <t>North America</t>
        </is>
      </c>
      <c r="F91" t="inlineStr">
        <is>
          <t>Canada</t>
        </is>
      </c>
      <c r="G91" t="inlineStr">
        <is>
          <t>Retail &amp; CPG</t>
        </is>
      </c>
      <c r="H91" t="inlineStr">
        <is>
          <t>AI &amp; data</t>
        </is>
      </c>
      <c r="I91" t="inlineStr">
        <is>
          <t>Large client</t>
        </is>
      </c>
      <c r="J91" t="inlineStr">
        <is>
          <t>Shraddha Kulkarni</t>
        </is>
      </c>
      <c r="K91" s="71" t="n">
        <v>3951</v>
      </c>
      <c r="L91" s="72" t="n">
        <v>3506.7</v>
      </c>
      <c r="M91" s="72" t="n">
        <v>13854971.7</v>
      </c>
      <c r="N91" s="72" t="n">
        <v>0</v>
      </c>
      <c r="O91" s="72" t="n">
        <v>13854971.7</v>
      </c>
      <c r="P91" s="72" t="n">
        <v>8473033.07</v>
      </c>
      <c r="Q91" s="72" t="n">
        <v>5381938.63</v>
      </c>
      <c r="R91" t="inlineStr">
        <is>
          <t>RC-04</t>
        </is>
      </c>
      <c r="S91" s="73" t="n">
        <v>29.9</v>
      </c>
      <c r="T91" s="73" t="n">
        <v>27.5</v>
      </c>
      <c r="U91" s="71" t="n">
        <v>0</v>
      </c>
      <c r="V91" t="inlineStr">
        <is>
          <t>No</t>
        </is>
      </c>
      <c r="W91">
        <f>IF(AND(OR(Dashboard!$C$6="All",E91=Dashboard!$C$6),OR(Dashboard!$F$6="All",G91=Dashboard!$F$6),OR(Dashboard!$I$6="All",H91=Dashboard!$I$6)),1,0)</f>
        <v/>
      </c>
    </row>
    <row r="92">
      <c r="A92" t="inlineStr">
        <is>
          <t>TC100083</t>
        </is>
      </c>
      <c r="B92" s="69" t="n">
        <v>45668</v>
      </c>
      <c r="C92" s="70" t="n">
        <v>2025</v>
      </c>
      <c r="D92" t="inlineStr">
        <is>
          <t>Jan</t>
        </is>
      </c>
      <c r="E92" t="inlineStr">
        <is>
          <t>Asia Pacific</t>
        </is>
      </c>
      <c r="F92" t="inlineStr">
        <is>
          <t>Singapore</t>
        </is>
      </c>
      <c r="G92" t="inlineStr">
        <is>
          <t>BFSI</t>
        </is>
      </c>
      <c r="H92" t="inlineStr">
        <is>
          <t>Cloud &amp; infrastructure</t>
        </is>
      </c>
      <c r="I92" t="inlineStr">
        <is>
          <t>Large client</t>
        </is>
      </c>
      <c r="J92" t="inlineStr">
        <is>
          <t>Olivia Brown</t>
        </is>
      </c>
      <c r="K92" s="71" t="n">
        <v>9476</v>
      </c>
      <c r="L92" s="72" t="n">
        <v>3875.51</v>
      </c>
      <c r="M92" s="72" t="n">
        <v>36724332.76</v>
      </c>
      <c r="N92" s="72" t="n">
        <v>2203459.97</v>
      </c>
      <c r="O92" s="72" t="n">
        <v>34520872.79</v>
      </c>
      <c r="P92" s="72" t="n">
        <v>22163683.54</v>
      </c>
      <c r="Q92" s="72" t="n">
        <v>12357189.25</v>
      </c>
      <c r="R92" t="inlineStr">
        <is>
          <t>B-03</t>
        </is>
      </c>
      <c r="S92" s="73" t="n">
        <v>71.59999999999999</v>
      </c>
      <c r="T92" s="73" t="n">
        <v>65.09999999999999</v>
      </c>
      <c r="U92" s="71" t="n">
        <v>1</v>
      </c>
      <c r="V92" t="inlineStr">
        <is>
          <t>No</t>
        </is>
      </c>
      <c r="W92">
        <f>IF(AND(OR(Dashboard!$C$6="All",E92=Dashboard!$C$6),OR(Dashboard!$F$6="All",G92=Dashboard!$F$6),OR(Dashboard!$I$6="All",H92=Dashboard!$I$6)),1,0)</f>
        <v/>
      </c>
    </row>
    <row r="93">
      <c r="A93" t="inlineStr">
        <is>
          <t>TC100084</t>
        </is>
      </c>
      <c r="B93" s="69" t="n">
        <v>45668</v>
      </c>
      <c r="C93" s="70" t="n">
        <v>2025</v>
      </c>
      <c r="D93" t="inlineStr">
        <is>
          <t>Jan</t>
        </is>
      </c>
      <c r="E93" t="inlineStr">
        <is>
          <t>Asia Pacific</t>
        </is>
      </c>
      <c r="F93" t="inlineStr">
        <is>
          <t>Singapore</t>
        </is>
      </c>
      <c r="G93" t="inlineStr">
        <is>
          <t>BFSI</t>
        </is>
      </c>
      <c r="H93" t="inlineStr">
        <is>
          <t>Application services</t>
        </is>
      </c>
      <c r="I93" t="inlineStr">
        <is>
          <t>Mid-size client</t>
        </is>
      </c>
      <c r="J93" t="inlineStr">
        <is>
          <t>Fatima Al-Saud</t>
        </is>
      </c>
      <c r="K93" s="71" t="n">
        <v>9119</v>
      </c>
      <c r="L93" s="72" t="n">
        <v>3520.08</v>
      </c>
      <c r="M93" s="72" t="n">
        <v>32099609.52</v>
      </c>
      <c r="N93" s="72" t="n">
        <v>1283984.38</v>
      </c>
      <c r="O93" s="72" t="n">
        <v>30815625.14</v>
      </c>
      <c r="P93" s="72" t="n">
        <v>22758803.37</v>
      </c>
      <c r="Q93" s="72" t="n">
        <v>8056821.77</v>
      </c>
      <c r="R93" t="inlineStr">
        <is>
          <t>B-04</t>
        </is>
      </c>
      <c r="S93" s="73" t="n">
        <v>77.40000000000001</v>
      </c>
      <c r="T93" s="73" t="n">
        <v>59.5</v>
      </c>
      <c r="U93" s="71" t="n">
        <v>1</v>
      </c>
      <c r="V93" t="inlineStr">
        <is>
          <t>No</t>
        </is>
      </c>
      <c r="W93">
        <f>IF(AND(OR(Dashboard!$C$6="All",E93=Dashboard!$C$6),OR(Dashboard!$F$6="All",G93=Dashboard!$F$6),OR(Dashboard!$I$6="All",H93=Dashboard!$I$6)),1,0)</f>
        <v/>
      </c>
    </row>
    <row r="94">
      <c r="A94" t="inlineStr">
        <is>
          <t>TC100085</t>
        </is>
      </c>
      <c r="B94" s="69" t="n">
        <v>45668</v>
      </c>
      <c r="C94" s="70" t="n">
        <v>2025</v>
      </c>
      <c r="D94" t="inlineStr">
        <is>
          <t>Jan</t>
        </is>
      </c>
      <c r="E94" t="inlineStr">
        <is>
          <t>North America</t>
        </is>
      </c>
      <c r="F94" t="inlineStr">
        <is>
          <t>Canada</t>
        </is>
      </c>
      <c r="G94" t="inlineStr">
        <is>
          <t>Technology &amp; Services</t>
        </is>
      </c>
      <c r="H94" t="inlineStr">
        <is>
          <t>Consulting</t>
        </is>
      </c>
      <c r="I94" t="inlineStr">
        <is>
          <t>Large client</t>
        </is>
      </c>
      <c r="J94" t="inlineStr">
        <is>
          <t>Ana Costa</t>
        </is>
      </c>
      <c r="K94" s="71" t="n">
        <v>5666</v>
      </c>
      <c r="L94" s="72" t="n">
        <v>4145.65</v>
      </c>
      <c r="M94" s="72" t="n">
        <v>23489252.9</v>
      </c>
      <c r="N94" s="72" t="n">
        <v>469785.06</v>
      </c>
      <c r="O94" s="72" t="n">
        <v>23019467.84</v>
      </c>
      <c r="P94" s="72" t="n">
        <v>13789309.36</v>
      </c>
      <c r="Q94" s="72" t="n">
        <v>9230158.48</v>
      </c>
      <c r="R94" t="inlineStr">
        <is>
          <t>TS-03</t>
        </is>
      </c>
      <c r="S94" s="73" t="n">
        <v>49.4</v>
      </c>
      <c r="T94" s="73" t="n">
        <v>40.2</v>
      </c>
      <c r="U94" s="71" t="n">
        <v>2</v>
      </c>
      <c r="V94" t="inlineStr">
        <is>
          <t>No</t>
        </is>
      </c>
      <c r="W94">
        <f>IF(AND(OR(Dashboard!$C$6="All",E94=Dashboard!$C$6),OR(Dashboard!$F$6="All",G94=Dashboard!$F$6),OR(Dashboard!$I$6="All",H94=Dashboard!$I$6)),1,0)</f>
        <v/>
      </c>
    </row>
    <row r="95">
      <c r="A95" t="inlineStr">
        <is>
          <t>TC100086</t>
        </is>
      </c>
      <c r="B95" s="69" t="n">
        <v>45668</v>
      </c>
      <c r="C95" s="70" t="n">
        <v>2025</v>
      </c>
      <c r="D95" t="inlineStr">
        <is>
          <t>Jan</t>
        </is>
      </c>
      <c r="E95" t="inlineStr">
        <is>
          <t>Continental Europe</t>
        </is>
      </c>
      <c r="F95" t="inlineStr">
        <is>
          <t>Netherlands</t>
        </is>
      </c>
      <c r="G95" t="inlineStr">
        <is>
          <t>BFSI</t>
        </is>
      </c>
      <c r="H95" t="inlineStr">
        <is>
          <t>Application services</t>
        </is>
      </c>
      <c r="I95" t="inlineStr">
        <is>
          <t>Mid-size client</t>
        </is>
      </c>
      <c r="J95" t="inlineStr">
        <is>
          <t>Carlos Silva</t>
        </is>
      </c>
      <c r="K95" s="71" t="n">
        <v>5535</v>
      </c>
      <c r="L95" s="72" t="n">
        <v>3883.72</v>
      </c>
      <c r="M95" s="72" t="n">
        <v>21496390.2</v>
      </c>
      <c r="N95" s="72" t="n">
        <v>0</v>
      </c>
      <c r="O95" s="72" t="n">
        <v>21496390.2</v>
      </c>
      <c r="P95" s="72" t="n">
        <v>15550016.19</v>
      </c>
      <c r="Q95" s="72" t="n">
        <v>5946374.01</v>
      </c>
      <c r="R95" t="inlineStr">
        <is>
          <t>B-06</t>
        </is>
      </c>
      <c r="S95" s="73" t="n">
        <v>43.8</v>
      </c>
      <c r="T95" s="73" t="n">
        <v>36.8</v>
      </c>
      <c r="U95" s="71" t="n">
        <v>0</v>
      </c>
      <c r="V95" t="inlineStr">
        <is>
          <t>No</t>
        </is>
      </c>
      <c r="W95">
        <f>IF(AND(OR(Dashboard!$C$6="All",E95=Dashboard!$C$6),OR(Dashboard!$F$6="All",G95=Dashboard!$F$6),OR(Dashboard!$I$6="All",H95=Dashboard!$I$6)),1,0)</f>
        <v/>
      </c>
    </row>
    <row r="96">
      <c r="A96" t="inlineStr">
        <is>
          <t>TC100087</t>
        </is>
      </c>
      <c r="B96" s="69" t="n">
        <v>45668</v>
      </c>
      <c r="C96" s="70" t="n">
        <v>2025</v>
      </c>
      <c r="D96" t="inlineStr">
        <is>
          <t>Jan</t>
        </is>
      </c>
      <c r="E96" t="inlineStr">
        <is>
          <t>Continental Europe</t>
        </is>
      </c>
      <c r="F96" t="inlineStr">
        <is>
          <t>Netherlands</t>
        </is>
      </c>
      <c r="G96" t="inlineStr">
        <is>
          <t>Manufacturing</t>
        </is>
      </c>
      <c r="H96" t="inlineStr">
        <is>
          <t>Cloud &amp; infrastructure</t>
        </is>
      </c>
      <c r="I96" t="inlineStr">
        <is>
          <t>Mid-size client</t>
        </is>
      </c>
      <c r="J96" t="inlineStr">
        <is>
          <t>Shraddha Kulkarni</t>
        </is>
      </c>
      <c r="K96" s="71" t="n">
        <v>5880</v>
      </c>
      <c r="L96" s="72" t="n">
        <v>4068.49</v>
      </c>
      <c r="M96" s="72" t="n">
        <v>23922721.2</v>
      </c>
      <c r="N96" s="72" t="n">
        <v>478454.42</v>
      </c>
      <c r="O96" s="72" t="n">
        <v>23444266.78</v>
      </c>
      <c r="P96" s="72" t="n">
        <v>16868530.23</v>
      </c>
      <c r="Q96" s="72" t="n">
        <v>6575736.55</v>
      </c>
      <c r="R96" t="inlineStr">
        <is>
          <t>M-01</t>
        </is>
      </c>
      <c r="S96" s="73" t="n">
        <v>56.2</v>
      </c>
      <c r="T96" s="73" t="n">
        <v>42.6</v>
      </c>
      <c r="U96" s="71" t="n">
        <v>1</v>
      </c>
      <c r="V96" t="inlineStr">
        <is>
          <t>No</t>
        </is>
      </c>
      <c r="W96">
        <f>IF(AND(OR(Dashboard!$C$6="All",E96=Dashboard!$C$6),OR(Dashboard!$F$6="All",G96=Dashboard!$F$6),OR(Dashboard!$I$6="All",H96=Dashboard!$I$6)),1,0)</f>
        <v/>
      </c>
    </row>
    <row r="97">
      <c r="A97" t="inlineStr">
        <is>
          <t>TC100088</t>
        </is>
      </c>
      <c r="B97" s="69" t="n">
        <v>45668</v>
      </c>
      <c r="C97" s="70" t="n">
        <v>2025</v>
      </c>
      <c r="D97" t="inlineStr">
        <is>
          <t>Jan</t>
        </is>
      </c>
      <c r="E97" t="inlineStr">
        <is>
          <t>North America</t>
        </is>
      </c>
      <c r="F97" t="inlineStr">
        <is>
          <t>USA</t>
        </is>
      </c>
      <c r="G97" t="inlineStr">
        <is>
          <t>Life Sciences</t>
        </is>
      </c>
      <c r="H97" t="inlineStr">
        <is>
          <t>BPS</t>
        </is>
      </c>
      <c r="I97" t="inlineStr">
        <is>
          <t>Mid-size client</t>
        </is>
      </c>
      <c r="J97" t="inlineStr">
        <is>
          <t>Olivia Brown</t>
        </is>
      </c>
      <c r="K97" s="71" t="n">
        <v>9875</v>
      </c>
      <c r="L97" s="72" t="n">
        <v>4218.52</v>
      </c>
      <c r="M97" s="72" t="n">
        <v>41657885</v>
      </c>
      <c r="N97" s="72" t="n">
        <v>833157.7</v>
      </c>
      <c r="O97" s="72" t="n">
        <v>40824727.3</v>
      </c>
      <c r="P97" s="72" t="n">
        <v>29380874.67</v>
      </c>
      <c r="Q97" s="72" t="n">
        <v>11443852.63</v>
      </c>
      <c r="R97" t="inlineStr">
        <is>
          <t>LS-06</t>
        </is>
      </c>
      <c r="S97" s="73" t="n">
        <v>76.40000000000001</v>
      </c>
      <c r="T97" s="73" t="n">
        <v>67.90000000000001</v>
      </c>
      <c r="U97" s="71" t="n">
        <v>1</v>
      </c>
      <c r="V97" t="inlineStr">
        <is>
          <t>No</t>
        </is>
      </c>
      <c r="W97">
        <f>IF(AND(OR(Dashboard!$C$6="All",E97=Dashboard!$C$6),OR(Dashboard!$F$6="All",G97=Dashboard!$F$6),OR(Dashboard!$I$6="All",H97=Dashboard!$I$6)),1,0)</f>
        <v/>
      </c>
    </row>
    <row r="98">
      <c r="A98" t="inlineStr">
        <is>
          <t>TC100089</t>
        </is>
      </c>
      <c r="B98" s="69" t="n">
        <v>45668</v>
      </c>
      <c r="C98" s="70" t="n">
        <v>2025</v>
      </c>
      <c r="D98" t="inlineStr">
        <is>
          <t>Jan</t>
        </is>
      </c>
      <c r="E98" t="inlineStr">
        <is>
          <t>Asia Pacific</t>
        </is>
      </c>
      <c r="F98" t="inlineStr">
        <is>
          <t>Japan</t>
        </is>
      </c>
      <c r="G98" t="inlineStr">
        <is>
          <t>Communications &amp; Media</t>
        </is>
      </c>
      <c r="H98" t="inlineStr">
        <is>
          <t>Consulting</t>
        </is>
      </c>
      <c r="I98" t="inlineStr">
        <is>
          <t>Large client</t>
        </is>
      </c>
      <c r="J98" t="inlineStr">
        <is>
          <t>Zoya Ahmed</t>
        </is>
      </c>
      <c r="K98" s="71" t="n">
        <v>2022</v>
      </c>
      <c r="L98" s="72" t="n">
        <v>3349.8</v>
      </c>
      <c r="M98" s="72" t="n">
        <v>6773295.6</v>
      </c>
      <c r="N98" s="72" t="n">
        <v>0</v>
      </c>
      <c r="O98" s="72" t="n">
        <v>6773295.6</v>
      </c>
      <c r="P98" s="72" t="n">
        <v>4554416.6</v>
      </c>
      <c r="Q98" s="72" t="n">
        <v>2218879</v>
      </c>
      <c r="R98" t="inlineStr">
        <is>
          <t>CM-06</t>
        </is>
      </c>
      <c r="S98" s="73" t="n">
        <v>16.8</v>
      </c>
      <c r="T98" s="73" t="n">
        <v>14.5</v>
      </c>
      <c r="U98" s="71" t="n">
        <v>1</v>
      </c>
      <c r="V98" t="inlineStr">
        <is>
          <t>No</t>
        </is>
      </c>
      <c r="W98">
        <f>IF(AND(OR(Dashboard!$C$6="All",E98=Dashboard!$C$6),OR(Dashboard!$F$6="All",G98=Dashboard!$F$6),OR(Dashboard!$I$6="All",H98=Dashboard!$I$6)),1,0)</f>
        <v/>
      </c>
    </row>
    <row r="99">
      <c r="A99" t="inlineStr">
        <is>
          <t>TC100090</t>
        </is>
      </c>
      <c r="B99" s="69" t="n">
        <v>45669</v>
      </c>
      <c r="C99" s="70" t="n">
        <v>2025</v>
      </c>
      <c r="D99" t="inlineStr">
        <is>
          <t>Jan</t>
        </is>
      </c>
      <c r="E99" t="inlineStr">
        <is>
          <t>North America</t>
        </is>
      </c>
      <c r="F99" t="inlineStr">
        <is>
          <t>USA</t>
        </is>
      </c>
      <c r="G99" t="inlineStr">
        <is>
          <t>Retail &amp; CPG</t>
        </is>
      </c>
      <c r="H99" t="inlineStr">
        <is>
          <t>Application services</t>
        </is>
      </c>
      <c r="I99" t="inlineStr">
        <is>
          <t>Top-10 client</t>
        </is>
      </c>
      <c r="J99" t="inlineStr">
        <is>
          <t>Ana Costa</t>
        </is>
      </c>
      <c r="K99" s="71" t="n">
        <v>3545</v>
      </c>
      <c r="L99" s="72" t="n">
        <v>4237.75</v>
      </c>
      <c r="M99" s="72" t="n">
        <v>15022823.75</v>
      </c>
      <c r="N99" s="72" t="n">
        <v>300456.48</v>
      </c>
      <c r="O99" s="72" t="n">
        <v>14722367.27</v>
      </c>
      <c r="P99" s="72" t="n">
        <v>10172454.99</v>
      </c>
      <c r="Q99" s="72" t="n">
        <v>4549912.28</v>
      </c>
      <c r="R99" t="inlineStr">
        <is>
          <t>RC-05</t>
        </is>
      </c>
      <c r="S99" s="73" t="n">
        <v>25.4</v>
      </c>
      <c r="T99" s="73" t="n">
        <v>23</v>
      </c>
      <c r="U99" s="71" t="n">
        <v>0</v>
      </c>
      <c r="V99" t="inlineStr">
        <is>
          <t>Yes</t>
        </is>
      </c>
      <c r="W99">
        <f>IF(AND(OR(Dashboard!$C$6="All",E99=Dashboard!$C$6),OR(Dashboard!$F$6="All",G99=Dashboard!$F$6),OR(Dashboard!$I$6="All",H99=Dashboard!$I$6)),1,0)</f>
        <v/>
      </c>
    </row>
    <row r="100">
      <c r="A100" t="inlineStr">
        <is>
          <t>TC100091</t>
        </is>
      </c>
      <c r="B100" s="69" t="n">
        <v>45669</v>
      </c>
      <c r="C100" s="70" t="n">
        <v>2025</v>
      </c>
      <c r="D100" t="inlineStr">
        <is>
          <t>Jan</t>
        </is>
      </c>
      <c r="E100" t="inlineStr">
        <is>
          <t>India</t>
        </is>
      </c>
      <c r="F100" t="inlineStr">
        <is>
          <t>India</t>
        </is>
      </c>
      <c r="G100" t="inlineStr">
        <is>
          <t>Manufacturing</t>
        </is>
      </c>
      <c r="H100" t="inlineStr">
        <is>
          <t>Application services</t>
        </is>
      </c>
      <c r="I100" t="inlineStr">
        <is>
          <t>Large client</t>
        </is>
      </c>
      <c r="J100" t="inlineStr">
        <is>
          <t>Sophie Müller</t>
        </is>
      </c>
      <c r="K100" s="71" t="n">
        <v>7044</v>
      </c>
      <c r="L100" s="72" t="n">
        <v>3070.26</v>
      </c>
      <c r="M100" s="72" t="n">
        <v>21626911.44</v>
      </c>
      <c r="N100" s="72" t="n">
        <v>865076.46</v>
      </c>
      <c r="O100" s="72" t="n">
        <v>20761834.98</v>
      </c>
      <c r="P100" s="72" t="n">
        <v>14908479.5</v>
      </c>
      <c r="Q100" s="72" t="n">
        <v>5853355.48</v>
      </c>
      <c r="R100" t="inlineStr">
        <is>
          <t>M-03</t>
        </is>
      </c>
      <c r="S100" s="73" t="n">
        <v>62.5</v>
      </c>
      <c r="T100" s="73" t="n">
        <v>46.4</v>
      </c>
      <c r="U100" s="71" t="n">
        <v>2</v>
      </c>
      <c r="V100" t="inlineStr">
        <is>
          <t>No</t>
        </is>
      </c>
      <c r="W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TC100092</t>
        </is>
      </c>
      <c r="B101" s="69" t="n">
        <v>45669</v>
      </c>
      <c r="C101" s="70" t="n">
        <v>2025</v>
      </c>
      <c r="D101" t="inlineStr">
        <is>
          <t>Jan</t>
        </is>
      </c>
      <c r="E101" t="inlineStr">
        <is>
          <t>India</t>
        </is>
      </c>
      <c r="F101" t="inlineStr">
        <is>
          <t>India</t>
        </is>
      </c>
      <c r="G101" t="inlineStr">
        <is>
          <t>BFSI</t>
        </is>
      </c>
      <c r="H101" t="inlineStr">
        <is>
          <t>Application services</t>
        </is>
      </c>
      <c r="I101" t="inlineStr">
        <is>
          <t>Top-10 client</t>
        </is>
      </c>
      <c r="J101" t="inlineStr">
        <is>
          <t>Wei Chen</t>
        </is>
      </c>
      <c r="K101" s="71" t="n">
        <v>2095</v>
      </c>
      <c r="L101" s="72" t="n">
        <v>3952.4</v>
      </c>
      <c r="M101" s="72" t="n">
        <v>8280278</v>
      </c>
      <c r="N101" s="72" t="n">
        <v>0</v>
      </c>
      <c r="O101" s="72" t="n">
        <v>8280278</v>
      </c>
      <c r="P101" s="72" t="n">
        <v>6039070.76</v>
      </c>
      <c r="Q101" s="72" t="n">
        <v>2241207.24</v>
      </c>
      <c r="R101" t="inlineStr">
        <is>
          <t>B-03</t>
        </is>
      </c>
      <c r="S101" s="73" t="n">
        <v>18.5</v>
      </c>
      <c r="T101" s="73" t="n">
        <v>14.5</v>
      </c>
      <c r="U101" s="71" t="n">
        <v>0</v>
      </c>
      <c r="V101" t="inlineStr">
        <is>
          <t>No</t>
        </is>
      </c>
      <c r="W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TC100093</t>
        </is>
      </c>
      <c r="B102" s="69" t="n">
        <v>45669</v>
      </c>
      <c r="C102" s="70" t="n">
        <v>2025</v>
      </c>
      <c r="D102" t="inlineStr">
        <is>
          <t>Jan</t>
        </is>
      </c>
      <c r="E102" t="inlineStr">
        <is>
          <t>North America</t>
        </is>
      </c>
      <c r="F102" t="inlineStr">
        <is>
          <t>Canada</t>
        </is>
      </c>
      <c r="G102" t="inlineStr">
        <is>
          <t>Communications &amp; Media</t>
        </is>
      </c>
      <c r="H102" t="inlineStr">
        <is>
          <t>Cloud &amp; infrastructure</t>
        </is>
      </c>
      <c r="I102" t="inlineStr">
        <is>
          <t>Large client</t>
        </is>
      </c>
      <c r="J102" t="inlineStr">
        <is>
          <t>Zoya Ahmed</t>
        </is>
      </c>
      <c r="K102" s="71" t="n">
        <v>999</v>
      </c>
      <c r="L102" s="72" t="n">
        <v>3882.57</v>
      </c>
      <c r="M102" s="72" t="n">
        <v>3878687.43</v>
      </c>
      <c r="N102" s="72" t="n">
        <v>232721.25</v>
      </c>
      <c r="O102" s="72" t="n">
        <v>3645966.18</v>
      </c>
      <c r="P102" s="72" t="n">
        <v>2363158.76</v>
      </c>
      <c r="Q102" s="72" t="n">
        <v>1282807.42</v>
      </c>
      <c r="R102" t="inlineStr">
        <is>
          <t>CM-06</t>
        </is>
      </c>
      <c r="S102" s="73" t="n">
        <v>8.1</v>
      </c>
      <c r="T102" s="73" t="n">
        <v>6.7</v>
      </c>
      <c r="U102" s="71" t="n">
        <v>0</v>
      </c>
      <c r="V102" t="inlineStr">
        <is>
          <t>No</t>
        </is>
      </c>
      <c r="W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TC100094</t>
        </is>
      </c>
      <c r="B103" s="69" t="n">
        <v>45669</v>
      </c>
      <c r="C103" s="70" t="n">
        <v>2025</v>
      </c>
      <c r="D103" t="inlineStr">
        <is>
          <t>Jan</t>
        </is>
      </c>
      <c r="E103" t="inlineStr">
        <is>
          <t>North America</t>
        </is>
      </c>
      <c r="F103" t="inlineStr">
        <is>
          <t>USA</t>
        </is>
      </c>
      <c r="G103" t="inlineStr">
        <is>
          <t>Technology &amp; Services</t>
        </is>
      </c>
      <c r="H103" t="inlineStr">
        <is>
          <t>Application services</t>
        </is>
      </c>
      <c r="I103" t="inlineStr">
        <is>
          <t>Top-10 client</t>
        </is>
      </c>
      <c r="J103" t="inlineStr">
        <is>
          <t>Sophie Müller</t>
        </is>
      </c>
      <c r="K103" s="71" t="n">
        <v>3362</v>
      </c>
      <c r="L103" s="72" t="n">
        <v>3827.8</v>
      </c>
      <c r="M103" s="72" t="n">
        <v>12869063.6</v>
      </c>
      <c r="N103" s="72" t="n">
        <v>257381.27</v>
      </c>
      <c r="O103" s="72" t="n">
        <v>12611682.33</v>
      </c>
      <c r="P103" s="72" t="n">
        <v>8994761.24</v>
      </c>
      <c r="Q103" s="72" t="n">
        <v>3616921.09</v>
      </c>
      <c r="R103" t="inlineStr">
        <is>
          <t>TS-03</t>
        </is>
      </c>
      <c r="S103" s="73" t="n">
        <v>27.2</v>
      </c>
      <c r="T103" s="73" t="n">
        <v>22.3</v>
      </c>
      <c r="U103" s="71" t="n">
        <v>1</v>
      </c>
      <c r="V103" t="inlineStr">
        <is>
          <t>No</t>
        </is>
      </c>
      <c r="W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TC100095</t>
        </is>
      </c>
      <c r="B104" s="69" t="n">
        <v>45669</v>
      </c>
      <c r="C104" s="70" t="n">
        <v>2025</v>
      </c>
      <c r="D104" t="inlineStr">
        <is>
          <t>Jan</t>
        </is>
      </c>
      <c r="E104" t="inlineStr">
        <is>
          <t>North America</t>
        </is>
      </c>
      <c r="F104" t="inlineStr">
        <is>
          <t>Canada</t>
        </is>
      </c>
      <c r="G104" t="inlineStr">
        <is>
          <t>BFSI</t>
        </is>
      </c>
      <c r="H104" t="inlineStr">
        <is>
          <t>Consulting</t>
        </is>
      </c>
      <c r="I104" t="inlineStr">
        <is>
          <t>Mid-size client</t>
        </is>
      </c>
      <c r="J104" t="inlineStr">
        <is>
          <t>Hiroshi Tanaka</t>
        </is>
      </c>
      <c r="K104" s="71" t="n">
        <v>7726</v>
      </c>
      <c r="L104" s="72" t="n">
        <v>3792.14</v>
      </c>
      <c r="M104" s="72" t="n">
        <v>29298073.64</v>
      </c>
      <c r="N104" s="72" t="n">
        <v>1757884.42</v>
      </c>
      <c r="O104" s="72" t="n">
        <v>27540189.22</v>
      </c>
      <c r="P104" s="72" t="n">
        <v>18464415.88</v>
      </c>
      <c r="Q104" s="72" t="n">
        <v>9075773.34</v>
      </c>
      <c r="R104" t="inlineStr">
        <is>
          <t>B-04</t>
        </is>
      </c>
      <c r="S104" s="73" t="n">
        <v>64.59999999999999</v>
      </c>
      <c r="T104" s="73" t="n">
        <v>50.1</v>
      </c>
      <c r="U104" s="71" t="n">
        <v>0</v>
      </c>
      <c r="V104" t="inlineStr">
        <is>
          <t>No</t>
        </is>
      </c>
      <c r="W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TC100096</t>
        </is>
      </c>
      <c r="B105" s="69" t="n">
        <v>45669</v>
      </c>
      <c r="C105" s="70" t="n">
        <v>2025</v>
      </c>
      <c r="D105" t="inlineStr">
        <is>
          <t>Jan</t>
        </is>
      </c>
      <c r="E105" t="inlineStr">
        <is>
          <t>UK</t>
        </is>
      </c>
      <c r="F105" t="inlineStr">
        <is>
          <t>UK</t>
        </is>
      </c>
      <c r="G105" t="inlineStr">
        <is>
          <t>Technology &amp; Services</t>
        </is>
      </c>
      <c r="H105" t="inlineStr">
        <is>
          <t>BPS</t>
        </is>
      </c>
      <c r="I105" t="inlineStr">
        <is>
          <t>Large client</t>
        </is>
      </c>
      <c r="J105" t="inlineStr">
        <is>
          <t>Hiroshi Tanaka</t>
        </is>
      </c>
      <c r="K105" s="71" t="n">
        <v>9206</v>
      </c>
      <c r="L105" s="72" t="n">
        <v>3603.61</v>
      </c>
      <c r="M105" s="72" t="n">
        <v>33174833.66</v>
      </c>
      <c r="N105" s="72" t="n">
        <v>0</v>
      </c>
      <c r="O105" s="72" t="n">
        <v>33174833.66</v>
      </c>
      <c r="P105" s="72" t="n">
        <v>23142820.4</v>
      </c>
      <c r="Q105" s="72" t="n">
        <v>10032013.26</v>
      </c>
      <c r="R105" t="inlineStr">
        <is>
          <t>TS-04</t>
        </is>
      </c>
      <c r="S105" s="73" t="n">
        <v>73.7</v>
      </c>
      <c r="T105" s="73" t="n">
        <v>63.1</v>
      </c>
      <c r="U105" s="71" t="n">
        <v>1</v>
      </c>
      <c r="V105" t="inlineStr">
        <is>
          <t>No</t>
        </is>
      </c>
      <c r="W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TC100097</t>
        </is>
      </c>
      <c r="B106" s="69" t="n">
        <v>45670</v>
      </c>
      <c r="C106" s="70" t="n">
        <v>2025</v>
      </c>
      <c r="D106" t="inlineStr">
        <is>
          <t>Jan</t>
        </is>
      </c>
      <c r="E106" t="inlineStr">
        <is>
          <t>North America</t>
        </is>
      </c>
      <c r="F106" t="inlineStr">
        <is>
          <t>USA</t>
        </is>
      </c>
      <c r="G106" t="inlineStr">
        <is>
          <t>Manufacturing</t>
        </is>
      </c>
      <c r="H106" t="inlineStr">
        <is>
          <t>AI &amp; data</t>
        </is>
      </c>
      <c r="I106" t="inlineStr">
        <is>
          <t>Large client</t>
        </is>
      </c>
      <c r="J106" t="inlineStr">
        <is>
          <t>Wei Chen</t>
        </is>
      </c>
      <c r="K106" s="71" t="n">
        <v>8499</v>
      </c>
      <c r="L106" s="72" t="n">
        <v>4125.71</v>
      </c>
      <c r="M106" s="72" t="n">
        <v>35064409.29</v>
      </c>
      <c r="N106" s="72" t="n">
        <v>0</v>
      </c>
      <c r="O106" s="72" t="n">
        <v>35064409.29</v>
      </c>
      <c r="P106" s="72" t="n">
        <v>24740548.41</v>
      </c>
      <c r="Q106" s="72" t="n">
        <v>10323860.88</v>
      </c>
      <c r="R106" t="inlineStr">
        <is>
          <t>M-01</t>
        </is>
      </c>
      <c r="S106" s="73" t="n">
        <v>72.40000000000001</v>
      </c>
      <c r="T106" s="73" t="n">
        <v>56.5</v>
      </c>
      <c r="U106" s="71" t="n">
        <v>1</v>
      </c>
      <c r="V106" t="inlineStr">
        <is>
          <t>No</t>
        </is>
      </c>
      <c r="W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TC100098</t>
        </is>
      </c>
      <c r="B107" s="69" t="n">
        <v>45670</v>
      </c>
      <c r="C107" s="70" t="n">
        <v>2025</v>
      </c>
      <c r="D107" t="inlineStr">
        <is>
          <t>Jan</t>
        </is>
      </c>
      <c r="E107" t="inlineStr">
        <is>
          <t>UK</t>
        </is>
      </c>
      <c r="F107" t="inlineStr">
        <is>
          <t>UK</t>
        </is>
      </c>
      <c r="G107" t="inlineStr">
        <is>
          <t>Life Sciences</t>
        </is>
      </c>
      <c r="H107" t="inlineStr">
        <is>
          <t>Consulting</t>
        </is>
      </c>
      <c r="I107" t="inlineStr">
        <is>
          <t>Mid-size client</t>
        </is>
      </c>
      <c r="J107" t="inlineStr">
        <is>
          <t>Olivia Brown</t>
        </is>
      </c>
      <c r="K107" s="71" t="n">
        <v>3080</v>
      </c>
      <c r="L107" s="72" t="n">
        <v>4417.48</v>
      </c>
      <c r="M107" s="72" t="n">
        <v>13605838.4</v>
      </c>
      <c r="N107" s="72" t="n">
        <v>816350.3</v>
      </c>
      <c r="O107" s="72" t="n">
        <v>12789488.1</v>
      </c>
      <c r="P107" s="72" t="n">
        <v>9496724.619999999</v>
      </c>
      <c r="Q107" s="72" t="n">
        <v>3292763.48</v>
      </c>
      <c r="R107" t="inlineStr">
        <is>
          <t>LS-04</t>
        </is>
      </c>
      <c r="S107" s="73" t="n">
        <v>23.7</v>
      </c>
      <c r="T107" s="73" t="n">
        <v>20.9</v>
      </c>
      <c r="U107" s="71" t="n">
        <v>0</v>
      </c>
      <c r="V107" t="inlineStr">
        <is>
          <t>No</t>
        </is>
      </c>
      <c r="W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TC100099</t>
        </is>
      </c>
      <c r="B108" s="69" t="n">
        <v>45670</v>
      </c>
      <c r="C108" s="70" t="n">
        <v>2025</v>
      </c>
      <c r="D108" t="inlineStr">
        <is>
          <t>Jan</t>
        </is>
      </c>
      <c r="E108" t="inlineStr">
        <is>
          <t>UK</t>
        </is>
      </c>
      <c r="F108" t="inlineStr">
        <is>
          <t>UK</t>
        </is>
      </c>
      <c r="G108" t="inlineStr">
        <is>
          <t>Life Sciences</t>
        </is>
      </c>
      <c r="H108" t="inlineStr">
        <is>
          <t>Cloud &amp; infrastructure</t>
        </is>
      </c>
      <c r="I108" t="inlineStr">
        <is>
          <t>Mid-size client</t>
        </is>
      </c>
      <c r="J108" t="inlineStr">
        <is>
          <t>Emma Clarke</t>
        </is>
      </c>
      <c r="K108" s="71" t="n">
        <v>4019</v>
      </c>
      <c r="L108" s="72" t="n">
        <v>4459.83</v>
      </c>
      <c r="M108" s="72" t="n">
        <v>17924056.77</v>
      </c>
      <c r="N108" s="72" t="n">
        <v>1075443.41</v>
      </c>
      <c r="O108" s="72" t="n">
        <v>16848613.36</v>
      </c>
      <c r="P108" s="72" t="n">
        <v>11716526.14</v>
      </c>
      <c r="Q108" s="72" t="n">
        <v>5132087.22</v>
      </c>
      <c r="R108" t="inlineStr">
        <is>
          <t>LS-05</t>
        </is>
      </c>
      <c r="S108" s="73" t="n">
        <v>37.6</v>
      </c>
      <c r="T108" s="73" t="n">
        <v>28.6</v>
      </c>
      <c r="U108" s="71" t="n">
        <v>0</v>
      </c>
      <c r="V108" t="inlineStr">
        <is>
          <t>No</t>
        </is>
      </c>
      <c r="W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TC100100</t>
        </is>
      </c>
      <c r="B109" s="69" t="n">
        <v>45670</v>
      </c>
      <c r="C109" s="70" t="n">
        <v>2025</v>
      </c>
      <c r="D109" t="inlineStr">
        <is>
          <t>Jan</t>
        </is>
      </c>
      <c r="E109" t="inlineStr">
        <is>
          <t>UK</t>
        </is>
      </c>
      <c r="F109" t="inlineStr">
        <is>
          <t>UK</t>
        </is>
      </c>
      <c r="G109" t="inlineStr">
        <is>
          <t>BFSI</t>
        </is>
      </c>
      <c r="H109" t="inlineStr">
        <is>
          <t>Cloud &amp; infrastructure</t>
        </is>
      </c>
      <c r="I109" t="inlineStr">
        <is>
          <t>Top-10 client</t>
        </is>
      </c>
      <c r="J109" t="inlineStr">
        <is>
          <t>Ana Costa</t>
        </is>
      </c>
      <c r="K109" s="71" t="n">
        <v>5979</v>
      </c>
      <c r="L109" s="72" t="n">
        <v>4025.98</v>
      </c>
      <c r="M109" s="72" t="n">
        <v>24071334.42</v>
      </c>
      <c r="N109" s="72" t="n">
        <v>481426.69</v>
      </c>
      <c r="O109" s="72" t="n">
        <v>23589907.73</v>
      </c>
      <c r="P109" s="72" t="n">
        <v>17903167.79</v>
      </c>
      <c r="Q109" s="72" t="n">
        <v>5686739.94</v>
      </c>
      <c r="R109" t="inlineStr">
        <is>
          <t>B-02</t>
        </is>
      </c>
      <c r="S109" s="73" t="n">
        <v>56.6</v>
      </c>
      <c r="T109" s="73" t="n">
        <v>43.3</v>
      </c>
      <c r="U109" s="71" t="n">
        <v>1</v>
      </c>
      <c r="V109" t="inlineStr">
        <is>
          <t>No</t>
        </is>
      </c>
      <c r="W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TC100101</t>
        </is>
      </c>
      <c r="B110" s="69" t="n">
        <v>45670</v>
      </c>
      <c r="C110" s="70" t="n">
        <v>2025</v>
      </c>
      <c r="D110" t="inlineStr">
        <is>
          <t>Jan</t>
        </is>
      </c>
      <c r="E110" t="inlineStr">
        <is>
          <t>India</t>
        </is>
      </c>
      <c r="F110" t="inlineStr">
        <is>
          <t>India</t>
        </is>
      </c>
      <c r="G110" t="inlineStr">
        <is>
          <t>Technology &amp; Services</t>
        </is>
      </c>
      <c r="H110" t="inlineStr">
        <is>
          <t>BPS</t>
        </is>
      </c>
      <c r="I110" t="inlineStr">
        <is>
          <t>Mid-size client</t>
        </is>
      </c>
      <c r="J110" t="inlineStr">
        <is>
          <t>Carlos Silva</t>
        </is>
      </c>
      <c r="K110" s="71" t="n">
        <v>3426</v>
      </c>
      <c r="L110" s="72" t="n">
        <v>3251.24</v>
      </c>
      <c r="M110" s="72" t="n">
        <v>11138748.24</v>
      </c>
      <c r="N110" s="72" t="n">
        <v>445549.93</v>
      </c>
      <c r="O110" s="72" t="n">
        <v>10693198.31</v>
      </c>
      <c r="P110" s="72" t="n">
        <v>7227943.74</v>
      </c>
      <c r="Q110" s="72" t="n">
        <v>3465254.57</v>
      </c>
      <c r="R110" t="inlineStr">
        <is>
          <t>TS-01</t>
        </is>
      </c>
      <c r="S110" s="73" t="n">
        <v>32</v>
      </c>
      <c r="T110" s="73" t="n">
        <v>24.4</v>
      </c>
      <c r="U110" s="71" t="n">
        <v>0</v>
      </c>
      <c r="V110" t="inlineStr">
        <is>
          <t>No</t>
        </is>
      </c>
      <c r="W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TC100102</t>
        </is>
      </c>
      <c r="B111" s="69" t="n">
        <v>45671</v>
      </c>
      <c r="C111" s="70" t="n">
        <v>2025</v>
      </c>
      <c r="D111" t="inlineStr">
        <is>
          <t>Jan</t>
        </is>
      </c>
      <c r="E111" t="inlineStr">
        <is>
          <t>North America</t>
        </is>
      </c>
      <c r="F111" t="inlineStr">
        <is>
          <t>Canada</t>
        </is>
      </c>
      <c r="G111" t="inlineStr">
        <is>
          <t>BFSI</t>
        </is>
      </c>
      <c r="H111" t="inlineStr">
        <is>
          <t>Cloud &amp; infrastructure</t>
        </is>
      </c>
      <c r="I111" t="inlineStr">
        <is>
          <t>Top-10 client</t>
        </is>
      </c>
      <c r="J111" t="inlineStr">
        <is>
          <t>Hiroshi Tanaka</t>
        </is>
      </c>
      <c r="K111" s="71" t="n">
        <v>7059</v>
      </c>
      <c r="L111" s="72" t="n">
        <v>4386.72</v>
      </c>
      <c r="M111" s="72" t="n">
        <v>30965856.48</v>
      </c>
      <c r="N111" s="72" t="n">
        <v>0</v>
      </c>
      <c r="O111" s="72" t="n">
        <v>30965856.48</v>
      </c>
      <c r="P111" s="72" t="n">
        <v>22882805.93</v>
      </c>
      <c r="Q111" s="72" t="n">
        <v>8083050.55</v>
      </c>
      <c r="R111" t="inlineStr">
        <is>
          <t>B-03</t>
        </is>
      </c>
      <c r="S111" s="73" t="n">
        <v>64.40000000000001</v>
      </c>
      <c r="T111" s="73" t="n">
        <v>50</v>
      </c>
      <c r="U111" s="71" t="n">
        <v>2</v>
      </c>
      <c r="V111" t="inlineStr">
        <is>
          <t>No</t>
        </is>
      </c>
      <c r="W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TC100103</t>
        </is>
      </c>
      <c r="B112" s="69" t="n">
        <v>45671</v>
      </c>
      <c r="C112" s="70" t="n">
        <v>2025</v>
      </c>
      <c r="D112" t="inlineStr">
        <is>
          <t>Jan</t>
        </is>
      </c>
      <c r="E112" t="inlineStr">
        <is>
          <t>North America</t>
        </is>
      </c>
      <c r="F112" t="inlineStr">
        <is>
          <t>Canada</t>
        </is>
      </c>
      <c r="G112" t="inlineStr">
        <is>
          <t>BFSI</t>
        </is>
      </c>
      <c r="H112" t="inlineStr">
        <is>
          <t>Application services</t>
        </is>
      </c>
      <c r="I112" t="inlineStr">
        <is>
          <t>Large client</t>
        </is>
      </c>
      <c r="J112" t="inlineStr">
        <is>
          <t>Zoya Ahmed</t>
        </is>
      </c>
      <c r="K112" s="71" t="n">
        <v>889</v>
      </c>
      <c r="L112" s="72" t="n">
        <v>4267.59</v>
      </c>
      <c r="M112" s="72" t="n">
        <v>3793887.51</v>
      </c>
      <c r="N112" s="72" t="n">
        <v>0</v>
      </c>
      <c r="O112" s="72" t="n">
        <v>3793887.51</v>
      </c>
      <c r="P112" s="72" t="n">
        <v>2310494.53</v>
      </c>
      <c r="Q112" s="72" t="n">
        <v>1483392.98</v>
      </c>
      <c r="R112" t="inlineStr">
        <is>
          <t>B-05</t>
        </is>
      </c>
      <c r="S112" s="73" t="n">
        <v>7.6</v>
      </c>
      <c r="T112" s="73" t="n">
        <v>6</v>
      </c>
      <c r="U112" s="71" t="n">
        <v>0</v>
      </c>
      <c r="V112" t="inlineStr">
        <is>
          <t>No</t>
        </is>
      </c>
      <c r="W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TC100104</t>
        </is>
      </c>
      <c r="B113" s="69" t="n">
        <v>45671</v>
      </c>
      <c r="C113" s="70" t="n">
        <v>2025</v>
      </c>
      <c r="D113" t="inlineStr">
        <is>
          <t>Jan</t>
        </is>
      </c>
      <c r="E113" t="inlineStr">
        <is>
          <t>UK</t>
        </is>
      </c>
      <c r="F113" t="inlineStr">
        <is>
          <t>UK</t>
        </is>
      </c>
      <c r="G113" t="inlineStr">
        <is>
          <t>BFSI</t>
        </is>
      </c>
      <c r="H113" t="inlineStr">
        <is>
          <t>Consulting</t>
        </is>
      </c>
      <c r="I113" t="inlineStr">
        <is>
          <t>Large client</t>
        </is>
      </c>
      <c r="J113" t="inlineStr">
        <is>
          <t>Priya Nair</t>
        </is>
      </c>
      <c r="K113" s="71" t="n">
        <v>3862</v>
      </c>
      <c r="L113" s="72" t="n">
        <v>3858.56</v>
      </c>
      <c r="M113" s="72" t="n">
        <v>14901758.72</v>
      </c>
      <c r="N113" s="72" t="n">
        <v>0</v>
      </c>
      <c r="O113" s="72" t="n">
        <v>14901758.72</v>
      </c>
      <c r="P113" s="72" t="n">
        <v>9985608.359999999</v>
      </c>
      <c r="Q113" s="72" t="n">
        <v>4916150.36</v>
      </c>
      <c r="R113" t="inlineStr">
        <is>
          <t>B-03</t>
        </is>
      </c>
      <c r="S113" s="73" t="n">
        <v>31.9</v>
      </c>
      <c r="T113" s="73" t="n">
        <v>26.9</v>
      </c>
      <c r="U113" s="71" t="n">
        <v>0</v>
      </c>
      <c r="V113" t="inlineStr">
        <is>
          <t>No</t>
        </is>
      </c>
      <c r="W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TC100105</t>
        </is>
      </c>
      <c r="B114" s="69" t="n">
        <v>45671</v>
      </c>
      <c r="C114" s="70" t="n">
        <v>2025</v>
      </c>
      <c r="D114" t="inlineStr">
        <is>
          <t>Jan</t>
        </is>
      </c>
      <c r="E114" t="inlineStr">
        <is>
          <t>UK</t>
        </is>
      </c>
      <c r="F114" t="inlineStr">
        <is>
          <t>UK</t>
        </is>
      </c>
      <c r="G114" t="inlineStr">
        <is>
          <t>Retail &amp; CPG</t>
        </is>
      </c>
      <c r="H114" t="inlineStr">
        <is>
          <t>Cloud &amp; infrastructure</t>
        </is>
      </c>
      <c r="I114" t="inlineStr">
        <is>
          <t>Mid-size client</t>
        </is>
      </c>
      <c r="J114" t="inlineStr">
        <is>
          <t>Wei Chen</t>
        </is>
      </c>
      <c r="K114" s="71" t="n">
        <v>3008</v>
      </c>
      <c r="L114" s="72" t="n">
        <v>3915.82</v>
      </c>
      <c r="M114" s="72" t="n">
        <v>11778786.56</v>
      </c>
      <c r="N114" s="72" t="n">
        <v>471151.46</v>
      </c>
      <c r="O114" s="72" t="n">
        <v>11307635.1</v>
      </c>
      <c r="P114" s="72" t="n">
        <v>7804763.5</v>
      </c>
      <c r="Q114" s="72" t="n">
        <v>3502871.6</v>
      </c>
      <c r="R114" t="inlineStr">
        <is>
          <t>RC-01</t>
        </is>
      </c>
      <c r="S114" s="73" t="n">
        <v>27.2</v>
      </c>
      <c r="T114" s="73" t="n">
        <v>20.3</v>
      </c>
      <c r="U114" s="71" t="n">
        <v>0</v>
      </c>
      <c r="V114" t="inlineStr">
        <is>
          <t>No</t>
        </is>
      </c>
      <c r="W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TC100106</t>
        </is>
      </c>
      <c r="B115" s="69" t="n">
        <v>45671</v>
      </c>
      <c r="C115" s="70" t="n">
        <v>2025</v>
      </c>
      <c r="D115" t="inlineStr">
        <is>
          <t>Jan</t>
        </is>
      </c>
      <c r="E115" t="inlineStr">
        <is>
          <t>India</t>
        </is>
      </c>
      <c r="F115" t="inlineStr">
        <is>
          <t>India</t>
        </is>
      </c>
      <c r="G115" t="inlineStr">
        <is>
          <t>Retail &amp; CPG</t>
        </is>
      </c>
      <c r="H115" t="inlineStr">
        <is>
          <t>BPS</t>
        </is>
      </c>
      <c r="I115" t="inlineStr">
        <is>
          <t>Top-10 client</t>
        </is>
      </c>
      <c r="J115" t="inlineStr">
        <is>
          <t>Sara Rossi</t>
        </is>
      </c>
      <c r="K115" s="71" t="n">
        <v>5727</v>
      </c>
      <c r="L115" s="72" t="n">
        <v>3266.58</v>
      </c>
      <c r="M115" s="72" t="n">
        <v>18707703.66</v>
      </c>
      <c r="N115" s="72" t="n">
        <v>0</v>
      </c>
      <c r="O115" s="72" t="n">
        <v>18707703.66</v>
      </c>
      <c r="P115" s="72" t="n">
        <v>12235865.1</v>
      </c>
      <c r="Q115" s="72" t="n">
        <v>6471838.56</v>
      </c>
      <c r="R115" t="inlineStr">
        <is>
          <t>RC-01</t>
        </is>
      </c>
      <c r="S115" s="73" t="n">
        <v>40.8</v>
      </c>
      <c r="T115" s="73" t="n">
        <v>37.2</v>
      </c>
      <c r="U115" s="71" t="n">
        <v>3</v>
      </c>
      <c r="V115" t="inlineStr">
        <is>
          <t>No</t>
        </is>
      </c>
      <c r="W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TC100107</t>
        </is>
      </c>
      <c r="B116" s="69" t="n">
        <v>45671</v>
      </c>
      <c r="C116" s="70" t="n">
        <v>2025</v>
      </c>
      <c r="D116" t="inlineStr">
        <is>
          <t>Jan</t>
        </is>
      </c>
      <c r="E116" t="inlineStr">
        <is>
          <t>UK</t>
        </is>
      </c>
      <c r="F116" t="inlineStr">
        <is>
          <t>UK</t>
        </is>
      </c>
      <c r="G116" t="inlineStr">
        <is>
          <t>Life Sciences</t>
        </is>
      </c>
      <c r="H116" t="inlineStr">
        <is>
          <t>AI &amp; data</t>
        </is>
      </c>
      <c r="I116" t="inlineStr">
        <is>
          <t>Top-10 client</t>
        </is>
      </c>
      <c r="J116" t="inlineStr">
        <is>
          <t>Omar Haddad</t>
        </is>
      </c>
      <c r="K116" s="71" t="n">
        <v>4533</v>
      </c>
      <c r="L116" s="72" t="n">
        <v>4363.15</v>
      </c>
      <c r="M116" s="72" t="n">
        <v>19778158.95</v>
      </c>
      <c r="N116" s="72" t="n">
        <v>395563.18</v>
      </c>
      <c r="O116" s="72" t="n">
        <v>19382595.77</v>
      </c>
      <c r="P116" s="72" t="n">
        <v>13306439.83</v>
      </c>
      <c r="Q116" s="72" t="n">
        <v>6076155.94</v>
      </c>
      <c r="R116" t="inlineStr">
        <is>
          <t>LS-01</t>
        </is>
      </c>
      <c r="S116" s="73" t="n">
        <v>37.9</v>
      </c>
      <c r="T116" s="73" t="n">
        <v>31.9</v>
      </c>
      <c r="U116" s="71" t="n">
        <v>0</v>
      </c>
      <c r="V116" t="inlineStr">
        <is>
          <t>No</t>
        </is>
      </c>
      <c r="W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TC100108</t>
        </is>
      </c>
      <c r="B117" s="69" t="n">
        <v>45671</v>
      </c>
      <c r="C117" s="70" t="n">
        <v>2025</v>
      </c>
      <c r="D117" t="inlineStr">
        <is>
          <t>Jan</t>
        </is>
      </c>
      <c r="E117" t="inlineStr">
        <is>
          <t>North America</t>
        </is>
      </c>
      <c r="F117" t="inlineStr">
        <is>
          <t>Canada</t>
        </is>
      </c>
      <c r="G117" t="inlineStr">
        <is>
          <t>Manufacturing</t>
        </is>
      </c>
      <c r="H117" t="inlineStr">
        <is>
          <t>Application services</t>
        </is>
      </c>
      <c r="I117" t="inlineStr">
        <is>
          <t>Large client</t>
        </is>
      </c>
      <c r="J117" t="inlineStr">
        <is>
          <t>Lucas Martin</t>
        </is>
      </c>
      <c r="K117" s="71" t="n">
        <v>4078</v>
      </c>
      <c r="L117" s="72" t="n">
        <v>4356.9</v>
      </c>
      <c r="M117" s="72" t="n">
        <v>17767438.2</v>
      </c>
      <c r="N117" s="72" t="n">
        <v>710697.53</v>
      </c>
      <c r="O117" s="72" t="n">
        <v>17056740.67</v>
      </c>
      <c r="P117" s="72" t="n">
        <v>10837243.08</v>
      </c>
      <c r="Q117" s="72" t="n">
        <v>6219497.59</v>
      </c>
      <c r="R117" t="inlineStr">
        <is>
          <t>M-02</t>
        </is>
      </c>
      <c r="S117" s="73" t="n">
        <v>37.1</v>
      </c>
      <c r="T117" s="73" t="n">
        <v>29</v>
      </c>
      <c r="U117" s="71" t="n">
        <v>0</v>
      </c>
      <c r="V117" t="inlineStr">
        <is>
          <t>No</t>
        </is>
      </c>
      <c r="W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TC100109</t>
        </is>
      </c>
      <c r="B118" s="69" t="n">
        <v>45671</v>
      </c>
      <c r="C118" s="70" t="n">
        <v>2025</v>
      </c>
      <c r="D118" t="inlineStr">
        <is>
          <t>Jan</t>
        </is>
      </c>
      <c r="E118" t="inlineStr">
        <is>
          <t>India</t>
        </is>
      </c>
      <c r="F118" t="inlineStr">
        <is>
          <t>India</t>
        </is>
      </c>
      <c r="G118" t="inlineStr">
        <is>
          <t>Retail &amp; CPG</t>
        </is>
      </c>
      <c r="H118" t="inlineStr">
        <is>
          <t>Consulting</t>
        </is>
      </c>
      <c r="I118" t="inlineStr">
        <is>
          <t>Large client</t>
        </is>
      </c>
      <c r="J118" t="inlineStr">
        <is>
          <t>Liam O'Brien</t>
        </is>
      </c>
      <c r="K118" s="71" t="n">
        <v>9684</v>
      </c>
      <c r="L118" s="72" t="n">
        <v>3363.88</v>
      </c>
      <c r="M118" s="72" t="n">
        <v>32575813.92</v>
      </c>
      <c r="N118" s="72" t="n">
        <v>0</v>
      </c>
      <c r="O118" s="72" t="n">
        <v>32575813.92</v>
      </c>
      <c r="P118" s="72" t="n">
        <v>22486033.66</v>
      </c>
      <c r="Q118" s="72" t="n">
        <v>10089780.26</v>
      </c>
      <c r="R118" t="inlineStr">
        <is>
          <t>RC-02</t>
        </is>
      </c>
      <c r="S118" s="73" t="n">
        <v>77.40000000000001</v>
      </c>
      <c r="T118" s="73" t="n">
        <v>67.7</v>
      </c>
      <c r="U118" s="71" t="n">
        <v>0</v>
      </c>
      <c r="V118" t="inlineStr">
        <is>
          <t>No</t>
        </is>
      </c>
      <c r="W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TC100110</t>
        </is>
      </c>
      <c r="B119" s="69" t="n">
        <v>45671</v>
      </c>
      <c r="C119" s="70" t="n">
        <v>2025</v>
      </c>
      <c r="D119" t="inlineStr">
        <is>
          <t>Jan</t>
        </is>
      </c>
      <c r="E119" t="inlineStr">
        <is>
          <t>North America</t>
        </is>
      </c>
      <c r="F119" t="inlineStr">
        <is>
          <t>Canada</t>
        </is>
      </c>
      <c r="G119" t="inlineStr">
        <is>
          <t>Technology &amp; Services</t>
        </is>
      </c>
      <c r="H119" t="inlineStr">
        <is>
          <t>Cloud &amp; infrastructure</t>
        </is>
      </c>
      <c r="I119" t="inlineStr">
        <is>
          <t>Large client</t>
        </is>
      </c>
      <c r="J119" t="inlineStr">
        <is>
          <t>Kofi Mensah</t>
        </is>
      </c>
      <c r="K119" s="71" t="n">
        <v>8452</v>
      </c>
      <c r="L119" s="72" t="n">
        <v>4250.51</v>
      </c>
      <c r="M119" s="72" t="n">
        <v>35925310.52</v>
      </c>
      <c r="N119" s="72" t="n">
        <v>718506.21</v>
      </c>
      <c r="O119" s="72" t="n">
        <v>35206804.31</v>
      </c>
      <c r="P119" s="72" t="n">
        <v>24682085.16</v>
      </c>
      <c r="Q119" s="72" t="n">
        <v>10524719.15</v>
      </c>
      <c r="R119" t="inlineStr">
        <is>
          <t>TS-03</t>
        </is>
      </c>
      <c r="S119" s="73" t="n">
        <v>75.5</v>
      </c>
      <c r="T119" s="73" t="n">
        <v>59.8</v>
      </c>
      <c r="U119" s="71" t="n">
        <v>2</v>
      </c>
      <c r="V119" t="inlineStr">
        <is>
          <t>No</t>
        </is>
      </c>
      <c r="W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TC100111</t>
        </is>
      </c>
      <c r="B120" s="69" t="n">
        <v>45671</v>
      </c>
      <c r="C120" s="70" t="n">
        <v>2025</v>
      </c>
      <c r="D120" t="inlineStr">
        <is>
          <t>Jan</t>
        </is>
      </c>
      <c r="E120" t="inlineStr">
        <is>
          <t>North America</t>
        </is>
      </c>
      <c r="F120" t="inlineStr">
        <is>
          <t>USA</t>
        </is>
      </c>
      <c r="G120" t="inlineStr">
        <is>
          <t>BFSI</t>
        </is>
      </c>
      <c r="H120" t="inlineStr">
        <is>
          <t>Cloud &amp; infrastructure</t>
        </is>
      </c>
      <c r="I120" t="inlineStr">
        <is>
          <t>Large client</t>
        </is>
      </c>
      <c r="J120" t="inlineStr">
        <is>
          <t>Mei Lin</t>
        </is>
      </c>
      <c r="K120" s="71" t="n">
        <v>6380</v>
      </c>
      <c r="L120" s="72" t="n">
        <v>3898.7</v>
      </c>
      <c r="M120" s="72" t="n">
        <v>24873706</v>
      </c>
      <c r="N120" s="72" t="n">
        <v>1492422.36</v>
      </c>
      <c r="O120" s="72" t="n">
        <v>23381283.64</v>
      </c>
      <c r="P120" s="72" t="n">
        <v>15325188.92</v>
      </c>
      <c r="Q120" s="72" t="n">
        <v>8056094.72</v>
      </c>
      <c r="R120" t="inlineStr">
        <is>
          <t>B-04</t>
        </is>
      </c>
      <c r="S120" s="73" t="n">
        <v>58.1</v>
      </c>
      <c r="T120" s="73" t="n">
        <v>45.7</v>
      </c>
      <c r="U120" s="71" t="n">
        <v>1</v>
      </c>
      <c r="V120" t="inlineStr">
        <is>
          <t>No</t>
        </is>
      </c>
      <c r="W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TC100112</t>
        </is>
      </c>
      <c r="B121" s="69" t="n">
        <v>45671</v>
      </c>
      <c r="C121" s="70" t="n">
        <v>2025</v>
      </c>
      <c r="D121" t="inlineStr">
        <is>
          <t>Jan</t>
        </is>
      </c>
      <c r="E121" t="inlineStr">
        <is>
          <t>North America</t>
        </is>
      </c>
      <c r="F121" t="inlineStr">
        <is>
          <t>Canada</t>
        </is>
      </c>
      <c r="G121" t="inlineStr">
        <is>
          <t>Technology &amp; Services</t>
        </is>
      </c>
      <c r="H121" t="inlineStr">
        <is>
          <t>Consulting</t>
        </is>
      </c>
      <c r="I121" t="inlineStr">
        <is>
          <t>Large client</t>
        </is>
      </c>
      <c r="J121" t="inlineStr">
        <is>
          <t>Omar Haddad</t>
        </is>
      </c>
      <c r="K121" s="71" t="n">
        <v>7246</v>
      </c>
      <c r="L121" s="72" t="n">
        <v>4201.48</v>
      </c>
      <c r="M121" s="72" t="n">
        <v>30443924.08</v>
      </c>
      <c r="N121" s="72" t="n">
        <v>0</v>
      </c>
      <c r="O121" s="72" t="n">
        <v>30443924.08</v>
      </c>
      <c r="P121" s="72" t="n">
        <v>20420013.94</v>
      </c>
      <c r="Q121" s="72" t="n">
        <v>10023910.14</v>
      </c>
      <c r="R121" t="inlineStr">
        <is>
          <t>TS-04</t>
        </is>
      </c>
      <c r="S121" s="73" t="n">
        <v>57.6</v>
      </c>
      <c r="T121" s="73" t="n">
        <v>48.8</v>
      </c>
      <c r="U121" s="71" t="n">
        <v>0</v>
      </c>
      <c r="V121" t="inlineStr">
        <is>
          <t>No</t>
        </is>
      </c>
      <c r="W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TC100113</t>
        </is>
      </c>
      <c r="B122" s="69" t="n">
        <v>45671</v>
      </c>
      <c r="C122" s="70" t="n">
        <v>2025</v>
      </c>
      <c r="D122" t="inlineStr">
        <is>
          <t>Jan</t>
        </is>
      </c>
      <c r="E122" t="inlineStr">
        <is>
          <t>North America</t>
        </is>
      </c>
      <c r="F122" t="inlineStr">
        <is>
          <t>USA</t>
        </is>
      </c>
      <c r="G122" t="inlineStr">
        <is>
          <t>Communications &amp; Media</t>
        </is>
      </c>
      <c r="H122" t="inlineStr">
        <is>
          <t>BPS</t>
        </is>
      </c>
      <c r="I122" t="inlineStr">
        <is>
          <t>Large client</t>
        </is>
      </c>
      <c r="J122" t="inlineStr">
        <is>
          <t>Priya Nair</t>
        </is>
      </c>
      <c r="K122" s="71" t="n">
        <v>7483</v>
      </c>
      <c r="L122" s="72" t="n">
        <v>3893.35</v>
      </c>
      <c r="M122" s="72" t="n">
        <v>29133938.05</v>
      </c>
      <c r="N122" s="72" t="n">
        <v>1748036.28</v>
      </c>
      <c r="O122" s="72" t="n">
        <v>27385901.77</v>
      </c>
      <c r="P122" s="72" t="n">
        <v>19735866.65</v>
      </c>
      <c r="Q122" s="72" t="n">
        <v>7650035.12</v>
      </c>
      <c r="R122" t="inlineStr">
        <is>
          <t>CM-03</t>
        </is>
      </c>
      <c r="S122" s="73" t="n">
        <v>62.7</v>
      </c>
      <c r="T122" s="73" t="n">
        <v>50.5</v>
      </c>
      <c r="U122" s="71" t="n">
        <v>0</v>
      </c>
      <c r="V122" t="inlineStr">
        <is>
          <t>No</t>
        </is>
      </c>
      <c r="W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TC100114</t>
        </is>
      </c>
      <c r="B123" s="69" t="n">
        <v>45672</v>
      </c>
      <c r="C123" s="70" t="n">
        <v>2025</v>
      </c>
      <c r="D123" t="inlineStr">
        <is>
          <t>Jan</t>
        </is>
      </c>
      <c r="E123" t="inlineStr">
        <is>
          <t>UK</t>
        </is>
      </c>
      <c r="F123" t="inlineStr">
        <is>
          <t>UK</t>
        </is>
      </c>
      <c r="G123" t="inlineStr">
        <is>
          <t>BFSI</t>
        </is>
      </c>
      <c r="H123" t="inlineStr">
        <is>
          <t>Application services</t>
        </is>
      </c>
      <c r="I123" t="inlineStr">
        <is>
          <t>Top-10 client</t>
        </is>
      </c>
      <c r="J123" t="inlineStr">
        <is>
          <t>Kofi Mensah</t>
        </is>
      </c>
      <c r="K123" s="71" t="n">
        <v>8404</v>
      </c>
      <c r="L123" s="72" t="n">
        <v>4480.48</v>
      </c>
      <c r="M123" s="72" t="n">
        <v>37653953.92</v>
      </c>
      <c r="N123" s="72" t="n">
        <v>0</v>
      </c>
      <c r="O123" s="72" t="n">
        <v>37653953.92</v>
      </c>
      <c r="P123" s="72" t="n">
        <v>26717315.75</v>
      </c>
      <c r="Q123" s="72" t="n">
        <v>10936638.17</v>
      </c>
      <c r="R123" t="inlineStr">
        <is>
          <t>B-03</t>
        </is>
      </c>
      <c r="S123" s="73" t="n">
        <v>65.3</v>
      </c>
      <c r="T123" s="73" t="n">
        <v>58.7</v>
      </c>
      <c r="U123" s="71" t="n">
        <v>1</v>
      </c>
      <c r="V123" t="inlineStr">
        <is>
          <t>No</t>
        </is>
      </c>
      <c r="W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TC100115</t>
        </is>
      </c>
      <c r="B124" s="69" t="n">
        <v>45672</v>
      </c>
      <c r="C124" s="70" t="n">
        <v>2025</v>
      </c>
      <c r="D124" t="inlineStr">
        <is>
          <t>Jan</t>
        </is>
      </c>
      <c r="E124" t="inlineStr">
        <is>
          <t>North America</t>
        </is>
      </c>
      <c r="F124" t="inlineStr">
        <is>
          <t>USA</t>
        </is>
      </c>
      <c r="G124" t="inlineStr">
        <is>
          <t>BFSI</t>
        </is>
      </c>
      <c r="H124" t="inlineStr">
        <is>
          <t>BPS</t>
        </is>
      </c>
      <c r="I124" t="inlineStr">
        <is>
          <t>Mid-size client</t>
        </is>
      </c>
      <c r="J124" t="inlineStr">
        <is>
          <t>Sophie Müller</t>
        </is>
      </c>
      <c r="K124" s="71" t="n">
        <v>8396</v>
      </c>
      <c r="L124" s="72" t="n">
        <v>4039.35</v>
      </c>
      <c r="M124" s="72" t="n">
        <v>33914382.6</v>
      </c>
      <c r="N124" s="72" t="n">
        <v>678287.65</v>
      </c>
      <c r="O124" s="72" t="n">
        <v>33236094.95</v>
      </c>
      <c r="P124" s="72" t="n">
        <v>23275929.22</v>
      </c>
      <c r="Q124" s="72" t="n">
        <v>9960165.73</v>
      </c>
      <c r="R124" t="inlineStr">
        <is>
          <t>B-01</t>
        </is>
      </c>
      <c r="S124" s="73" t="n">
        <v>62.2</v>
      </c>
      <c r="T124" s="73" t="n">
        <v>55.6</v>
      </c>
      <c r="U124" s="71" t="n">
        <v>0</v>
      </c>
      <c r="V124" t="inlineStr">
        <is>
          <t>No</t>
        </is>
      </c>
      <c r="W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TC100116</t>
        </is>
      </c>
      <c r="B125" s="69" t="n">
        <v>45672</v>
      </c>
      <c r="C125" s="70" t="n">
        <v>2025</v>
      </c>
      <c r="D125" t="inlineStr">
        <is>
          <t>Jan</t>
        </is>
      </c>
      <c r="E125" t="inlineStr">
        <is>
          <t>North America</t>
        </is>
      </c>
      <c r="F125" t="inlineStr">
        <is>
          <t>Canada</t>
        </is>
      </c>
      <c r="G125" t="inlineStr">
        <is>
          <t>Technology &amp; Services</t>
        </is>
      </c>
      <c r="H125" t="inlineStr">
        <is>
          <t>Consulting</t>
        </is>
      </c>
      <c r="I125" t="inlineStr">
        <is>
          <t>Large client</t>
        </is>
      </c>
      <c r="J125" t="inlineStr">
        <is>
          <t>Shraddha Kulkarni</t>
        </is>
      </c>
      <c r="K125" s="71" t="n">
        <v>5457</v>
      </c>
      <c r="L125" s="72" t="n">
        <v>4491.11</v>
      </c>
      <c r="M125" s="72" t="n">
        <v>24507987.27</v>
      </c>
      <c r="N125" s="72" t="n">
        <v>0</v>
      </c>
      <c r="O125" s="72" t="n">
        <v>24507987.27</v>
      </c>
      <c r="P125" s="72" t="n">
        <v>14833383.31</v>
      </c>
      <c r="Q125" s="72" t="n">
        <v>9674603.960000001</v>
      </c>
      <c r="R125" t="inlineStr">
        <is>
          <t>TS-05</t>
        </is>
      </c>
      <c r="S125" s="73" t="n">
        <v>51.1</v>
      </c>
      <c r="T125" s="73" t="n">
        <v>38.7</v>
      </c>
      <c r="U125" s="71" t="n">
        <v>1</v>
      </c>
      <c r="V125" t="inlineStr">
        <is>
          <t>No</t>
        </is>
      </c>
      <c r="W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TC100117</t>
        </is>
      </c>
      <c r="B126" s="69" t="n">
        <v>45672</v>
      </c>
      <c r="C126" s="70" t="n">
        <v>2025</v>
      </c>
      <c r="D126" t="inlineStr">
        <is>
          <t>Jan</t>
        </is>
      </c>
      <c r="E126" t="inlineStr">
        <is>
          <t>North America</t>
        </is>
      </c>
      <c r="F126" t="inlineStr">
        <is>
          <t>Canada</t>
        </is>
      </c>
      <c r="G126" t="inlineStr">
        <is>
          <t>BFSI</t>
        </is>
      </c>
      <c r="H126" t="inlineStr">
        <is>
          <t>AI &amp; data</t>
        </is>
      </c>
      <c r="I126" t="inlineStr">
        <is>
          <t>Top-10 client</t>
        </is>
      </c>
      <c r="J126" t="inlineStr">
        <is>
          <t>Priya Nair</t>
        </is>
      </c>
      <c r="K126" s="71" t="n">
        <v>8596</v>
      </c>
      <c r="L126" s="72" t="n">
        <v>4559.81</v>
      </c>
      <c r="M126" s="72" t="n">
        <v>39196126.76</v>
      </c>
      <c r="N126" s="72" t="n">
        <v>1567845.07</v>
      </c>
      <c r="O126" s="72" t="n">
        <v>37628281.69</v>
      </c>
      <c r="P126" s="72" t="n">
        <v>28962871.36</v>
      </c>
      <c r="Q126" s="72" t="n">
        <v>8665410.33</v>
      </c>
      <c r="R126" t="inlineStr">
        <is>
          <t>B-01</t>
        </is>
      </c>
      <c r="S126" s="73" t="n">
        <v>73.90000000000001</v>
      </c>
      <c r="T126" s="73" t="n">
        <v>61.9</v>
      </c>
      <c r="U126" s="71" t="n">
        <v>1</v>
      </c>
      <c r="V126" t="inlineStr">
        <is>
          <t>Yes</t>
        </is>
      </c>
      <c r="W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TC100118</t>
        </is>
      </c>
      <c r="B127" s="69" t="n">
        <v>45672</v>
      </c>
      <c r="C127" s="70" t="n">
        <v>2025</v>
      </c>
      <c r="D127" t="inlineStr">
        <is>
          <t>Jan</t>
        </is>
      </c>
      <c r="E127" t="inlineStr">
        <is>
          <t>North America</t>
        </is>
      </c>
      <c r="F127" t="inlineStr">
        <is>
          <t>Canada</t>
        </is>
      </c>
      <c r="G127" t="inlineStr">
        <is>
          <t>Manufacturing</t>
        </is>
      </c>
      <c r="H127" t="inlineStr">
        <is>
          <t>AI &amp; data</t>
        </is>
      </c>
      <c r="I127" t="inlineStr">
        <is>
          <t>Large client</t>
        </is>
      </c>
      <c r="J127" t="inlineStr">
        <is>
          <t>Fatima Al-Saud</t>
        </is>
      </c>
      <c r="K127" s="71" t="n">
        <v>1680</v>
      </c>
      <c r="L127" s="72" t="n">
        <v>3637.54</v>
      </c>
      <c r="M127" s="72" t="n">
        <v>6111067.2</v>
      </c>
      <c r="N127" s="72" t="n">
        <v>0</v>
      </c>
      <c r="O127" s="72" t="n">
        <v>6111067.2</v>
      </c>
      <c r="P127" s="72" t="n">
        <v>4001266.88</v>
      </c>
      <c r="Q127" s="72" t="n">
        <v>2109800.32</v>
      </c>
      <c r="R127" t="inlineStr">
        <is>
          <t>M-02</t>
        </is>
      </c>
      <c r="S127" s="73" t="n">
        <v>13.2</v>
      </c>
      <c r="T127" s="73" t="n">
        <v>11</v>
      </c>
      <c r="U127" s="71" t="n">
        <v>0</v>
      </c>
      <c r="V127" t="inlineStr">
        <is>
          <t>No</t>
        </is>
      </c>
      <c r="W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TC100119</t>
        </is>
      </c>
      <c r="B128" s="69" t="n">
        <v>45672</v>
      </c>
      <c r="C128" s="70" t="n">
        <v>2025</v>
      </c>
      <c r="D128" t="inlineStr">
        <is>
          <t>Jan</t>
        </is>
      </c>
      <c r="E128" t="inlineStr">
        <is>
          <t>North America</t>
        </is>
      </c>
      <c r="F128" t="inlineStr">
        <is>
          <t>Canada</t>
        </is>
      </c>
      <c r="G128" t="inlineStr">
        <is>
          <t>BFSI</t>
        </is>
      </c>
      <c r="H128" t="inlineStr">
        <is>
          <t>Consulting</t>
        </is>
      </c>
      <c r="I128" t="inlineStr">
        <is>
          <t>Large client</t>
        </is>
      </c>
      <c r="J128" t="inlineStr">
        <is>
          <t>Sophie Müller</t>
        </is>
      </c>
      <c r="K128" s="71" t="n">
        <v>4219</v>
      </c>
      <c r="L128" s="72" t="n">
        <v>3668.53</v>
      </c>
      <c r="M128" s="72" t="n">
        <v>15477528.07</v>
      </c>
      <c r="N128" s="72" t="n">
        <v>0</v>
      </c>
      <c r="O128" s="72" t="n">
        <v>15477528.07</v>
      </c>
      <c r="P128" s="72" t="n">
        <v>10704886.61</v>
      </c>
      <c r="Q128" s="72" t="n">
        <v>4772641.46</v>
      </c>
      <c r="R128" t="inlineStr">
        <is>
          <t>B-02</t>
        </is>
      </c>
      <c r="S128" s="73" t="n">
        <v>39.8</v>
      </c>
      <c r="T128" s="73" t="n">
        <v>30.3</v>
      </c>
      <c r="U128" s="71" t="n">
        <v>0</v>
      </c>
      <c r="V128" t="inlineStr">
        <is>
          <t>No</t>
        </is>
      </c>
      <c r="W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TC100120</t>
        </is>
      </c>
      <c r="B129" s="69" t="n">
        <v>45672</v>
      </c>
      <c r="C129" s="70" t="n">
        <v>2025</v>
      </c>
      <c r="D129" t="inlineStr">
        <is>
          <t>Jan</t>
        </is>
      </c>
      <c r="E129" t="inlineStr">
        <is>
          <t>North America</t>
        </is>
      </c>
      <c r="F129" t="inlineStr">
        <is>
          <t>Canada</t>
        </is>
      </c>
      <c r="G129" t="inlineStr">
        <is>
          <t>Technology &amp; Services</t>
        </is>
      </c>
      <c r="H129" t="inlineStr">
        <is>
          <t>Cloud &amp; infrastructure</t>
        </is>
      </c>
      <c r="I129" t="inlineStr">
        <is>
          <t>Mid-size client</t>
        </is>
      </c>
      <c r="J129" t="inlineStr">
        <is>
          <t>Arjun Mehta</t>
        </is>
      </c>
      <c r="K129" s="71" t="n">
        <v>3431</v>
      </c>
      <c r="L129" s="72" t="n">
        <v>3869.23</v>
      </c>
      <c r="M129" s="72" t="n">
        <v>13275328.13</v>
      </c>
      <c r="N129" s="72" t="n">
        <v>0</v>
      </c>
      <c r="O129" s="72" t="n">
        <v>13275328.13</v>
      </c>
      <c r="P129" s="72" t="n">
        <v>8415256.91</v>
      </c>
      <c r="Q129" s="72" t="n">
        <v>4860071.22</v>
      </c>
      <c r="R129" t="inlineStr">
        <is>
          <t>TS-03</t>
        </is>
      </c>
      <c r="S129" s="73" t="n">
        <v>24.6</v>
      </c>
      <c r="T129" s="73" t="n">
        <v>22.2</v>
      </c>
      <c r="U129" s="71" t="n">
        <v>0</v>
      </c>
      <c r="V129" t="inlineStr">
        <is>
          <t>No</t>
        </is>
      </c>
      <c r="W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TC100121</t>
        </is>
      </c>
      <c r="B130" s="69" t="n">
        <v>45672</v>
      </c>
      <c r="C130" s="70" t="n">
        <v>2025</v>
      </c>
      <c r="D130" t="inlineStr">
        <is>
          <t>Jan</t>
        </is>
      </c>
      <c r="E130" t="inlineStr">
        <is>
          <t>North America</t>
        </is>
      </c>
      <c r="F130" t="inlineStr">
        <is>
          <t>Canada</t>
        </is>
      </c>
      <c r="G130" t="inlineStr">
        <is>
          <t>Technology &amp; Services</t>
        </is>
      </c>
      <c r="H130" t="inlineStr">
        <is>
          <t>Application services</t>
        </is>
      </c>
      <c r="I130" t="inlineStr">
        <is>
          <t>Top-10 client</t>
        </is>
      </c>
      <c r="J130" t="inlineStr">
        <is>
          <t>Omar Haddad</t>
        </is>
      </c>
      <c r="K130" s="71" t="n">
        <v>903</v>
      </c>
      <c r="L130" s="72" t="n">
        <v>4225.82</v>
      </c>
      <c r="M130" s="72" t="n">
        <v>3815915.46</v>
      </c>
      <c r="N130" s="72" t="n">
        <v>76318.31</v>
      </c>
      <c r="O130" s="72" t="n">
        <v>3739597.15</v>
      </c>
      <c r="P130" s="72" t="n">
        <v>2451539.07</v>
      </c>
      <c r="Q130" s="72" t="n">
        <v>1288058.08</v>
      </c>
      <c r="R130" t="inlineStr">
        <is>
          <t>TS-02</t>
        </is>
      </c>
      <c r="S130" s="73" t="n">
        <v>7.9</v>
      </c>
      <c r="T130" s="73" t="n">
        <v>5.9</v>
      </c>
      <c r="U130" s="71" t="n">
        <v>0</v>
      </c>
      <c r="V130" t="inlineStr">
        <is>
          <t>No</t>
        </is>
      </c>
      <c r="W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TC100122</t>
        </is>
      </c>
      <c r="B131" s="69" t="n">
        <v>45672</v>
      </c>
      <c r="C131" s="70" t="n">
        <v>2025</v>
      </c>
      <c r="D131" t="inlineStr">
        <is>
          <t>Jan</t>
        </is>
      </c>
      <c r="E131" t="inlineStr">
        <is>
          <t>India</t>
        </is>
      </c>
      <c r="F131" t="inlineStr">
        <is>
          <t>India</t>
        </is>
      </c>
      <c r="G131" t="inlineStr">
        <is>
          <t>BFSI</t>
        </is>
      </c>
      <c r="H131" t="inlineStr">
        <is>
          <t>BPS</t>
        </is>
      </c>
      <c r="I131" t="inlineStr">
        <is>
          <t>Large client</t>
        </is>
      </c>
      <c r="J131" t="inlineStr">
        <is>
          <t>Arjun Mehta</t>
        </is>
      </c>
      <c r="K131" s="71" t="n">
        <v>5655</v>
      </c>
      <c r="L131" s="72" t="n">
        <v>3981.46</v>
      </c>
      <c r="M131" s="72" t="n">
        <v>22515156.3</v>
      </c>
      <c r="N131" s="72" t="n">
        <v>1350909.38</v>
      </c>
      <c r="O131" s="72" t="n">
        <v>21164246.92</v>
      </c>
      <c r="P131" s="72" t="n">
        <v>13728260.89</v>
      </c>
      <c r="Q131" s="72" t="n">
        <v>7435986.03</v>
      </c>
      <c r="R131" t="inlineStr">
        <is>
          <t>B-05</t>
        </is>
      </c>
      <c r="S131" s="73" t="n">
        <v>45.8</v>
      </c>
      <c r="T131" s="73" t="n">
        <v>38.2</v>
      </c>
      <c r="U131" s="71" t="n">
        <v>0</v>
      </c>
      <c r="V131" t="inlineStr">
        <is>
          <t>No</t>
        </is>
      </c>
      <c r="W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TC100123</t>
        </is>
      </c>
      <c r="B132" s="69" t="n">
        <v>45672</v>
      </c>
      <c r="C132" s="70" t="n">
        <v>2025</v>
      </c>
      <c r="D132" t="inlineStr">
        <is>
          <t>Jan</t>
        </is>
      </c>
      <c r="E132" t="inlineStr">
        <is>
          <t>Continental Europe</t>
        </is>
      </c>
      <c r="F132" t="inlineStr">
        <is>
          <t>Netherlands</t>
        </is>
      </c>
      <c r="G132" t="inlineStr">
        <is>
          <t>Retail &amp; CPG</t>
        </is>
      </c>
      <c r="H132" t="inlineStr">
        <is>
          <t>AI &amp; data</t>
        </is>
      </c>
      <c r="I132" t="inlineStr">
        <is>
          <t>Top-10 client</t>
        </is>
      </c>
      <c r="J132" t="inlineStr">
        <is>
          <t>Arjun Mehta</t>
        </is>
      </c>
      <c r="K132" s="71" t="n">
        <v>6147</v>
      </c>
      <c r="L132" s="72" t="n">
        <v>3972.4</v>
      </c>
      <c r="M132" s="72" t="n">
        <v>24418342.8</v>
      </c>
      <c r="N132" s="72" t="n">
        <v>1465100.57</v>
      </c>
      <c r="O132" s="72" t="n">
        <v>22953242.23</v>
      </c>
      <c r="P132" s="72" t="n">
        <v>15566099.56</v>
      </c>
      <c r="Q132" s="72" t="n">
        <v>7387142.67</v>
      </c>
      <c r="R132" t="inlineStr">
        <is>
          <t>RC-05</t>
        </is>
      </c>
      <c r="S132" s="73" t="n">
        <v>50.6</v>
      </c>
      <c r="T132" s="73" t="n">
        <v>42.3</v>
      </c>
      <c r="U132" s="71" t="n">
        <v>1</v>
      </c>
      <c r="V132" t="inlineStr">
        <is>
          <t>Yes</t>
        </is>
      </c>
      <c r="W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TC100124</t>
        </is>
      </c>
      <c r="B133" s="69" t="n">
        <v>45672</v>
      </c>
      <c r="C133" s="70" t="n">
        <v>2025</v>
      </c>
      <c r="D133" t="inlineStr">
        <is>
          <t>Jan</t>
        </is>
      </c>
      <c r="E133" t="inlineStr">
        <is>
          <t>North America</t>
        </is>
      </c>
      <c r="F133" t="inlineStr">
        <is>
          <t>Canada</t>
        </is>
      </c>
      <c r="G133" t="inlineStr">
        <is>
          <t>Retail &amp; CPG</t>
        </is>
      </c>
      <c r="H133" t="inlineStr">
        <is>
          <t>Cloud &amp; infrastructure</t>
        </is>
      </c>
      <c r="I133" t="inlineStr">
        <is>
          <t>Top-10 client</t>
        </is>
      </c>
      <c r="J133" t="inlineStr">
        <is>
          <t>Mei Lin</t>
        </is>
      </c>
      <c r="K133" s="71" t="n">
        <v>6388</v>
      </c>
      <c r="L133" s="72" t="n">
        <v>4193.1</v>
      </c>
      <c r="M133" s="72" t="n">
        <v>26785522.8</v>
      </c>
      <c r="N133" s="72" t="n">
        <v>0</v>
      </c>
      <c r="O133" s="72" t="n">
        <v>26785522.8</v>
      </c>
      <c r="P133" s="72" t="n">
        <v>16938587.59</v>
      </c>
      <c r="Q133" s="72" t="n">
        <v>9846935.210000001</v>
      </c>
      <c r="R133" t="inlineStr">
        <is>
          <t>RC-04</t>
        </is>
      </c>
      <c r="S133" s="73" t="n">
        <v>57.7</v>
      </c>
      <c r="T133" s="73" t="n">
        <v>44.5</v>
      </c>
      <c r="U133" s="71" t="n">
        <v>0</v>
      </c>
      <c r="V133" t="inlineStr">
        <is>
          <t>No</t>
        </is>
      </c>
      <c r="W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TC100125</t>
        </is>
      </c>
      <c r="B134" s="69" t="n">
        <v>45672</v>
      </c>
      <c r="C134" s="70" t="n">
        <v>2025</v>
      </c>
      <c r="D134" t="inlineStr">
        <is>
          <t>Jan</t>
        </is>
      </c>
      <c r="E134" t="inlineStr">
        <is>
          <t>North America</t>
        </is>
      </c>
      <c r="F134" t="inlineStr">
        <is>
          <t>Canada</t>
        </is>
      </c>
      <c r="G134" t="inlineStr">
        <is>
          <t>Technology &amp; Services</t>
        </is>
      </c>
      <c r="H134" t="inlineStr">
        <is>
          <t>Cloud &amp; infrastructure</t>
        </is>
      </c>
      <c r="I134" t="inlineStr">
        <is>
          <t>Top-10 client</t>
        </is>
      </c>
      <c r="J134" t="inlineStr">
        <is>
          <t>Wei Chen</t>
        </is>
      </c>
      <c r="K134" s="71" t="n">
        <v>4225</v>
      </c>
      <c r="L134" s="72" t="n">
        <v>3970.21</v>
      </c>
      <c r="M134" s="72" t="n">
        <v>16774137.25</v>
      </c>
      <c r="N134" s="72" t="n">
        <v>335482.74</v>
      </c>
      <c r="O134" s="72" t="n">
        <v>16438654.51</v>
      </c>
      <c r="P134" s="72" t="n">
        <v>10270114.77</v>
      </c>
      <c r="Q134" s="72" t="n">
        <v>6168539.74</v>
      </c>
      <c r="R134" t="inlineStr">
        <is>
          <t>TS-01</t>
        </is>
      </c>
      <c r="S134" s="73" t="n">
        <v>34.7</v>
      </c>
      <c r="T134" s="73" t="n">
        <v>30.6</v>
      </c>
      <c r="U134" s="71" t="n">
        <v>0</v>
      </c>
      <c r="V134" t="inlineStr">
        <is>
          <t>No</t>
        </is>
      </c>
      <c r="W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TC100126</t>
        </is>
      </c>
      <c r="B135" s="69" t="n">
        <v>45672</v>
      </c>
      <c r="C135" s="70" t="n">
        <v>2025</v>
      </c>
      <c r="D135" t="inlineStr">
        <is>
          <t>Jan</t>
        </is>
      </c>
      <c r="E135" t="inlineStr">
        <is>
          <t>North America</t>
        </is>
      </c>
      <c r="F135" t="inlineStr">
        <is>
          <t>USA</t>
        </is>
      </c>
      <c r="G135" t="inlineStr">
        <is>
          <t>Retail &amp; CPG</t>
        </is>
      </c>
      <c r="H135" t="inlineStr">
        <is>
          <t>AI &amp; data</t>
        </is>
      </c>
      <c r="I135" t="inlineStr">
        <is>
          <t>Large client</t>
        </is>
      </c>
      <c r="J135" t="inlineStr">
        <is>
          <t>Sara Rossi</t>
        </is>
      </c>
      <c r="K135" s="71" t="n">
        <v>4536</v>
      </c>
      <c r="L135" s="72" t="n">
        <v>3591.43</v>
      </c>
      <c r="M135" s="72" t="n">
        <v>16290726.48</v>
      </c>
      <c r="N135" s="72" t="n">
        <v>325814.53</v>
      </c>
      <c r="O135" s="72" t="n">
        <v>15964911.95</v>
      </c>
      <c r="P135" s="72" t="n">
        <v>9886888.08</v>
      </c>
      <c r="Q135" s="72" t="n">
        <v>6078023.87</v>
      </c>
      <c r="R135" t="inlineStr">
        <is>
          <t>RC-02</t>
        </is>
      </c>
      <c r="S135" s="73" t="n">
        <v>42.5</v>
      </c>
      <c r="T135" s="73" t="n">
        <v>31.7</v>
      </c>
      <c r="U135" s="71" t="n">
        <v>1</v>
      </c>
      <c r="V135" t="inlineStr">
        <is>
          <t>No</t>
        </is>
      </c>
      <c r="W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TC100127</t>
        </is>
      </c>
      <c r="B136" s="69" t="n">
        <v>45672</v>
      </c>
      <c r="C136" s="70" t="n">
        <v>2025</v>
      </c>
      <c r="D136" t="inlineStr">
        <is>
          <t>Jan</t>
        </is>
      </c>
      <c r="E136" t="inlineStr">
        <is>
          <t>Middle East &amp; Africa</t>
        </is>
      </c>
      <c r="F136" t="inlineStr">
        <is>
          <t>UAE</t>
        </is>
      </c>
      <c r="G136" t="inlineStr">
        <is>
          <t>BFSI</t>
        </is>
      </c>
      <c r="H136" t="inlineStr">
        <is>
          <t>Cloud &amp; infrastructure</t>
        </is>
      </c>
      <c r="I136" t="inlineStr">
        <is>
          <t>Large client</t>
        </is>
      </c>
      <c r="J136" t="inlineStr">
        <is>
          <t>Noah Smith</t>
        </is>
      </c>
      <c r="K136" s="71" t="n">
        <v>6233</v>
      </c>
      <c r="L136" s="72" t="n">
        <v>3694.72</v>
      </c>
      <c r="M136" s="72" t="n">
        <v>23029189.76</v>
      </c>
      <c r="N136" s="72" t="n">
        <v>460583.8</v>
      </c>
      <c r="O136" s="72" t="n">
        <v>22568605.96</v>
      </c>
      <c r="P136" s="72" t="n">
        <v>14911131.17</v>
      </c>
      <c r="Q136" s="72" t="n">
        <v>7657474.79</v>
      </c>
      <c r="R136" t="inlineStr">
        <is>
          <t>B-05</t>
        </is>
      </c>
      <c r="S136" s="73" t="n">
        <v>47.6</v>
      </c>
      <c r="T136" s="73" t="n">
        <v>43</v>
      </c>
      <c r="U136" s="71" t="n">
        <v>0</v>
      </c>
      <c r="V136" t="inlineStr">
        <is>
          <t>No</t>
        </is>
      </c>
      <c r="W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TC100128</t>
        </is>
      </c>
      <c r="B137" s="69" t="n">
        <v>45672</v>
      </c>
      <c r="C137" s="70" t="n">
        <v>2025</v>
      </c>
      <c r="D137" t="inlineStr">
        <is>
          <t>Jan</t>
        </is>
      </c>
      <c r="E137" t="inlineStr">
        <is>
          <t>Continental Europe</t>
        </is>
      </c>
      <c r="F137" t="inlineStr">
        <is>
          <t>Netherlands</t>
        </is>
      </c>
      <c r="G137" t="inlineStr">
        <is>
          <t>Life Sciences</t>
        </is>
      </c>
      <c r="H137" t="inlineStr">
        <is>
          <t>Cloud &amp; infrastructure</t>
        </is>
      </c>
      <c r="I137" t="inlineStr">
        <is>
          <t>Large client</t>
        </is>
      </c>
      <c r="J137" t="inlineStr">
        <is>
          <t>Fatima Al-Saud</t>
        </is>
      </c>
      <c r="K137" s="71" t="n">
        <v>6054</v>
      </c>
      <c r="L137" s="72" t="n">
        <v>3936.38</v>
      </c>
      <c r="M137" s="72" t="n">
        <v>23830844.52</v>
      </c>
      <c r="N137" s="72" t="n">
        <v>953233.78</v>
      </c>
      <c r="O137" s="72" t="n">
        <v>22877610.74</v>
      </c>
      <c r="P137" s="72" t="n">
        <v>15626362.34</v>
      </c>
      <c r="Q137" s="72" t="n">
        <v>7251248.4</v>
      </c>
      <c r="R137" t="inlineStr">
        <is>
          <t>LS-06</t>
        </is>
      </c>
      <c r="S137" s="73" t="n">
        <v>57.6</v>
      </c>
      <c r="T137" s="73" t="n">
        <v>43.7</v>
      </c>
      <c r="U137" s="71" t="n">
        <v>1</v>
      </c>
      <c r="V137" t="inlineStr">
        <is>
          <t>No</t>
        </is>
      </c>
      <c r="W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TC100129</t>
        </is>
      </c>
      <c r="B138" s="69" t="n">
        <v>45672</v>
      </c>
      <c r="C138" s="70" t="n">
        <v>2025</v>
      </c>
      <c r="D138" t="inlineStr">
        <is>
          <t>Jan</t>
        </is>
      </c>
      <c r="E138" t="inlineStr">
        <is>
          <t>North America</t>
        </is>
      </c>
      <c r="F138" t="inlineStr">
        <is>
          <t>Canada</t>
        </is>
      </c>
      <c r="G138" t="inlineStr">
        <is>
          <t>Technology &amp; Services</t>
        </is>
      </c>
      <c r="H138" t="inlineStr">
        <is>
          <t>AI &amp; data</t>
        </is>
      </c>
      <c r="I138" t="inlineStr">
        <is>
          <t>Large client</t>
        </is>
      </c>
      <c r="J138" t="inlineStr">
        <is>
          <t>Hiroshi Tanaka</t>
        </is>
      </c>
      <c r="K138" s="71" t="n">
        <v>2150</v>
      </c>
      <c r="L138" s="72" t="n">
        <v>3692.01</v>
      </c>
      <c r="M138" s="72" t="n">
        <v>7937821.5</v>
      </c>
      <c r="N138" s="72" t="n">
        <v>317512.86</v>
      </c>
      <c r="O138" s="72" t="n">
        <v>7620308.64</v>
      </c>
      <c r="P138" s="72" t="n">
        <v>5489060.54</v>
      </c>
      <c r="Q138" s="72" t="n">
        <v>2131248.1</v>
      </c>
      <c r="R138" t="inlineStr">
        <is>
          <t>TS-06</t>
        </is>
      </c>
      <c r="S138" s="73" t="n">
        <v>19.4</v>
      </c>
      <c r="T138" s="73" t="n">
        <v>14.8</v>
      </c>
      <c r="U138" s="71" t="n">
        <v>0</v>
      </c>
      <c r="V138" t="inlineStr">
        <is>
          <t>No</t>
        </is>
      </c>
      <c r="W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TC100130</t>
        </is>
      </c>
      <c r="B139" s="69" t="n">
        <v>45673</v>
      </c>
      <c r="C139" s="70" t="n">
        <v>2025</v>
      </c>
      <c r="D139" t="inlineStr">
        <is>
          <t>Jan</t>
        </is>
      </c>
      <c r="E139" t="inlineStr">
        <is>
          <t>North America</t>
        </is>
      </c>
      <c r="F139" t="inlineStr">
        <is>
          <t>USA</t>
        </is>
      </c>
      <c r="G139" t="inlineStr">
        <is>
          <t>Technology &amp; Services</t>
        </is>
      </c>
      <c r="H139" t="inlineStr">
        <is>
          <t>Application services</t>
        </is>
      </c>
      <c r="I139" t="inlineStr">
        <is>
          <t>Mid-size client</t>
        </is>
      </c>
      <c r="J139" t="inlineStr">
        <is>
          <t>Shraddha Kulkarni</t>
        </is>
      </c>
      <c r="K139" s="71" t="n">
        <v>2051</v>
      </c>
      <c r="L139" s="72" t="n">
        <v>3922.88</v>
      </c>
      <c r="M139" s="72" t="n">
        <v>8045826.88</v>
      </c>
      <c r="N139" s="72" t="n">
        <v>321833.08</v>
      </c>
      <c r="O139" s="72" t="n">
        <v>7723993.8</v>
      </c>
      <c r="P139" s="72" t="n">
        <v>5827549.27</v>
      </c>
      <c r="Q139" s="72" t="n">
        <v>1896444.53</v>
      </c>
      <c r="R139" t="inlineStr">
        <is>
          <t>TS-06</t>
        </is>
      </c>
      <c r="S139" s="73" t="n">
        <v>17.8</v>
      </c>
      <c r="T139" s="73" t="n">
        <v>14.6</v>
      </c>
      <c r="U139" s="71" t="n">
        <v>0</v>
      </c>
      <c r="V139" t="inlineStr">
        <is>
          <t>No</t>
        </is>
      </c>
      <c r="W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TC100131</t>
        </is>
      </c>
      <c r="B140" s="69" t="n">
        <v>45673</v>
      </c>
      <c r="C140" s="70" t="n">
        <v>2025</v>
      </c>
      <c r="D140" t="inlineStr">
        <is>
          <t>Jan</t>
        </is>
      </c>
      <c r="E140" t="inlineStr">
        <is>
          <t>North America</t>
        </is>
      </c>
      <c r="F140" t="inlineStr">
        <is>
          <t>USA</t>
        </is>
      </c>
      <c r="G140" t="inlineStr">
        <is>
          <t>BFSI</t>
        </is>
      </c>
      <c r="H140" t="inlineStr">
        <is>
          <t>Application services</t>
        </is>
      </c>
      <c r="I140" t="inlineStr">
        <is>
          <t>Mid-size client</t>
        </is>
      </c>
      <c r="J140" t="inlineStr">
        <is>
          <t>Aisha Bello</t>
        </is>
      </c>
      <c r="K140" s="71" t="n">
        <v>4675</v>
      </c>
      <c r="L140" s="72" t="n">
        <v>4036.52</v>
      </c>
      <c r="M140" s="72" t="n">
        <v>18870731</v>
      </c>
      <c r="N140" s="72" t="n">
        <v>377414.62</v>
      </c>
      <c r="O140" s="72" t="n">
        <v>18493316.38</v>
      </c>
      <c r="P140" s="72" t="n">
        <v>12598500</v>
      </c>
      <c r="Q140" s="72" t="n">
        <v>5894816.38</v>
      </c>
      <c r="R140" t="inlineStr">
        <is>
          <t>B-03</t>
        </is>
      </c>
      <c r="S140" s="73" t="n">
        <v>40.1</v>
      </c>
      <c r="T140" s="73" t="n">
        <v>32.8</v>
      </c>
      <c r="U140" s="71" t="n">
        <v>0</v>
      </c>
      <c r="V140" t="inlineStr">
        <is>
          <t>No</t>
        </is>
      </c>
      <c r="W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TC100132</t>
        </is>
      </c>
      <c r="B141" s="69" t="n">
        <v>45673</v>
      </c>
      <c r="C141" s="70" t="n">
        <v>2025</v>
      </c>
      <c r="D141" t="inlineStr">
        <is>
          <t>Jan</t>
        </is>
      </c>
      <c r="E141" t="inlineStr">
        <is>
          <t>India</t>
        </is>
      </c>
      <c r="F141" t="inlineStr">
        <is>
          <t>India</t>
        </is>
      </c>
      <c r="G141" t="inlineStr">
        <is>
          <t>Technology &amp; Services</t>
        </is>
      </c>
      <c r="H141" t="inlineStr">
        <is>
          <t>Application services</t>
        </is>
      </c>
      <c r="I141" t="inlineStr">
        <is>
          <t>Top-10 client</t>
        </is>
      </c>
      <c r="J141" t="inlineStr">
        <is>
          <t>Olivia Brown</t>
        </is>
      </c>
      <c r="K141" s="71" t="n">
        <v>1332</v>
      </c>
      <c r="L141" s="72" t="n">
        <v>3818.31</v>
      </c>
      <c r="M141" s="72" t="n">
        <v>5085988.92</v>
      </c>
      <c r="N141" s="72" t="n">
        <v>203439.56</v>
      </c>
      <c r="O141" s="72" t="n">
        <v>4882549.36</v>
      </c>
      <c r="P141" s="72" t="n">
        <v>3260587.59</v>
      </c>
      <c r="Q141" s="72" t="n">
        <v>1621961.77</v>
      </c>
      <c r="R141" t="inlineStr">
        <is>
          <t>TS-05</t>
        </is>
      </c>
      <c r="S141" s="73" t="n">
        <v>11.5</v>
      </c>
      <c r="T141" s="73" t="n">
        <v>8.800000000000001</v>
      </c>
      <c r="U141" s="71" t="n">
        <v>0</v>
      </c>
      <c r="V141" t="inlineStr">
        <is>
          <t>No</t>
        </is>
      </c>
      <c r="W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TC100133</t>
        </is>
      </c>
      <c r="B142" s="69" t="n">
        <v>45673</v>
      </c>
      <c r="C142" s="70" t="n">
        <v>2025</v>
      </c>
      <c r="D142" t="inlineStr">
        <is>
          <t>Jan</t>
        </is>
      </c>
      <c r="E142" t="inlineStr">
        <is>
          <t>North America</t>
        </is>
      </c>
      <c r="F142" t="inlineStr">
        <is>
          <t>USA</t>
        </is>
      </c>
      <c r="G142" t="inlineStr">
        <is>
          <t>Communications &amp; Media</t>
        </is>
      </c>
      <c r="H142" t="inlineStr">
        <is>
          <t>Application services</t>
        </is>
      </c>
      <c r="I142" t="inlineStr">
        <is>
          <t>Large client</t>
        </is>
      </c>
      <c r="J142" t="inlineStr">
        <is>
          <t>Fatima Al-Saud</t>
        </is>
      </c>
      <c r="K142" s="71" t="n">
        <v>3751</v>
      </c>
      <c r="L142" s="72" t="n">
        <v>3806.7</v>
      </c>
      <c r="M142" s="72" t="n">
        <v>14278931.7</v>
      </c>
      <c r="N142" s="72" t="n">
        <v>0</v>
      </c>
      <c r="O142" s="72" t="n">
        <v>14278931.7</v>
      </c>
      <c r="P142" s="72" t="n">
        <v>8757499.550000001</v>
      </c>
      <c r="Q142" s="72" t="n">
        <v>5521432.15</v>
      </c>
      <c r="R142" t="inlineStr">
        <is>
          <t>CM-06</t>
        </is>
      </c>
      <c r="S142" s="73" t="n">
        <v>34.5</v>
      </c>
      <c r="T142" s="73" t="n">
        <v>26</v>
      </c>
      <c r="U142" s="71" t="n">
        <v>0</v>
      </c>
      <c r="V142" t="inlineStr">
        <is>
          <t>No</t>
        </is>
      </c>
      <c r="W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TC100134</t>
        </is>
      </c>
      <c r="B143" s="69" t="n">
        <v>45673</v>
      </c>
      <c r="C143" s="70" t="n">
        <v>2025</v>
      </c>
      <c r="D143" t="inlineStr">
        <is>
          <t>Jan</t>
        </is>
      </c>
      <c r="E143" t="inlineStr">
        <is>
          <t>North America</t>
        </is>
      </c>
      <c r="F143" t="inlineStr">
        <is>
          <t>USA</t>
        </is>
      </c>
      <c r="G143" t="inlineStr">
        <is>
          <t>Manufacturing</t>
        </is>
      </c>
      <c r="H143" t="inlineStr">
        <is>
          <t>Consulting</t>
        </is>
      </c>
      <c r="I143" t="inlineStr">
        <is>
          <t>Mid-size client</t>
        </is>
      </c>
      <c r="J143" t="inlineStr">
        <is>
          <t>Zoya Ahmed</t>
        </is>
      </c>
      <c r="K143" s="71" t="n">
        <v>8470</v>
      </c>
      <c r="L143" s="72" t="n">
        <v>4097.71</v>
      </c>
      <c r="M143" s="72" t="n">
        <v>34707603.7</v>
      </c>
      <c r="N143" s="72" t="n">
        <v>2082456.22</v>
      </c>
      <c r="O143" s="72" t="n">
        <v>32625147.48</v>
      </c>
      <c r="P143" s="72" t="n">
        <v>23133820.54</v>
      </c>
      <c r="Q143" s="72" t="n">
        <v>9491326.939999999</v>
      </c>
      <c r="R143" t="inlineStr">
        <is>
          <t>M-03</t>
        </is>
      </c>
      <c r="S143" s="73" t="n">
        <v>75.40000000000001</v>
      </c>
      <c r="T143" s="73" t="n">
        <v>57.7</v>
      </c>
      <c r="U143" s="71" t="n">
        <v>1</v>
      </c>
      <c r="V143" t="inlineStr">
        <is>
          <t>No</t>
        </is>
      </c>
      <c r="W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TC100135</t>
        </is>
      </c>
      <c r="B144" s="69" t="n">
        <v>45673</v>
      </c>
      <c r="C144" s="70" t="n">
        <v>2025</v>
      </c>
      <c r="D144" t="inlineStr">
        <is>
          <t>Jan</t>
        </is>
      </c>
      <c r="E144" t="inlineStr">
        <is>
          <t>India</t>
        </is>
      </c>
      <c r="F144" t="inlineStr">
        <is>
          <t>India</t>
        </is>
      </c>
      <c r="G144" t="inlineStr">
        <is>
          <t>Life Sciences</t>
        </is>
      </c>
      <c r="H144" t="inlineStr">
        <is>
          <t>Consulting</t>
        </is>
      </c>
      <c r="I144" t="inlineStr">
        <is>
          <t>Top-10 client</t>
        </is>
      </c>
      <c r="J144" t="inlineStr">
        <is>
          <t>Aisha Bello</t>
        </is>
      </c>
      <c r="K144" s="71" t="n">
        <v>6170</v>
      </c>
      <c r="L144" s="72" t="n">
        <v>3686.27</v>
      </c>
      <c r="M144" s="72" t="n">
        <v>22744285.9</v>
      </c>
      <c r="N144" s="72" t="n">
        <v>454885.72</v>
      </c>
      <c r="O144" s="72" t="n">
        <v>22289400.18</v>
      </c>
      <c r="P144" s="72" t="n">
        <v>14115882.06</v>
      </c>
      <c r="Q144" s="72" t="n">
        <v>8173518.12</v>
      </c>
      <c r="R144" t="inlineStr">
        <is>
          <t>LS-06</t>
        </is>
      </c>
      <c r="S144" s="73" t="n">
        <v>51.9</v>
      </c>
      <c r="T144" s="73" t="n">
        <v>42.6</v>
      </c>
      <c r="U144" s="71" t="n">
        <v>1</v>
      </c>
      <c r="V144" t="inlineStr">
        <is>
          <t>No</t>
        </is>
      </c>
      <c r="W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TC100136</t>
        </is>
      </c>
      <c r="B145" s="69" t="n">
        <v>45673</v>
      </c>
      <c r="C145" s="70" t="n">
        <v>2025</v>
      </c>
      <c r="D145" t="inlineStr">
        <is>
          <t>Jan</t>
        </is>
      </c>
      <c r="E145" t="inlineStr">
        <is>
          <t>North America</t>
        </is>
      </c>
      <c r="F145" t="inlineStr">
        <is>
          <t>Canada</t>
        </is>
      </c>
      <c r="G145" t="inlineStr">
        <is>
          <t>BFSI</t>
        </is>
      </c>
      <c r="H145" t="inlineStr">
        <is>
          <t>Application services</t>
        </is>
      </c>
      <c r="I145" t="inlineStr">
        <is>
          <t>Large client</t>
        </is>
      </c>
      <c r="J145" t="inlineStr">
        <is>
          <t>Ravindra Patil</t>
        </is>
      </c>
      <c r="K145" s="71" t="n">
        <v>7188</v>
      </c>
      <c r="L145" s="72" t="n">
        <v>4290.45</v>
      </c>
      <c r="M145" s="72" t="n">
        <v>30839754.6</v>
      </c>
      <c r="N145" s="72" t="n">
        <v>0</v>
      </c>
      <c r="O145" s="72" t="n">
        <v>30839754.6</v>
      </c>
      <c r="P145" s="72" t="n">
        <v>20408181.8</v>
      </c>
      <c r="Q145" s="72" t="n">
        <v>10431572.8</v>
      </c>
      <c r="R145" t="inlineStr">
        <is>
          <t>B-05</t>
        </is>
      </c>
      <c r="S145" s="73" t="n">
        <v>60.5</v>
      </c>
      <c r="T145" s="73" t="n">
        <v>51.9</v>
      </c>
      <c r="U145" s="71" t="n">
        <v>1</v>
      </c>
      <c r="V145" t="inlineStr">
        <is>
          <t>No</t>
        </is>
      </c>
      <c r="W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TC100137</t>
        </is>
      </c>
      <c r="B146" s="69" t="n">
        <v>45673</v>
      </c>
      <c r="C146" s="70" t="n">
        <v>2025</v>
      </c>
      <c r="D146" t="inlineStr">
        <is>
          <t>Jan</t>
        </is>
      </c>
      <c r="E146" t="inlineStr">
        <is>
          <t>North America</t>
        </is>
      </c>
      <c r="F146" t="inlineStr">
        <is>
          <t>Canada</t>
        </is>
      </c>
      <c r="G146" t="inlineStr">
        <is>
          <t>Retail &amp; CPG</t>
        </is>
      </c>
      <c r="H146" t="inlineStr">
        <is>
          <t>Application services</t>
        </is>
      </c>
      <c r="I146" t="inlineStr">
        <is>
          <t>Top-10 client</t>
        </is>
      </c>
      <c r="J146" t="inlineStr">
        <is>
          <t>Sara Rossi</t>
        </is>
      </c>
      <c r="K146" s="71" t="n">
        <v>6173</v>
      </c>
      <c r="L146" s="72" t="n">
        <v>3474.99</v>
      </c>
      <c r="M146" s="72" t="n">
        <v>21451113.27</v>
      </c>
      <c r="N146" s="72" t="n">
        <v>0</v>
      </c>
      <c r="O146" s="72" t="n">
        <v>21451113.27</v>
      </c>
      <c r="P146" s="72" t="n">
        <v>12648107.53</v>
      </c>
      <c r="Q146" s="72" t="n">
        <v>8803005.74</v>
      </c>
      <c r="R146" t="inlineStr">
        <is>
          <t>RC-03</t>
        </is>
      </c>
      <c r="S146" s="73" t="n">
        <v>49.7</v>
      </c>
      <c r="T146" s="73" t="n">
        <v>42.9</v>
      </c>
      <c r="U146" s="71" t="n">
        <v>0</v>
      </c>
      <c r="V146" t="inlineStr">
        <is>
          <t>Yes</t>
        </is>
      </c>
      <c r="W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TC100138</t>
        </is>
      </c>
      <c r="B147" s="69" t="n">
        <v>45673</v>
      </c>
      <c r="C147" s="70" t="n">
        <v>2025</v>
      </c>
      <c r="D147" t="inlineStr">
        <is>
          <t>Jan</t>
        </is>
      </c>
      <c r="E147" t="inlineStr">
        <is>
          <t>North America</t>
        </is>
      </c>
      <c r="F147" t="inlineStr">
        <is>
          <t>USA</t>
        </is>
      </c>
      <c r="G147" t="inlineStr">
        <is>
          <t>Retail &amp; CPG</t>
        </is>
      </c>
      <c r="H147" t="inlineStr">
        <is>
          <t>Cloud &amp; infrastructure</t>
        </is>
      </c>
      <c r="I147" t="inlineStr">
        <is>
          <t>Top-10 client</t>
        </is>
      </c>
      <c r="J147" t="inlineStr">
        <is>
          <t>Noah Smith</t>
        </is>
      </c>
      <c r="K147" s="71" t="n">
        <v>8458</v>
      </c>
      <c r="L147" s="72" t="n">
        <v>4208.72</v>
      </c>
      <c r="M147" s="72" t="n">
        <v>35597353.76</v>
      </c>
      <c r="N147" s="72" t="n">
        <v>0</v>
      </c>
      <c r="O147" s="72" t="n">
        <v>35597353.76</v>
      </c>
      <c r="P147" s="72" t="n">
        <v>24148745.74</v>
      </c>
      <c r="Q147" s="72" t="n">
        <v>11448608.02</v>
      </c>
      <c r="R147" t="inlineStr">
        <is>
          <t>RC-05</t>
        </is>
      </c>
      <c r="S147" s="73" t="n">
        <v>70.8</v>
      </c>
      <c r="T147" s="73" t="n">
        <v>55.7</v>
      </c>
      <c r="U147" s="71" t="n">
        <v>0</v>
      </c>
      <c r="V147" t="inlineStr">
        <is>
          <t>No</t>
        </is>
      </c>
      <c r="W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TC100139</t>
        </is>
      </c>
      <c r="B148" s="69" t="n">
        <v>45673</v>
      </c>
      <c r="C148" s="70" t="n">
        <v>2025</v>
      </c>
      <c r="D148" t="inlineStr">
        <is>
          <t>Jan</t>
        </is>
      </c>
      <c r="E148" t="inlineStr">
        <is>
          <t>Asia Pacific</t>
        </is>
      </c>
      <c r="F148" t="inlineStr">
        <is>
          <t>Australia</t>
        </is>
      </c>
      <c r="G148" t="inlineStr">
        <is>
          <t>Life Sciences</t>
        </is>
      </c>
      <c r="H148" t="inlineStr">
        <is>
          <t>AI &amp; data</t>
        </is>
      </c>
      <c r="I148" t="inlineStr">
        <is>
          <t>Mid-size client</t>
        </is>
      </c>
      <c r="J148" t="inlineStr">
        <is>
          <t>Carlos Silva</t>
        </is>
      </c>
      <c r="K148" s="71" t="n">
        <v>9221</v>
      </c>
      <c r="L148" s="72" t="n">
        <v>3793.73</v>
      </c>
      <c r="M148" s="72" t="n">
        <v>34981984.33</v>
      </c>
      <c r="N148" s="72" t="n">
        <v>699639.6899999999</v>
      </c>
      <c r="O148" s="72" t="n">
        <v>34282344.64</v>
      </c>
      <c r="P148" s="72" t="n">
        <v>23399010.75</v>
      </c>
      <c r="Q148" s="72" t="n">
        <v>10883333.89</v>
      </c>
      <c r="R148" t="inlineStr">
        <is>
          <t>LS-06</t>
        </is>
      </c>
      <c r="S148" s="73" t="n">
        <v>80</v>
      </c>
      <c r="T148" s="73" t="n">
        <v>61.2</v>
      </c>
      <c r="U148" s="71" t="n">
        <v>1</v>
      </c>
      <c r="V148" t="inlineStr">
        <is>
          <t>No</t>
        </is>
      </c>
      <c r="W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TC100140</t>
        </is>
      </c>
      <c r="B149" s="69" t="n">
        <v>45674</v>
      </c>
      <c r="C149" s="70" t="n">
        <v>2025</v>
      </c>
      <c r="D149" t="inlineStr">
        <is>
          <t>Jan</t>
        </is>
      </c>
      <c r="E149" t="inlineStr">
        <is>
          <t>North America</t>
        </is>
      </c>
      <c r="F149" t="inlineStr">
        <is>
          <t>Canada</t>
        </is>
      </c>
      <c r="G149" t="inlineStr">
        <is>
          <t>Life Sciences</t>
        </is>
      </c>
      <c r="H149" t="inlineStr">
        <is>
          <t>AI &amp; data</t>
        </is>
      </c>
      <c r="I149" t="inlineStr">
        <is>
          <t>Top-10 client</t>
        </is>
      </c>
      <c r="J149" t="inlineStr">
        <is>
          <t>Ana Costa</t>
        </is>
      </c>
      <c r="K149" s="71" t="n">
        <v>5374</v>
      </c>
      <c r="L149" s="72" t="n">
        <v>4684.36</v>
      </c>
      <c r="M149" s="72" t="n">
        <v>25173750.64</v>
      </c>
      <c r="N149" s="72" t="n">
        <v>0</v>
      </c>
      <c r="O149" s="72" t="n">
        <v>25173750.64</v>
      </c>
      <c r="P149" s="72" t="n">
        <v>17348144.05</v>
      </c>
      <c r="Q149" s="72" t="n">
        <v>7825606.59</v>
      </c>
      <c r="R149" t="inlineStr">
        <is>
          <t>LS-06</t>
        </is>
      </c>
      <c r="S149" s="73" t="n">
        <v>51.5</v>
      </c>
      <c r="T149" s="73" t="n">
        <v>38.4</v>
      </c>
      <c r="U149" s="71" t="n">
        <v>0</v>
      </c>
      <c r="V149" t="inlineStr">
        <is>
          <t>No</t>
        </is>
      </c>
      <c r="W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TC100141</t>
        </is>
      </c>
      <c r="B150" s="69" t="n">
        <v>45674</v>
      </c>
      <c r="C150" s="70" t="n">
        <v>2025</v>
      </c>
      <c r="D150" t="inlineStr">
        <is>
          <t>Jan</t>
        </is>
      </c>
      <c r="E150" t="inlineStr">
        <is>
          <t>Continental Europe</t>
        </is>
      </c>
      <c r="F150" t="inlineStr">
        <is>
          <t>France</t>
        </is>
      </c>
      <c r="G150" t="inlineStr">
        <is>
          <t>BFSI</t>
        </is>
      </c>
      <c r="H150" t="inlineStr">
        <is>
          <t>Application services</t>
        </is>
      </c>
      <c r="I150" t="inlineStr">
        <is>
          <t>Large client</t>
        </is>
      </c>
      <c r="J150" t="inlineStr">
        <is>
          <t>Fatima Al-Saud</t>
        </is>
      </c>
      <c r="K150" s="71" t="n">
        <v>5053</v>
      </c>
      <c r="L150" s="72" t="n">
        <v>3760.95</v>
      </c>
      <c r="M150" s="72" t="n">
        <v>19004080.35</v>
      </c>
      <c r="N150" s="72" t="n">
        <v>380081.61</v>
      </c>
      <c r="O150" s="72" t="n">
        <v>18623998.74</v>
      </c>
      <c r="P150" s="72" t="n">
        <v>12324542.17</v>
      </c>
      <c r="Q150" s="72" t="n">
        <v>6299456.57</v>
      </c>
      <c r="R150" t="inlineStr">
        <is>
          <t>B-05</t>
        </is>
      </c>
      <c r="S150" s="73" t="n">
        <v>45.3</v>
      </c>
      <c r="T150" s="73" t="n">
        <v>34.2</v>
      </c>
      <c r="U150" s="71" t="n">
        <v>0</v>
      </c>
      <c r="V150" t="inlineStr">
        <is>
          <t>No</t>
        </is>
      </c>
      <c r="W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TC100142</t>
        </is>
      </c>
      <c r="B151" s="69" t="n">
        <v>45674</v>
      </c>
      <c r="C151" s="70" t="n">
        <v>2025</v>
      </c>
      <c r="D151" t="inlineStr">
        <is>
          <t>Jan</t>
        </is>
      </c>
      <c r="E151" t="inlineStr">
        <is>
          <t>UK</t>
        </is>
      </c>
      <c r="F151" t="inlineStr">
        <is>
          <t>UK</t>
        </is>
      </c>
      <c r="G151" t="inlineStr">
        <is>
          <t>Life Sciences</t>
        </is>
      </c>
      <c r="H151" t="inlineStr">
        <is>
          <t>Cloud &amp; infrastructure</t>
        </is>
      </c>
      <c r="I151" t="inlineStr">
        <is>
          <t>Mid-size client</t>
        </is>
      </c>
      <c r="J151" t="inlineStr">
        <is>
          <t>Liam O'Brien</t>
        </is>
      </c>
      <c r="K151" s="71" t="n">
        <v>2287</v>
      </c>
      <c r="L151" s="72" t="n">
        <v>4393.68</v>
      </c>
      <c r="M151" s="72" t="n">
        <v>10048346.16</v>
      </c>
      <c r="N151" s="72" t="n">
        <v>602900.77</v>
      </c>
      <c r="O151" s="72" t="n">
        <v>9445445.390000001</v>
      </c>
      <c r="P151" s="72" t="n">
        <v>6565543.46</v>
      </c>
      <c r="Q151" s="72" t="n">
        <v>2879901.93</v>
      </c>
      <c r="R151" t="inlineStr">
        <is>
          <t>LS-05</t>
        </is>
      </c>
      <c r="S151" s="73" t="n">
        <v>19.6</v>
      </c>
      <c r="T151" s="73" t="n">
        <v>16.1</v>
      </c>
      <c r="U151" s="71" t="n">
        <v>0</v>
      </c>
      <c r="V151" t="inlineStr">
        <is>
          <t>No</t>
        </is>
      </c>
      <c r="W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TC100143</t>
        </is>
      </c>
      <c r="B152" s="69" t="n">
        <v>45674</v>
      </c>
      <c r="C152" s="70" t="n">
        <v>2025</v>
      </c>
      <c r="D152" t="inlineStr">
        <is>
          <t>Jan</t>
        </is>
      </c>
      <c r="E152" t="inlineStr">
        <is>
          <t>North America</t>
        </is>
      </c>
      <c r="F152" t="inlineStr">
        <is>
          <t>USA</t>
        </is>
      </c>
      <c r="G152" t="inlineStr">
        <is>
          <t>Retail &amp; CPG</t>
        </is>
      </c>
      <c r="H152" t="inlineStr">
        <is>
          <t>Cloud &amp; infrastructure</t>
        </is>
      </c>
      <c r="I152" t="inlineStr">
        <is>
          <t>Top-10 client</t>
        </is>
      </c>
      <c r="J152" t="inlineStr">
        <is>
          <t>Ana Costa</t>
        </is>
      </c>
      <c r="K152" s="71" t="n">
        <v>3096</v>
      </c>
      <c r="L152" s="72" t="n">
        <v>3355.22</v>
      </c>
      <c r="M152" s="72" t="n">
        <v>10387761.12</v>
      </c>
      <c r="N152" s="72" t="n">
        <v>207755.22</v>
      </c>
      <c r="O152" s="72" t="n">
        <v>10180005.9</v>
      </c>
      <c r="P152" s="72" t="n">
        <v>6097227.35</v>
      </c>
      <c r="Q152" s="72" t="n">
        <v>4082778.55</v>
      </c>
      <c r="R152" t="inlineStr">
        <is>
          <t>RC-03</t>
        </is>
      </c>
      <c r="S152" s="73" t="n">
        <v>24.1</v>
      </c>
      <c r="T152" s="73" t="n">
        <v>21.1</v>
      </c>
      <c r="U152" s="71" t="n">
        <v>0</v>
      </c>
      <c r="V152" t="inlineStr">
        <is>
          <t>No</t>
        </is>
      </c>
      <c r="W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TC100144</t>
        </is>
      </c>
      <c r="B153" s="69" t="n">
        <v>45674</v>
      </c>
      <c r="C153" s="70" t="n">
        <v>2025</v>
      </c>
      <c r="D153" t="inlineStr">
        <is>
          <t>Jan</t>
        </is>
      </c>
      <c r="E153" t="inlineStr">
        <is>
          <t>Continental Europe</t>
        </is>
      </c>
      <c r="F153" t="inlineStr">
        <is>
          <t>Netherlands</t>
        </is>
      </c>
      <c r="G153" t="inlineStr">
        <is>
          <t>Technology &amp; Services</t>
        </is>
      </c>
      <c r="H153" t="inlineStr">
        <is>
          <t>Cloud &amp; infrastructure</t>
        </is>
      </c>
      <c r="I153" t="inlineStr">
        <is>
          <t>Top-10 client</t>
        </is>
      </c>
      <c r="J153" t="inlineStr">
        <is>
          <t>Amir Khan</t>
        </is>
      </c>
      <c r="K153" s="71" t="n">
        <v>6624</v>
      </c>
      <c r="L153" s="72" t="n">
        <v>4357.81</v>
      </c>
      <c r="M153" s="72" t="n">
        <v>28866133.44</v>
      </c>
      <c r="N153" s="72" t="n">
        <v>577322.67</v>
      </c>
      <c r="O153" s="72" t="n">
        <v>28288810.77</v>
      </c>
      <c r="P153" s="72" t="n">
        <v>20035267.86</v>
      </c>
      <c r="Q153" s="72" t="n">
        <v>8253542.91</v>
      </c>
      <c r="R153" t="inlineStr">
        <is>
          <t>TS-04</t>
        </is>
      </c>
      <c r="S153" s="73" t="n">
        <v>62.5</v>
      </c>
      <c r="T153" s="73" t="n">
        <v>46.9</v>
      </c>
      <c r="U153" s="71" t="n">
        <v>2</v>
      </c>
      <c r="V153" t="inlineStr">
        <is>
          <t>No</t>
        </is>
      </c>
      <c r="W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TC100145</t>
        </is>
      </c>
      <c r="B154" s="69" t="n">
        <v>45675</v>
      </c>
      <c r="C154" s="70" t="n">
        <v>2025</v>
      </c>
      <c r="D154" t="inlineStr">
        <is>
          <t>Jan</t>
        </is>
      </c>
      <c r="E154" t="inlineStr">
        <is>
          <t>Middle East &amp; Africa</t>
        </is>
      </c>
      <c r="F154" t="inlineStr">
        <is>
          <t>South Africa</t>
        </is>
      </c>
      <c r="G154" t="inlineStr">
        <is>
          <t>Life Sciences</t>
        </is>
      </c>
      <c r="H154" t="inlineStr">
        <is>
          <t>Cloud &amp; infrastructure</t>
        </is>
      </c>
      <c r="I154" t="inlineStr">
        <is>
          <t>Mid-size client</t>
        </is>
      </c>
      <c r="J154" t="inlineStr">
        <is>
          <t>Yuki Sato</t>
        </is>
      </c>
      <c r="K154" s="71" t="n">
        <v>4726</v>
      </c>
      <c r="L154" s="72" t="n">
        <v>3442.08</v>
      </c>
      <c r="M154" s="72" t="n">
        <v>16267270.08</v>
      </c>
      <c r="N154" s="72" t="n">
        <v>976036.2</v>
      </c>
      <c r="O154" s="72" t="n">
        <v>15291233.88</v>
      </c>
      <c r="P154" s="72" t="n">
        <v>11087488.15</v>
      </c>
      <c r="Q154" s="72" t="n">
        <v>4203745.73</v>
      </c>
      <c r="R154" t="inlineStr">
        <is>
          <t>LS-01</t>
        </is>
      </c>
      <c r="S154" s="73" t="n">
        <v>37.3</v>
      </c>
      <c r="T154" s="73" t="n">
        <v>31.5</v>
      </c>
      <c r="U154" s="71" t="n">
        <v>0</v>
      </c>
      <c r="V154" t="inlineStr">
        <is>
          <t>No</t>
        </is>
      </c>
      <c r="W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TC100146</t>
        </is>
      </c>
      <c r="B155" s="69" t="n">
        <v>45675</v>
      </c>
      <c r="C155" s="70" t="n">
        <v>2025</v>
      </c>
      <c r="D155" t="inlineStr">
        <is>
          <t>Jan</t>
        </is>
      </c>
      <c r="E155" t="inlineStr">
        <is>
          <t>Continental Europe</t>
        </is>
      </c>
      <c r="F155" t="inlineStr">
        <is>
          <t>Germany</t>
        </is>
      </c>
      <c r="G155" t="inlineStr">
        <is>
          <t>Technology &amp; Services</t>
        </is>
      </c>
      <c r="H155" t="inlineStr">
        <is>
          <t>Cloud &amp; infrastructure</t>
        </is>
      </c>
      <c r="I155" t="inlineStr">
        <is>
          <t>Large client</t>
        </is>
      </c>
      <c r="J155" t="inlineStr">
        <is>
          <t>Mei Lin</t>
        </is>
      </c>
      <c r="K155" s="71" t="n">
        <v>2333</v>
      </c>
      <c r="L155" s="72" t="n">
        <v>4256.56</v>
      </c>
      <c r="M155" s="72" t="n">
        <v>9930554.48</v>
      </c>
      <c r="N155" s="72" t="n">
        <v>595833.27</v>
      </c>
      <c r="O155" s="72" t="n">
        <v>9334721.210000001</v>
      </c>
      <c r="P155" s="72" t="n">
        <v>6312042.83</v>
      </c>
      <c r="Q155" s="72" t="n">
        <v>3022678.38</v>
      </c>
      <c r="R155" t="inlineStr">
        <is>
          <t>TS-02</t>
        </is>
      </c>
      <c r="S155" s="73" t="n">
        <v>22</v>
      </c>
      <c r="T155" s="73" t="n">
        <v>16.7</v>
      </c>
      <c r="U155" s="71" t="n">
        <v>0</v>
      </c>
      <c r="V155" t="inlineStr">
        <is>
          <t>No</t>
        </is>
      </c>
      <c r="W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TC100147</t>
        </is>
      </c>
      <c r="B156" s="69" t="n">
        <v>45675</v>
      </c>
      <c r="C156" s="70" t="n">
        <v>2025</v>
      </c>
      <c r="D156" t="inlineStr">
        <is>
          <t>Jan</t>
        </is>
      </c>
      <c r="E156" t="inlineStr">
        <is>
          <t>India</t>
        </is>
      </c>
      <c r="F156" t="inlineStr">
        <is>
          <t>India</t>
        </is>
      </c>
      <c r="G156" t="inlineStr">
        <is>
          <t>Retail &amp; CPG</t>
        </is>
      </c>
      <c r="H156" t="inlineStr">
        <is>
          <t>Cloud &amp; infrastructure</t>
        </is>
      </c>
      <c r="I156" t="inlineStr">
        <is>
          <t>Large client</t>
        </is>
      </c>
      <c r="J156" t="inlineStr">
        <is>
          <t>Mei Lin</t>
        </is>
      </c>
      <c r="K156" s="71" t="n">
        <v>7999</v>
      </c>
      <c r="L156" s="72" t="n">
        <v>3077.16</v>
      </c>
      <c r="M156" s="72" t="n">
        <v>24614202.84</v>
      </c>
      <c r="N156" s="72" t="n">
        <v>1476852.17</v>
      </c>
      <c r="O156" s="72" t="n">
        <v>23137350.67</v>
      </c>
      <c r="P156" s="72" t="n">
        <v>15143296.39</v>
      </c>
      <c r="Q156" s="72" t="n">
        <v>7994054.28</v>
      </c>
      <c r="R156" t="inlineStr">
        <is>
          <t>RC-06</t>
        </is>
      </c>
      <c r="S156" s="73" t="n">
        <v>58.2</v>
      </c>
      <c r="T156" s="73" t="n">
        <v>53.5</v>
      </c>
      <c r="U156" s="71" t="n">
        <v>0</v>
      </c>
      <c r="V156" t="inlineStr">
        <is>
          <t>No</t>
        </is>
      </c>
      <c r="W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TC100148</t>
        </is>
      </c>
      <c r="B157" s="69" t="n">
        <v>45675</v>
      </c>
      <c r="C157" s="70" t="n">
        <v>2025</v>
      </c>
      <c r="D157" t="inlineStr">
        <is>
          <t>Jan</t>
        </is>
      </c>
      <c r="E157" t="inlineStr">
        <is>
          <t>North America</t>
        </is>
      </c>
      <c r="F157" t="inlineStr">
        <is>
          <t>USA</t>
        </is>
      </c>
      <c r="G157" t="inlineStr">
        <is>
          <t>Retail &amp; CPG</t>
        </is>
      </c>
      <c r="H157" t="inlineStr">
        <is>
          <t>AI &amp; data</t>
        </is>
      </c>
      <c r="I157" t="inlineStr">
        <is>
          <t>Large client</t>
        </is>
      </c>
      <c r="J157" t="inlineStr">
        <is>
          <t>Lucas Martin</t>
        </is>
      </c>
      <c r="K157" s="71" t="n">
        <v>6922</v>
      </c>
      <c r="L157" s="72" t="n">
        <v>3495.65</v>
      </c>
      <c r="M157" s="72" t="n">
        <v>24196889.3</v>
      </c>
      <c r="N157" s="72" t="n">
        <v>1451813.36</v>
      </c>
      <c r="O157" s="72" t="n">
        <v>22745075.94</v>
      </c>
      <c r="P157" s="72" t="n">
        <v>17002946.28</v>
      </c>
      <c r="Q157" s="72" t="n">
        <v>5742129.66</v>
      </c>
      <c r="R157" t="inlineStr">
        <is>
          <t>RC-01</t>
        </is>
      </c>
      <c r="S157" s="73" t="n">
        <v>53.4</v>
      </c>
      <c r="T157" s="73" t="n">
        <v>48.8</v>
      </c>
      <c r="U157" s="71" t="n">
        <v>1</v>
      </c>
      <c r="V157" t="inlineStr">
        <is>
          <t>No</t>
        </is>
      </c>
      <c r="W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TC100149</t>
        </is>
      </c>
      <c r="B158" s="69" t="n">
        <v>45675</v>
      </c>
      <c r="C158" s="70" t="n">
        <v>2025</v>
      </c>
      <c r="D158" t="inlineStr">
        <is>
          <t>Jan</t>
        </is>
      </c>
      <c r="E158" t="inlineStr">
        <is>
          <t>North America</t>
        </is>
      </c>
      <c r="F158" t="inlineStr">
        <is>
          <t>Canada</t>
        </is>
      </c>
      <c r="G158" t="inlineStr">
        <is>
          <t>Retail &amp; CPG</t>
        </is>
      </c>
      <c r="H158" t="inlineStr">
        <is>
          <t>Consulting</t>
        </is>
      </c>
      <c r="I158" t="inlineStr">
        <is>
          <t>Large client</t>
        </is>
      </c>
      <c r="J158" t="inlineStr">
        <is>
          <t>Ruhi Shaikh</t>
        </is>
      </c>
      <c r="K158" s="71" t="n">
        <v>1682</v>
      </c>
      <c r="L158" s="72" t="n">
        <v>4231.23</v>
      </c>
      <c r="M158" s="72" t="n">
        <v>7116928.86</v>
      </c>
      <c r="N158" s="72" t="n">
        <v>284677.15</v>
      </c>
      <c r="O158" s="72" t="n">
        <v>6832251.71</v>
      </c>
      <c r="P158" s="72" t="n">
        <v>4615778.79</v>
      </c>
      <c r="Q158" s="72" t="n">
        <v>2216472.92</v>
      </c>
      <c r="R158" t="inlineStr">
        <is>
          <t>RC-03</t>
        </is>
      </c>
      <c r="S158" s="73" t="n">
        <v>14.1</v>
      </c>
      <c r="T158" s="73" t="n">
        <v>11.5</v>
      </c>
      <c r="U158" s="71" t="n">
        <v>0</v>
      </c>
      <c r="V158" t="inlineStr">
        <is>
          <t>No</t>
        </is>
      </c>
      <c r="W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TC100150</t>
        </is>
      </c>
      <c r="B159" s="69" t="n">
        <v>45675</v>
      </c>
      <c r="C159" s="70" t="n">
        <v>2025</v>
      </c>
      <c r="D159" t="inlineStr">
        <is>
          <t>Jan</t>
        </is>
      </c>
      <c r="E159" t="inlineStr">
        <is>
          <t>UK</t>
        </is>
      </c>
      <c r="F159" t="inlineStr">
        <is>
          <t>UK</t>
        </is>
      </c>
      <c r="G159" t="inlineStr">
        <is>
          <t>Technology &amp; Services</t>
        </is>
      </c>
      <c r="H159" t="inlineStr">
        <is>
          <t>Application services</t>
        </is>
      </c>
      <c r="I159" t="inlineStr">
        <is>
          <t>Top-10 client</t>
        </is>
      </c>
      <c r="J159" t="inlineStr">
        <is>
          <t>Priya Nair</t>
        </is>
      </c>
      <c r="K159" s="71" t="n">
        <v>8468</v>
      </c>
      <c r="L159" s="72" t="n">
        <v>3635.38</v>
      </c>
      <c r="M159" s="72" t="n">
        <v>30784397.84</v>
      </c>
      <c r="N159" s="72" t="n">
        <v>615687.96</v>
      </c>
      <c r="O159" s="72" t="n">
        <v>30168709.88</v>
      </c>
      <c r="P159" s="72" t="n">
        <v>21186897.4</v>
      </c>
      <c r="Q159" s="72" t="n">
        <v>8981812.48</v>
      </c>
      <c r="R159" t="inlineStr">
        <is>
          <t>TS-04</t>
        </is>
      </c>
      <c r="S159" s="73" t="n">
        <v>67.59999999999999</v>
      </c>
      <c r="T159" s="73" t="n">
        <v>57.1</v>
      </c>
      <c r="U159" s="71" t="n">
        <v>1</v>
      </c>
      <c r="V159" t="inlineStr">
        <is>
          <t>No</t>
        </is>
      </c>
      <c r="W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TC100151</t>
        </is>
      </c>
      <c r="B160" s="69" t="n">
        <v>45675</v>
      </c>
      <c r="C160" s="70" t="n">
        <v>2025</v>
      </c>
      <c r="D160" t="inlineStr">
        <is>
          <t>Jan</t>
        </is>
      </c>
      <c r="E160" t="inlineStr">
        <is>
          <t>India</t>
        </is>
      </c>
      <c r="F160" t="inlineStr">
        <is>
          <t>India</t>
        </is>
      </c>
      <c r="G160" t="inlineStr">
        <is>
          <t>Manufacturing</t>
        </is>
      </c>
      <c r="H160" t="inlineStr">
        <is>
          <t>Consulting</t>
        </is>
      </c>
      <c r="I160" t="inlineStr">
        <is>
          <t>Mid-size client</t>
        </is>
      </c>
      <c r="J160" t="inlineStr">
        <is>
          <t>Omar Haddad</t>
        </is>
      </c>
      <c r="K160" s="71" t="n">
        <v>4085</v>
      </c>
      <c r="L160" s="72" t="n">
        <v>3469.41</v>
      </c>
      <c r="M160" s="72" t="n">
        <v>14172539.85</v>
      </c>
      <c r="N160" s="72" t="n">
        <v>0</v>
      </c>
      <c r="O160" s="72" t="n">
        <v>14172539.85</v>
      </c>
      <c r="P160" s="72" t="n">
        <v>8527574</v>
      </c>
      <c r="Q160" s="72" t="n">
        <v>5644965.85</v>
      </c>
      <c r="R160" t="inlineStr">
        <is>
          <t>M-06</t>
        </is>
      </c>
      <c r="S160" s="73" t="n">
        <v>34.8</v>
      </c>
      <c r="T160" s="73" t="n">
        <v>28.6</v>
      </c>
      <c r="U160" s="71" t="n">
        <v>0</v>
      </c>
      <c r="V160" t="inlineStr">
        <is>
          <t>Yes</t>
        </is>
      </c>
      <c r="W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TC100152</t>
        </is>
      </c>
      <c r="B161" s="69" t="n">
        <v>45676</v>
      </c>
      <c r="C161" s="70" t="n">
        <v>2025</v>
      </c>
      <c r="D161" t="inlineStr">
        <is>
          <t>Jan</t>
        </is>
      </c>
      <c r="E161" t="inlineStr">
        <is>
          <t>North America</t>
        </is>
      </c>
      <c r="F161" t="inlineStr">
        <is>
          <t>Canada</t>
        </is>
      </c>
      <c r="G161" t="inlineStr">
        <is>
          <t>Technology &amp; Services</t>
        </is>
      </c>
      <c r="H161" t="inlineStr">
        <is>
          <t>Cloud &amp; infrastructure</t>
        </is>
      </c>
      <c r="I161" t="inlineStr">
        <is>
          <t>Top-10 client</t>
        </is>
      </c>
      <c r="J161" t="inlineStr">
        <is>
          <t>Emma Clarke</t>
        </is>
      </c>
      <c r="K161" s="71" t="n">
        <v>6687</v>
      </c>
      <c r="L161" s="72" t="n">
        <v>3917.24</v>
      </c>
      <c r="M161" s="72" t="n">
        <v>26194583.88</v>
      </c>
      <c r="N161" s="72" t="n">
        <v>0</v>
      </c>
      <c r="O161" s="72" t="n">
        <v>26194583.88</v>
      </c>
      <c r="P161" s="72" t="n">
        <v>17857508.72</v>
      </c>
      <c r="Q161" s="72" t="n">
        <v>8337075.16</v>
      </c>
      <c r="R161" t="inlineStr">
        <is>
          <t>TS-02</t>
        </is>
      </c>
      <c r="S161" s="73" t="n">
        <v>52.1</v>
      </c>
      <c r="T161" s="73" t="n">
        <v>46</v>
      </c>
      <c r="U161" s="71" t="n">
        <v>0</v>
      </c>
      <c r="V161" t="inlineStr">
        <is>
          <t>No</t>
        </is>
      </c>
      <c r="W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TC100153</t>
        </is>
      </c>
      <c r="B162" s="69" t="n">
        <v>45676</v>
      </c>
      <c r="C162" s="70" t="n">
        <v>2025</v>
      </c>
      <c r="D162" t="inlineStr">
        <is>
          <t>Jan</t>
        </is>
      </c>
      <c r="E162" t="inlineStr">
        <is>
          <t>North America</t>
        </is>
      </c>
      <c r="F162" t="inlineStr">
        <is>
          <t>USA</t>
        </is>
      </c>
      <c r="G162" t="inlineStr">
        <is>
          <t>Life Sciences</t>
        </is>
      </c>
      <c r="H162" t="inlineStr">
        <is>
          <t>Cloud &amp; infrastructure</t>
        </is>
      </c>
      <c r="I162" t="inlineStr">
        <is>
          <t>Mid-size client</t>
        </is>
      </c>
      <c r="J162" t="inlineStr">
        <is>
          <t>Mei Lin</t>
        </is>
      </c>
      <c r="K162" s="71" t="n">
        <v>1073</v>
      </c>
      <c r="L162" s="72" t="n">
        <v>4006.37</v>
      </c>
      <c r="M162" s="72" t="n">
        <v>4298835.01</v>
      </c>
      <c r="N162" s="72" t="n">
        <v>0</v>
      </c>
      <c r="O162" s="72" t="n">
        <v>4298835.01</v>
      </c>
      <c r="P162" s="72" t="n">
        <v>2758877.3</v>
      </c>
      <c r="Q162" s="72" t="n">
        <v>1539957.71</v>
      </c>
      <c r="R162" t="inlineStr">
        <is>
          <t>LS-05</t>
        </is>
      </c>
      <c r="S162" s="73" t="n">
        <v>8.199999999999999</v>
      </c>
      <c r="T162" s="73" t="n">
        <v>7.5</v>
      </c>
      <c r="U162" s="71" t="n">
        <v>0</v>
      </c>
      <c r="V162" t="inlineStr">
        <is>
          <t>No</t>
        </is>
      </c>
      <c r="W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TC100154</t>
        </is>
      </c>
      <c r="B163" s="69" t="n">
        <v>45676</v>
      </c>
      <c r="C163" s="70" t="n">
        <v>2025</v>
      </c>
      <c r="D163" t="inlineStr">
        <is>
          <t>Jan</t>
        </is>
      </c>
      <c r="E163" t="inlineStr">
        <is>
          <t>North America</t>
        </is>
      </c>
      <c r="F163" t="inlineStr">
        <is>
          <t>USA</t>
        </is>
      </c>
      <c r="G163" t="inlineStr">
        <is>
          <t>Retail &amp; CPG</t>
        </is>
      </c>
      <c r="H163" t="inlineStr">
        <is>
          <t>AI &amp; data</t>
        </is>
      </c>
      <c r="I163" t="inlineStr">
        <is>
          <t>Large client</t>
        </is>
      </c>
      <c r="J163" t="inlineStr">
        <is>
          <t>Zoya Ahmed</t>
        </is>
      </c>
      <c r="K163" s="71" t="n">
        <v>3365</v>
      </c>
      <c r="L163" s="72" t="n">
        <v>3718.88</v>
      </c>
      <c r="M163" s="72" t="n">
        <v>12514031.2</v>
      </c>
      <c r="N163" s="72" t="n">
        <v>250280.62</v>
      </c>
      <c r="O163" s="72" t="n">
        <v>12263750.58</v>
      </c>
      <c r="P163" s="72" t="n">
        <v>9152342.960000001</v>
      </c>
      <c r="Q163" s="72" t="n">
        <v>3111407.62</v>
      </c>
      <c r="R163" t="inlineStr">
        <is>
          <t>RC-05</t>
        </is>
      </c>
      <c r="S163" s="73" t="n">
        <v>27.5</v>
      </c>
      <c r="T163" s="73" t="n">
        <v>21.9</v>
      </c>
      <c r="U163" s="71" t="n">
        <v>0</v>
      </c>
      <c r="V163" t="inlineStr">
        <is>
          <t>No</t>
        </is>
      </c>
      <c r="W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TC100155</t>
        </is>
      </c>
      <c r="B164" s="69" t="n">
        <v>45676</v>
      </c>
      <c r="C164" s="70" t="n">
        <v>2025</v>
      </c>
      <c r="D164" t="inlineStr">
        <is>
          <t>Jan</t>
        </is>
      </c>
      <c r="E164" t="inlineStr">
        <is>
          <t>UK</t>
        </is>
      </c>
      <c r="F164" t="inlineStr">
        <is>
          <t>UK</t>
        </is>
      </c>
      <c r="G164" t="inlineStr">
        <is>
          <t>Retail &amp; CPG</t>
        </is>
      </c>
      <c r="H164" t="inlineStr">
        <is>
          <t>Cloud &amp; infrastructure</t>
        </is>
      </c>
      <c r="I164" t="inlineStr">
        <is>
          <t>Large client</t>
        </is>
      </c>
      <c r="J164" t="inlineStr">
        <is>
          <t>Ruhi Shaikh</t>
        </is>
      </c>
      <c r="K164" s="71" t="n">
        <v>4674</v>
      </c>
      <c r="L164" s="72" t="n">
        <v>3617.97</v>
      </c>
      <c r="M164" s="72" t="n">
        <v>16910391.78</v>
      </c>
      <c r="N164" s="72" t="n">
        <v>0</v>
      </c>
      <c r="O164" s="72" t="n">
        <v>16910391.78</v>
      </c>
      <c r="P164" s="72" t="n">
        <v>11716822.13</v>
      </c>
      <c r="Q164" s="72" t="n">
        <v>5193569.65</v>
      </c>
      <c r="R164" t="inlineStr">
        <is>
          <t>RC-02</t>
        </is>
      </c>
      <c r="S164" s="73" t="n">
        <v>35.7</v>
      </c>
      <c r="T164" s="73" t="n">
        <v>31.2</v>
      </c>
      <c r="U164" s="71" t="n">
        <v>4</v>
      </c>
      <c r="V164" t="inlineStr">
        <is>
          <t>No</t>
        </is>
      </c>
      <c r="W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TC100156</t>
        </is>
      </c>
      <c r="B165" s="69" t="n">
        <v>45676</v>
      </c>
      <c r="C165" s="70" t="n">
        <v>2025</v>
      </c>
      <c r="D165" t="inlineStr">
        <is>
          <t>Jan</t>
        </is>
      </c>
      <c r="E165" t="inlineStr">
        <is>
          <t>Continental Europe</t>
        </is>
      </c>
      <c r="F165" t="inlineStr">
        <is>
          <t>Netherlands</t>
        </is>
      </c>
      <c r="G165" t="inlineStr">
        <is>
          <t>BFSI</t>
        </is>
      </c>
      <c r="H165" t="inlineStr">
        <is>
          <t>Application services</t>
        </is>
      </c>
      <c r="I165" t="inlineStr">
        <is>
          <t>Large client</t>
        </is>
      </c>
      <c r="J165" t="inlineStr">
        <is>
          <t>Emma Clarke</t>
        </is>
      </c>
      <c r="K165" s="71" t="n">
        <v>7652</v>
      </c>
      <c r="L165" s="72" t="n">
        <v>3808.6</v>
      </c>
      <c r="M165" s="72" t="n">
        <v>29143407.2</v>
      </c>
      <c r="N165" s="72" t="n">
        <v>0</v>
      </c>
      <c r="O165" s="72" t="n">
        <v>29143407.2</v>
      </c>
      <c r="P165" s="72" t="n">
        <v>17821379.86</v>
      </c>
      <c r="Q165" s="72" t="n">
        <v>11322027.34</v>
      </c>
      <c r="R165" t="inlineStr">
        <is>
          <t>B-04</t>
        </is>
      </c>
      <c r="S165" s="73" t="n">
        <v>56.3</v>
      </c>
      <c r="T165" s="73" t="n">
        <v>51.5</v>
      </c>
      <c r="U165" s="71" t="n">
        <v>0</v>
      </c>
      <c r="V165" t="inlineStr">
        <is>
          <t>No</t>
        </is>
      </c>
      <c r="W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TC100157</t>
        </is>
      </c>
      <c r="B166" s="69" t="n">
        <v>45676</v>
      </c>
      <c r="C166" s="70" t="n">
        <v>2025</v>
      </c>
      <c r="D166" t="inlineStr">
        <is>
          <t>Jan</t>
        </is>
      </c>
      <c r="E166" t="inlineStr">
        <is>
          <t>Middle East &amp; Africa</t>
        </is>
      </c>
      <c r="F166" t="inlineStr">
        <is>
          <t>South Africa</t>
        </is>
      </c>
      <c r="G166" t="inlineStr">
        <is>
          <t>Manufacturing</t>
        </is>
      </c>
      <c r="H166" t="inlineStr">
        <is>
          <t>BPS</t>
        </is>
      </c>
      <c r="I166" t="inlineStr">
        <is>
          <t>Mid-size client</t>
        </is>
      </c>
      <c r="J166" t="inlineStr">
        <is>
          <t>Aisha Bello</t>
        </is>
      </c>
      <c r="K166" s="71" t="n">
        <v>6708</v>
      </c>
      <c r="L166" s="72" t="n">
        <v>3150.46</v>
      </c>
      <c r="M166" s="72" t="n">
        <v>21133285.68</v>
      </c>
      <c r="N166" s="72" t="n">
        <v>0</v>
      </c>
      <c r="O166" s="72" t="n">
        <v>21133285.68</v>
      </c>
      <c r="P166" s="72" t="n">
        <v>14138325.19</v>
      </c>
      <c r="Q166" s="72" t="n">
        <v>6994960.49</v>
      </c>
      <c r="R166" t="inlineStr">
        <is>
          <t>M-01</t>
        </is>
      </c>
      <c r="S166" s="73" t="n">
        <v>51.4</v>
      </c>
      <c r="T166" s="73" t="n">
        <v>45</v>
      </c>
      <c r="U166" s="71" t="n">
        <v>0</v>
      </c>
      <c r="V166" t="inlineStr">
        <is>
          <t>No</t>
        </is>
      </c>
      <c r="W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TC100158</t>
        </is>
      </c>
      <c r="B167" s="69" t="n">
        <v>45676</v>
      </c>
      <c r="C167" s="70" t="n">
        <v>2025</v>
      </c>
      <c r="D167" t="inlineStr">
        <is>
          <t>Jan</t>
        </is>
      </c>
      <c r="E167" t="inlineStr">
        <is>
          <t>Asia Pacific</t>
        </is>
      </c>
      <c r="F167" t="inlineStr">
        <is>
          <t>Singapore</t>
        </is>
      </c>
      <c r="G167" t="inlineStr">
        <is>
          <t>BFSI</t>
        </is>
      </c>
      <c r="H167" t="inlineStr">
        <is>
          <t>BPS</t>
        </is>
      </c>
      <c r="I167" t="inlineStr">
        <is>
          <t>Large client</t>
        </is>
      </c>
      <c r="J167" t="inlineStr">
        <is>
          <t>Emma Clarke</t>
        </is>
      </c>
      <c r="K167" s="71" t="n">
        <v>6513</v>
      </c>
      <c r="L167" s="72" t="n">
        <v>3914.49</v>
      </c>
      <c r="M167" s="72" t="n">
        <v>25495073.37</v>
      </c>
      <c r="N167" s="72" t="n">
        <v>1019802.93</v>
      </c>
      <c r="O167" s="72" t="n">
        <v>24475270.44</v>
      </c>
      <c r="P167" s="72" t="n">
        <v>16673160.57</v>
      </c>
      <c r="Q167" s="72" t="n">
        <v>7802109.87</v>
      </c>
      <c r="R167" t="inlineStr">
        <is>
          <t>B-06</t>
        </is>
      </c>
      <c r="S167" s="73" t="n">
        <v>52.3</v>
      </c>
      <c r="T167" s="73" t="n">
        <v>45.8</v>
      </c>
      <c r="U167" s="71" t="n">
        <v>0</v>
      </c>
      <c r="V167" t="inlineStr">
        <is>
          <t>No</t>
        </is>
      </c>
      <c r="W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TC100159</t>
        </is>
      </c>
      <c r="B168" s="69" t="n">
        <v>45676</v>
      </c>
      <c r="C168" s="70" t="n">
        <v>2025</v>
      </c>
      <c r="D168" t="inlineStr">
        <is>
          <t>Jan</t>
        </is>
      </c>
      <c r="E168" t="inlineStr">
        <is>
          <t>Continental Europe</t>
        </is>
      </c>
      <c r="F168" t="inlineStr">
        <is>
          <t>France</t>
        </is>
      </c>
      <c r="G168" t="inlineStr">
        <is>
          <t>Life Sciences</t>
        </is>
      </c>
      <c r="H168" t="inlineStr">
        <is>
          <t>BPS</t>
        </is>
      </c>
      <c r="I168" t="inlineStr">
        <is>
          <t>Mid-size client</t>
        </is>
      </c>
      <c r="J168" t="inlineStr">
        <is>
          <t>Yuki Sato</t>
        </is>
      </c>
      <c r="K168" s="71" t="n">
        <v>7515</v>
      </c>
      <c r="L168" s="72" t="n">
        <v>4038.81</v>
      </c>
      <c r="M168" s="72" t="n">
        <v>30351657.15</v>
      </c>
      <c r="N168" s="72" t="n">
        <v>0</v>
      </c>
      <c r="O168" s="72" t="n">
        <v>30351657.15</v>
      </c>
      <c r="P168" s="72" t="n">
        <v>20419004.12</v>
      </c>
      <c r="Q168" s="72" t="n">
        <v>9932653.029999999</v>
      </c>
      <c r="R168" t="inlineStr">
        <is>
          <t>LS-03</t>
        </is>
      </c>
      <c r="S168" s="73" t="n">
        <v>61.9</v>
      </c>
      <c r="T168" s="73" t="n">
        <v>52</v>
      </c>
      <c r="U168" s="71" t="n">
        <v>1</v>
      </c>
      <c r="V168" t="inlineStr">
        <is>
          <t>No</t>
        </is>
      </c>
      <c r="W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TC100160</t>
        </is>
      </c>
      <c r="B169" s="69" t="n">
        <v>45676</v>
      </c>
      <c r="C169" s="70" t="n">
        <v>2025</v>
      </c>
      <c r="D169" t="inlineStr">
        <is>
          <t>Jan</t>
        </is>
      </c>
      <c r="E169" t="inlineStr">
        <is>
          <t>North America</t>
        </is>
      </c>
      <c r="F169" t="inlineStr">
        <is>
          <t>Canada</t>
        </is>
      </c>
      <c r="G169" t="inlineStr">
        <is>
          <t>Communications &amp; Media</t>
        </is>
      </c>
      <c r="H169" t="inlineStr">
        <is>
          <t>Application services</t>
        </is>
      </c>
      <c r="I169" t="inlineStr">
        <is>
          <t>Mid-size client</t>
        </is>
      </c>
      <c r="J169" t="inlineStr">
        <is>
          <t>Kofi Mensah</t>
        </is>
      </c>
      <c r="K169" s="71" t="n">
        <v>3219</v>
      </c>
      <c r="L169" s="72" t="n">
        <v>3499.85</v>
      </c>
      <c r="M169" s="72" t="n">
        <v>11266017.15</v>
      </c>
      <c r="N169" s="72" t="n">
        <v>0</v>
      </c>
      <c r="O169" s="72" t="n">
        <v>11266017.15</v>
      </c>
      <c r="P169" s="72" t="n">
        <v>6959538.68</v>
      </c>
      <c r="Q169" s="72" t="n">
        <v>4306478.47</v>
      </c>
      <c r="R169" t="inlineStr">
        <is>
          <t>CM-04</t>
        </is>
      </c>
      <c r="S169" s="73" t="n">
        <v>25.3</v>
      </c>
      <c r="T169" s="73" t="n">
        <v>22.6</v>
      </c>
      <c r="U169" s="71" t="n">
        <v>0</v>
      </c>
      <c r="V169" t="inlineStr">
        <is>
          <t>No</t>
        </is>
      </c>
      <c r="W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TC100161</t>
        </is>
      </c>
      <c r="B170" s="69" t="n">
        <v>45676</v>
      </c>
      <c r="C170" s="70" t="n">
        <v>2025</v>
      </c>
      <c r="D170" t="inlineStr">
        <is>
          <t>Jan</t>
        </is>
      </c>
      <c r="E170" t="inlineStr">
        <is>
          <t>UK</t>
        </is>
      </c>
      <c r="F170" t="inlineStr">
        <is>
          <t>UK</t>
        </is>
      </c>
      <c r="G170" t="inlineStr">
        <is>
          <t>Retail &amp; CPG</t>
        </is>
      </c>
      <c r="H170" t="inlineStr">
        <is>
          <t>Consulting</t>
        </is>
      </c>
      <c r="I170" t="inlineStr">
        <is>
          <t>Large client</t>
        </is>
      </c>
      <c r="J170" t="inlineStr">
        <is>
          <t>Amir Khan</t>
        </is>
      </c>
      <c r="K170" s="71" t="n">
        <v>1252</v>
      </c>
      <c r="L170" s="72" t="n">
        <v>3799.29</v>
      </c>
      <c r="M170" s="72" t="n">
        <v>4756711.08</v>
      </c>
      <c r="N170" s="72" t="n">
        <v>190268.44</v>
      </c>
      <c r="O170" s="72" t="n">
        <v>4566442.64</v>
      </c>
      <c r="P170" s="72" t="n">
        <v>3457199.13</v>
      </c>
      <c r="Q170" s="72" t="n">
        <v>1109243.51</v>
      </c>
      <c r="R170" t="inlineStr">
        <is>
          <t>RC-03</t>
        </is>
      </c>
      <c r="S170" s="73" t="n">
        <v>9.800000000000001</v>
      </c>
      <c r="T170" s="73" t="n">
        <v>8.800000000000001</v>
      </c>
      <c r="U170" s="71" t="n">
        <v>0</v>
      </c>
      <c r="V170" t="inlineStr">
        <is>
          <t>No</t>
        </is>
      </c>
      <c r="W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TC100162</t>
        </is>
      </c>
      <c r="B171" s="69" t="n">
        <v>45676</v>
      </c>
      <c r="C171" s="70" t="n">
        <v>2025</v>
      </c>
      <c r="D171" t="inlineStr">
        <is>
          <t>Jan</t>
        </is>
      </c>
      <c r="E171" t="inlineStr">
        <is>
          <t>North America</t>
        </is>
      </c>
      <c r="F171" t="inlineStr">
        <is>
          <t>USA</t>
        </is>
      </c>
      <c r="G171" t="inlineStr">
        <is>
          <t>Life Sciences</t>
        </is>
      </c>
      <c r="H171" t="inlineStr">
        <is>
          <t>BPS</t>
        </is>
      </c>
      <c r="I171" t="inlineStr">
        <is>
          <t>Top-10 client</t>
        </is>
      </c>
      <c r="J171" t="inlineStr">
        <is>
          <t>Shraddha Kulkarni</t>
        </is>
      </c>
      <c r="K171" s="71" t="n">
        <v>5374</v>
      </c>
      <c r="L171" s="72" t="n">
        <v>4842.97</v>
      </c>
      <c r="M171" s="72" t="n">
        <v>26026120.78</v>
      </c>
      <c r="N171" s="72" t="n">
        <v>0</v>
      </c>
      <c r="O171" s="72" t="n">
        <v>26026120.78</v>
      </c>
      <c r="P171" s="72" t="n">
        <v>17980057.08</v>
      </c>
      <c r="Q171" s="72" t="n">
        <v>8046063.7</v>
      </c>
      <c r="R171" t="inlineStr">
        <is>
          <t>LS-02</t>
        </is>
      </c>
      <c r="S171" s="73" t="n">
        <v>46.9</v>
      </c>
      <c r="T171" s="73" t="n">
        <v>37</v>
      </c>
      <c r="U171" s="71" t="n">
        <v>1</v>
      </c>
      <c r="V171" t="inlineStr">
        <is>
          <t>Yes</t>
        </is>
      </c>
      <c r="W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TC100163</t>
        </is>
      </c>
      <c r="B172" s="69" t="n">
        <v>45676</v>
      </c>
      <c r="C172" s="70" t="n">
        <v>2025</v>
      </c>
      <c r="D172" t="inlineStr">
        <is>
          <t>Jan</t>
        </is>
      </c>
      <c r="E172" t="inlineStr">
        <is>
          <t>North America</t>
        </is>
      </c>
      <c r="F172" t="inlineStr">
        <is>
          <t>USA</t>
        </is>
      </c>
      <c r="G172" t="inlineStr">
        <is>
          <t>Retail &amp; CPG</t>
        </is>
      </c>
      <c r="H172" t="inlineStr">
        <is>
          <t>Application services</t>
        </is>
      </c>
      <c r="I172" t="inlineStr">
        <is>
          <t>Mid-size client</t>
        </is>
      </c>
      <c r="J172" t="inlineStr">
        <is>
          <t>Arjun Mehta</t>
        </is>
      </c>
      <c r="K172" s="71" t="n">
        <v>1012</v>
      </c>
      <c r="L172" s="72" t="n">
        <v>4189.31</v>
      </c>
      <c r="M172" s="72" t="n">
        <v>4239581.72</v>
      </c>
      <c r="N172" s="72" t="n">
        <v>254374.9</v>
      </c>
      <c r="O172" s="72" t="n">
        <v>3985206.82</v>
      </c>
      <c r="P172" s="72" t="n">
        <v>2961256.9</v>
      </c>
      <c r="Q172" s="72" t="n">
        <v>1023949.92</v>
      </c>
      <c r="R172" t="inlineStr">
        <is>
          <t>RC-02</t>
        </is>
      </c>
      <c r="S172" s="73" t="n">
        <v>9</v>
      </c>
      <c r="T172" s="73" t="n">
        <v>7.1</v>
      </c>
      <c r="U172" s="71" t="n">
        <v>0</v>
      </c>
      <c r="V172" t="inlineStr">
        <is>
          <t>No</t>
        </is>
      </c>
      <c r="W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TC100164</t>
        </is>
      </c>
      <c r="B173" s="69" t="n">
        <v>45676</v>
      </c>
      <c r="C173" s="70" t="n">
        <v>2025</v>
      </c>
      <c r="D173" t="inlineStr">
        <is>
          <t>Jan</t>
        </is>
      </c>
      <c r="E173" t="inlineStr">
        <is>
          <t>North America</t>
        </is>
      </c>
      <c r="F173" t="inlineStr">
        <is>
          <t>USA</t>
        </is>
      </c>
      <c r="G173" t="inlineStr">
        <is>
          <t>Life Sciences</t>
        </is>
      </c>
      <c r="H173" t="inlineStr">
        <is>
          <t>Application services</t>
        </is>
      </c>
      <c r="I173" t="inlineStr">
        <is>
          <t>Top-10 client</t>
        </is>
      </c>
      <c r="J173" t="inlineStr">
        <is>
          <t>Olivia Brown</t>
        </is>
      </c>
      <c r="K173" s="71" t="n">
        <v>3840</v>
      </c>
      <c r="L173" s="72" t="n">
        <v>4709.11</v>
      </c>
      <c r="M173" s="72" t="n">
        <v>18082982.4</v>
      </c>
      <c r="N173" s="72" t="n">
        <v>723319.3</v>
      </c>
      <c r="O173" s="72" t="n">
        <v>17359663.1</v>
      </c>
      <c r="P173" s="72" t="n">
        <v>12571982.19</v>
      </c>
      <c r="Q173" s="72" t="n">
        <v>4787680.91</v>
      </c>
      <c r="R173" t="inlineStr">
        <is>
          <t>LS-06</t>
        </is>
      </c>
      <c r="S173" s="73" t="n">
        <v>31.6</v>
      </c>
      <c r="T173" s="73" t="n">
        <v>25.6</v>
      </c>
      <c r="U173" s="71" t="n">
        <v>0</v>
      </c>
      <c r="V173" t="inlineStr">
        <is>
          <t>No</t>
        </is>
      </c>
      <c r="W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TC100165</t>
        </is>
      </c>
      <c r="B174" s="69" t="n">
        <v>45676</v>
      </c>
      <c r="C174" s="70" t="n">
        <v>2025</v>
      </c>
      <c r="D174" t="inlineStr">
        <is>
          <t>Jan</t>
        </is>
      </c>
      <c r="E174" t="inlineStr">
        <is>
          <t>North America</t>
        </is>
      </c>
      <c r="F174" t="inlineStr">
        <is>
          <t>USA</t>
        </is>
      </c>
      <c r="G174" t="inlineStr">
        <is>
          <t>Technology &amp; Services</t>
        </is>
      </c>
      <c r="H174" t="inlineStr">
        <is>
          <t>Cloud &amp; infrastructure</t>
        </is>
      </c>
      <c r="I174" t="inlineStr">
        <is>
          <t>Top-10 client</t>
        </is>
      </c>
      <c r="J174" t="inlineStr">
        <is>
          <t>Carlos Silva</t>
        </is>
      </c>
      <c r="K174" s="71" t="n">
        <v>3729</v>
      </c>
      <c r="L174" s="72" t="n">
        <v>3979.45</v>
      </c>
      <c r="M174" s="72" t="n">
        <v>14839369.05</v>
      </c>
      <c r="N174" s="72" t="n">
        <v>890362.14</v>
      </c>
      <c r="O174" s="72" t="n">
        <v>13949006.91</v>
      </c>
      <c r="P174" s="72" t="n">
        <v>9227161.57</v>
      </c>
      <c r="Q174" s="72" t="n">
        <v>4721845.34</v>
      </c>
      <c r="R174" t="inlineStr">
        <is>
          <t>TS-03</t>
        </is>
      </c>
      <c r="S174" s="73" t="n">
        <v>30.7</v>
      </c>
      <c r="T174" s="73" t="n">
        <v>26.6</v>
      </c>
      <c r="U174" s="71" t="n">
        <v>0</v>
      </c>
      <c r="V174" t="inlineStr">
        <is>
          <t>No</t>
        </is>
      </c>
      <c r="W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TC100166</t>
        </is>
      </c>
      <c r="B175" s="69" t="n">
        <v>45676</v>
      </c>
      <c r="C175" s="70" t="n">
        <v>2025</v>
      </c>
      <c r="D175" t="inlineStr">
        <is>
          <t>Jan</t>
        </is>
      </c>
      <c r="E175" t="inlineStr">
        <is>
          <t>UK</t>
        </is>
      </c>
      <c r="F175" t="inlineStr">
        <is>
          <t>UK</t>
        </is>
      </c>
      <c r="G175" t="inlineStr">
        <is>
          <t>Manufacturing</t>
        </is>
      </c>
      <c r="H175" t="inlineStr">
        <is>
          <t>Application services</t>
        </is>
      </c>
      <c r="I175" t="inlineStr">
        <is>
          <t>Large client</t>
        </is>
      </c>
      <c r="J175" t="inlineStr">
        <is>
          <t>Ravindra Patil</t>
        </is>
      </c>
      <c r="K175" s="71" t="n">
        <v>2359</v>
      </c>
      <c r="L175" s="72" t="n">
        <v>3666</v>
      </c>
      <c r="M175" s="72" t="n">
        <v>8648094</v>
      </c>
      <c r="N175" s="72" t="n">
        <v>0</v>
      </c>
      <c r="O175" s="72" t="n">
        <v>8648094</v>
      </c>
      <c r="P175" s="72" t="n">
        <v>5756333.78</v>
      </c>
      <c r="Q175" s="72" t="n">
        <v>2891760.22</v>
      </c>
      <c r="R175" t="inlineStr">
        <is>
          <t>M-05</t>
        </is>
      </c>
      <c r="S175" s="73" t="n">
        <v>21</v>
      </c>
      <c r="T175" s="73" t="n">
        <v>15.7</v>
      </c>
      <c r="U175" s="71" t="n">
        <v>0</v>
      </c>
      <c r="V175" t="inlineStr">
        <is>
          <t>No</t>
        </is>
      </c>
      <c r="W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TC100167</t>
        </is>
      </c>
      <c r="B176" s="69" t="n">
        <v>45676</v>
      </c>
      <c r="C176" s="70" t="n">
        <v>2025</v>
      </c>
      <c r="D176" t="inlineStr">
        <is>
          <t>Jan</t>
        </is>
      </c>
      <c r="E176" t="inlineStr">
        <is>
          <t>North America</t>
        </is>
      </c>
      <c r="F176" t="inlineStr">
        <is>
          <t>Canada</t>
        </is>
      </c>
      <c r="G176" t="inlineStr">
        <is>
          <t>Retail &amp; CPG</t>
        </is>
      </c>
      <c r="H176" t="inlineStr">
        <is>
          <t>Application services</t>
        </is>
      </c>
      <c r="I176" t="inlineStr">
        <is>
          <t>Large client</t>
        </is>
      </c>
      <c r="J176" t="inlineStr">
        <is>
          <t>Wei Chen</t>
        </is>
      </c>
      <c r="K176" s="71" t="n">
        <v>7021</v>
      </c>
      <c r="L176" s="72" t="n">
        <v>4002.69</v>
      </c>
      <c r="M176" s="72" t="n">
        <v>28102886.49</v>
      </c>
      <c r="N176" s="72" t="n">
        <v>0</v>
      </c>
      <c r="O176" s="72" t="n">
        <v>28102886.49</v>
      </c>
      <c r="P176" s="72" t="n">
        <v>18335254.44</v>
      </c>
      <c r="Q176" s="72" t="n">
        <v>9767632.050000001</v>
      </c>
      <c r="R176" t="inlineStr">
        <is>
          <t>RC-01</t>
        </is>
      </c>
      <c r="S176" s="73" t="n">
        <v>60.2</v>
      </c>
      <c r="T176" s="73" t="n">
        <v>50.3</v>
      </c>
      <c r="U176" s="71" t="n">
        <v>0</v>
      </c>
      <c r="V176" t="inlineStr">
        <is>
          <t>No</t>
        </is>
      </c>
      <c r="W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TC100168</t>
        </is>
      </c>
      <c r="B177" s="69" t="n">
        <v>45677</v>
      </c>
      <c r="C177" s="70" t="n">
        <v>2025</v>
      </c>
      <c r="D177" t="inlineStr">
        <is>
          <t>Jan</t>
        </is>
      </c>
      <c r="E177" t="inlineStr">
        <is>
          <t>UK</t>
        </is>
      </c>
      <c r="F177" t="inlineStr">
        <is>
          <t>UK</t>
        </is>
      </c>
      <c r="G177" t="inlineStr">
        <is>
          <t>BFSI</t>
        </is>
      </c>
      <c r="H177" t="inlineStr">
        <is>
          <t>Consulting</t>
        </is>
      </c>
      <c r="I177" t="inlineStr">
        <is>
          <t>Top-10 client</t>
        </is>
      </c>
      <c r="J177" t="inlineStr">
        <is>
          <t>Kofi Mensah</t>
        </is>
      </c>
      <c r="K177" s="71" t="n">
        <v>7911</v>
      </c>
      <c r="L177" s="72" t="n">
        <v>4260.62</v>
      </c>
      <c r="M177" s="72" t="n">
        <v>33705764.82</v>
      </c>
      <c r="N177" s="72" t="n">
        <v>0</v>
      </c>
      <c r="O177" s="72" t="n">
        <v>33705764.82</v>
      </c>
      <c r="P177" s="72" t="n">
        <v>22730481.14</v>
      </c>
      <c r="Q177" s="72" t="n">
        <v>10975283.68</v>
      </c>
      <c r="R177" t="inlineStr">
        <is>
          <t>B-03</t>
        </is>
      </c>
      <c r="S177" s="73" t="n">
        <v>70.3</v>
      </c>
      <c r="T177" s="73" t="n">
        <v>56.3</v>
      </c>
      <c r="U177" s="71" t="n">
        <v>0</v>
      </c>
      <c r="V177" t="inlineStr">
        <is>
          <t>No</t>
        </is>
      </c>
      <c r="W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TC100169</t>
        </is>
      </c>
      <c r="B178" s="69" t="n">
        <v>45677</v>
      </c>
      <c r="C178" s="70" t="n">
        <v>2025</v>
      </c>
      <c r="D178" t="inlineStr">
        <is>
          <t>Jan</t>
        </is>
      </c>
      <c r="E178" t="inlineStr">
        <is>
          <t>Continental Europe</t>
        </is>
      </c>
      <c r="F178" t="inlineStr">
        <is>
          <t>Netherlands</t>
        </is>
      </c>
      <c r="G178" t="inlineStr">
        <is>
          <t>Life Sciences</t>
        </is>
      </c>
      <c r="H178" t="inlineStr">
        <is>
          <t>Cloud &amp; infrastructure</t>
        </is>
      </c>
      <c r="I178" t="inlineStr">
        <is>
          <t>Large client</t>
        </is>
      </c>
      <c r="J178" t="inlineStr">
        <is>
          <t>Hiroshi Tanaka</t>
        </is>
      </c>
      <c r="K178" s="71" t="n">
        <v>8231</v>
      </c>
      <c r="L178" s="72" t="n">
        <v>4172.11</v>
      </c>
      <c r="M178" s="72" t="n">
        <v>34340637.41</v>
      </c>
      <c r="N178" s="72" t="n">
        <v>1373625.5</v>
      </c>
      <c r="O178" s="72" t="n">
        <v>32967011.91</v>
      </c>
      <c r="P178" s="72" t="n">
        <v>22323658.72</v>
      </c>
      <c r="Q178" s="72" t="n">
        <v>10643353.19</v>
      </c>
      <c r="R178" t="inlineStr">
        <is>
          <t>LS-04</t>
        </is>
      </c>
      <c r="S178" s="73" t="n">
        <v>64.7</v>
      </c>
      <c r="T178" s="73" t="n">
        <v>55.5</v>
      </c>
      <c r="U178" s="71" t="n">
        <v>0</v>
      </c>
      <c r="V178" t="inlineStr">
        <is>
          <t>No</t>
        </is>
      </c>
      <c r="W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TC100170</t>
        </is>
      </c>
      <c r="B179" s="69" t="n">
        <v>45677</v>
      </c>
      <c r="C179" s="70" t="n">
        <v>2025</v>
      </c>
      <c r="D179" t="inlineStr">
        <is>
          <t>Jan</t>
        </is>
      </c>
      <c r="E179" t="inlineStr">
        <is>
          <t>North America</t>
        </is>
      </c>
      <c r="F179" t="inlineStr">
        <is>
          <t>Canada</t>
        </is>
      </c>
      <c r="G179" t="inlineStr">
        <is>
          <t>Manufacturing</t>
        </is>
      </c>
      <c r="H179" t="inlineStr">
        <is>
          <t>Cloud &amp; infrastructure</t>
        </is>
      </c>
      <c r="I179" t="inlineStr">
        <is>
          <t>Large client</t>
        </is>
      </c>
      <c r="J179" t="inlineStr">
        <is>
          <t>Sara Rossi</t>
        </is>
      </c>
      <c r="K179" s="71" t="n">
        <v>4894</v>
      </c>
      <c r="L179" s="72" t="n">
        <v>3965.52</v>
      </c>
      <c r="M179" s="72" t="n">
        <v>19407254.88</v>
      </c>
      <c r="N179" s="72" t="n">
        <v>388145.1</v>
      </c>
      <c r="O179" s="72" t="n">
        <v>19019109.78</v>
      </c>
      <c r="P179" s="72" t="n">
        <v>14189472.59</v>
      </c>
      <c r="Q179" s="72" t="n">
        <v>4829637.19</v>
      </c>
      <c r="R179" t="inlineStr">
        <is>
          <t>M-01</t>
        </is>
      </c>
      <c r="S179" s="73" t="n">
        <v>39.7</v>
      </c>
      <c r="T179" s="73" t="n">
        <v>32.9</v>
      </c>
      <c r="U179" s="71" t="n">
        <v>0</v>
      </c>
      <c r="V179" t="inlineStr">
        <is>
          <t>Yes</t>
        </is>
      </c>
      <c r="W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TC100171</t>
        </is>
      </c>
      <c r="B180" s="69" t="n">
        <v>45677</v>
      </c>
      <c r="C180" s="70" t="n">
        <v>2025</v>
      </c>
      <c r="D180" t="inlineStr">
        <is>
          <t>Jan</t>
        </is>
      </c>
      <c r="E180" t="inlineStr">
        <is>
          <t>North America</t>
        </is>
      </c>
      <c r="F180" t="inlineStr">
        <is>
          <t>Canada</t>
        </is>
      </c>
      <c r="G180" t="inlineStr">
        <is>
          <t>BFSI</t>
        </is>
      </c>
      <c r="H180" t="inlineStr">
        <is>
          <t>Application services</t>
        </is>
      </c>
      <c r="I180" t="inlineStr">
        <is>
          <t>Top-10 client</t>
        </is>
      </c>
      <c r="J180" t="inlineStr">
        <is>
          <t>Arjun Mehta</t>
        </is>
      </c>
      <c r="K180" s="71" t="n">
        <v>1940</v>
      </c>
      <c r="L180" s="72" t="n">
        <v>4323.09</v>
      </c>
      <c r="M180" s="72" t="n">
        <v>8386794.6</v>
      </c>
      <c r="N180" s="72" t="n">
        <v>0</v>
      </c>
      <c r="O180" s="72" t="n">
        <v>8386794.6</v>
      </c>
      <c r="P180" s="72" t="n">
        <v>5675632.16</v>
      </c>
      <c r="Q180" s="72" t="n">
        <v>2711162.44</v>
      </c>
      <c r="R180" t="inlineStr">
        <is>
          <t>B-04</t>
        </is>
      </c>
      <c r="S180" s="73" t="n">
        <v>14.5</v>
      </c>
      <c r="T180" s="73" t="n">
        <v>13</v>
      </c>
      <c r="U180" s="71" t="n">
        <v>0</v>
      </c>
      <c r="V180" t="inlineStr">
        <is>
          <t>No</t>
        </is>
      </c>
      <c r="W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TC100172</t>
        </is>
      </c>
      <c r="B181" s="69" t="n">
        <v>45677</v>
      </c>
      <c r="C181" s="70" t="n">
        <v>2025</v>
      </c>
      <c r="D181" t="inlineStr">
        <is>
          <t>Jan</t>
        </is>
      </c>
      <c r="E181" t="inlineStr">
        <is>
          <t>North America</t>
        </is>
      </c>
      <c r="F181" t="inlineStr">
        <is>
          <t>Canada</t>
        </is>
      </c>
      <c r="G181" t="inlineStr">
        <is>
          <t>Retail &amp; CPG</t>
        </is>
      </c>
      <c r="H181" t="inlineStr">
        <is>
          <t>Application services</t>
        </is>
      </c>
      <c r="I181" t="inlineStr">
        <is>
          <t>Large client</t>
        </is>
      </c>
      <c r="J181" t="inlineStr">
        <is>
          <t>Priya Nair</t>
        </is>
      </c>
      <c r="K181" s="71" t="n">
        <v>8517</v>
      </c>
      <c r="L181" s="72" t="n">
        <v>3369.18</v>
      </c>
      <c r="M181" s="72" t="n">
        <v>28695306.06</v>
      </c>
      <c r="N181" s="72" t="n">
        <v>1147812.24</v>
      </c>
      <c r="O181" s="72" t="n">
        <v>27547493.82</v>
      </c>
      <c r="P181" s="72" t="n">
        <v>19219008.06</v>
      </c>
      <c r="Q181" s="72" t="n">
        <v>8328485.76</v>
      </c>
      <c r="R181" t="inlineStr">
        <is>
          <t>RC-05</t>
        </is>
      </c>
      <c r="S181" s="73" t="n">
        <v>70.5</v>
      </c>
      <c r="T181" s="73" t="n">
        <v>59.1</v>
      </c>
      <c r="U181" s="71" t="n">
        <v>0</v>
      </c>
      <c r="V181" t="inlineStr">
        <is>
          <t>No</t>
        </is>
      </c>
      <c r="W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TC100173</t>
        </is>
      </c>
      <c r="B182" s="69" t="n">
        <v>45677</v>
      </c>
      <c r="C182" s="70" t="n">
        <v>2025</v>
      </c>
      <c r="D182" t="inlineStr">
        <is>
          <t>Jan</t>
        </is>
      </c>
      <c r="E182" t="inlineStr">
        <is>
          <t>North America</t>
        </is>
      </c>
      <c r="F182" t="inlineStr">
        <is>
          <t>USA</t>
        </is>
      </c>
      <c r="G182" t="inlineStr">
        <is>
          <t>BFSI</t>
        </is>
      </c>
      <c r="H182" t="inlineStr">
        <is>
          <t>BPS</t>
        </is>
      </c>
      <c r="I182" t="inlineStr">
        <is>
          <t>Top-10 client</t>
        </is>
      </c>
      <c r="J182" t="inlineStr">
        <is>
          <t>Sophie Müller</t>
        </is>
      </c>
      <c r="K182" s="71" t="n">
        <v>8231</v>
      </c>
      <c r="L182" s="72" t="n">
        <v>3975.94</v>
      </c>
      <c r="M182" s="72" t="n">
        <v>32725962.14</v>
      </c>
      <c r="N182" s="72" t="n">
        <v>654519.24</v>
      </c>
      <c r="O182" s="72" t="n">
        <v>32071442.9</v>
      </c>
      <c r="P182" s="72" t="n">
        <v>19834058.42</v>
      </c>
      <c r="Q182" s="72" t="n">
        <v>12237384.48</v>
      </c>
      <c r="R182" t="inlineStr">
        <is>
          <t>B-02</t>
        </is>
      </c>
      <c r="S182" s="73" t="n">
        <v>78</v>
      </c>
      <c r="T182" s="73" t="n">
        <v>58.9</v>
      </c>
      <c r="U182" s="71" t="n">
        <v>1</v>
      </c>
      <c r="V182" t="inlineStr">
        <is>
          <t>No</t>
        </is>
      </c>
      <c r="W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TC100174</t>
        </is>
      </c>
      <c r="B183" s="69" t="n">
        <v>45677</v>
      </c>
      <c r="C183" s="70" t="n">
        <v>2025</v>
      </c>
      <c r="D183" t="inlineStr">
        <is>
          <t>Jan</t>
        </is>
      </c>
      <c r="E183" t="inlineStr">
        <is>
          <t>Continental Europe</t>
        </is>
      </c>
      <c r="F183" t="inlineStr">
        <is>
          <t>France</t>
        </is>
      </c>
      <c r="G183" t="inlineStr">
        <is>
          <t>Communications &amp; Media</t>
        </is>
      </c>
      <c r="H183" t="inlineStr">
        <is>
          <t>Consulting</t>
        </is>
      </c>
      <c r="I183" t="inlineStr">
        <is>
          <t>Large client</t>
        </is>
      </c>
      <c r="J183" t="inlineStr">
        <is>
          <t>Fatima Al-Saud</t>
        </is>
      </c>
      <c r="K183" s="71" t="n">
        <v>8882</v>
      </c>
      <c r="L183" s="72" t="n">
        <v>3610.78</v>
      </c>
      <c r="M183" s="72" t="n">
        <v>32070947.96</v>
      </c>
      <c r="N183" s="72" t="n">
        <v>641418.96</v>
      </c>
      <c r="O183" s="72" t="n">
        <v>31429529</v>
      </c>
      <c r="P183" s="72" t="n">
        <v>22263078.52</v>
      </c>
      <c r="Q183" s="72" t="n">
        <v>9166450.48</v>
      </c>
      <c r="R183" t="inlineStr">
        <is>
          <t>CM-05</t>
        </is>
      </c>
      <c r="S183" s="73" t="n">
        <v>68</v>
      </c>
      <c r="T183" s="73" t="n">
        <v>57.9</v>
      </c>
      <c r="U183" s="71" t="n">
        <v>2</v>
      </c>
      <c r="V183" t="inlineStr">
        <is>
          <t>No</t>
        </is>
      </c>
      <c r="W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TC100175</t>
        </is>
      </c>
      <c r="B184" s="69" t="n">
        <v>45677</v>
      </c>
      <c r="C184" s="70" t="n">
        <v>2025</v>
      </c>
      <c r="D184" t="inlineStr">
        <is>
          <t>Jan</t>
        </is>
      </c>
      <c r="E184" t="inlineStr">
        <is>
          <t>North America</t>
        </is>
      </c>
      <c r="F184" t="inlineStr">
        <is>
          <t>Canada</t>
        </is>
      </c>
      <c r="G184" t="inlineStr">
        <is>
          <t>Technology &amp; Services</t>
        </is>
      </c>
      <c r="H184" t="inlineStr">
        <is>
          <t>Consulting</t>
        </is>
      </c>
      <c r="I184" t="inlineStr">
        <is>
          <t>Large client</t>
        </is>
      </c>
      <c r="J184" t="inlineStr">
        <is>
          <t>Wei Chen</t>
        </is>
      </c>
      <c r="K184" s="71" t="n">
        <v>4677</v>
      </c>
      <c r="L184" s="72" t="n">
        <v>4352.16</v>
      </c>
      <c r="M184" s="72" t="n">
        <v>20355052.32</v>
      </c>
      <c r="N184" s="72" t="n">
        <v>407101.05</v>
      </c>
      <c r="O184" s="72" t="n">
        <v>19947951.27</v>
      </c>
      <c r="P184" s="72" t="n">
        <v>13383718.5</v>
      </c>
      <c r="Q184" s="72" t="n">
        <v>6564232.77</v>
      </c>
      <c r="R184" t="inlineStr">
        <is>
          <t>TS-01</t>
        </is>
      </c>
      <c r="S184" s="73" t="n">
        <v>39</v>
      </c>
      <c r="T184" s="73" t="n">
        <v>32.1</v>
      </c>
      <c r="U184" s="71" t="n">
        <v>0</v>
      </c>
      <c r="V184" t="inlineStr">
        <is>
          <t>No</t>
        </is>
      </c>
      <c r="W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TC100176</t>
        </is>
      </c>
      <c r="B185" s="69" t="n">
        <v>45677</v>
      </c>
      <c r="C185" s="70" t="n">
        <v>2025</v>
      </c>
      <c r="D185" t="inlineStr">
        <is>
          <t>Jan</t>
        </is>
      </c>
      <c r="E185" t="inlineStr">
        <is>
          <t>Asia Pacific</t>
        </is>
      </c>
      <c r="F185" t="inlineStr">
        <is>
          <t>Singapore</t>
        </is>
      </c>
      <c r="G185" t="inlineStr">
        <is>
          <t>BFSI</t>
        </is>
      </c>
      <c r="H185" t="inlineStr">
        <is>
          <t>Cloud &amp; infrastructure</t>
        </is>
      </c>
      <c r="I185" t="inlineStr">
        <is>
          <t>Large client</t>
        </is>
      </c>
      <c r="J185" t="inlineStr">
        <is>
          <t>Carlos Silva</t>
        </is>
      </c>
      <c r="K185" s="71" t="n">
        <v>1329</v>
      </c>
      <c r="L185" s="72" t="n">
        <v>3344.33</v>
      </c>
      <c r="M185" s="72" t="n">
        <v>4444614.57</v>
      </c>
      <c r="N185" s="72" t="n">
        <v>88892.28999999999</v>
      </c>
      <c r="O185" s="72" t="n">
        <v>4355722.28</v>
      </c>
      <c r="P185" s="72" t="n">
        <v>2919759.41</v>
      </c>
      <c r="Q185" s="72" t="n">
        <v>1435962.87</v>
      </c>
      <c r="R185" t="inlineStr">
        <is>
          <t>B-04</t>
        </is>
      </c>
      <c r="S185" s="73" t="n">
        <v>10.3</v>
      </c>
      <c r="T185" s="73" t="n">
        <v>9.1</v>
      </c>
      <c r="U185" s="71" t="n">
        <v>0</v>
      </c>
      <c r="V185" t="inlineStr">
        <is>
          <t>No</t>
        </is>
      </c>
      <c r="W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TC100177</t>
        </is>
      </c>
      <c r="B186" s="69" t="n">
        <v>45677</v>
      </c>
      <c r="C186" s="70" t="n">
        <v>2025</v>
      </c>
      <c r="D186" t="inlineStr">
        <is>
          <t>Jan</t>
        </is>
      </c>
      <c r="E186" t="inlineStr">
        <is>
          <t>Asia Pacific</t>
        </is>
      </c>
      <c r="F186" t="inlineStr">
        <is>
          <t>Japan</t>
        </is>
      </c>
      <c r="G186" t="inlineStr">
        <is>
          <t>Technology &amp; Services</t>
        </is>
      </c>
      <c r="H186" t="inlineStr">
        <is>
          <t>Application services</t>
        </is>
      </c>
      <c r="I186" t="inlineStr">
        <is>
          <t>Mid-size client</t>
        </is>
      </c>
      <c r="J186" t="inlineStr">
        <is>
          <t>Lucas Martin</t>
        </is>
      </c>
      <c r="K186" s="71" t="n">
        <v>3418</v>
      </c>
      <c r="L186" s="72" t="n">
        <v>3143.67</v>
      </c>
      <c r="M186" s="72" t="n">
        <v>10745064.06</v>
      </c>
      <c r="N186" s="72" t="n">
        <v>214901.28</v>
      </c>
      <c r="O186" s="72" t="n">
        <v>10530162.78</v>
      </c>
      <c r="P186" s="72" t="n">
        <v>6467146.48</v>
      </c>
      <c r="Q186" s="72" t="n">
        <v>4063016.3</v>
      </c>
      <c r="R186" t="inlineStr">
        <is>
          <t>TS-04</t>
        </is>
      </c>
      <c r="S186" s="73" t="n">
        <v>26.8</v>
      </c>
      <c r="T186" s="73" t="n">
        <v>23.2</v>
      </c>
      <c r="U186" s="71" t="n">
        <v>0</v>
      </c>
      <c r="V186" t="inlineStr">
        <is>
          <t>No</t>
        </is>
      </c>
      <c r="W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TC100178</t>
        </is>
      </c>
      <c r="B187" s="69" t="n">
        <v>45678</v>
      </c>
      <c r="C187" s="70" t="n">
        <v>2025</v>
      </c>
      <c r="D187" t="inlineStr">
        <is>
          <t>Jan</t>
        </is>
      </c>
      <c r="E187" t="inlineStr">
        <is>
          <t>Middle East &amp; Africa</t>
        </is>
      </c>
      <c r="F187" t="inlineStr">
        <is>
          <t>South Africa</t>
        </is>
      </c>
      <c r="G187" t="inlineStr">
        <is>
          <t>BFSI</t>
        </is>
      </c>
      <c r="H187" t="inlineStr">
        <is>
          <t>BPS</t>
        </is>
      </c>
      <c r="I187" t="inlineStr">
        <is>
          <t>Top-10 client</t>
        </is>
      </c>
      <c r="J187" t="inlineStr">
        <is>
          <t>Sophie Müller</t>
        </is>
      </c>
      <c r="K187" s="71" t="n">
        <v>9122</v>
      </c>
      <c r="L187" s="72" t="n">
        <v>3773.3</v>
      </c>
      <c r="M187" s="72" t="n">
        <v>34420042.6</v>
      </c>
      <c r="N187" s="72" t="n">
        <v>688400.85</v>
      </c>
      <c r="O187" s="72" t="n">
        <v>33731641.75</v>
      </c>
      <c r="P187" s="72" t="n">
        <v>20410191.49</v>
      </c>
      <c r="Q187" s="72" t="n">
        <v>13321450.26</v>
      </c>
      <c r="R187" t="inlineStr">
        <is>
          <t>B-02</t>
        </is>
      </c>
      <c r="S187" s="73" t="n">
        <v>76.59999999999999</v>
      </c>
      <c r="T187" s="73" t="n">
        <v>62</v>
      </c>
      <c r="U187" s="71" t="n">
        <v>1</v>
      </c>
      <c r="V187" t="inlineStr">
        <is>
          <t>No</t>
        </is>
      </c>
      <c r="W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TC100179</t>
        </is>
      </c>
      <c r="B188" s="69" t="n">
        <v>45678</v>
      </c>
      <c r="C188" s="70" t="n">
        <v>2025</v>
      </c>
      <c r="D188" t="inlineStr">
        <is>
          <t>Jan</t>
        </is>
      </c>
      <c r="E188" t="inlineStr">
        <is>
          <t>North America</t>
        </is>
      </c>
      <c r="F188" t="inlineStr">
        <is>
          <t>USA</t>
        </is>
      </c>
      <c r="G188" t="inlineStr">
        <is>
          <t>Communications &amp; Media</t>
        </is>
      </c>
      <c r="H188" t="inlineStr">
        <is>
          <t>Application services</t>
        </is>
      </c>
      <c r="I188" t="inlineStr">
        <is>
          <t>Top-10 client</t>
        </is>
      </c>
      <c r="J188" t="inlineStr">
        <is>
          <t>Mei Lin</t>
        </is>
      </c>
      <c r="K188" s="71" t="n">
        <v>4893</v>
      </c>
      <c r="L188" s="72" t="n">
        <v>3954.67</v>
      </c>
      <c r="M188" s="72" t="n">
        <v>19350200.31</v>
      </c>
      <c r="N188" s="72" t="n">
        <v>0</v>
      </c>
      <c r="O188" s="72" t="n">
        <v>19350200.31</v>
      </c>
      <c r="P188" s="72" t="n">
        <v>11573459.59</v>
      </c>
      <c r="Q188" s="72" t="n">
        <v>7776740.72</v>
      </c>
      <c r="R188" t="inlineStr">
        <is>
          <t>CM-05</t>
        </is>
      </c>
      <c r="S188" s="73" t="n">
        <v>38.9</v>
      </c>
      <c r="T188" s="73" t="n">
        <v>32.5</v>
      </c>
      <c r="U188" s="71" t="n">
        <v>0</v>
      </c>
      <c r="V188" t="inlineStr">
        <is>
          <t>No</t>
        </is>
      </c>
      <c r="W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TC100180</t>
        </is>
      </c>
      <c r="B189" s="69" t="n">
        <v>45678</v>
      </c>
      <c r="C189" s="70" t="n">
        <v>2025</v>
      </c>
      <c r="D189" t="inlineStr">
        <is>
          <t>Jan</t>
        </is>
      </c>
      <c r="E189" t="inlineStr">
        <is>
          <t>North America</t>
        </is>
      </c>
      <c r="F189" t="inlineStr">
        <is>
          <t>Canada</t>
        </is>
      </c>
      <c r="G189" t="inlineStr">
        <is>
          <t>Retail &amp; CPG</t>
        </is>
      </c>
      <c r="H189" t="inlineStr">
        <is>
          <t>Application services</t>
        </is>
      </c>
      <c r="I189" t="inlineStr">
        <is>
          <t>Large client</t>
        </is>
      </c>
      <c r="J189" t="inlineStr">
        <is>
          <t>Ana Costa</t>
        </is>
      </c>
      <c r="K189" s="71" t="n">
        <v>7198</v>
      </c>
      <c r="L189" s="72" t="n">
        <v>4077.54</v>
      </c>
      <c r="M189" s="72" t="n">
        <v>29350132.92</v>
      </c>
      <c r="N189" s="72" t="n">
        <v>0</v>
      </c>
      <c r="O189" s="72" t="n">
        <v>29350132.92</v>
      </c>
      <c r="P189" s="72" t="n">
        <v>18056258.2</v>
      </c>
      <c r="Q189" s="72" t="n">
        <v>11293874.72</v>
      </c>
      <c r="R189" t="inlineStr">
        <is>
          <t>RC-01</t>
        </is>
      </c>
      <c r="S189" s="73" t="n">
        <v>59</v>
      </c>
      <c r="T189" s="73" t="n">
        <v>50</v>
      </c>
      <c r="U189" s="71" t="n">
        <v>0</v>
      </c>
      <c r="V189" t="inlineStr">
        <is>
          <t>No</t>
        </is>
      </c>
      <c r="W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TC100181</t>
        </is>
      </c>
      <c r="B190" s="69" t="n">
        <v>45678</v>
      </c>
      <c r="C190" s="70" t="n">
        <v>2025</v>
      </c>
      <c r="D190" t="inlineStr">
        <is>
          <t>Jan</t>
        </is>
      </c>
      <c r="E190" t="inlineStr">
        <is>
          <t>North America</t>
        </is>
      </c>
      <c r="F190" t="inlineStr">
        <is>
          <t>USA</t>
        </is>
      </c>
      <c r="G190" t="inlineStr">
        <is>
          <t>Manufacturing</t>
        </is>
      </c>
      <c r="H190" t="inlineStr">
        <is>
          <t>Application services</t>
        </is>
      </c>
      <c r="I190" t="inlineStr">
        <is>
          <t>Large client</t>
        </is>
      </c>
      <c r="J190" t="inlineStr">
        <is>
          <t>Sara Rossi</t>
        </is>
      </c>
      <c r="K190" s="71" t="n">
        <v>9631</v>
      </c>
      <c r="L190" s="72" t="n">
        <v>4269.52</v>
      </c>
      <c r="M190" s="72" t="n">
        <v>41119747.12</v>
      </c>
      <c r="N190" s="72" t="n">
        <v>2467184.83</v>
      </c>
      <c r="O190" s="72" t="n">
        <v>38652562.29</v>
      </c>
      <c r="P190" s="72" t="n">
        <v>28921324.42</v>
      </c>
      <c r="Q190" s="72" t="n">
        <v>9731237.869999999</v>
      </c>
      <c r="R190" t="inlineStr">
        <is>
          <t>M-01</t>
        </is>
      </c>
      <c r="S190" s="73" t="n">
        <v>78.59999999999999</v>
      </c>
      <c r="T190" s="73" t="n">
        <v>69.59999999999999</v>
      </c>
      <c r="U190" s="71" t="n">
        <v>1</v>
      </c>
      <c r="V190" t="inlineStr">
        <is>
          <t>No</t>
        </is>
      </c>
      <c r="W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TC100182</t>
        </is>
      </c>
      <c r="B191" s="69" t="n">
        <v>45678</v>
      </c>
      <c r="C191" s="70" t="n">
        <v>2025</v>
      </c>
      <c r="D191" t="inlineStr">
        <is>
          <t>Jan</t>
        </is>
      </c>
      <c r="E191" t="inlineStr">
        <is>
          <t>North America</t>
        </is>
      </c>
      <c r="F191" t="inlineStr">
        <is>
          <t>USA</t>
        </is>
      </c>
      <c r="G191" t="inlineStr">
        <is>
          <t>Life Sciences</t>
        </is>
      </c>
      <c r="H191" t="inlineStr">
        <is>
          <t>Application services</t>
        </is>
      </c>
      <c r="I191" t="inlineStr">
        <is>
          <t>Top-10 client</t>
        </is>
      </c>
      <c r="J191" t="inlineStr">
        <is>
          <t>Ruhi Shaikh</t>
        </is>
      </c>
      <c r="K191" s="71" t="n">
        <v>5093</v>
      </c>
      <c r="L191" s="72" t="n">
        <v>4084.43</v>
      </c>
      <c r="M191" s="72" t="n">
        <v>20802001.99</v>
      </c>
      <c r="N191" s="72" t="n">
        <v>1248120.12</v>
      </c>
      <c r="O191" s="72" t="n">
        <v>19553881.87</v>
      </c>
      <c r="P191" s="72" t="n">
        <v>13218745.8</v>
      </c>
      <c r="Q191" s="72" t="n">
        <v>6335136.07</v>
      </c>
      <c r="R191" t="inlineStr">
        <is>
          <t>LS-02</t>
        </is>
      </c>
      <c r="S191" s="73" t="n">
        <v>43.2</v>
      </c>
      <c r="T191" s="73" t="n">
        <v>33.2</v>
      </c>
      <c r="U191" s="71" t="n">
        <v>0</v>
      </c>
      <c r="V191" t="inlineStr">
        <is>
          <t>No</t>
        </is>
      </c>
      <c r="W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TC100183</t>
        </is>
      </c>
      <c r="B192" s="69" t="n">
        <v>45678</v>
      </c>
      <c r="C192" s="70" t="n">
        <v>2025</v>
      </c>
      <c r="D192" t="inlineStr">
        <is>
          <t>Jan</t>
        </is>
      </c>
      <c r="E192" t="inlineStr">
        <is>
          <t>Continental Europe</t>
        </is>
      </c>
      <c r="F192" t="inlineStr">
        <is>
          <t>Germany</t>
        </is>
      </c>
      <c r="G192" t="inlineStr">
        <is>
          <t>Manufacturing</t>
        </is>
      </c>
      <c r="H192" t="inlineStr">
        <is>
          <t>Application services</t>
        </is>
      </c>
      <c r="I192" t="inlineStr">
        <is>
          <t>Large client</t>
        </is>
      </c>
      <c r="J192" t="inlineStr">
        <is>
          <t>Ruhi Shaikh</t>
        </is>
      </c>
      <c r="K192" s="71" t="n">
        <v>5427</v>
      </c>
      <c r="L192" s="72" t="n">
        <v>4227.88</v>
      </c>
      <c r="M192" s="72" t="n">
        <v>22944704.76</v>
      </c>
      <c r="N192" s="72" t="n">
        <v>0</v>
      </c>
      <c r="O192" s="72" t="n">
        <v>22944704.76</v>
      </c>
      <c r="P192" s="72" t="n">
        <v>13990155.87</v>
      </c>
      <c r="Q192" s="72" t="n">
        <v>8954548.890000001</v>
      </c>
      <c r="R192" t="inlineStr">
        <is>
          <t>M-06</t>
        </is>
      </c>
      <c r="S192" s="73" t="n">
        <v>47.7</v>
      </c>
      <c r="T192" s="73" t="n">
        <v>38.1</v>
      </c>
      <c r="U192" s="71" t="n">
        <v>0</v>
      </c>
      <c r="V192" t="inlineStr">
        <is>
          <t>No</t>
        </is>
      </c>
      <c r="W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TC100184</t>
        </is>
      </c>
      <c r="B193" s="69" t="n">
        <v>45678</v>
      </c>
      <c r="C193" s="70" t="n">
        <v>2025</v>
      </c>
      <c r="D193" t="inlineStr">
        <is>
          <t>Jan</t>
        </is>
      </c>
      <c r="E193" t="inlineStr">
        <is>
          <t>North America</t>
        </is>
      </c>
      <c r="F193" t="inlineStr">
        <is>
          <t>Canada</t>
        </is>
      </c>
      <c r="G193" t="inlineStr">
        <is>
          <t>BFSI</t>
        </is>
      </c>
      <c r="H193" t="inlineStr">
        <is>
          <t>Application services</t>
        </is>
      </c>
      <c r="I193" t="inlineStr">
        <is>
          <t>Mid-size client</t>
        </is>
      </c>
      <c r="J193" t="inlineStr">
        <is>
          <t>Arjun Mehta</t>
        </is>
      </c>
      <c r="K193" s="71" t="n">
        <v>6649</v>
      </c>
      <c r="L193" s="72" t="n">
        <v>4372.97</v>
      </c>
      <c r="M193" s="72" t="n">
        <v>29075877.53</v>
      </c>
      <c r="N193" s="72" t="n">
        <v>1163035.1</v>
      </c>
      <c r="O193" s="72" t="n">
        <v>27912842.43</v>
      </c>
      <c r="P193" s="72" t="n">
        <v>19235945.27</v>
      </c>
      <c r="Q193" s="72" t="n">
        <v>8676897.16</v>
      </c>
      <c r="R193" t="inlineStr">
        <is>
          <t>B-02</t>
        </is>
      </c>
      <c r="S193" s="73" t="n">
        <v>54.6</v>
      </c>
      <c r="T193" s="73" t="n">
        <v>43.6</v>
      </c>
      <c r="U193" s="71" t="n">
        <v>2</v>
      </c>
      <c r="V193" t="inlineStr">
        <is>
          <t>No</t>
        </is>
      </c>
      <c r="W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TC100185</t>
        </is>
      </c>
      <c r="B194" s="69" t="n">
        <v>45678</v>
      </c>
      <c r="C194" s="70" t="n">
        <v>2025</v>
      </c>
      <c r="D194" t="inlineStr">
        <is>
          <t>Jan</t>
        </is>
      </c>
      <c r="E194" t="inlineStr">
        <is>
          <t>North America</t>
        </is>
      </c>
      <c r="F194" t="inlineStr">
        <is>
          <t>USA</t>
        </is>
      </c>
      <c r="G194" t="inlineStr">
        <is>
          <t>BFSI</t>
        </is>
      </c>
      <c r="H194" t="inlineStr">
        <is>
          <t>Consulting</t>
        </is>
      </c>
      <c r="I194" t="inlineStr">
        <is>
          <t>Large client</t>
        </is>
      </c>
      <c r="J194" t="inlineStr">
        <is>
          <t>Ruhi Shaikh</t>
        </is>
      </c>
      <c r="K194" s="71" t="n">
        <v>3168</v>
      </c>
      <c r="L194" s="72" t="n">
        <v>4345.11</v>
      </c>
      <c r="M194" s="72" t="n">
        <v>13765308.48</v>
      </c>
      <c r="N194" s="72" t="n">
        <v>825918.51</v>
      </c>
      <c r="O194" s="72" t="n">
        <v>12939389.97</v>
      </c>
      <c r="P194" s="72" t="n">
        <v>9006137.310000001</v>
      </c>
      <c r="Q194" s="72" t="n">
        <v>3933252.66</v>
      </c>
      <c r="R194" t="inlineStr">
        <is>
          <t>B-01</t>
        </is>
      </c>
      <c r="S194" s="73" t="n">
        <v>27</v>
      </c>
      <c r="T194" s="73" t="n">
        <v>21.1</v>
      </c>
      <c r="U194" s="71" t="n">
        <v>1</v>
      </c>
      <c r="V194" t="inlineStr">
        <is>
          <t>No</t>
        </is>
      </c>
      <c r="W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TC100186</t>
        </is>
      </c>
      <c r="B195" s="69" t="n">
        <v>45678</v>
      </c>
      <c r="C195" s="70" t="n">
        <v>2025</v>
      </c>
      <c r="D195" t="inlineStr">
        <is>
          <t>Jan</t>
        </is>
      </c>
      <c r="E195" t="inlineStr">
        <is>
          <t>Middle East &amp; Africa</t>
        </is>
      </c>
      <c r="F195" t="inlineStr">
        <is>
          <t>South Africa</t>
        </is>
      </c>
      <c r="G195" t="inlineStr">
        <is>
          <t>Life Sciences</t>
        </is>
      </c>
      <c r="H195" t="inlineStr">
        <is>
          <t>Application services</t>
        </is>
      </c>
      <c r="I195" t="inlineStr">
        <is>
          <t>Top-10 client</t>
        </is>
      </c>
      <c r="J195" t="inlineStr">
        <is>
          <t>Hiroshi Tanaka</t>
        </is>
      </c>
      <c r="K195" s="71" t="n">
        <v>8602</v>
      </c>
      <c r="L195" s="72" t="n">
        <v>3961.26</v>
      </c>
      <c r="M195" s="72" t="n">
        <v>34074758.52</v>
      </c>
      <c r="N195" s="72" t="n">
        <v>681495.17</v>
      </c>
      <c r="O195" s="72" t="n">
        <v>33393263.35</v>
      </c>
      <c r="P195" s="72" t="n">
        <v>24126375.03</v>
      </c>
      <c r="Q195" s="72" t="n">
        <v>9266888.32</v>
      </c>
      <c r="R195" t="inlineStr">
        <is>
          <t>LS-03</t>
        </is>
      </c>
      <c r="S195" s="73" t="n">
        <v>74.7</v>
      </c>
      <c r="T195" s="73" t="n">
        <v>60.1</v>
      </c>
      <c r="U195" s="71" t="n">
        <v>0</v>
      </c>
      <c r="V195" t="inlineStr">
        <is>
          <t>No</t>
        </is>
      </c>
      <c r="W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TC100187</t>
        </is>
      </c>
      <c r="B196" s="69" t="n">
        <v>45678</v>
      </c>
      <c r="C196" s="70" t="n">
        <v>2025</v>
      </c>
      <c r="D196" t="inlineStr">
        <is>
          <t>Jan</t>
        </is>
      </c>
      <c r="E196" t="inlineStr">
        <is>
          <t>Continental Europe</t>
        </is>
      </c>
      <c r="F196" t="inlineStr">
        <is>
          <t>France</t>
        </is>
      </c>
      <c r="G196" t="inlineStr">
        <is>
          <t>Communications &amp; Media</t>
        </is>
      </c>
      <c r="H196" t="inlineStr">
        <is>
          <t>Consulting</t>
        </is>
      </c>
      <c r="I196" t="inlineStr">
        <is>
          <t>Large client</t>
        </is>
      </c>
      <c r="J196" t="inlineStr">
        <is>
          <t>Ravindra Patil</t>
        </is>
      </c>
      <c r="K196" s="71" t="n">
        <v>6124</v>
      </c>
      <c r="L196" s="72" t="n">
        <v>3529.87</v>
      </c>
      <c r="M196" s="72" t="n">
        <v>21616923.88</v>
      </c>
      <c r="N196" s="72" t="n">
        <v>864676.96</v>
      </c>
      <c r="O196" s="72" t="n">
        <v>20752246.92</v>
      </c>
      <c r="P196" s="72" t="n">
        <v>13799691.36</v>
      </c>
      <c r="Q196" s="72" t="n">
        <v>6952555.56</v>
      </c>
      <c r="R196" t="inlineStr">
        <is>
          <t>CM-05</t>
        </is>
      </c>
      <c r="S196" s="73" t="n">
        <v>57.4</v>
      </c>
      <c r="T196" s="73" t="n">
        <v>43.9</v>
      </c>
      <c r="U196" s="71" t="n">
        <v>2</v>
      </c>
      <c r="V196" t="inlineStr">
        <is>
          <t>No</t>
        </is>
      </c>
      <c r="W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TC100188</t>
        </is>
      </c>
      <c r="B197" s="69" t="n">
        <v>45678</v>
      </c>
      <c r="C197" s="70" t="n">
        <v>2025</v>
      </c>
      <c r="D197" t="inlineStr">
        <is>
          <t>Jan</t>
        </is>
      </c>
      <c r="E197" t="inlineStr">
        <is>
          <t>North America</t>
        </is>
      </c>
      <c r="F197" t="inlineStr">
        <is>
          <t>USA</t>
        </is>
      </c>
      <c r="G197" t="inlineStr">
        <is>
          <t>BFSI</t>
        </is>
      </c>
      <c r="H197" t="inlineStr">
        <is>
          <t>Cloud &amp; infrastructure</t>
        </is>
      </c>
      <c r="I197" t="inlineStr">
        <is>
          <t>Top-10 client</t>
        </is>
      </c>
      <c r="J197" t="inlineStr">
        <is>
          <t>Ruhi Shaikh</t>
        </is>
      </c>
      <c r="K197" s="71" t="n">
        <v>9428</v>
      </c>
      <c r="L197" s="72" t="n">
        <v>3896.17</v>
      </c>
      <c r="M197" s="72" t="n">
        <v>36733090.76</v>
      </c>
      <c r="N197" s="72" t="n">
        <v>1469323.63</v>
      </c>
      <c r="O197" s="72" t="n">
        <v>35263767.13</v>
      </c>
      <c r="P197" s="72" t="n">
        <v>24050999.18</v>
      </c>
      <c r="Q197" s="72" t="n">
        <v>11212767.95</v>
      </c>
      <c r="R197" t="inlineStr">
        <is>
          <t>B-02</t>
        </is>
      </c>
      <c r="S197" s="73" t="n">
        <v>79.7</v>
      </c>
      <c r="T197" s="73" t="n">
        <v>62</v>
      </c>
      <c r="U197" s="71" t="n">
        <v>0</v>
      </c>
      <c r="V197" t="inlineStr">
        <is>
          <t>No</t>
        </is>
      </c>
      <c r="W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TC100189</t>
        </is>
      </c>
      <c r="B198" s="69" t="n">
        <v>45678</v>
      </c>
      <c r="C198" s="70" t="n">
        <v>2025</v>
      </c>
      <c r="D198" t="inlineStr">
        <is>
          <t>Jan</t>
        </is>
      </c>
      <c r="E198" t="inlineStr">
        <is>
          <t>North America</t>
        </is>
      </c>
      <c r="F198" t="inlineStr">
        <is>
          <t>USA</t>
        </is>
      </c>
      <c r="G198" t="inlineStr">
        <is>
          <t>BFSI</t>
        </is>
      </c>
      <c r="H198" t="inlineStr">
        <is>
          <t>Consulting</t>
        </is>
      </c>
      <c r="I198" t="inlineStr">
        <is>
          <t>Large client</t>
        </is>
      </c>
      <c r="J198" t="inlineStr">
        <is>
          <t>Kofi Mensah</t>
        </is>
      </c>
      <c r="K198" s="71" t="n">
        <v>1765</v>
      </c>
      <c r="L198" s="72" t="n">
        <v>4062.58</v>
      </c>
      <c r="M198" s="72" t="n">
        <v>7170453.7</v>
      </c>
      <c r="N198" s="72" t="n">
        <v>143409.07</v>
      </c>
      <c r="O198" s="72" t="n">
        <v>7027044.63</v>
      </c>
      <c r="P198" s="72" t="n">
        <v>4952708.46</v>
      </c>
      <c r="Q198" s="72" t="n">
        <v>2074336.17</v>
      </c>
      <c r="R198" t="inlineStr">
        <is>
          <t>B-01</t>
        </is>
      </c>
      <c r="S198" s="73" t="n">
        <v>14.8</v>
      </c>
      <c r="T198" s="73" t="n">
        <v>12.4</v>
      </c>
      <c r="U198" s="71" t="n">
        <v>0</v>
      </c>
      <c r="V198" t="inlineStr">
        <is>
          <t>No</t>
        </is>
      </c>
      <c r="W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TC100190</t>
        </is>
      </c>
      <c r="B199" s="69" t="n">
        <v>45678</v>
      </c>
      <c r="C199" s="70" t="n">
        <v>2025</v>
      </c>
      <c r="D199" t="inlineStr">
        <is>
          <t>Jan</t>
        </is>
      </c>
      <c r="E199" t="inlineStr">
        <is>
          <t>Continental Europe</t>
        </is>
      </c>
      <c r="F199" t="inlineStr">
        <is>
          <t>Netherlands</t>
        </is>
      </c>
      <c r="G199" t="inlineStr">
        <is>
          <t>BFSI</t>
        </is>
      </c>
      <c r="H199" t="inlineStr">
        <is>
          <t>Cloud &amp; infrastructure</t>
        </is>
      </c>
      <c r="I199" t="inlineStr">
        <is>
          <t>Mid-size client</t>
        </is>
      </c>
      <c r="J199" t="inlineStr">
        <is>
          <t>Noah Smith</t>
        </is>
      </c>
      <c r="K199" s="71" t="n">
        <v>3975</v>
      </c>
      <c r="L199" s="72" t="n">
        <v>3870.38</v>
      </c>
      <c r="M199" s="72" t="n">
        <v>15384760.5</v>
      </c>
      <c r="N199" s="72" t="n">
        <v>0</v>
      </c>
      <c r="O199" s="72" t="n">
        <v>15384760.5</v>
      </c>
      <c r="P199" s="72" t="n">
        <v>9496281.810000001</v>
      </c>
      <c r="Q199" s="72" t="n">
        <v>5888478.69</v>
      </c>
      <c r="R199" t="inlineStr">
        <is>
          <t>B-06</t>
        </is>
      </c>
      <c r="S199" s="73" t="n">
        <v>32.7</v>
      </c>
      <c r="T199" s="73" t="n">
        <v>26.9</v>
      </c>
      <c r="U199" s="71" t="n">
        <v>1</v>
      </c>
      <c r="V199" t="inlineStr">
        <is>
          <t>No</t>
        </is>
      </c>
      <c r="W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TC100191</t>
        </is>
      </c>
      <c r="B200" s="69" t="n">
        <v>45678</v>
      </c>
      <c r="C200" s="70" t="n">
        <v>2025</v>
      </c>
      <c r="D200" t="inlineStr">
        <is>
          <t>Jan</t>
        </is>
      </c>
      <c r="E200" t="inlineStr">
        <is>
          <t>North America</t>
        </is>
      </c>
      <c r="F200" t="inlineStr">
        <is>
          <t>USA</t>
        </is>
      </c>
      <c r="G200" t="inlineStr">
        <is>
          <t>Manufacturing</t>
        </is>
      </c>
      <c r="H200" t="inlineStr">
        <is>
          <t>Application services</t>
        </is>
      </c>
      <c r="I200" t="inlineStr">
        <is>
          <t>Mid-size client</t>
        </is>
      </c>
      <c r="J200" t="inlineStr">
        <is>
          <t>Ana Costa</t>
        </is>
      </c>
      <c r="K200" s="71" t="n">
        <v>5461</v>
      </c>
      <c r="L200" s="72" t="n">
        <v>4232.4</v>
      </c>
      <c r="M200" s="72" t="n">
        <v>23113136.4</v>
      </c>
      <c r="N200" s="72" t="n">
        <v>0</v>
      </c>
      <c r="O200" s="72" t="n">
        <v>23113136.4</v>
      </c>
      <c r="P200" s="72" t="n">
        <v>14579582.52</v>
      </c>
      <c r="Q200" s="72" t="n">
        <v>8533553.880000001</v>
      </c>
      <c r="R200" t="inlineStr">
        <is>
          <t>M-02</t>
        </is>
      </c>
      <c r="S200" s="73" t="n">
        <v>51.9</v>
      </c>
      <c r="T200" s="73" t="n">
        <v>39.5</v>
      </c>
      <c r="U200" s="71" t="n">
        <v>1</v>
      </c>
      <c r="V200" t="inlineStr">
        <is>
          <t>No</t>
        </is>
      </c>
      <c r="W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TC100192</t>
        </is>
      </c>
      <c r="B201" s="69" t="n">
        <v>45679</v>
      </c>
      <c r="C201" s="70" t="n">
        <v>2025</v>
      </c>
      <c r="D201" t="inlineStr">
        <is>
          <t>Jan</t>
        </is>
      </c>
      <c r="E201" t="inlineStr">
        <is>
          <t>Continental Europe</t>
        </is>
      </c>
      <c r="F201" t="inlineStr">
        <is>
          <t>Germany</t>
        </is>
      </c>
      <c r="G201" t="inlineStr">
        <is>
          <t>BFSI</t>
        </is>
      </c>
      <c r="H201" t="inlineStr">
        <is>
          <t>AI &amp; data</t>
        </is>
      </c>
      <c r="I201" t="inlineStr">
        <is>
          <t>Mid-size client</t>
        </is>
      </c>
      <c r="J201" t="inlineStr">
        <is>
          <t>Zoya Ahmed</t>
        </is>
      </c>
      <c r="K201" s="71" t="n">
        <v>8803</v>
      </c>
      <c r="L201" s="72" t="n">
        <v>3744.09</v>
      </c>
      <c r="M201" s="72" t="n">
        <v>32959224.27</v>
      </c>
      <c r="N201" s="72" t="n">
        <v>0</v>
      </c>
      <c r="O201" s="72" t="n">
        <v>32959224.27</v>
      </c>
      <c r="P201" s="72" t="n">
        <v>21915859.55</v>
      </c>
      <c r="Q201" s="72" t="n">
        <v>11043364.72</v>
      </c>
      <c r="R201" t="inlineStr">
        <is>
          <t>B-05</t>
        </is>
      </c>
      <c r="S201" s="73" t="n">
        <v>77.8</v>
      </c>
      <c r="T201" s="73" t="n">
        <v>60.2</v>
      </c>
      <c r="U201" s="71" t="n">
        <v>1</v>
      </c>
      <c r="V201" t="inlineStr">
        <is>
          <t>No</t>
        </is>
      </c>
      <c r="W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TC100193</t>
        </is>
      </c>
      <c r="B202" s="69" t="n">
        <v>45679</v>
      </c>
      <c r="C202" s="70" t="n">
        <v>2025</v>
      </c>
      <c r="D202" t="inlineStr">
        <is>
          <t>Jan</t>
        </is>
      </c>
      <c r="E202" t="inlineStr">
        <is>
          <t>Asia Pacific</t>
        </is>
      </c>
      <c r="F202" t="inlineStr">
        <is>
          <t>Singapore</t>
        </is>
      </c>
      <c r="G202" t="inlineStr">
        <is>
          <t>BFSI</t>
        </is>
      </c>
      <c r="H202" t="inlineStr">
        <is>
          <t>Application services</t>
        </is>
      </c>
      <c r="I202" t="inlineStr">
        <is>
          <t>Top-10 client</t>
        </is>
      </c>
      <c r="J202" t="inlineStr">
        <is>
          <t>Sophie Müller</t>
        </is>
      </c>
      <c r="K202" s="71" t="n">
        <v>5795</v>
      </c>
      <c r="L202" s="72" t="n">
        <v>3429.68</v>
      </c>
      <c r="M202" s="72" t="n">
        <v>19874995.6</v>
      </c>
      <c r="N202" s="72" t="n">
        <v>0</v>
      </c>
      <c r="O202" s="72" t="n">
        <v>19874995.6</v>
      </c>
      <c r="P202" s="72" t="n">
        <v>11999155.64</v>
      </c>
      <c r="Q202" s="72" t="n">
        <v>7875839.96</v>
      </c>
      <c r="R202" t="inlineStr">
        <is>
          <t>B-06</t>
        </is>
      </c>
      <c r="S202" s="73" t="n">
        <v>52.4</v>
      </c>
      <c r="T202" s="73" t="n">
        <v>40.4</v>
      </c>
      <c r="U202" s="71" t="n">
        <v>0</v>
      </c>
      <c r="V202" t="inlineStr">
        <is>
          <t>No</t>
        </is>
      </c>
      <c r="W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TC100194</t>
        </is>
      </c>
      <c r="B203" s="69" t="n">
        <v>45679</v>
      </c>
      <c r="C203" s="70" t="n">
        <v>2025</v>
      </c>
      <c r="D203" t="inlineStr">
        <is>
          <t>Jan</t>
        </is>
      </c>
      <c r="E203" t="inlineStr">
        <is>
          <t>North America</t>
        </is>
      </c>
      <c r="F203" t="inlineStr">
        <is>
          <t>Canada</t>
        </is>
      </c>
      <c r="G203" t="inlineStr">
        <is>
          <t>Technology &amp; Services</t>
        </is>
      </c>
      <c r="H203" t="inlineStr">
        <is>
          <t>Consulting</t>
        </is>
      </c>
      <c r="I203" t="inlineStr">
        <is>
          <t>Top-10 client</t>
        </is>
      </c>
      <c r="J203" t="inlineStr">
        <is>
          <t>Priya Nair</t>
        </is>
      </c>
      <c r="K203" s="71" t="n">
        <v>10467</v>
      </c>
      <c r="L203" s="72" t="n">
        <v>4455.79</v>
      </c>
      <c r="M203" s="72" t="n">
        <v>46638753.93</v>
      </c>
      <c r="N203" s="72" t="n">
        <v>0</v>
      </c>
      <c r="O203" s="72" t="n">
        <v>46638753.93</v>
      </c>
      <c r="P203" s="72" t="n">
        <v>30903312.24</v>
      </c>
      <c r="Q203" s="72" t="n">
        <v>15735441.69</v>
      </c>
      <c r="R203" t="inlineStr">
        <is>
          <t>TS-04</t>
        </is>
      </c>
      <c r="S203" s="73" t="n">
        <v>78.3</v>
      </c>
      <c r="T203" s="73" t="n">
        <v>71.2</v>
      </c>
      <c r="U203" s="71" t="n">
        <v>0</v>
      </c>
      <c r="V203" t="inlineStr">
        <is>
          <t>Yes</t>
        </is>
      </c>
      <c r="W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TC100195</t>
        </is>
      </c>
      <c r="B204" s="69" t="n">
        <v>45679</v>
      </c>
      <c r="C204" s="70" t="n">
        <v>2025</v>
      </c>
      <c r="D204" t="inlineStr">
        <is>
          <t>Jan</t>
        </is>
      </c>
      <c r="E204" t="inlineStr">
        <is>
          <t>North America</t>
        </is>
      </c>
      <c r="F204" t="inlineStr">
        <is>
          <t>Canada</t>
        </is>
      </c>
      <c r="G204" t="inlineStr">
        <is>
          <t>Manufacturing</t>
        </is>
      </c>
      <c r="H204" t="inlineStr">
        <is>
          <t>Consulting</t>
        </is>
      </c>
      <c r="I204" t="inlineStr">
        <is>
          <t>Large client</t>
        </is>
      </c>
      <c r="J204" t="inlineStr">
        <is>
          <t>Omar Haddad</t>
        </is>
      </c>
      <c r="K204" s="71" t="n">
        <v>2894</v>
      </c>
      <c r="L204" s="72" t="n">
        <v>3639.74</v>
      </c>
      <c r="M204" s="72" t="n">
        <v>10533407.56</v>
      </c>
      <c r="N204" s="72" t="n">
        <v>421336.3</v>
      </c>
      <c r="O204" s="72" t="n">
        <v>10112071.26</v>
      </c>
      <c r="P204" s="72" t="n">
        <v>6345355.67</v>
      </c>
      <c r="Q204" s="72" t="n">
        <v>3766715.59</v>
      </c>
      <c r="R204" t="inlineStr">
        <is>
          <t>M-06</t>
        </is>
      </c>
      <c r="S204" s="73" t="n">
        <v>23.9</v>
      </c>
      <c r="T204" s="73" t="n">
        <v>19.5</v>
      </c>
      <c r="U204" s="71" t="n">
        <v>0</v>
      </c>
      <c r="V204" t="inlineStr">
        <is>
          <t>No</t>
        </is>
      </c>
      <c r="W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TC100196</t>
        </is>
      </c>
      <c r="B205" s="69" t="n">
        <v>45679</v>
      </c>
      <c r="C205" s="70" t="n">
        <v>2025</v>
      </c>
      <c r="D205" t="inlineStr">
        <is>
          <t>Jan</t>
        </is>
      </c>
      <c r="E205" t="inlineStr">
        <is>
          <t>Continental Europe</t>
        </is>
      </c>
      <c r="F205" t="inlineStr">
        <is>
          <t>Netherlands</t>
        </is>
      </c>
      <c r="G205" t="inlineStr">
        <is>
          <t>Retail &amp; CPG</t>
        </is>
      </c>
      <c r="H205" t="inlineStr">
        <is>
          <t>Application services</t>
        </is>
      </c>
      <c r="I205" t="inlineStr">
        <is>
          <t>Large client</t>
        </is>
      </c>
      <c r="J205" t="inlineStr">
        <is>
          <t>Yuki Sato</t>
        </is>
      </c>
      <c r="K205" s="71" t="n">
        <v>10346</v>
      </c>
      <c r="L205" s="72" t="n">
        <v>3874.84</v>
      </c>
      <c r="M205" s="72" t="n">
        <v>40089094.64</v>
      </c>
      <c r="N205" s="72" t="n">
        <v>0</v>
      </c>
      <c r="O205" s="72" t="n">
        <v>40089094.64</v>
      </c>
      <c r="P205" s="72" t="n">
        <v>24891275.47</v>
      </c>
      <c r="Q205" s="72" t="n">
        <v>15197819.17</v>
      </c>
      <c r="R205" t="inlineStr">
        <is>
          <t>RC-03</t>
        </is>
      </c>
      <c r="S205" s="73" t="n">
        <v>77.8</v>
      </c>
      <c r="T205" s="73" t="n">
        <v>67</v>
      </c>
      <c r="U205" s="71" t="n">
        <v>1</v>
      </c>
      <c r="V205" t="inlineStr">
        <is>
          <t>No</t>
        </is>
      </c>
      <c r="W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TC100197</t>
        </is>
      </c>
      <c r="B206" s="69" t="n">
        <v>45679</v>
      </c>
      <c r="C206" s="70" t="n">
        <v>2025</v>
      </c>
      <c r="D206" t="inlineStr">
        <is>
          <t>Jan</t>
        </is>
      </c>
      <c r="E206" t="inlineStr">
        <is>
          <t>North America</t>
        </is>
      </c>
      <c r="F206" t="inlineStr">
        <is>
          <t>USA</t>
        </is>
      </c>
      <c r="G206" t="inlineStr">
        <is>
          <t>BFSI</t>
        </is>
      </c>
      <c r="H206" t="inlineStr">
        <is>
          <t>Cloud &amp; infrastructure</t>
        </is>
      </c>
      <c r="I206" t="inlineStr">
        <is>
          <t>Mid-size client</t>
        </is>
      </c>
      <c r="J206" t="inlineStr">
        <is>
          <t>Zoya Ahmed</t>
        </is>
      </c>
      <c r="K206" s="71" t="n">
        <v>1782</v>
      </c>
      <c r="L206" s="72" t="n">
        <v>4347.67</v>
      </c>
      <c r="M206" s="72" t="n">
        <v>7747547.94</v>
      </c>
      <c r="N206" s="72" t="n">
        <v>309901.92</v>
      </c>
      <c r="O206" s="72" t="n">
        <v>7437646.02</v>
      </c>
      <c r="P206" s="72" t="n">
        <v>5609208.74</v>
      </c>
      <c r="Q206" s="72" t="n">
        <v>1828437.28</v>
      </c>
      <c r="R206" t="inlineStr">
        <is>
          <t>B-02</t>
        </is>
      </c>
      <c r="S206" s="73" t="n">
        <v>17.1</v>
      </c>
      <c r="T206" s="73" t="n">
        <v>12.8</v>
      </c>
      <c r="U206" s="71" t="n">
        <v>0</v>
      </c>
      <c r="V206" t="inlineStr">
        <is>
          <t>No</t>
        </is>
      </c>
      <c r="W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TC100198</t>
        </is>
      </c>
      <c r="B207" s="69" t="n">
        <v>45679</v>
      </c>
      <c r="C207" s="70" t="n">
        <v>2025</v>
      </c>
      <c r="D207" t="inlineStr">
        <is>
          <t>Jan</t>
        </is>
      </c>
      <c r="E207" t="inlineStr">
        <is>
          <t>North America</t>
        </is>
      </c>
      <c r="F207" t="inlineStr">
        <is>
          <t>Canada</t>
        </is>
      </c>
      <c r="G207" t="inlineStr">
        <is>
          <t>Technology &amp; Services</t>
        </is>
      </c>
      <c r="H207" t="inlineStr">
        <is>
          <t>Application services</t>
        </is>
      </c>
      <c r="I207" t="inlineStr">
        <is>
          <t>Top-10 client</t>
        </is>
      </c>
      <c r="J207" t="inlineStr">
        <is>
          <t>Zoya Ahmed</t>
        </is>
      </c>
      <c r="K207" s="71" t="n">
        <v>6314</v>
      </c>
      <c r="L207" s="72" t="n">
        <v>3714.72</v>
      </c>
      <c r="M207" s="72" t="n">
        <v>23454742.08</v>
      </c>
      <c r="N207" s="72" t="n">
        <v>938189.6800000001</v>
      </c>
      <c r="O207" s="72" t="n">
        <v>22516552.4</v>
      </c>
      <c r="P207" s="72" t="n">
        <v>14605150.28</v>
      </c>
      <c r="Q207" s="72" t="n">
        <v>7911402.12</v>
      </c>
      <c r="R207" t="inlineStr">
        <is>
          <t>TS-05</t>
        </is>
      </c>
      <c r="S207" s="73" t="n">
        <v>57.5</v>
      </c>
      <c r="T207" s="73" t="n">
        <v>44.7</v>
      </c>
      <c r="U207" s="71" t="n">
        <v>1</v>
      </c>
      <c r="V207" t="inlineStr">
        <is>
          <t>No</t>
        </is>
      </c>
      <c r="W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TC100199</t>
        </is>
      </c>
      <c r="B208" s="69" t="n">
        <v>45679</v>
      </c>
      <c r="C208" s="70" t="n">
        <v>2025</v>
      </c>
      <c r="D208" t="inlineStr">
        <is>
          <t>Jan</t>
        </is>
      </c>
      <c r="E208" t="inlineStr">
        <is>
          <t>Continental Europe</t>
        </is>
      </c>
      <c r="F208" t="inlineStr">
        <is>
          <t>Germany</t>
        </is>
      </c>
      <c r="G208" t="inlineStr">
        <is>
          <t>BFSI</t>
        </is>
      </c>
      <c r="H208" t="inlineStr">
        <is>
          <t>Application services</t>
        </is>
      </c>
      <c r="I208" t="inlineStr">
        <is>
          <t>Large client</t>
        </is>
      </c>
      <c r="J208" t="inlineStr">
        <is>
          <t>Arjun Mehta</t>
        </is>
      </c>
      <c r="K208" s="71" t="n">
        <v>8047</v>
      </c>
      <c r="L208" s="72" t="n">
        <v>4463.12</v>
      </c>
      <c r="M208" s="72" t="n">
        <v>35914726.64</v>
      </c>
      <c r="N208" s="72" t="n">
        <v>0</v>
      </c>
      <c r="O208" s="72" t="n">
        <v>35914726.64</v>
      </c>
      <c r="P208" s="72" t="n">
        <v>26494824.69</v>
      </c>
      <c r="Q208" s="72" t="n">
        <v>9419901.949999999</v>
      </c>
      <c r="R208" t="inlineStr">
        <is>
          <t>B-05</t>
        </is>
      </c>
      <c r="S208" s="73" t="n">
        <v>63.7</v>
      </c>
      <c r="T208" s="73" t="n">
        <v>56.1</v>
      </c>
      <c r="U208" s="71" t="n">
        <v>2</v>
      </c>
      <c r="V208" t="inlineStr">
        <is>
          <t>No</t>
        </is>
      </c>
      <c r="W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TC100200</t>
        </is>
      </c>
      <c r="B209" s="69" t="n">
        <v>45679</v>
      </c>
      <c r="C209" s="70" t="n">
        <v>2025</v>
      </c>
      <c r="D209" t="inlineStr">
        <is>
          <t>Jan</t>
        </is>
      </c>
      <c r="E209" t="inlineStr">
        <is>
          <t>Continental Europe</t>
        </is>
      </c>
      <c r="F209" t="inlineStr">
        <is>
          <t>Germany</t>
        </is>
      </c>
      <c r="G209" t="inlineStr">
        <is>
          <t>Retail &amp; CPG</t>
        </is>
      </c>
      <c r="H209" t="inlineStr">
        <is>
          <t>Cloud &amp; infrastructure</t>
        </is>
      </c>
      <c r="I209" t="inlineStr">
        <is>
          <t>Mid-size client</t>
        </is>
      </c>
      <c r="J209" t="inlineStr">
        <is>
          <t>Ravindra Patil</t>
        </is>
      </c>
      <c r="K209" s="71" t="n">
        <v>2192</v>
      </c>
      <c r="L209" s="72" t="n">
        <v>3490.88</v>
      </c>
      <c r="M209" s="72" t="n">
        <v>7652008.96</v>
      </c>
      <c r="N209" s="72" t="n">
        <v>306080.36</v>
      </c>
      <c r="O209" s="72" t="n">
        <v>7345928.6</v>
      </c>
      <c r="P209" s="72" t="n">
        <v>4919931.51</v>
      </c>
      <c r="Q209" s="72" t="n">
        <v>2425997.09</v>
      </c>
      <c r="R209" t="inlineStr">
        <is>
          <t>RC-05</t>
        </is>
      </c>
      <c r="S209" s="73" t="n">
        <v>16.5</v>
      </c>
      <c r="T209" s="73" t="n">
        <v>14.2</v>
      </c>
      <c r="U209" s="71" t="n">
        <v>1</v>
      </c>
      <c r="V209" t="inlineStr">
        <is>
          <t>No</t>
        </is>
      </c>
      <c r="W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TC100201</t>
        </is>
      </c>
      <c r="B210" s="69" t="n">
        <v>45679</v>
      </c>
      <c r="C210" s="70" t="n">
        <v>2025</v>
      </c>
      <c r="D210" t="inlineStr">
        <is>
          <t>Jan</t>
        </is>
      </c>
      <c r="E210" t="inlineStr">
        <is>
          <t>North America</t>
        </is>
      </c>
      <c r="F210" t="inlineStr">
        <is>
          <t>Canada</t>
        </is>
      </c>
      <c r="G210" t="inlineStr">
        <is>
          <t>BFSI</t>
        </is>
      </c>
      <c r="H210" t="inlineStr">
        <is>
          <t>Cloud &amp; infrastructure</t>
        </is>
      </c>
      <c r="I210" t="inlineStr">
        <is>
          <t>Large client</t>
        </is>
      </c>
      <c r="J210" t="inlineStr">
        <is>
          <t>Zoya Ahmed</t>
        </is>
      </c>
      <c r="K210" s="71" t="n">
        <v>8376</v>
      </c>
      <c r="L210" s="72" t="n">
        <v>3963.27</v>
      </c>
      <c r="M210" s="72" t="n">
        <v>33196349.52</v>
      </c>
      <c r="N210" s="72" t="n">
        <v>0</v>
      </c>
      <c r="O210" s="72" t="n">
        <v>33196349.52</v>
      </c>
      <c r="P210" s="72" t="n">
        <v>22054559.01</v>
      </c>
      <c r="Q210" s="72" t="n">
        <v>11141790.51</v>
      </c>
      <c r="R210" t="inlineStr">
        <is>
          <t>B-04</t>
        </is>
      </c>
      <c r="S210" s="73" t="n">
        <v>67.40000000000001</v>
      </c>
      <c r="T210" s="73" t="n">
        <v>56.4</v>
      </c>
      <c r="U210" s="71" t="n">
        <v>0</v>
      </c>
      <c r="V210" t="inlineStr">
        <is>
          <t>No</t>
        </is>
      </c>
      <c r="W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TC100202</t>
        </is>
      </c>
      <c r="B211" s="69" t="n">
        <v>45679</v>
      </c>
      <c r="C211" s="70" t="n">
        <v>2025</v>
      </c>
      <c r="D211" t="inlineStr">
        <is>
          <t>Jan</t>
        </is>
      </c>
      <c r="E211" t="inlineStr">
        <is>
          <t>North America</t>
        </is>
      </c>
      <c r="F211" t="inlineStr">
        <is>
          <t>USA</t>
        </is>
      </c>
      <c r="G211" t="inlineStr">
        <is>
          <t>BFSI</t>
        </is>
      </c>
      <c r="H211" t="inlineStr">
        <is>
          <t>Application services</t>
        </is>
      </c>
      <c r="I211" t="inlineStr">
        <is>
          <t>Top-10 client</t>
        </is>
      </c>
      <c r="J211" t="inlineStr">
        <is>
          <t>Mei Lin</t>
        </is>
      </c>
      <c r="K211" s="71" t="n">
        <v>1011</v>
      </c>
      <c r="L211" s="72" t="n">
        <v>3669.5</v>
      </c>
      <c r="M211" s="72" t="n">
        <v>3709864.5</v>
      </c>
      <c r="N211" s="72" t="n">
        <v>0</v>
      </c>
      <c r="O211" s="72" t="n">
        <v>3709864.5</v>
      </c>
      <c r="P211" s="72" t="n">
        <v>2733864.43</v>
      </c>
      <c r="Q211" s="72" t="n">
        <v>976000.0699999999</v>
      </c>
      <c r="R211" t="inlineStr">
        <is>
          <t>B-03</t>
        </is>
      </c>
      <c r="S211" s="73" t="n">
        <v>7.4</v>
      </c>
      <c r="T211" s="73" t="n">
        <v>6.7</v>
      </c>
      <c r="U211" s="71" t="n">
        <v>0</v>
      </c>
      <c r="V211" t="inlineStr">
        <is>
          <t>No</t>
        </is>
      </c>
      <c r="W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TC100203</t>
        </is>
      </c>
      <c r="B212" s="69" t="n">
        <v>45680</v>
      </c>
      <c r="C212" s="70" t="n">
        <v>2025</v>
      </c>
      <c r="D212" t="inlineStr">
        <is>
          <t>Jan</t>
        </is>
      </c>
      <c r="E212" t="inlineStr">
        <is>
          <t>North America</t>
        </is>
      </c>
      <c r="F212" t="inlineStr">
        <is>
          <t>USA</t>
        </is>
      </c>
      <c r="G212" t="inlineStr">
        <is>
          <t>Communications &amp; Media</t>
        </is>
      </c>
      <c r="H212" t="inlineStr">
        <is>
          <t>AI &amp; data</t>
        </is>
      </c>
      <c r="I212" t="inlineStr">
        <is>
          <t>Large client</t>
        </is>
      </c>
      <c r="J212" t="inlineStr">
        <is>
          <t>Ruhi Shaikh</t>
        </is>
      </c>
      <c r="K212" s="71" t="n">
        <v>2956</v>
      </c>
      <c r="L212" s="72" t="n">
        <v>3365.69</v>
      </c>
      <c r="M212" s="72" t="n">
        <v>9948979.640000001</v>
      </c>
      <c r="N212" s="72" t="n">
        <v>397959.19</v>
      </c>
      <c r="O212" s="72" t="n">
        <v>9551020.449999999</v>
      </c>
      <c r="P212" s="72" t="n">
        <v>6270349.21</v>
      </c>
      <c r="Q212" s="72" t="n">
        <v>3280671.24</v>
      </c>
      <c r="R212" t="inlineStr">
        <is>
          <t>CM-03</t>
        </is>
      </c>
      <c r="S212" s="73" t="n">
        <v>23.6</v>
      </c>
      <c r="T212" s="73" t="n">
        <v>20.9</v>
      </c>
      <c r="U212" s="71" t="n">
        <v>0</v>
      </c>
      <c r="V212" t="inlineStr">
        <is>
          <t>No</t>
        </is>
      </c>
      <c r="W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TC100204</t>
        </is>
      </c>
      <c r="B213" s="69" t="n">
        <v>45680</v>
      </c>
      <c r="C213" s="70" t="n">
        <v>2025</v>
      </c>
      <c r="D213" t="inlineStr">
        <is>
          <t>Jan</t>
        </is>
      </c>
      <c r="E213" t="inlineStr">
        <is>
          <t>India</t>
        </is>
      </c>
      <c r="F213" t="inlineStr">
        <is>
          <t>India</t>
        </is>
      </c>
      <c r="G213" t="inlineStr">
        <is>
          <t>Retail &amp; CPG</t>
        </is>
      </c>
      <c r="H213" t="inlineStr">
        <is>
          <t>Application services</t>
        </is>
      </c>
      <c r="I213" t="inlineStr">
        <is>
          <t>Large client</t>
        </is>
      </c>
      <c r="J213" t="inlineStr">
        <is>
          <t>Arjun Mehta</t>
        </is>
      </c>
      <c r="K213" s="71" t="n">
        <v>6202</v>
      </c>
      <c r="L213" s="72" t="n">
        <v>3634.6</v>
      </c>
      <c r="M213" s="72" t="n">
        <v>22541789.2</v>
      </c>
      <c r="N213" s="72" t="n">
        <v>0</v>
      </c>
      <c r="O213" s="72" t="n">
        <v>22541789.2</v>
      </c>
      <c r="P213" s="72" t="n">
        <v>15258223.11</v>
      </c>
      <c r="Q213" s="72" t="n">
        <v>7283566.09</v>
      </c>
      <c r="R213" t="inlineStr">
        <is>
          <t>RC-04</t>
        </is>
      </c>
      <c r="S213" s="73" t="n">
        <v>58.8</v>
      </c>
      <c r="T213" s="73" t="n">
        <v>44.2</v>
      </c>
      <c r="U213" s="71" t="n">
        <v>0</v>
      </c>
      <c r="V213" t="inlineStr">
        <is>
          <t>No</t>
        </is>
      </c>
      <c r="W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TC100205</t>
        </is>
      </c>
      <c r="B214" s="69" t="n">
        <v>45680</v>
      </c>
      <c r="C214" s="70" t="n">
        <v>2025</v>
      </c>
      <c r="D214" t="inlineStr">
        <is>
          <t>Jan</t>
        </is>
      </c>
      <c r="E214" t="inlineStr">
        <is>
          <t>Continental Europe</t>
        </is>
      </c>
      <c r="F214" t="inlineStr">
        <is>
          <t>France</t>
        </is>
      </c>
      <c r="G214" t="inlineStr">
        <is>
          <t>Life Sciences</t>
        </is>
      </c>
      <c r="H214" t="inlineStr">
        <is>
          <t>Cloud &amp; infrastructure</t>
        </is>
      </c>
      <c r="I214" t="inlineStr">
        <is>
          <t>Top-10 client</t>
        </is>
      </c>
      <c r="J214" t="inlineStr">
        <is>
          <t>Emma Clarke</t>
        </is>
      </c>
      <c r="K214" s="71" t="n">
        <v>1392</v>
      </c>
      <c r="L214" s="72" t="n">
        <v>4235.08</v>
      </c>
      <c r="M214" s="72" t="n">
        <v>5895231.36</v>
      </c>
      <c r="N214" s="72" t="n">
        <v>353713.88</v>
      </c>
      <c r="O214" s="72" t="n">
        <v>5541517.48</v>
      </c>
      <c r="P214" s="72" t="n">
        <v>3860436.3</v>
      </c>
      <c r="Q214" s="72" t="n">
        <v>1681081.18</v>
      </c>
      <c r="R214" t="inlineStr">
        <is>
          <t>LS-01</t>
        </is>
      </c>
      <c r="S214" s="73" t="n">
        <v>11.3</v>
      </c>
      <c r="T214" s="73" t="n">
        <v>9.800000000000001</v>
      </c>
      <c r="U214" s="71" t="n">
        <v>0</v>
      </c>
      <c r="V214" t="inlineStr">
        <is>
          <t>No</t>
        </is>
      </c>
      <c r="W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TC100206</t>
        </is>
      </c>
      <c r="B215" s="69" t="n">
        <v>45680</v>
      </c>
      <c r="C215" s="70" t="n">
        <v>2025</v>
      </c>
      <c r="D215" t="inlineStr">
        <is>
          <t>Jan</t>
        </is>
      </c>
      <c r="E215" t="inlineStr">
        <is>
          <t>North America</t>
        </is>
      </c>
      <c r="F215" t="inlineStr">
        <is>
          <t>USA</t>
        </is>
      </c>
      <c r="G215" t="inlineStr">
        <is>
          <t>Communications &amp; Media</t>
        </is>
      </c>
      <c r="H215" t="inlineStr">
        <is>
          <t>BPS</t>
        </is>
      </c>
      <c r="I215" t="inlineStr">
        <is>
          <t>Top-10 client</t>
        </is>
      </c>
      <c r="J215" t="inlineStr">
        <is>
          <t>Sophie Müller</t>
        </is>
      </c>
      <c r="K215" s="71" t="n">
        <v>5756</v>
      </c>
      <c r="L215" s="72" t="n">
        <v>3954.21</v>
      </c>
      <c r="M215" s="72" t="n">
        <v>22760432.76</v>
      </c>
      <c r="N215" s="72" t="n">
        <v>0</v>
      </c>
      <c r="O215" s="72" t="n">
        <v>22760432.76</v>
      </c>
      <c r="P215" s="72" t="n">
        <v>13860375.45</v>
      </c>
      <c r="Q215" s="72" t="n">
        <v>8900057.310000001</v>
      </c>
      <c r="R215" t="inlineStr">
        <is>
          <t>CM-06</t>
        </is>
      </c>
      <c r="S215" s="73" t="n">
        <v>52.2</v>
      </c>
      <c r="T215" s="73" t="n">
        <v>39.6</v>
      </c>
      <c r="U215" s="71" t="n">
        <v>0</v>
      </c>
      <c r="V215" t="inlineStr">
        <is>
          <t>No</t>
        </is>
      </c>
      <c r="W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TC100207</t>
        </is>
      </c>
      <c r="B216" s="69" t="n">
        <v>45680</v>
      </c>
      <c r="C216" s="70" t="n">
        <v>2025</v>
      </c>
      <c r="D216" t="inlineStr">
        <is>
          <t>Jan</t>
        </is>
      </c>
      <c r="E216" t="inlineStr">
        <is>
          <t>India</t>
        </is>
      </c>
      <c r="F216" t="inlineStr">
        <is>
          <t>India</t>
        </is>
      </c>
      <c r="G216" t="inlineStr">
        <is>
          <t>Retail &amp; CPG</t>
        </is>
      </c>
      <c r="H216" t="inlineStr">
        <is>
          <t>Application services</t>
        </is>
      </c>
      <c r="I216" t="inlineStr">
        <is>
          <t>Mid-size client</t>
        </is>
      </c>
      <c r="J216" t="inlineStr">
        <is>
          <t>Emma Clarke</t>
        </is>
      </c>
      <c r="K216" s="71" t="n">
        <v>2423</v>
      </c>
      <c r="L216" s="72" t="n">
        <v>3566.87</v>
      </c>
      <c r="M216" s="72" t="n">
        <v>8642526.01</v>
      </c>
      <c r="N216" s="72" t="n">
        <v>345701.04</v>
      </c>
      <c r="O216" s="72" t="n">
        <v>8296824.97</v>
      </c>
      <c r="P216" s="72" t="n">
        <v>5593618.56</v>
      </c>
      <c r="Q216" s="72" t="n">
        <v>2703206.41</v>
      </c>
      <c r="R216" t="inlineStr">
        <is>
          <t>RC-02</t>
        </is>
      </c>
      <c r="S216" s="73" t="n">
        <v>20</v>
      </c>
      <c r="T216" s="73" t="n">
        <v>17.1</v>
      </c>
      <c r="U216" s="71" t="n">
        <v>0</v>
      </c>
      <c r="V216" t="inlineStr">
        <is>
          <t>No</t>
        </is>
      </c>
      <c r="W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TC100208</t>
        </is>
      </c>
      <c r="B217" s="69" t="n">
        <v>45680</v>
      </c>
      <c r="C217" s="70" t="n">
        <v>2025</v>
      </c>
      <c r="D217" t="inlineStr">
        <is>
          <t>Jan</t>
        </is>
      </c>
      <c r="E217" t="inlineStr">
        <is>
          <t>North America</t>
        </is>
      </c>
      <c r="F217" t="inlineStr">
        <is>
          <t>USA</t>
        </is>
      </c>
      <c r="G217" t="inlineStr">
        <is>
          <t>Retail &amp; CPG</t>
        </is>
      </c>
      <c r="H217" t="inlineStr">
        <is>
          <t>AI &amp; data</t>
        </is>
      </c>
      <c r="I217" t="inlineStr">
        <is>
          <t>Top-10 client</t>
        </is>
      </c>
      <c r="J217" t="inlineStr">
        <is>
          <t>Zoya Ahmed</t>
        </is>
      </c>
      <c r="K217" s="71" t="n">
        <v>5417</v>
      </c>
      <c r="L217" s="72" t="n">
        <v>4113.73</v>
      </c>
      <c r="M217" s="72" t="n">
        <v>22284075.41</v>
      </c>
      <c r="N217" s="72" t="n">
        <v>0</v>
      </c>
      <c r="O217" s="72" t="n">
        <v>22284075.41</v>
      </c>
      <c r="P217" s="72" t="n">
        <v>15408860.49</v>
      </c>
      <c r="Q217" s="72" t="n">
        <v>6875214.92</v>
      </c>
      <c r="R217" t="inlineStr">
        <is>
          <t>RC-01</t>
        </is>
      </c>
      <c r="S217" s="73" t="n">
        <v>45</v>
      </c>
      <c r="T217" s="73" t="n">
        <v>39</v>
      </c>
      <c r="U217" s="71" t="n">
        <v>0</v>
      </c>
      <c r="V217" t="inlineStr">
        <is>
          <t>No</t>
        </is>
      </c>
      <c r="W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TC100209</t>
        </is>
      </c>
      <c r="B218" s="69" t="n">
        <v>45680</v>
      </c>
      <c r="C218" s="70" t="n">
        <v>2025</v>
      </c>
      <c r="D218" t="inlineStr">
        <is>
          <t>Jan</t>
        </is>
      </c>
      <c r="E218" t="inlineStr">
        <is>
          <t>Continental Europe</t>
        </is>
      </c>
      <c r="F218" t="inlineStr">
        <is>
          <t>France</t>
        </is>
      </c>
      <c r="G218" t="inlineStr">
        <is>
          <t>Retail &amp; CPG</t>
        </is>
      </c>
      <c r="H218" t="inlineStr">
        <is>
          <t>Consulting</t>
        </is>
      </c>
      <c r="I218" t="inlineStr">
        <is>
          <t>Mid-size client</t>
        </is>
      </c>
      <c r="J218" t="inlineStr">
        <is>
          <t>Ruhi Shaikh</t>
        </is>
      </c>
      <c r="K218" s="71" t="n">
        <v>5093</v>
      </c>
      <c r="L218" s="72" t="n">
        <v>3394.6</v>
      </c>
      <c r="M218" s="72" t="n">
        <v>17288697.8</v>
      </c>
      <c r="N218" s="72" t="n">
        <v>0</v>
      </c>
      <c r="O218" s="72" t="n">
        <v>17288697.8</v>
      </c>
      <c r="P218" s="72" t="n">
        <v>10430872.03</v>
      </c>
      <c r="Q218" s="72" t="n">
        <v>6857825.77</v>
      </c>
      <c r="R218" t="inlineStr">
        <is>
          <t>RC-01</t>
        </is>
      </c>
      <c r="S218" s="73" t="n">
        <v>39.2</v>
      </c>
      <c r="T218" s="73" t="n">
        <v>33.6</v>
      </c>
      <c r="U218" s="71" t="n">
        <v>0</v>
      </c>
      <c r="V218" t="inlineStr">
        <is>
          <t>No</t>
        </is>
      </c>
      <c r="W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TC100210</t>
        </is>
      </c>
      <c r="B219" s="69" t="n">
        <v>45680</v>
      </c>
      <c r="C219" s="70" t="n">
        <v>2025</v>
      </c>
      <c r="D219" t="inlineStr">
        <is>
          <t>Jan</t>
        </is>
      </c>
      <c r="E219" t="inlineStr">
        <is>
          <t>North America</t>
        </is>
      </c>
      <c r="F219" t="inlineStr">
        <is>
          <t>Canada</t>
        </is>
      </c>
      <c r="G219" t="inlineStr">
        <is>
          <t>Retail &amp; CPG</t>
        </is>
      </c>
      <c r="H219" t="inlineStr">
        <is>
          <t>Cloud &amp; infrastructure</t>
        </is>
      </c>
      <c r="I219" t="inlineStr">
        <is>
          <t>Large client</t>
        </is>
      </c>
      <c r="J219" t="inlineStr">
        <is>
          <t>Carlos Silva</t>
        </is>
      </c>
      <c r="K219" s="71" t="n">
        <v>4954</v>
      </c>
      <c r="L219" s="72" t="n">
        <v>3833.18</v>
      </c>
      <c r="M219" s="72" t="n">
        <v>18989573.72</v>
      </c>
      <c r="N219" s="72" t="n">
        <v>0</v>
      </c>
      <c r="O219" s="72" t="n">
        <v>18989573.72</v>
      </c>
      <c r="P219" s="72" t="n">
        <v>12044768.91</v>
      </c>
      <c r="Q219" s="72" t="n">
        <v>6944804.81</v>
      </c>
      <c r="R219" t="inlineStr">
        <is>
          <t>RC-02</t>
        </is>
      </c>
      <c r="S219" s="73" t="n">
        <v>37.8</v>
      </c>
      <c r="T219" s="73" t="n">
        <v>33.5</v>
      </c>
      <c r="U219" s="71" t="n">
        <v>2</v>
      </c>
      <c r="V219" t="inlineStr">
        <is>
          <t>No</t>
        </is>
      </c>
      <c r="W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TC100211</t>
        </is>
      </c>
      <c r="B220" s="69" t="n">
        <v>45680</v>
      </c>
      <c r="C220" s="70" t="n">
        <v>2025</v>
      </c>
      <c r="D220" t="inlineStr">
        <is>
          <t>Jan</t>
        </is>
      </c>
      <c r="E220" t="inlineStr">
        <is>
          <t>UK</t>
        </is>
      </c>
      <c r="F220" t="inlineStr">
        <is>
          <t>UK</t>
        </is>
      </c>
      <c r="G220" t="inlineStr">
        <is>
          <t>BFSI</t>
        </is>
      </c>
      <c r="H220" t="inlineStr">
        <is>
          <t>Cloud &amp; infrastructure</t>
        </is>
      </c>
      <c r="I220" t="inlineStr">
        <is>
          <t>Large client</t>
        </is>
      </c>
      <c r="J220" t="inlineStr">
        <is>
          <t>Kofi Mensah</t>
        </is>
      </c>
      <c r="K220" s="71" t="n">
        <v>4794</v>
      </c>
      <c r="L220" s="72" t="n">
        <v>4272.61</v>
      </c>
      <c r="M220" s="72" t="n">
        <v>20482892.34</v>
      </c>
      <c r="N220" s="72" t="n">
        <v>819315.6899999999</v>
      </c>
      <c r="O220" s="72" t="n">
        <v>19663576.65</v>
      </c>
      <c r="P220" s="72" t="n">
        <v>12288242.09</v>
      </c>
      <c r="Q220" s="72" t="n">
        <v>7375334.56</v>
      </c>
      <c r="R220" t="inlineStr">
        <is>
          <t>B-05</t>
        </is>
      </c>
      <c r="S220" s="73" t="n">
        <v>40.2</v>
      </c>
      <c r="T220" s="73" t="n">
        <v>33.7</v>
      </c>
      <c r="U220" s="71" t="n">
        <v>0</v>
      </c>
      <c r="V220" t="inlineStr">
        <is>
          <t>No</t>
        </is>
      </c>
      <c r="W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TC100212</t>
        </is>
      </c>
      <c r="B221" s="69" t="n">
        <v>45680</v>
      </c>
      <c r="C221" s="70" t="n">
        <v>2025</v>
      </c>
      <c r="D221" t="inlineStr">
        <is>
          <t>Jan</t>
        </is>
      </c>
      <c r="E221" t="inlineStr">
        <is>
          <t>UK</t>
        </is>
      </c>
      <c r="F221" t="inlineStr">
        <is>
          <t>UK</t>
        </is>
      </c>
      <c r="G221" t="inlineStr">
        <is>
          <t>Technology &amp; Services</t>
        </is>
      </c>
      <c r="H221" t="inlineStr">
        <is>
          <t>Application services</t>
        </is>
      </c>
      <c r="I221" t="inlineStr">
        <is>
          <t>Top-10 client</t>
        </is>
      </c>
      <c r="J221" t="inlineStr">
        <is>
          <t>Shraddha Kulkarni</t>
        </is>
      </c>
      <c r="K221" s="71" t="n">
        <v>8274</v>
      </c>
      <c r="L221" s="72" t="n">
        <v>4370.84</v>
      </c>
      <c r="M221" s="72" t="n">
        <v>36164330.16</v>
      </c>
      <c r="N221" s="72" t="n">
        <v>1446573.21</v>
      </c>
      <c r="O221" s="72" t="n">
        <v>34717756.95</v>
      </c>
      <c r="P221" s="72" t="n">
        <v>24778311.78</v>
      </c>
      <c r="Q221" s="72" t="n">
        <v>9939445.17</v>
      </c>
      <c r="R221" t="inlineStr">
        <is>
          <t>TS-03</t>
        </is>
      </c>
      <c r="S221" s="73" t="n">
        <v>60.2</v>
      </c>
      <c r="T221" s="73" t="n">
        <v>55.2</v>
      </c>
      <c r="U221" s="71" t="n">
        <v>0</v>
      </c>
      <c r="V221" t="inlineStr">
        <is>
          <t>No</t>
        </is>
      </c>
      <c r="W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TC100213</t>
        </is>
      </c>
      <c r="B222" s="69" t="n">
        <v>45680</v>
      </c>
      <c r="C222" s="70" t="n">
        <v>2025</v>
      </c>
      <c r="D222" t="inlineStr">
        <is>
          <t>Jan</t>
        </is>
      </c>
      <c r="E222" t="inlineStr">
        <is>
          <t>Continental Europe</t>
        </is>
      </c>
      <c r="F222" t="inlineStr">
        <is>
          <t>France</t>
        </is>
      </c>
      <c r="G222" t="inlineStr">
        <is>
          <t>Manufacturing</t>
        </is>
      </c>
      <c r="H222" t="inlineStr">
        <is>
          <t>Application services</t>
        </is>
      </c>
      <c r="I222" t="inlineStr">
        <is>
          <t>Top-10 client</t>
        </is>
      </c>
      <c r="J222" t="inlineStr">
        <is>
          <t>Sara Rossi</t>
        </is>
      </c>
      <c r="K222" s="71" t="n">
        <v>4204</v>
      </c>
      <c r="L222" s="72" t="n">
        <v>3515.31</v>
      </c>
      <c r="M222" s="72" t="n">
        <v>14778363.24</v>
      </c>
      <c r="N222" s="72" t="n">
        <v>295567.26</v>
      </c>
      <c r="O222" s="72" t="n">
        <v>14482795.98</v>
      </c>
      <c r="P222" s="72" t="n">
        <v>10214757.2</v>
      </c>
      <c r="Q222" s="72" t="n">
        <v>4268038.78</v>
      </c>
      <c r="R222" t="inlineStr">
        <is>
          <t>M-04</t>
        </is>
      </c>
      <c r="S222" s="73" t="n">
        <v>37.2</v>
      </c>
      <c r="T222" s="73" t="n">
        <v>28.2</v>
      </c>
      <c r="U222" s="71" t="n">
        <v>0</v>
      </c>
      <c r="V222" t="inlineStr">
        <is>
          <t>No</t>
        </is>
      </c>
      <c r="W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TC100214</t>
        </is>
      </c>
      <c r="B223" s="69" t="n">
        <v>45680</v>
      </c>
      <c r="C223" s="70" t="n">
        <v>2025</v>
      </c>
      <c r="D223" t="inlineStr">
        <is>
          <t>Jan</t>
        </is>
      </c>
      <c r="E223" t="inlineStr">
        <is>
          <t>UK</t>
        </is>
      </c>
      <c r="F223" t="inlineStr">
        <is>
          <t>UK</t>
        </is>
      </c>
      <c r="G223" t="inlineStr">
        <is>
          <t>Technology &amp; Services</t>
        </is>
      </c>
      <c r="H223" t="inlineStr">
        <is>
          <t>BPS</t>
        </is>
      </c>
      <c r="I223" t="inlineStr">
        <is>
          <t>Mid-size client</t>
        </is>
      </c>
      <c r="J223" t="inlineStr">
        <is>
          <t>Aisha Bello</t>
        </is>
      </c>
      <c r="K223" s="71" t="n">
        <v>5101</v>
      </c>
      <c r="L223" s="72" t="n">
        <v>3838.69</v>
      </c>
      <c r="M223" s="72" t="n">
        <v>19581157.69</v>
      </c>
      <c r="N223" s="72" t="n">
        <v>0</v>
      </c>
      <c r="O223" s="72" t="n">
        <v>19581157.69</v>
      </c>
      <c r="P223" s="72" t="n">
        <v>11936299.7</v>
      </c>
      <c r="Q223" s="72" t="n">
        <v>7644857.99</v>
      </c>
      <c r="R223" t="inlineStr">
        <is>
          <t>TS-04</t>
        </is>
      </c>
      <c r="S223" s="73" t="n">
        <v>41.7</v>
      </c>
      <c r="T223" s="73" t="n">
        <v>34.5</v>
      </c>
      <c r="U223" s="71" t="n">
        <v>1</v>
      </c>
      <c r="V223" t="inlineStr">
        <is>
          <t>No</t>
        </is>
      </c>
      <c r="W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TC100215</t>
        </is>
      </c>
      <c r="B224" s="69" t="n">
        <v>45680</v>
      </c>
      <c r="C224" s="70" t="n">
        <v>2025</v>
      </c>
      <c r="D224" t="inlineStr">
        <is>
          <t>Jan</t>
        </is>
      </c>
      <c r="E224" t="inlineStr">
        <is>
          <t>North America</t>
        </is>
      </c>
      <c r="F224" t="inlineStr">
        <is>
          <t>USA</t>
        </is>
      </c>
      <c r="G224" t="inlineStr">
        <is>
          <t>Manufacturing</t>
        </is>
      </c>
      <c r="H224" t="inlineStr">
        <is>
          <t>Application services</t>
        </is>
      </c>
      <c r="I224" t="inlineStr">
        <is>
          <t>Mid-size client</t>
        </is>
      </c>
      <c r="J224" t="inlineStr">
        <is>
          <t>Kofi Mensah</t>
        </is>
      </c>
      <c r="K224" s="71" t="n">
        <v>1192</v>
      </c>
      <c r="L224" s="72" t="n">
        <v>3693.72</v>
      </c>
      <c r="M224" s="72" t="n">
        <v>4402914.24</v>
      </c>
      <c r="N224" s="72" t="n">
        <v>0</v>
      </c>
      <c r="O224" s="72" t="n">
        <v>4402914.24</v>
      </c>
      <c r="P224" s="72" t="n">
        <v>3221643.18</v>
      </c>
      <c r="Q224" s="72" t="n">
        <v>1181271.06</v>
      </c>
      <c r="R224" t="inlineStr">
        <is>
          <t>M-01</t>
        </is>
      </c>
      <c r="S224" s="73" t="n">
        <v>10.3</v>
      </c>
      <c r="T224" s="73" t="n">
        <v>8.6</v>
      </c>
      <c r="U224" s="71" t="n">
        <v>0</v>
      </c>
      <c r="V224" t="inlineStr">
        <is>
          <t>No</t>
        </is>
      </c>
      <c r="W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TC100216</t>
        </is>
      </c>
      <c r="B225" s="69" t="n">
        <v>45680</v>
      </c>
      <c r="C225" s="70" t="n">
        <v>2025</v>
      </c>
      <c r="D225" t="inlineStr">
        <is>
          <t>Jan</t>
        </is>
      </c>
      <c r="E225" t="inlineStr">
        <is>
          <t>North America</t>
        </is>
      </c>
      <c r="F225" t="inlineStr">
        <is>
          <t>USA</t>
        </is>
      </c>
      <c r="G225" t="inlineStr">
        <is>
          <t>BFSI</t>
        </is>
      </c>
      <c r="H225" t="inlineStr">
        <is>
          <t>Cloud &amp; infrastructure</t>
        </is>
      </c>
      <c r="I225" t="inlineStr">
        <is>
          <t>Mid-size client</t>
        </is>
      </c>
      <c r="J225" t="inlineStr">
        <is>
          <t>Emma Clarke</t>
        </is>
      </c>
      <c r="K225" s="71" t="n">
        <v>735</v>
      </c>
      <c r="L225" s="72" t="n">
        <v>4345.09</v>
      </c>
      <c r="M225" s="72" t="n">
        <v>3193641.15</v>
      </c>
      <c r="N225" s="72" t="n">
        <v>191618.47</v>
      </c>
      <c r="O225" s="72" t="n">
        <v>3002022.68</v>
      </c>
      <c r="P225" s="72" t="n">
        <v>2243337.58</v>
      </c>
      <c r="Q225" s="72" t="n">
        <v>758685.1</v>
      </c>
      <c r="R225" t="inlineStr">
        <is>
          <t>B-01</t>
        </is>
      </c>
      <c r="S225" s="73" t="n">
        <v>6.1</v>
      </c>
      <c r="T225" s="73" t="n">
        <v>5.1</v>
      </c>
      <c r="U225" s="71" t="n">
        <v>0</v>
      </c>
      <c r="V225" t="inlineStr">
        <is>
          <t>No</t>
        </is>
      </c>
      <c r="W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TC100217</t>
        </is>
      </c>
      <c r="B226" s="69" t="n">
        <v>45680</v>
      </c>
      <c r="C226" s="70" t="n">
        <v>2025</v>
      </c>
      <c r="D226" t="inlineStr">
        <is>
          <t>Jan</t>
        </is>
      </c>
      <c r="E226" t="inlineStr">
        <is>
          <t>North America</t>
        </is>
      </c>
      <c r="F226" t="inlineStr">
        <is>
          <t>Canada</t>
        </is>
      </c>
      <c r="G226" t="inlineStr">
        <is>
          <t>Life Sciences</t>
        </is>
      </c>
      <c r="H226" t="inlineStr">
        <is>
          <t>Cloud &amp; infrastructure</t>
        </is>
      </c>
      <c r="I226" t="inlineStr">
        <is>
          <t>Mid-size client</t>
        </is>
      </c>
      <c r="J226" t="inlineStr">
        <is>
          <t>Sara Rossi</t>
        </is>
      </c>
      <c r="K226" s="71" t="n">
        <v>2024</v>
      </c>
      <c r="L226" s="72" t="n">
        <v>4114.78</v>
      </c>
      <c r="M226" s="72" t="n">
        <v>8328314.72</v>
      </c>
      <c r="N226" s="72" t="n">
        <v>499698.88</v>
      </c>
      <c r="O226" s="72" t="n">
        <v>7828615.84</v>
      </c>
      <c r="P226" s="72" t="n">
        <v>5646745.18</v>
      </c>
      <c r="Q226" s="72" t="n">
        <v>2181870.66</v>
      </c>
      <c r="R226" t="inlineStr">
        <is>
          <t>LS-01</t>
        </is>
      </c>
      <c r="S226" s="73" t="n">
        <v>14.5</v>
      </c>
      <c r="T226" s="73" t="n">
        <v>13.2</v>
      </c>
      <c r="U226" s="71" t="n">
        <v>0</v>
      </c>
      <c r="V226" t="inlineStr">
        <is>
          <t>No</t>
        </is>
      </c>
      <c r="W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TC100218</t>
        </is>
      </c>
      <c r="B227" s="69" t="n">
        <v>45681</v>
      </c>
      <c r="C227" s="70" t="n">
        <v>2025</v>
      </c>
      <c r="D227" t="inlineStr">
        <is>
          <t>Jan</t>
        </is>
      </c>
      <c r="E227" t="inlineStr">
        <is>
          <t>North America</t>
        </is>
      </c>
      <c r="F227" t="inlineStr">
        <is>
          <t>USA</t>
        </is>
      </c>
      <c r="G227" t="inlineStr">
        <is>
          <t>Life Sciences</t>
        </is>
      </c>
      <c r="H227" t="inlineStr">
        <is>
          <t>BPS</t>
        </is>
      </c>
      <c r="I227" t="inlineStr">
        <is>
          <t>Top-10 client</t>
        </is>
      </c>
      <c r="J227" t="inlineStr">
        <is>
          <t>Emma Clarke</t>
        </is>
      </c>
      <c r="K227" s="71" t="n">
        <v>1688</v>
      </c>
      <c r="L227" s="72" t="n">
        <v>4243.1</v>
      </c>
      <c r="M227" s="72" t="n">
        <v>7162352.8</v>
      </c>
      <c r="N227" s="72" t="n">
        <v>429741.17</v>
      </c>
      <c r="O227" s="72" t="n">
        <v>6732611.63</v>
      </c>
      <c r="P227" s="72" t="n">
        <v>4722846.05</v>
      </c>
      <c r="Q227" s="72" t="n">
        <v>2009765.58</v>
      </c>
      <c r="R227" t="inlineStr">
        <is>
          <t>LS-04</t>
        </is>
      </c>
      <c r="S227" s="73" t="n">
        <v>13.9</v>
      </c>
      <c r="T227" s="73" t="n">
        <v>11.2</v>
      </c>
      <c r="U227" s="71" t="n">
        <v>0</v>
      </c>
      <c r="V227" t="inlineStr">
        <is>
          <t>No</t>
        </is>
      </c>
      <c r="W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TC100219</t>
        </is>
      </c>
      <c r="B228" s="69" t="n">
        <v>45681</v>
      </c>
      <c r="C228" s="70" t="n">
        <v>2025</v>
      </c>
      <c r="D228" t="inlineStr">
        <is>
          <t>Jan</t>
        </is>
      </c>
      <c r="E228" t="inlineStr">
        <is>
          <t>UK</t>
        </is>
      </c>
      <c r="F228" t="inlineStr">
        <is>
          <t>UK</t>
        </is>
      </c>
      <c r="G228" t="inlineStr">
        <is>
          <t>Life Sciences</t>
        </is>
      </c>
      <c r="H228" t="inlineStr">
        <is>
          <t>Application services</t>
        </is>
      </c>
      <c r="I228" t="inlineStr">
        <is>
          <t>Top-10 client</t>
        </is>
      </c>
      <c r="J228" t="inlineStr">
        <is>
          <t>Yuki Sato</t>
        </is>
      </c>
      <c r="K228" s="71" t="n">
        <v>7297</v>
      </c>
      <c r="L228" s="72" t="n">
        <v>4462.11</v>
      </c>
      <c r="M228" s="72" t="n">
        <v>32560016.67</v>
      </c>
      <c r="N228" s="72" t="n">
        <v>0</v>
      </c>
      <c r="O228" s="72" t="n">
        <v>32560016.67</v>
      </c>
      <c r="P228" s="72" t="n">
        <v>21028143.44</v>
      </c>
      <c r="Q228" s="72" t="n">
        <v>11531873.23</v>
      </c>
      <c r="R228" t="inlineStr">
        <is>
          <t>LS-01</t>
        </is>
      </c>
      <c r="S228" s="73" t="n">
        <v>53.1</v>
      </c>
      <c r="T228" s="73" t="n">
        <v>47.7</v>
      </c>
      <c r="U228" s="71" t="n">
        <v>2</v>
      </c>
      <c r="V228" t="inlineStr">
        <is>
          <t>No</t>
        </is>
      </c>
      <c r="W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TC100220</t>
        </is>
      </c>
      <c r="B229" s="69" t="n">
        <v>45681</v>
      </c>
      <c r="C229" s="70" t="n">
        <v>2025</v>
      </c>
      <c r="D229" t="inlineStr">
        <is>
          <t>Jan</t>
        </is>
      </c>
      <c r="E229" t="inlineStr">
        <is>
          <t>North America</t>
        </is>
      </c>
      <c r="F229" t="inlineStr">
        <is>
          <t>Canada</t>
        </is>
      </c>
      <c r="G229" t="inlineStr">
        <is>
          <t>Technology &amp; Services</t>
        </is>
      </c>
      <c r="H229" t="inlineStr">
        <is>
          <t>Cloud &amp; infrastructure</t>
        </is>
      </c>
      <c r="I229" t="inlineStr">
        <is>
          <t>Large client</t>
        </is>
      </c>
      <c r="J229" t="inlineStr">
        <is>
          <t>Wei Chen</t>
        </is>
      </c>
      <c r="K229" s="71" t="n">
        <v>2788</v>
      </c>
      <c r="L229" s="72" t="n">
        <v>3817.99</v>
      </c>
      <c r="M229" s="72" t="n">
        <v>10644556.12</v>
      </c>
      <c r="N229" s="72" t="n">
        <v>0</v>
      </c>
      <c r="O229" s="72" t="n">
        <v>10644556.12</v>
      </c>
      <c r="P229" s="72" t="n">
        <v>6272203.19</v>
      </c>
      <c r="Q229" s="72" t="n">
        <v>4372352.93</v>
      </c>
      <c r="R229" t="inlineStr">
        <is>
          <t>TS-06</t>
        </is>
      </c>
      <c r="S229" s="73" t="n">
        <v>24.5</v>
      </c>
      <c r="T229" s="73" t="n">
        <v>19.1</v>
      </c>
      <c r="U229" s="71" t="n">
        <v>0</v>
      </c>
      <c r="V229" t="inlineStr">
        <is>
          <t>No</t>
        </is>
      </c>
      <c r="W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TC100221</t>
        </is>
      </c>
      <c r="B230" s="69" t="n">
        <v>45681</v>
      </c>
      <c r="C230" s="70" t="n">
        <v>2025</v>
      </c>
      <c r="D230" t="inlineStr">
        <is>
          <t>Jan</t>
        </is>
      </c>
      <c r="E230" t="inlineStr">
        <is>
          <t>North America</t>
        </is>
      </c>
      <c r="F230" t="inlineStr">
        <is>
          <t>USA</t>
        </is>
      </c>
      <c r="G230" t="inlineStr">
        <is>
          <t>BFSI</t>
        </is>
      </c>
      <c r="H230" t="inlineStr">
        <is>
          <t>BPS</t>
        </is>
      </c>
      <c r="I230" t="inlineStr">
        <is>
          <t>Large client</t>
        </is>
      </c>
      <c r="J230" t="inlineStr">
        <is>
          <t>Hiroshi Tanaka</t>
        </is>
      </c>
      <c r="K230" s="71" t="n">
        <v>6389</v>
      </c>
      <c r="L230" s="72" t="n">
        <v>3869.46</v>
      </c>
      <c r="M230" s="72" t="n">
        <v>24721979.94</v>
      </c>
      <c r="N230" s="72" t="n">
        <v>0</v>
      </c>
      <c r="O230" s="72" t="n">
        <v>24721979.94</v>
      </c>
      <c r="P230" s="72" t="n">
        <v>15376596.83</v>
      </c>
      <c r="Q230" s="72" t="n">
        <v>9345383.109999999</v>
      </c>
      <c r="R230" t="inlineStr">
        <is>
          <t>B-02</t>
        </is>
      </c>
      <c r="S230" s="73" t="n">
        <v>51.2</v>
      </c>
      <c r="T230" s="73" t="n">
        <v>42</v>
      </c>
      <c r="U230" s="71" t="n">
        <v>0</v>
      </c>
      <c r="V230" t="inlineStr">
        <is>
          <t>No</t>
        </is>
      </c>
      <c r="W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TC100222</t>
        </is>
      </c>
      <c r="B231" s="69" t="n">
        <v>45681</v>
      </c>
      <c r="C231" s="70" t="n">
        <v>2025</v>
      </c>
      <c r="D231" t="inlineStr">
        <is>
          <t>Jan</t>
        </is>
      </c>
      <c r="E231" t="inlineStr">
        <is>
          <t>North America</t>
        </is>
      </c>
      <c r="F231" t="inlineStr">
        <is>
          <t>USA</t>
        </is>
      </c>
      <c r="G231" t="inlineStr">
        <is>
          <t>Life Sciences</t>
        </is>
      </c>
      <c r="H231" t="inlineStr">
        <is>
          <t>Application services</t>
        </is>
      </c>
      <c r="I231" t="inlineStr">
        <is>
          <t>Mid-size client</t>
        </is>
      </c>
      <c r="J231" t="inlineStr">
        <is>
          <t>Carlos Silva</t>
        </is>
      </c>
      <c r="K231" s="71" t="n">
        <v>7427</v>
      </c>
      <c r="L231" s="72" t="n">
        <v>4695.29</v>
      </c>
      <c r="M231" s="72" t="n">
        <v>34871918.83</v>
      </c>
      <c r="N231" s="72" t="n">
        <v>0</v>
      </c>
      <c r="O231" s="72" t="n">
        <v>34871918.83</v>
      </c>
      <c r="P231" s="72" t="n">
        <v>22166613.04</v>
      </c>
      <c r="Q231" s="72" t="n">
        <v>12705305.79</v>
      </c>
      <c r="R231" t="inlineStr">
        <is>
          <t>LS-02</t>
        </is>
      </c>
      <c r="S231" s="73" t="n">
        <v>66.90000000000001</v>
      </c>
      <c r="T231" s="73" t="n">
        <v>50.6</v>
      </c>
      <c r="U231" s="71" t="n">
        <v>1</v>
      </c>
      <c r="V231" t="inlineStr">
        <is>
          <t>No</t>
        </is>
      </c>
      <c r="W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TC100223</t>
        </is>
      </c>
      <c r="B232" s="69" t="n">
        <v>45681</v>
      </c>
      <c r="C232" s="70" t="n">
        <v>2025</v>
      </c>
      <c r="D232" t="inlineStr">
        <is>
          <t>Jan</t>
        </is>
      </c>
      <c r="E232" t="inlineStr">
        <is>
          <t>Middle East &amp; Africa</t>
        </is>
      </c>
      <c r="F232" t="inlineStr">
        <is>
          <t>UAE</t>
        </is>
      </c>
      <c r="G232" t="inlineStr">
        <is>
          <t>Retail &amp; CPG</t>
        </is>
      </c>
      <c r="H232" t="inlineStr">
        <is>
          <t>AI &amp; data</t>
        </is>
      </c>
      <c r="I232" t="inlineStr">
        <is>
          <t>Large client</t>
        </is>
      </c>
      <c r="J232" t="inlineStr">
        <is>
          <t>Ana Costa</t>
        </is>
      </c>
      <c r="K232" s="71" t="n">
        <v>7223</v>
      </c>
      <c r="L232" s="72" t="n">
        <v>3345.48</v>
      </c>
      <c r="M232" s="72" t="n">
        <v>24164402.04</v>
      </c>
      <c r="N232" s="72" t="n">
        <v>1449864.12</v>
      </c>
      <c r="O232" s="72" t="n">
        <v>22714537.92</v>
      </c>
      <c r="P232" s="72" t="n">
        <v>14493756.9</v>
      </c>
      <c r="Q232" s="72" t="n">
        <v>8220781.02</v>
      </c>
      <c r="R232" t="inlineStr">
        <is>
          <t>RC-01</t>
        </is>
      </c>
      <c r="S232" s="73" t="n">
        <v>63.4</v>
      </c>
      <c r="T232" s="73" t="n">
        <v>48.6</v>
      </c>
      <c r="U232" s="71" t="n">
        <v>0</v>
      </c>
      <c r="V232" t="inlineStr">
        <is>
          <t>No</t>
        </is>
      </c>
      <c r="W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TC100224</t>
        </is>
      </c>
      <c r="B233" s="69" t="n">
        <v>45681</v>
      </c>
      <c r="C233" s="70" t="n">
        <v>2025</v>
      </c>
      <c r="D233" t="inlineStr">
        <is>
          <t>Jan</t>
        </is>
      </c>
      <c r="E233" t="inlineStr">
        <is>
          <t>UK</t>
        </is>
      </c>
      <c r="F233" t="inlineStr">
        <is>
          <t>UK</t>
        </is>
      </c>
      <c r="G233" t="inlineStr">
        <is>
          <t>BFSI</t>
        </is>
      </c>
      <c r="H233" t="inlineStr">
        <is>
          <t>Cloud &amp; infrastructure</t>
        </is>
      </c>
      <c r="I233" t="inlineStr">
        <is>
          <t>Top-10 client</t>
        </is>
      </c>
      <c r="J233" t="inlineStr">
        <is>
          <t>Amir Khan</t>
        </is>
      </c>
      <c r="K233" s="71" t="n">
        <v>6847</v>
      </c>
      <c r="L233" s="72" t="n">
        <v>4220.12</v>
      </c>
      <c r="M233" s="72" t="n">
        <v>28895161.64</v>
      </c>
      <c r="N233" s="72" t="n">
        <v>577903.23</v>
      </c>
      <c r="O233" s="72" t="n">
        <v>28317258.41</v>
      </c>
      <c r="P233" s="72" t="n">
        <v>20227953.99</v>
      </c>
      <c r="Q233" s="72" t="n">
        <v>8089304.42</v>
      </c>
      <c r="R233" t="inlineStr">
        <is>
          <t>B-01</t>
        </is>
      </c>
      <c r="S233" s="73" t="n">
        <v>66.2</v>
      </c>
      <c r="T233" s="73" t="n">
        <v>49.5</v>
      </c>
      <c r="U233" s="71" t="n">
        <v>0</v>
      </c>
      <c r="V233" t="inlineStr">
        <is>
          <t>No</t>
        </is>
      </c>
      <c r="W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TC100225</t>
        </is>
      </c>
      <c r="B234" s="69" t="n">
        <v>45681</v>
      </c>
      <c r="C234" s="70" t="n">
        <v>2025</v>
      </c>
      <c r="D234" t="inlineStr">
        <is>
          <t>Jan</t>
        </is>
      </c>
      <c r="E234" t="inlineStr">
        <is>
          <t>UK</t>
        </is>
      </c>
      <c r="F234" t="inlineStr">
        <is>
          <t>UK</t>
        </is>
      </c>
      <c r="G234" t="inlineStr">
        <is>
          <t>Communications &amp; Media</t>
        </is>
      </c>
      <c r="H234" t="inlineStr">
        <is>
          <t>Cloud &amp; infrastructure</t>
        </is>
      </c>
      <c r="I234" t="inlineStr">
        <is>
          <t>Mid-size client</t>
        </is>
      </c>
      <c r="J234" t="inlineStr">
        <is>
          <t>Emma Clarke</t>
        </is>
      </c>
      <c r="K234" s="71" t="n">
        <v>10054</v>
      </c>
      <c r="L234" s="72" t="n">
        <v>4240.48</v>
      </c>
      <c r="M234" s="72" t="n">
        <v>42633785.92</v>
      </c>
      <c r="N234" s="72" t="n">
        <v>0</v>
      </c>
      <c r="O234" s="72" t="n">
        <v>42633785.92</v>
      </c>
      <c r="P234" s="72" t="n">
        <v>27367814.39</v>
      </c>
      <c r="Q234" s="72" t="n">
        <v>15265971.53</v>
      </c>
      <c r="R234" t="inlineStr">
        <is>
          <t>CM-04</t>
        </is>
      </c>
      <c r="S234" s="73" t="n">
        <v>73.59999999999999</v>
      </c>
      <c r="T234" s="73" t="n">
        <v>67.2</v>
      </c>
      <c r="U234" s="71" t="n">
        <v>1</v>
      </c>
      <c r="V234" t="inlineStr">
        <is>
          <t>No</t>
        </is>
      </c>
      <c r="W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TC100226</t>
        </is>
      </c>
      <c r="B235" s="69" t="n">
        <v>45682</v>
      </c>
      <c r="C235" s="70" t="n">
        <v>2025</v>
      </c>
      <c r="D235" t="inlineStr">
        <is>
          <t>Jan</t>
        </is>
      </c>
      <c r="E235" t="inlineStr">
        <is>
          <t>North America</t>
        </is>
      </c>
      <c r="F235" t="inlineStr">
        <is>
          <t>USA</t>
        </is>
      </c>
      <c r="G235" t="inlineStr">
        <is>
          <t>Life Sciences</t>
        </is>
      </c>
      <c r="H235" t="inlineStr">
        <is>
          <t>Application services</t>
        </is>
      </c>
      <c r="I235" t="inlineStr">
        <is>
          <t>Mid-size client</t>
        </is>
      </c>
      <c r="J235" t="inlineStr">
        <is>
          <t>Fatima Al-Saud</t>
        </is>
      </c>
      <c r="K235" s="71" t="n">
        <v>4234</v>
      </c>
      <c r="L235" s="72" t="n">
        <v>4470.39</v>
      </c>
      <c r="M235" s="72" t="n">
        <v>18927631.26</v>
      </c>
      <c r="N235" s="72" t="n">
        <v>1135657.88</v>
      </c>
      <c r="O235" s="72" t="n">
        <v>17791973.38</v>
      </c>
      <c r="P235" s="72" t="n">
        <v>13079685.79</v>
      </c>
      <c r="Q235" s="72" t="n">
        <v>4712287.59</v>
      </c>
      <c r="R235" t="inlineStr">
        <is>
          <t>LS-06</t>
        </is>
      </c>
      <c r="S235" s="73" t="n">
        <v>31.4</v>
      </c>
      <c r="T235" s="73" t="n">
        <v>28.9</v>
      </c>
      <c r="U235" s="71" t="n">
        <v>1</v>
      </c>
      <c r="V235" t="inlineStr">
        <is>
          <t>No</t>
        </is>
      </c>
      <c r="W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TC100227</t>
        </is>
      </c>
      <c r="B236" s="69" t="n">
        <v>45682</v>
      </c>
      <c r="C236" s="70" t="n">
        <v>2025</v>
      </c>
      <c r="D236" t="inlineStr">
        <is>
          <t>Jan</t>
        </is>
      </c>
      <c r="E236" t="inlineStr">
        <is>
          <t>North America</t>
        </is>
      </c>
      <c r="F236" t="inlineStr">
        <is>
          <t>Canada</t>
        </is>
      </c>
      <c r="G236" t="inlineStr">
        <is>
          <t>BFSI</t>
        </is>
      </c>
      <c r="H236" t="inlineStr">
        <is>
          <t>Application services</t>
        </is>
      </c>
      <c r="I236" t="inlineStr">
        <is>
          <t>Mid-size client</t>
        </is>
      </c>
      <c r="J236" t="inlineStr">
        <is>
          <t>Fatima Al-Saud</t>
        </is>
      </c>
      <c r="K236" s="71" t="n">
        <v>874</v>
      </c>
      <c r="L236" s="72" t="n">
        <v>4490.63</v>
      </c>
      <c r="M236" s="72" t="n">
        <v>3924810.62</v>
      </c>
      <c r="N236" s="72" t="n">
        <v>0</v>
      </c>
      <c r="O236" s="72" t="n">
        <v>3924810.62</v>
      </c>
      <c r="P236" s="72" t="n">
        <v>2605472.21</v>
      </c>
      <c r="Q236" s="72" t="n">
        <v>1319338.41</v>
      </c>
      <c r="R236" t="inlineStr">
        <is>
          <t>B-06</t>
        </is>
      </c>
      <c r="S236" s="73" t="n">
        <v>7.2</v>
      </c>
      <c r="T236" s="73" t="n">
        <v>6.1</v>
      </c>
      <c r="U236" s="71" t="n">
        <v>0</v>
      </c>
      <c r="V236" t="inlineStr">
        <is>
          <t>No</t>
        </is>
      </c>
      <c r="W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TC100228</t>
        </is>
      </c>
      <c r="B237" s="69" t="n">
        <v>45682</v>
      </c>
      <c r="C237" s="70" t="n">
        <v>2025</v>
      </c>
      <c r="D237" t="inlineStr">
        <is>
          <t>Jan</t>
        </is>
      </c>
      <c r="E237" t="inlineStr">
        <is>
          <t>North America</t>
        </is>
      </c>
      <c r="F237" t="inlineStr">
        <is>
          <t>USA</t>
        </is>
      </c>
      <c r="G237" t="inlineStr">
        <is>
          <t>Communications &amp; Media</t>
        </is>
      </c>
      <c r="H237" t="inlineStr">
        <is>
          <t>Application services</t>
        </is>
      </c>
      <c r="I237" t="inlineStr">
        <is>
          <t>Top-10 client</t>
        </is>
      </c>
      <c r="J237" t="inlineStr">
        <is>
          <t>Wei Chen</t>
        </is>
      </c>
      <c r="K237" s="71" t="n">
        <v>5815</v>
      </c>
      <c r="L237" s="72" t="n">
        <v>3527.61</v>
      </c>
      <c r="M237" s="72" t="n">
        <v>20513052.15</v>
      </c>
      <c r="N237" s="72" t="n">
        <v>0</v>
      </c>
      <c r="O237" s="72" t="n">
        <v>20513052.15</v>
      </c>
      <c r="P237" s="72" t="n">
        <v>13073439.05</v>
      </c>
      <c r="Q237" s="72" t="n">
        <v>7439613.1</v>
      </c>
      <c r="R237" t="inlineStr">
        <is>
          <t>CM-03</t>
        </is>
      </c>
      <c r="S237" s="73" t="n">
        <v>51.5</v>
      </c>
      <c r="T237" s="73" t="n">
        <v>40.6</v>
      </c>
      <c r="U237" s="71" t="n">
        <v>1</v>
      </c>
      <c r="V237" t="inlineStr">
        <is>
          <t>No</t>
        </is>
      </c>
      <c r="W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TC100229</t>
        </is>
      </c>
      <c r="B238" s="69" t="n">
        <v>45683</v>
      </c>
      <c r="C238" s="70" t="n">
        <v>2025</v>
      </c>
      <c r="D238" t="inlineStr">
        <is>
          <t>Jan</t>
        </is>
      </c>
      <c r="E238" t="inlineStr">
        <is>
          <t>UK</t>
        </is>
      </c>
      <c r="F238" t="inlineStr">
        <is>
          <t>UK</t>
        </is>
      </c>
      <c r="G238" t="inlineStr">
        <is>
          <t>BFSI</t>
        </is>
      </c>
      <c r="H238" t="inlineStr">
        <is>
          <t>Cloud &amp; infrastructure</t>
        </is>
      </c>
      <c r="I238" t="inlineStr">
        <is>
          <t>Mid-size client</t>
        </is>
      </c>
      <c r="J238" t="inlineStr">
        <is>
          <t>Liam O'Brien</t>
        </is>
      </c>
      <c r="K238" s="71" t="n">
        <v>6749</v>
      </c>
      <c r="L238" s="72" t="n">
        <v>4396.88</v>
      </c>
      <c r="M238" s="72" t="n">
        <v>29674543.12</v>
      </c>
      <c r="N238" s="72" t="n">
        <v>593490.86</v>
      </c>
      <c r="O238" s="72" t="n">
        <v>29081052.26</v>
      </c>
      <c r="P238" s="72" t="n">
        <v>21860570.52</v>
      </c>
      <c r="Q238" s="72" t="n">
        <v>7220481.74</v>
      </c>
      <c r="R238" t="inlineStr">
        <is>
          <t>B-04</t>
        </is>
      </c>
      <c r="S238" s="73" t="n">
        <v>59.2</v>
      </c>
      <c r="T238" s="73" t="n">
        <v>44.8</v>
      </c>
      <c r="U238" s="71" t="n">
        <v>3</v>
      </c>
      <c r="V238" t="inlineStr">
        <is>
          <t>No</t>
        </is>
      </c>
      <c r="W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TC100230</t>
        </is>
      </c>
      <c r="B239" s="69" t="n">
        <v>45683</v>
      </c>
      <c r="C239" s="70" t="n">
        <v>2025</v>
      </c>
      <c r="D239" t="inlineStr">
        <is>
          <t>Jan</t>
        </is>
      </c>
      <c r="E239" t="inlineStr">
        <is>
          <t>North America</t>
        </is>
      </c>
      <c r="F239" t="inlineStr">
        <is>
          <t>Canada</t>
        </is>
      </c>
      <c r="G239" t="inlineStr">
        <is>
          <t>Technology &amp; Services</t>
        </is>
      </c>
      <c r="H239" t="inlineStr">
        <is>
          <t>AI &amp; data</t>
        </is>
      </c>
      <c r="I239" t="inlineStr">
        <is>
          <t>Large client</t>
        </is>
      </c>
      <c r="J239" t="inlineStr">
        <is>
          <t>Carlos Silva</t>
        </is>
      </c>
      <c r="K239" s="71" t="n">
        <v>1999</v>
      </c>
      <c r="L239" s="72" t="n">
        <v>4378.61</v>
      </c>
      <c r="M239" s="72" t="n">
        <v>8752841.390000001</v>
      </c>
      <c r="N239" s="72" t="n">
        <v>350113.66</v>
      </c>
      <c r="O239" s="72" t="n">
        <v>8402727.73</v>
      </c>
      <c r="P239" s="72" t="n">
        <v>6237891.83</v>
      </c>
      <c r="Q239" s="72" t="n">
        <v>2164835.9</v>
      </c>
      <c r="R239" t="inlineStr">
        <is>
          <t>TS-02</t>
        </is>
      </c>
      <c r="S239" s="73" t="n">
        <v>17.8</v>
      </c>
      <c r="T239" s="73" t="n">
        <v>13.4</v>
      </c>
      <c r="U239" s="71" t="n">
        <v>0</v>
      </c>
      <c r="V239" t="inlineStr">
        <is>
          <t>No</t>
        </is>
      </c>
      <c r="W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TC100231</t>
        </is>
      </c>
      <c r="B240" s="69" t="n">
        <v>45683</v>
      </c>
      <c r="C240" s="70" t="n">
        <v>2025</v>
      </c>
      <c r="D240" t="inlineStr">
        <is>
          <t>Jan</t>
        </is>
      </c>
      <c r="E240" t="inlineStr">
        <is>
          <t>North America</t>
        </is>
      </c>
      <c r="F240" t="inlineStr">
        <is>
          <t>USA</t>
        </is>
      </c>
      <c r="G240" t="inlineStr">
        <is>
          <t>Retail &amp; CPG</t>
        </is>
      </c>
      <c r="H240" t="inlineStr">
        <is>
          <t>AI &amp; data</t>
        </is>
      </c>
      <c r="I240" t="inlineStr">
        <is>
          <t>Mid-size client</t>
        </is>
      </c>
      <c r="J240" t="inlineStr">
        <is>
          <t>Lucas Martin</t>
        </is>
      </c>
      <c r="K240" s="71" t="n">
        <v>8804</v>
      </c>
      <c r="L240" s="72" t="n">
        <v>4209.99</v>
      </c>
      <c r="M240" s="72" t="n">
        <v>37064751.96</v>
      </c>
      <c r="N240" s="72" t="n">
        <v>0</v>
      </c>
      <c r="O240" s="72" t="n">
        <v>37064751.96</v>
      </c>
      <c r="P240" s="72" t="n">
        <v>26716009.03</v>
      </c>
      <c r="Q240" s="72" t="n">
        <v>10348742.93</v>
      </c>
      <c r="R240" t="inlineStr">
        <is>
          <t>RC-02</t>
        </is>
      </c>
      <c r="S240" s="73" t="n">
        <v>75.90000000000001</v>
      </c>
      <c r="T240" s="73" t="n">
        <v>60.1</v>
      </c>
      <c r="U240" s="71" t="n">
        <v>2</v>
      </c>
      <c r="V240" t="inlineStr">
        <is>
          <t>No</t>
        </is>
      </c>
      <c r="W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TC100232</t>
        </is>
      </c>
      <c r="B241" s="69" t="n">
        <v>45683</v>
      </c>
      <c r="C241" s="70" t="n">
        <v>2025</v>
      </c>
      <c r="D241" t="inlineStr">
        <is>
          <t>Jan</t>
        </is>
      </c>
      <c r="E241" t="inlineStr">
        <is>
          <t>North America</t>
        </is>
      </c>
      <c r="F241" t="inlineStr">
        <is>
          <t>USA</t>
        </is>
      </c>
      <c r="G241" t="inlineStr">
        <is>
          <t>Retail &amp; CPG</t>
        </is>
      </c>
      <c r="H241" t="inlineStr">
        <is>
          <t>Application services</t>
        </is>
      </c>
      <c r="I241" t="inlineStr">
        <is>
          <t>Top-10 client</t>
        </is>
      </c>
      <c r="J241" t="inlineStr">
        <is>
          <t>Shraddha Kulkarni</t>
        </is>
      </c>
      <c r="K241" s="71" t="n">
        <v>2945</v>
      </c>
      <c r="L241" s="72" t="n">
        <v>4070.15</v>
      </c>
      <c r="M241" s="72" t="n">
        <v>11986591.75</v>
      </c>
      <c r="N241" s="72" t="n">
        <v>0</v>
      </c>
      <c r="O241" s="72" t="n">
        <v>11986591.75</v>
      </c>
      <c r="P241" s="72" t="n">
        <v>7374914.53</v>
      </c>
      <c r="Q241" s="72" t="n">
        <v>4611677.22</v>
      </c>
      <c r="R241" t="inlineStr">
        <is>
          <t>RC-06</t>
        </is>
      </c>
      <c r="S241" s="73" t="n">
        <v>23</v>
      </c>
      <c r="T241" s="73" t="n">
        <v>20.1</v>
      </c>
      <c r="U241" s="71" t="n">
        <v>0</v>
      </c>
      <c r="V241" t="inlineStr">
        <is>
          <t>No</t>
        </is>
      </c>
      <c r="W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TC100233</t>
        </is>
      </c>
      <c r="B242" s="69" t="n">
        <v>45683</v>
      </c>
      <c r="C242" s="70" t="n">
        <v>2025</v>
      </c>
      <c r="D242" t="inlineStr">
        <is>
          <t>Jan</t>
        </is>
      </c>
      <c r="E242" t="inlineStr">
        <is>
          <t>North America</t>
        </is>
      </c>
      <c r="F242" t="inlineStr">
        <is>
          <t>Canada</t>
        </is>
      </c>
      <c r="G242" t="inlineStr">
        <is>
          <t>Manufacturing</t>
        </is>
      </c>
      <c r="H242" t="inlineStr">
        <is>
          <t>Application services</t>
        </is>
      </c>
      <c r="I242" t="inlineStr">
        <is>
          <t>Mid-size client</t>
        </is>
      </c>
      <c r="J242" t="inlineStr">
        <is>
          <t>Noah Smith</t>
        </is>
      </c>
      <c r="K242" s="71" t="n">
        <v>1903</v>
      </c>
      <c r="L242" s="72" t="n">
        <v>3575.84</v>
      </c>
      <c r="M242" s="72" t="n">
        <v>6804823.52</v>
      </c>
      <c r="N242" s="72" t="n">
        <v>136096.47</v>
      </c>
      <c r="O242" s="72" t="n">
        <v>6668727.05</v>
      </c>
      <c r="P242" s="72" t="n">
        <v>4630127.1</v>
      </c>
      <c r="Q242" s="72" t="n">
        <v>2038599.95</v>
      </c>
      <c r="R242" t="inlineStr">
        <is>
          <t>M-05</t>
        </is>
      </c>
      <c r="S242" s="73" t="n">
        <v>16.9</v>
      </c>
      <c r="T242" s="73" t="n">
        <v>12.7</v>
      </c>
      <c r="U242" s="71" t="n">
        <v>0</v>
      </c>
      <c r="V242" t="inlineStr">
        <is>
          <t>No</t>
        </is>
      </c>
      <c r="W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TC100234</t>
        </is>
      </c>
      <c r="B243" s="69" t="n">
        <v>45684</v>
      </c>
      <c r="C243" s="70" t="n">
        <v>2025</v>
      </c>
      <c r="D243" t="inlineStr">
        <is>
          <t>Jan</t>
        </is>
      </c>
      <c r="E243" t="inlineStr">
        <is>
          <t>UK</t>
        </is>
      </c>
      <c r="F243" t="inlineStr">
        <is>
          <t>UK</t>
        </is>
      </c>
      <c r="G243" t="inlineStr">
        <is>
          <t>Retail &amp; CPG</t>
        </is>
      </c>
      <c r="H243" t="inlineStr">
        <is>
          <t>Consulting</t>
        </is>
      </c>
      <c r="I243" t="inlineStr">
        <is>
          <t>Large client</t>
        </is>
      </c>
      <c r="J243" t="inlineStr">
        <is>
          <t>Olivia Brown</t>
        </is>
      </c>
      <c r="K243" s="71" t="n">
        <v>5676</v>
      </c>
      <c r="L243" s="72" t="n">
        <v>4060.73</v>
      </c>
      <c r="M243" s="72" t="n">
        <v>23048703.48</v>
      </c>
      <c r="N243" s="72" t="n">
        <v>0</v>
      </c>
      <c r="O243" s="72" t="n">
        <v>23048703.48</v>
      </c>
      <c r="P243" s="72" t="n">
        <v>14946883.13</v>
      </c>
      <c r="Q243" s="72" t="n">
        <v>8101820.35</v>
      </c>
      <c r="R243" t="inlineStr">
        <is>
          <t>RC-06</t>
        </is>
      </c>
      <c r="S243" s="73" t="n">
        <v>44.5</v>
      </c>
      <c r="T243" s="73" t="n">
        <v>40.5</v>
      </c>
      <c r="U243" s="71" t="n">
        <v>0</v>
      </c>
      <c r="V243" t="inlineStr">
        <is>
          <t>No</t>
        </is>
      </c>
      <c r="W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TC100235</t>
        </is>
      </c>
      <c r="B244" s="69" t="n">
        <v>45684</v>
      </c>
      <c r="C244" s="70" t="n">
        <v>2025</v>
      </c>
      <c r="D244" t="inlineStr">
        <is>
          <t>Jan</t>
        </is>
      </c>
      <c r="E244" t="inlineStr">
        <is>
          <t>North America</t>
        </is>
      </c>
      <c r="F244" t="inlineStr">
        <is>
          <t>Canada</t>
        </is>
      </c>
      <c r="G244" t="inlineStr">
        <is>
          <t>Retail &amp; CPG</t>
        </is>
      </c>
      <c r="H244" t="inlineStr">
        <is>
          <t>Application services</t>
        </is>
      </c>
      <c r="I244" t="inlineStr">
        <is>
          <t>Large client</t>
        </is>
      </c>
      <c r="J244" t="inlineStr">
        <is>
          <t>Ruhi Shaikh</t>
        </is>
      </c>
      <c r="K244" s="71" t="n">
        <v>4364</v>
      </c>
      <c r="L244" s="72" t="n">
        <v>3455.24</v>
      </c>
      <c r="M244" s="72" t="n">
        <v>15078667.36</v>
      </c>
      <c r="N244" s="72" t="n">
        <v>301573.35</v>
      </c>
      <c r="O244" s="72" t="n">
        <v>14777094.01</v>
      </c>
      <c r="P244" s="72" t="n">
        <v>9917657.310000001</v>
      </c>
      <c r="Q244" s="72" t="n">
        <v>4859436.7</v>
      </c>
      <c r="R244" t="inlineStr">
        <is>
          <t>RC-04</t>
        </is>
      </c>
      <c r="S244" s="73" t="n">
        <v>37</v>
      </c>
      <c r="T244" s="73" t="n">
        <v>30.6</v>
      </c>
      <c r="U244" s="71" t="n">
        <v>0</v>
      </c>
      <c r="V244" t="inlineStr">
        <is>
          <t>No</t>
        </is>
      </c>
      <c r="W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TC100236</t>
        </is>
      </c>
      <c r="B245" s="69" t="n">
        <v>45684</v>
      </c>
      <c r="C245" s="70" t="n">
        <v>2025</v>
      </c>
      <c r="D245" t="inlineStr">
        <is>
          <t>Jan</t>
        </is>
      </c>
      <c r="E245" t="inlineStr">
        <is>
          <t>Continental Europe</t>
        </is>
      </c>
      <c r="F245" t="inlineStr">
        <is>
          <t>France</t>
        </is>
      </c>
      <c r="G245" t="inlineStr">
        <is>
          <t>BFSI</t>
        </is>
      </c>
      <c r="H245" t="inlineStr">
        <is>
          <t>Application services</t>
        </is>
      </c>
      <c r="I245" t="inlineStr">
        <is>
          <t>Mid-size client</t>
        </is>
      </c>
      <c r="J245" t="inlineStr">
        <is>
          <t>Mei Lin</t>
        </is>
      </c>
      <c r="K245" s="71" t="n">
        <v>5402</v>
      </c>
      <c r="L245" s="72" t="n">
        <v>4612.07</v>
      </c>
      <c r="M245" s="72" t="n">
        <v>24914402.14</v>
      </c>
      <c r="N245" s="72" t="n">
        <v>1494864.13</v>
      </c>
      <c r="O245" s="72" t="n">
        <v>23419538.01</v>
      </c>
      <c r="P245" s="72" t="n">
        <v>18035333.1</v>
      </c>
      <c r="Q245" s="72" t="n">
        <v>5384204.91</v>
      </c>
      <c r="R245" t="inlineStr">
        <is>
          <t>B-01</t>
        </is>
      </c>
      <c r="S245" s="73" t="n">
        <v>47.4</v>
      </c>
      <c r="T245" s="73" t="n">
        <v>38.1</v>
      </c>
      <c r="U245" s="71" t="n">
        <v>1</v>
      </c>
      <c r="V245" t="inlineStr">
        <is>
          <t>No</t>
        </is>
      </c>
      <c r="W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TC100237</t>
        </is>
      </c>
      <c r="B246" s="69" t="n">
        <v>45684</v>
      </c>
      <c r="C246" s="70" t="n">
        <v>2025</v>
      </c>
      <c r="D246" t="inlineStr">
        <is>
          <t>Jan</t>
        </is>
      </c>
      <c r="E246" t="inlineStr">
        <is>
          <t>Asia Pacific</t>
        </is>
      </c>
      <c r="F246" t="inlineStr">
        <is>
          <t>Australia</t>
        </is>
      </c>
      <c r="G246" t="inlineStr">
        <is>
          <t>Manufacturing</t>
        </is>
      </c>
      <c r="H246" t="inlineStr">
        <is>
          <t>AI &amp; data</t>
        </is>
      </c>
      <c r="I246" t="inlineStr">
        <is>
          <t>Mid-size client</t>
        </is>
      </c>
      <c r="J246" t="inlineStr">
        <is>
          <t>Shraddha Kulkarni</t>
        </is>
      </c>
      <c r="K246" s="71" t="n">
        <v>1457</v>
      </c>
      <c r="L246" s="72" t="n">
        <v>3292.26</v>
      </c>
      <c r="M246" s="72" t="n">
        <v>4796822.82</v>
      </c>
      <c r="N246" s="72" t="n">
        <v>0</v>
      </c>
      <c r="O246" s="72" t="n">
        <v>4796822.82</v>
      </c>
      <c r="P246" s="72" t="n">
        <v>3223635.12</v>
      </c>
      <c r="Q246" s="72" t="n">
        <v>1573187.7</v>
      </c>
      <c r="R246" t="inlineStr">
        <is>
          <t>M-02</t>
        </is>
      </c>
      <c r="S246" s="73" t="n">
        <v>12.7</v>
      </c>
      <c r="T246" s="73" t="n">
        <v>9.5</v>
      </c>
      <c r="U246" s="71" t="n">
        <v>0</v>
      </c>
      <c r="V246" t="inlineStr">
        <is>
          <t>No</t>
        </is>
      </c>
      <c r="W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TC100238</t>
        </is>
      </c>
      <c r="B247" s="69" t="n">
        <v>45684</v>
      </c>
      <c r="C247" s="70" t="n">
        <v>2025</v>
      </c>
      <c r="D247" t="inlineStr">
        <is>
          <t>Jan</t>
        </is>
      </c>
      <c r="E247" t="inlineStr">
        <is>
          <t>North America</t>
        </is>
      </c>
      <c r="F247" t="inlineStr">
        <is>
          <t>USA</t>
        </is>
      </c>
      <c r="G247" t="inlineStr">
        <is>
          <t>Retail &amp; CPG</t>
        </is>
      </c>
      <c r="H247" t="inlineStr">
        <is>
          <t>Cloud &amp; infrastructure</t>
        </is>
      </c>
      <c r="I247" t="inlineStr">
        <is>
          <t>Large client</t>
        </is>
      </c>
      <c r="J247" t="inlineStr">
        <is>
          <t>Emma Clarke</t>
        </is>
      </c>
      <c r="K247" s="71" t="n">
        <v>1870</v>
      </c>
      <c r="L247" s="72" t="n">
        <v>3683.09</v>
      </c>
      <c r="M247" s="72" t="n">
        <v>6887378.3</v>
      </c>
      <c r="N247" s="72" t="n">
        <v>0</v>
      </c>
      <c r="O247" s="72" t="n">
        <v>6887378.3</v>
      </c>
      <c r="P247" s="72" t="n">
        <v>4768758.37</v>
      </c>
      <c r="Q247" s="72" t="n">
        <v>2118619.93</v>
      </c>
      <c r="R247" t="inlineStr">
        <is>
          <t>RC-06</t>
        </is>
      </c>
      <c r="S247" s="73" t="n">
        <v>16.9</v>
      </c>
      <c r="T247" s="73" t="n">
        <v>13</v>
      </c>
      <c r="U247" s="71" t="n">
        <v>0</v>
      </c>
      <c r="V247" t="inlineStr">
        <is>
          <t>No</t>
        </is>
      </c>
      <c r="W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TC100239</t>
        </is>
      </c>
      <c r="B248" s="69" t="n">
        <v>45684</v>
      </c>
      <c r="C248" s="70" t="n">
        <v>2025</v>
      </c>
      <c r="D248" t="inlineStr">
        <is>
          <t>Jan</t>
        </is>
      </c>
      <c r="E248" t="inlineStr">
        <is>
          <t>North America</t>
        </is>
      </c>
      <c r="F248" t="inlineStr">
        <is>
          <t>USA</t>
        </is>
      </c>
      <c r="G248" t="inlineStr">
        <is>
          <t>Communications &amp; Media</t>
        </is>
      </c>
      <c r="H248" t="inlineStr">
        <is>
          <t>BPS</t>
        </is>
      </c>
      <c r="I248" t="inlineStr">
        <is>
          <t>Mid-size client</t>
        </is>
      </c>
      <c r="J248" t="inlineStr">
        <is>
          <t>Ravindra Patil</t>
        </is>
      </c>
      <c r="K248" s="71" t="n">
        <v>8953</v>
      </c>
      <c r="L248" s="72" t="n">
        <v>3473.1</v>
      </c>
      <c r="M248" s="72" t="n">
        <v>31094664.3</v>
      </c>
      <c r="N248" s="72" t="n">
        <v>0</v>
      </c>
      <c r="O248" s="72" t="n">
        <v>31094664.3</v>
      </c>
      <c r="P248" s="72" t="n">
        <v>20841521.41</v>
      </c>
      <c r="Q248" s="72" t="n">
        <v>10253142.89</v>
      </c>
      <c r="R248" t="inlineStr">
        <is>
          <t>CM-04</t>
        </is>
      </c>
      <c r="S248" s="73" t="n">
        <v>75.90000000000001</v>
      </c>
      <c r="T248" s="73" t="n">
        <v>58.1</v>
      </c>
      <c r="U248" s="71" t="n">
        <v>0</v>
      </c>
      <c r="V248" t="inlineStr">
        <is>
          <t>No</t>
        </is>
      </c>
      <c r="W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TC100240</t>
        </is>
      </c>
      <c r="B249" s="69" t="n">
        <v>45684</v>
      </c>
      <c r="C249" s="70" t="n">
        <v>2025</v>
      </c>
      <c r="D249" t="inlineStr">
        <is>
          <t>Jan</t>
        </is>
      </c>
      <c r="E249" t="inlineStr">
        <is>
          <t>Middle East &amp; Africa</t>
        </is>
      </c>
      <c r="F249" t="inlineStr">
        <is>
          <t>South Africa</t>
        </is>
      </c>
      <c r="G249" t="inlineStr">
        <is>
          <t>BFSI</t>
        </is>
      </c>
      <c r="H249" t="inlineStr">
        <is>
          <t>Application services</t>
        </is>
      </c>
      <c r="I249" t="inlineStr">
        <is>
          <t>Mid-size client</t>
        </is>
      </c>
      <c r="J249" t="inlineStr">
        <is>
          <t>Ravindra Patil</t>
        </is>
      </c>
      <c r="K249" s="71" t="n">
        <v>1608</v>
      </c>
      <c r="L249" s="72" t="n">
        <v>3761.73</v>
      </c>
      <c r="M249" s="72" t="n">
        <v>6048861.84</v>
      </c>
      <c r="N249" s="72" t="n">
        <v>362931.71</v>
      </c>
      <c r="O249" s="72" t="n">
        <v>5685930.13</v>
      </c>
      <c r="P249" s="72" t="n">
        <v>4472397.92</v>
      </c>
      <c r="Q249" s="72" t="n">
        <v>1213532.21</v>
      </c>
      <c r="R249" t="inlineStr">
        <is>
          <t>B-01</t>
        </is>
      </c>
      <c r="S249" s="73" t="n">
        <v>14</v>
      </c>
      <c r="T249" s="73" t="n">
        <v>10.5</v>
      </c>
      <c r="U249" s="71" t="n">
        <v>0</v>
      </c>
      <c r="V249" t="inlineStr">
        <is>
          <t>No</t>
        </is>
      </c>
      <c r="W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TC100241</t>
        </is>
      </c>
      <c r="B250" s="69" t="n">
        <v>45684</v>
      </c>
      <c r="C250" s="70" t="n">
        <v>2025</v>
      </c>
      <c r="D250" t="inlineStr">
        <is>
          <t>Jan</t>
        </is>
      </c>
      <c r="E250" t="inlineStr">
        <is>
          <t>UK</t>
        </is>
      </c>
      <c r="F250" t="inlineStr">
        <is>
          <t>UK</t>
        </is>
      </c>
      <c r="G250" t="inlineStr">
        <is>
          <t>Technology &amp; Services</t>
        </is>
      </c>
      <c r="H250" t="inlineStr">
        <is>
          <t>Application services</t>
        </is>
      </c>
      <c r="I250" t="inlineStr">
        <is>
          <t>Large client</t>
        </is>
      </c>
      <c r="J250" t="inlineStr">
        <is>
          <t>Ruhi Shaikh</t>
        </is>
      </c>
      <c r="K250" s="71" t="n">
        <v>4015</v>
      </c>
      <c r="L250" s="72" t="n">
        <v>3907.83</v>
      </c>
      <c r="M250" s="72" t="n">
        <v>15689937.45</v>
      </c>
      <c r="N250" s="72" t="n">
        <v>313798.75</v>
      </c>
      <c r="O250" s="72" t="n">
        <v>15376138.7</v>
      </c>
      <c r="P250" s="72" t="n">
        <v>10351174.86</v>
      </c>
      <c r="Q250" s="72" t="n">
        <v>5024963.84</v>
      </c>
      <c r="R250" t="inlineStr">
        <is>
          <t>TS-05</t>
        </is>
      </c>
      <c r="S250" s="73" t="n">
        <v>35.6</v>
      </c>
      <c r="T250" s="73" t="n">
        <v>27.3</v>
      </c>
      <c r="U250" s="71" t="n">
        <v>1</v>
      </c>
      <c r="V250" t="inlineStr">
        <is>
          <t>No</t>
        </is>
      </c>
      <c r="W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TC100242</t>
        </is>
      </c>
      <c r="B251" s="69" t="n">
        <v>45684</v>
      </c>
      <c r="C251" s="70" t="n">
        <v>2025</v>
      </c>
      <c r="D251" t="inlineStr">
        <is>
          <t>Jan</t>
        </is>
      </c>
      <c r="E251" t="inlineStr">
        <is>
          <t>North America</t>
        </is>
      </c>
      <c r="F251" t="inlineStr">
        <is>
          <t>Canada</t>
        </is>
      </c>
      <c r="G251" t="inlineStr">
        <is>
          <t>BFSI</t>
        </is>
      </c>
      <c r="H251" t="inlineStr">
        <is>
          <t>Application services</t>
        </is>
      </c>
      <c r="I251" t="inlineStr">
        <is>
          <t>Large client</t>
        </is>
      </c>
      <c r="J251" t="inlineStr">
        <is>
          <t>Arjun Mehta</t>
        </is>
      </c>
      <c r="K251" s="71" t="n">
        <v>674</v>
      </c>
      <c r="L251" s="72" t="n">
        <v>3741.88</v>
      </c>
      <c r="M251" s="72" t="n">
        <v>2522027.12</v>
      </c>
      <c r="N251" s="72" t="n">
        <v>151321.63</v>
      </c>
      <c r="O251" s="72" t="n">
        <v>2370705.49</v>
      </c>
      <c r="P251" s="72" t="n">
        <v>1647554.25</v>
      </c>
      <c r="Q251" s="72" t="n">
        <v>723151.24</v>
      </c>
      <c r="R251" t="inlineStr">
        <is>
          <t>B-05</t>
        </is>
      </c>
      <c r="S251" s="73" t="n">
        <v>6.1</v>
      </c>
      <c r="T251" s="73" t="n">
        <v>4.7</v>
      </c>
      <c r="U251" s="71" t="n">
        <v>0</v>
      </c>
      <c r="V251" t="inlineStr">
        <is>
          <t>No</t>
        </is>
      </c>
      <c r="W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TC100243</t>
        </is>
      </c>
      <c r="B252" s="69" t="n">
        <v>45684</v>
      </c>
      <c r="C252" s="70" t="n">
        <v>2025</v>
      </c>
      <c r="D252" t="inlineStr">
        <is>
          <t>Jan</t>
        </is>
      </c>
      <c r="E252" t="inlineStr">
        <is>
          <t>India</t>
        </is>
      </c>
      <c r="F252" t="inlineStr">
        <is>
          <t>India</t>
        </is>
      </c>
      <c r="G252" t="inlineStr">
        <is>
          <t>Technology &amp; Services</t>
        </is>
      </c>
      <c r="H252" t="inlineStr">
        <is>
          <t>Application services</t>
        </is>
      </c>
      <c r="I252" t="inlineStr">
        <is>
          <t>Top-10 client</t>
        </is>
      </c>
      <c r="J252" t="inlineStr">
        <is>
          <t>Noah Smith</t>
        </is>
      </c>
      <c r="K252" s="71" t="n">
        <v>9273</v>
      </c>
      <c r="L252" s="72" t="n">
        <v>3899.15</v>
      </c>
      <c r="M252" s="72" t="n">
        <v>36156817.95</v>
      </c>
      <c r="N252" s="72" t="n">
        <v>2169409.08</v>
      </c>
      <c r="O252" s="72" t="n">
        <v>33987408.87</v>
      </c>
      <c r="P252" s="72" t="n">
        <v>24979631.32</v>
      </c>
      <c r="Q252" s="72" t="n">
        <v>9007777.550000001</v>
      </c>
      <c r="R252" t="inlineStr">
        <is>
          <t>TS-04</t>
        </is>
      </c>
      <c r="S252" s="73" t="n">
        <v>76.59999999999999</v>
      </c>
      <c r="T252" s="73" t="n">
        <v>66.7</v>
      </c>
      <c r="U252" s="71" t="n">
        <v>0</v>
      </c>
      <c r="V252" t="inlineStr">
        <is>
          <t>No</t>
        </is>
      </c>
      <c r="W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TC100244</t>
        </is>
      </c>
      <c r="B253" s="69" t="n">
        <v>45684</v>
      </c>
      <c r="C253" s="70" t="n">
        <v>2025</v>
      </c>
      <c r="D253" t="inlineStr">
        <is>
          <t>Jan</t>
        </is>
      </c>
      <c r="E253" t="inlineStr">
        <is>
          <t>UK</t>
        </is>
      </c>
      <c r="F253" t="inlineStr">
        <is>
          <t>UK</t>
        </is>
      </c>
      <c r="G253" t="inlineStr">
        <is>
          <t>BFSI</t>
        </is>
      </c>
      <c r="H253" t="inlineStr">
        <is>
          <t>Consulting</t>
        </is>
      </c>
      <c r="I253" t="inlineStr">
        <is>
          <t>Large client</t>
        </is>
      </c>
      <c r="J253" t="inlineStr">
        <is>
          <t>Emma Clarke</t>
        </is>
      </c>
      <c r="K253" s="71" t="n">
        <v>6119</v>
      </c>
      <c r="L253" s="72" t="n">
        <v>4107.77</v>
      </c>
      <c r="M253" s="72" t="n">
        <v>25135444.63</v>
      </c>
      <c r="N253" s="72" t="n">
        <v>502708.89</v>
      </c>
      <c r="O253" s="72" t="n">
        <v>24632735.74</v>
      </c>
      <c r="P253" s="72" t="n">
        <v>15719300.38</v>
      </c>
      <c r="Q253" s="72" t="n">
        <v>8913435.359999999</v>
      </c>
      <c r="R253" t="inlineStr">
        <is>
          <t>B-01</t>
        </is>
      </c>
      <c r="S253" s="73" t="n">
        <v>50</v>
      </c>
      <c r="T253" s="73" t="n">
        <v>40.9</v>
      </c>
      <c r="U253" s="71" t="n">
        <v>0</v>
      </c>
      <c r="V253" t="inlineStr">
        <is>
          <t>No</t>
        </is>
      </c>
      <c r="W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TC100245</t>
        </is>
      </c>
      <c r="B254" s="69" t="n">
        <v>45684</v>
      </c>
      <c r="C254" s="70" t="n">
        <v>2025</v>
      </c>
      <c r="D254" t="inlineStr">
        <is>
          <t>Jan</t>
        </is>
      </c>
      <c r="E254" t="inlineStr">
        <is>
          <t>UK</t>
        </is>
      </c>
      <c r="F254" t="inlineStr">
        <is>
          <t>UK</t>
        </is>
      </c>
      <c r="G254" t="inlineStr">
        <is>
          <t>Technology &amp; Services</t>
        </is>
      </c>
      <c r="H254" t="inlineStr">
        <is>
          <t>Application services</t>
        </is>
      </c>
      <c r="I254" t="inlineStr">
        <is>
          <t>Large client</t>
        </is>
      </c>
      <c r="J254" t="inlineStr">
        <is>
          <t>Ana Costa</t>
        </is>
      </c>
      <c r="K254" s="71" t="n">
        <v>7577</v>
      </c>
      <c r="L254" s="72" t="n">
        <v>3928.09</v>
      </c>
      <c r="M254" s="72" t="n">
        <v>29763137.93</v>
      </c>
      <c r="N254" s="72" t="n">
        <v>1785788.28</v>
      </c>
      <c r="O254" s="72" t="n">
        <v>27977349.65</v>
      </c>
      <c r="P254" s="72" t="n">
        <v>21814165.55</v>
      </c>
      <c r="Q254" s="72" t="n">
        <v>6163184.1</v>
      </c>
      <c r="R254" t="inlineStr">
        <is>
          <t>TS-06</t>
        </is>
      </c>
      <c r="S254" s="73" t="n">
        <v>61.5</v>
      </c>
      <c r="T254" s="73" t="n">
        <v>54.8</v>
      </c>
      <c r="U254" s="71" t="n">
        <v>0</v>
      </c>
      <c r="V254" t="inlineStr">
        <is>
          <t>Yes</t>
        </is>
      </c>
      <c r="W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TC100246</t>
        </is>
      </c>
      <c r="B255" s="69" t="n">
        <v>45684</v>
      </c>
      <c r="C255" s="70" t="n">
        <v>2025</v>
      </c>
      <c r="D255" t="inlineStr">
        <is>
          <t>Jan</t>
        </is>
      </c>
      <c r="E255" t="inlineStr">
        <is>
          <t>North America</t>
        </is>
      </c>
      <c r="F255" t="inlineStr">
        <is>
          <t>Canada</t>
        </is>
      </c>
      <c r="G255" t="inlineStr">
        <is>
          <t>Technology &amp; Services</t>
        </is>
      </c>
      <c r="H255" t="inlineStr">
        <is>
          <t>BPS</t>
        </is>
      </c>
      <c r="I255" t="inlineStr">
        <is>
          <t>Mid-size client</t>
        </is>
      </c>
      <c r="J255" t="inlineStr">
        <is>
          <t>Shraddha Kulkarni</t>
        </is>
      </c>
      <c r="K255" s="71" t="n">
        <v>1069</v>
      </c>
      <c r="L255" s="72" t="n">
        <v>4424.88</v>
      </c>
      <c r="M255" s="72" t="n">
        <v>4730196.72</v>
      </c>
      <c r="N255" s="72" t="n">
        <v>283811.8</v>
      </c>
      <c r="O255" s="72" t="n">
        <v>4446384.92</v>
      </c>
      <c r="P255" s="72" t="n">
        <v>3525855.08</v>
      </c>
      <c r="Q255" s="72" t="n">
        <v>920529.84</v>
      </c>
      <c r="R255" t="inlineStr">
        <is>
          <t>TS-01</t>
        </is>
      </c>
      <c r="S255" s="73" t="n">
        <v>8.199999999999999</v>
      </c>
      <c r="T255" s="73" t="n">
        <v>7</v>
      </c>
      <c r="U255" s="71" t="n">
        <v>0</v>
      </c>
      <c r="V255" t="inlineStr">
        <is>
          <t>Yes</t>
        </is>
      </c>
      <c r="W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TC100247</t>
        </is>
      </c>
      <c r="B256" s="69" t="n">
        <v>45684</v>
      </c>
      <c r="C256" s="70" t="n">
        <v>2025</v>
      </c>
      <c r="D256" t="inlineStr">
        <is>
          <t>Jan</t>
        </is>
      </c>
      <c r="E256" t="inlineStr">
        <is>
          <t>Middle East &amp; Africa</t>
        </is>
      </c>
      <c r="F256" t="inlineStr">
        <is>
          <t>South Africa</t>
        </is>
      </c>
      <c r="G256" t="inlineStr">
        <is>
          <t>BFSI</t>
        </is>
      </c>
      <c r="H256" t="inlineStr">
        <is>
          <t>BPS</t>
        </is>
      </c>
      <c r="I256" t="inlineStr">
        <is>
          <t>Top-10 client</t>
        </is>
      </c>
      <c r="J256" t="inlineStr">
        <is>
          <t>Priya Nair</t>
        </is>
      </c>
      <c r="K256" s="71" t="n">
        <v>3871</v>
      </c>
      <c r="L256" s="72" t="n">
        <v>3549.33</v>
      </c>
      <c r="M256" s="72" t="n">
        <v>13739456.43</v>
      </c>
      <c r="N256" s="72" t="n">
        <v>0</v>
      </c>
      <c r="O256" s="72" t="n">
        <v>13739456.43</v>
      </c>
      <c r="P256" s="72" t="n">
        <v>9169472.119999999</v>
      </c>
      <c r="Q256" s="72" t="n">
        <v>4569984.31</v>
      </c>
      <c r="R256" t="inlineStr">
        <is>
          <t>B-04</t>
        </is>
      </c>
      <c r="S256" s="73" t="n">
        <v>29</v>
      </c>
      <c r="T256" s="73" t="n">
        <v>26.3</v>
      </c>
      <c r="U256" s="71" t="n">
        <v>0</v>
      </c>
      <c r="V256" t="inlineStr">
        <is>
          <t>No</t>
        </is>
      </c>
      <c r="W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TC100248</t>
        </is>
      </c>
      <c r="B257" s="69" t="n">
        <v>45684</v>
      </c>
      <c r="C257" s="70" t="n">
        <v>2025</v>
      </c>
      <c r="D257" t="inlineStr">
        <is>
          <t>Jan</t>
        </is>
      </c>
      <c r="E257" t="inlineStr">
        <is>
          <t>UK</t>
        </is>
      </c>
      <c r="F257" t="inlineStr">
        <is>
          <t>UK</t>
        </is>
      </c>
      <c r="G257" t="inlineStr">
        <is>
          <t>Life Sciences</t>
        </is>
      </c>
      <c r="H257" t="inlineStr">
        <is>
          <t>AI &amp; data</t>
        </is>
      </c>
      <c r="I257" t="inlineStr">
        <is>
          <t>Large client</t>
        </is>
      </c>
      <c r="J257" t="inlineStr">
        <is>
          <t>Noah Smith</t>
        </is>
      </c>
      <c r="K257" s="71" t="n">
        <v>1846</v>
      </c>
      <c r="L257" s="72" t="n">
        <v>4416.1</v>
      </c>
      <c r="M257" s="72" t="n">
        <v>8152120.6</v>
      </c>
      <c r="N257" s="72" t="n">
        <v>326084.82</v>
      </c>
      <c r="O257" s="72" t="n">
        <v>7826035.78</v>
      </c>
      <c r="P257" s="72" t="n">
        <v>5346024.67</v>
      </c>
      <c r="Q257" s="72" t="n">
        <v>2480011.11</v>
      </c>
      <c r="R257" t="inlineStr">
        <is>
          <t>LS-05</t>
        </is>
      </c>
      <c r="S257" s="73" t="n">
        <v>14.9</v>
      </c>
      <c r="T257" s="73" t="n">
        <v>12.2</v>
      </c>
      <c r="U257" s="71" t="n">
        <v>0</v>
      </c>
      <c r="V257" t="inlineStr">
        <is>
          <t>No</t>
        </is>
      </c>
      <c r="W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TC100249</t>
        </is>
      </c>
      <c r="B258" s="69" t="n">
        <v>45684</v>
      </c>
      <c r="C258" s="70" t="n">
        <v>2025</v>
      </c>
      <c r="D258" t="inlineStr">
        <is>
          <t>Jan</t>
        </is>
      </c>
      <c r="E258" t="inlineStr">
        <is>
          <t>India</t>
        </is>
      </c>
      <c r="F258" t="inlineStr">
        <is>
          <t>India</t>
        </is>
      </c>
      <c r="G258" t="inlineStr">
        <is>
          <t>Retail &amp; CPG</t>
        </is>
      </c>
      <c r="H258" t="inlineStr">
        <is>
          <t>Cloud &amp; infrastructure</t>
        </is>
      </c>
      <c r="I258" t="inlineStr">
        <is>
          <t>Mid-size client</t>
        </is>
      </c>
      <c r="J258" t="inlineStr">
        <is>
          <t>Sara Rossi</t>
        </is>
      </c>
      <c r="K258" s="71" t="n">
        <v>2103</v>
      </c>
      <c r="L258" s="72" t="n">
        <v>3009.41</v>
      </c>
      <c r="M258" s="72" t="n">
        <v>6328789.23</v>
      </c>
      <c r="N258" s="72" t="n">
        <v>0</v>
      </c>
      <c r="O258" s="72" t="n">
        <v>6328789.23</v>
      </c>
      <c r="P258" s="72" t="n">
        <v>4341120.25</v>
      </c>
      <c r="Q258" s="72" t="n">
        <v>1987668.98</v>
      </c>
      <c r="R258" t="inlineStr">
        <is>
          <t>RC-02</t>
        </is>
      </c>
      <c r="S258" s="73" t="n">
        <v>19.4</v>
      </c>
      <c r="T258" s="73" t="n">
        <v>15</v>
      </c>
      <c r="U258" s="71" t="n">
        <v>1</v>
      </c>
      <c r="V258" t="inlineStr">
        <is>
          <t>No</t>
        </is>
      </c>
      <c r="W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TC100250</t>
        </is>
      </c>
      <c r="B259" s="69" t="n">
        <v>45684</v>
      </c>
      <c r="C259" s="70" t="n">
        <v>2025</v>
      </c>
      <c r="D259" t="inlineStr">
        <is>
          <t>Jan</t>
        </is>
      </c>
      <c r="E259" t="inlineStr">
        <is>
          <t>India</t>
        </is>
      </c>
      <c r="F259" t="inlineStr">
        <is>
          <t>India</t>
        </is>
      </c>
      <c r="G259" t="inlineStr">
        <is>
          <t>Manufacturing</t>
        </is>
      </c>
      <c r="H259" t="inlineStr">
        <is>
          <t>Application services</t>
        </is>
      </c>
      <c r="I259" t="inlineStr">
        <is>
          <t>Large client</t>
        </is>
      </c>
      <c r="J259" t="inlineStr">
        <is>
          <t>Ruhi Shaikh</t>
        </is>
      </c>
      <c r="K259" s="71" t="n">
        <v>2428</v>
      </c>
      <c r="L259" s="72" t="n">
        <v>3635.07</v>
      </c>
      <c r="M259" s="72" t="n">
        <v>8825949.960000001</v>
      </c>
      <c r="N259" s="72" t="n">
        <v>0</v>
      </c>
      <c r="O259" s="72" t="n">
        <v>8825949.960000001</v>
      </c>
      <c r="P259" s="72" t="n">
        <v>6171419.04</v>
      </c>
      <c r="Q259" s="72" t="n">
        <v>2654530.92</v>
      </c>
      <c r="R259" t="inlineStr">
        <is>
          <t>M-05</t>
        </is>
      </c>
      <c r="S259" s="73" t="n">
        <v>22.4</v>
      </c>
      <c r="T259" s="73" t="n">
        <v>17.2</v>
      </c>
      <c r="U259" s="71" t="n">
        <v>0</v>
      </c>
      <c r="V259" t="inlineStr">
        <is>
          <t>No</t>
        </is>
      </c>
      <c r="W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TC100251</t>
        </is>
      </c>
      <c r="B260" s="69" t="n">
        <v>45684</v>
      </c>
      <c r="C260" s="70" t="n">
        <v>2025</v>
      </c>
      <c r="D260" t="inlineStr">
        <is>
          <t>Jan</t>
        </is>
      </c>
      <c r="E260" t="inlineStr">
        <is>
          <t>India</t>
        </is>
      </c>
      <c r="F260" t="inlineStr">
        <is>
          <t>India</t>
        </is>
      </c>
      <c r="G260" t="inlineStr">
        <is>
          <t>Technology &amp; Services</t>
        </is>
      </c>
      <c r="H260" t="inlineStr">
        <is>
          <t>Application services</t>
        </is>
      </c>
      <c r="I260" t="inlineStr">
        <is>
          <t>Mid-size client</t>
        </is>
      </c>
      <c r="J260" t="inlineStr">
        <is>
          <t>Liam O'Brien</t>
        </is>
      </c>
      <c r="K260" s="71" t="n">
        <v>9139</v>
      </c>
      <c r="L260" s="72" t="n">
        <v>3521.27</v>
      </c>
      <c r="M260" s="72" t="n">
        <v>32180886.53</v>
      </c>
      <c r="N260" s="72" t="n">
        <v>1287235.46</v>
      </c>
      <c r="O260" s="72" t="n">
        <v>30893651.07</v>
      </c>
      <c r="P260" s="72" t="n">
        <v>20184345.55</v>
      </c>
      <c r="Q260" s="72" t="n">
        <v>10709305.52</v>
      </c>
      <c r="R260" t="inlineStr">
        <is>
          <t>TS-04</t>
        </is>
      </c>
      <c r="S260" s="73" t="n">
        <v>70.90000000000001</v>
      </c>
      <c r="T260" s="73" t="n">
        <v>63.6</v>
      </c>
      <c r="U260" s="71" t="n">
        <v>3</v>
      </c>
      <c r="V260" t="inlineStr">
        <is>
          <t>No</t>
        </is>
      </c>
      <c r="W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TC100252</t>
        </is>
      </c>
      <c r="B261" s="69" t="n">
        <v>45685</v>
      </c>
      <c r="C261" s="70" t="n">
        <v>2025</v>
      </c>
      <c r="D261" t="inlineStr">
        <is>
          <t>Jan</t>
        </is>
      </c>
      <c r="E261" t="inlineStr">
        <is>
          <t>North America</t>
        </is>
      </c>
      <c r="F261" t="inlineStr">
        <is>
          <t>Canada</t>
        </is>
      </c>
      <c r="G261" t="inlineStr">
        <is>
          <t>Communications &amp; Media</t>
        </is>
      </c>
      <c r="H261" t="inlineStr">
        <is>
          <t>BPS</t>
        </is>
      </c>
      <c r="I261" t="inlineStr">
        <is>
          <t>Large client</t>
        </is>
      </c>
      <c r="J261" t="inlineStr">
        <is>
          <t>Wei Chen</t>
        </is>
      </c>
      <c r="K261" s="71" t="n">
        <v>3223</v>
      </c>
      <c r="L261" s="72" t="n">
        <v>3436.26</v>
      </c>
      <c r="M261" s="72" t="n">
        <v>11075065.98</v>
      </c>
      <c r="N261" s="72" t="n">
        <v>443002.64</v>
      </c>
      <c r="O261" s="72" t="n">
        <v>10632063.34</v>
      </c>
      <c r="P261" s="72" t="n">
        <v>7145798.21</v>
      </c>
      <c r="Q261" s="72" t="n">
        <v>3486265.13</v>
      </c>
      <c r="R261" t="inlineStr">
        <is>
          <t>CM-06</t>
        </is>
      </c>
      <c r="S261" s="73" t="n">
        <v>27.3</v>
      </c>
      <c r="T261" s="73" t="n">
        <v>21.6</v>
      </c>
      <c r="U261" s="71" t="n">
        <v>0</v>
      </c>
      <c r="V261" t="inlineStr">
        <is>
          <t>No</t>
        </is>
      </c>
      <c r="W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TC100253</t>
        </is>
      </c>
      <c r="B262" s="69" t="n">
        <v>45685</v>
      </c>
      <c r="C262" s="70" t="n">
        <v>2025</v>
      </c>
      <c r="D262" t="inlineStr">
        <is>
          <t>Jan</t>
        </is>
      </c>
      <c r="E262" t="inlineStr">
        <is>
          <t>North America</t>
        </is>
      </c>
      <c r="F262" t="inlineStr">
        <is>
          <t>USA</t>
        </is>
      </c>
      <c r="G262" t="inlineStr">
        <is>
          <t>BFSI</t>
        </is>
      </c>
      <c r="H262" t="inlineStr">
        <is>
          <t>Application services</t>
        </is>
      </c>
      <c r="I262" t="inlineStr">
        <is>
          <t>Large client</t>
        </is>
      </c>
      <c r="J262" t="inlineStr">
        <is>
          <t>Sara Rossi</t>
        </is>
      </c>
      <c r="K262" s="71" t="n">
        <v>7893</v>
      </c>
      <c r="L262" s="72" t="n">
        <v>4245.08</v>
      </c>
      <c r="M262" s="72" t="n">
        <v>33506416.44</v>
      </c>
      <c r="N262" s="72" t="n">
        <v>1340256.66</v>
      </c>
      <c r="O262" s="72" t="n">
        <v>32166159.78</v>
      </c>
      <c r="P262" s="72" t="n">
        <v>20689196.82</v>
      </c>
      <c r="Q262" s="72" t="n">
        <v>11476962.96</v>
      </c>
      <c r="R262" t="inlineStr">
        <is>
          <t>B-05</t>
        </is>
      </c>
      <c r="S262" s="73" t="n">
        <v>66.8</v>
      </c>
      <c r="T262" s="73" t="n">
        <v>53.3</v>
      </c>
      <c r="U262" s="71" t="n">
        <v>1</v>
      </c>
      <c r="V262" t="inlineStr">
        <is>
          <t>No</t>
        </is>
      </c>
      <c r="W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TC100254</t>
        </is>
      </c>
      <c r="B263" s="69" t="n">
        <v>45685</v>
      </c>
      <c r="C263" s="70" t="n">
        <v>2025</v>
      </c>
      <c r="D263" t="inlineStr">
        <is>
          <t>Jan</t>
        </is>
      </c>
      <c r="E263" t="inlineStr">
        <is>
          <t>India</t>
        </is>
      </c>
      <c r="F263" t="inlineStr">
        <is>
          <t>India</t>
        </is>
      </c>
      <c r="G263" t="inlineStr">
        <is>
          <t>Retail &amp; CPG</t>
        </is>
      </c>
      <c r="H263" t="inlineStr">
        <is>
          <t>Cloud &amp; infrastructure</t>
        </is>
      </c>
      <c r="I263" t="inlineStr">
        <is>
          <t>Top-10 client</t>
        </is>
      </c>
      <c r="J263" t="inlineStr">
        <is>
          <t>Ana Costa</t>
        </is>
      </c>
      <c r="K263" s="71" t="n">
        <v>8532</v>
      </c>
      <c r="L263" s="72" t="n">
        <v>3460.27</v>
      </c>
      <c r="M263" s="72" t="n">
        <v>29523023.64</v>
      </c>
      <c r="N263" s="72" t="n">
        <v>590460.47</v>
      </c>
      <c r="O263" s="72" t="n">
        <v>28932563.17</v>
      </c>
      <c r="P263" s="72" t="n">
        <v>21918732.95</v>
      </c>
      <c r="Q263" s="72" t="n">
        <v>7013830.22</v>
      </c>
      <c r="R263" t="inlineStr">
        <is>
          <t>RC-05</t>
        </is>
      </c>
      <c r="S263" s="73" t="n">
        <v>78.09999999999999</v>
      </c>
      <c r="T263" s="73" t="n">
        <v>58.8</v>
      </c>
      <c r="U263" s="71" t="n">
        <v>0</v>
      </c>
      <c r="V263" t="inlineStr">
        <is>
          <t>No</t>
        </is>
      </c>
      <c r="W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TC100255</t>
        </is>
      </c>
      <c r="B264" s="69" t="n">
        <v>45685</v>
      </c>
      <c r="C264" s="70" t="n">
        <v>2025</v>
      </c>
      <c r="D264" t="inlineStr">
        <is>
          <t>Jan</t>
        </is>
      </c>
      <c r="E264" t="inlineStr">
        <is>
          <t>North America</t>
        </is>
      </c>
      <c r="F264" t="inlineStr">
        <is>
          <t>USA</t>
        </is>
      </c>
      <c r="G264" t="inlineStr">
        <is>
          <t>Communications &amp; Media</t>
        </is>
      </c>
      <c r="H264" t="inlineStr">
        <is>
          <t>Application services</t>
        </is>
      </c>
      <c r="I264" t="inlineStr">
        <is>
          <t>Mid-size client</t>
        </is>
      </c>
      <c r="J264" t="inlineStr">
        <is>
          <t>Sara Rossi</t>
        </is>
      </c>
      <c r="K264" s="71" t="n">
        <v>5859</v>
      </c>
      <c r="L264" s="72" t="n">
        <v>3755</v>
      </c>
      <c r="M264" s="72" t="n">
        <v>22000545</v>
      </c>
      <c r="N264" s="72" t="n">
        <v>880021.8</v>
      </c>
      <c r="O264" s="72" t="n">
        <v>21120523.2</v>
      </c>
      <c r="P264" s="72" t="n">
        <v>14309512.78</v>
      </c>
      <c r="Q264" s="72" t="n">
        <v>6811010.42</v>
      </c>
      <c r="R264" t="inlineStr">
        <is>
          <t>CM-01</t>
        </is>
      </c>
      <c r="S264" s="73" t="n">
        <v>46.9</v>
      </c>
      <c r="T264" s="73" t="n">
        <v>40.7</v>
      </c>
      <c r="U264" s="71" t="n">
        <v>0</v>
      </c>
      <c r="V264" t="inlineStr">
        <is>
          <t>No</t>
        </is>
      </c>
      <c r="W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TC100256</t>
        </is>
      </c>
      <c r="B265" s="69" t="n">
        <v>45685</v>
      </c>
      <c r="C265" s="70" t="n">
        <v>2025</v>
      </c>
      <c r="D265" t="inlineStr">
        <is>
          <t>Jan</t>
        </is>
      </c>
      <c r="E265" t="inlineStr">
        <is>
          <t>Continental Europe</t>
        </is>
      </c>
      <c r="F265" t="inlineStr">
        <is>
          <t>Germany</t>
        </is>
      </c>
      <c r="G265" t="inlineStr">
        <is>
          <t>BFSI</t>
        </is>
      </c>
      <c r="H265" t="inlineStr">
        <is>
          <t>AI &amp; data</t>
        </is>
      </c>
      <c r="I265" t="inlineStr">
        <is>
          <t>Top-10 client</t>
        </is>
      </c>
      <c r="J265" t="inlineStr">
        <is>
          <t>Sophie Müller</t>
        </is>
      </c>
      <c r="K265" s="71" t="n">
        <v>4632</v>
      </c>
      <c r="L265" s="72" t="n">
        <v>3769.04</v>
      </c>
      <c r="M265" s="72" t="n">
        <v>17458193.28</v>
      </c>
      <c r="N265" s="72" t="n">
        <v>698327.73</v>
      </c>
      <c r="O265" s="72" t="n">
        <v>16759865.55</v>
      </c>
      <c r="P265" s="72" t="n">
        <v>12314892.7</v>
      </c>
      <c r="Q265" s="72" t="n">
        <v>4444972.85</v>
      </c>
      <c r="R265" t="inlineStr">
        <is>
          <t>B-04</t>
        </is>
      </c>
      <c r="S265" s="73" t="n">
        <v>37.3</v>
      </c>
      <c r="T265" s="73" t="n">
        <v>31.7</v>
      </c>
      <c r="U265" s="71" t="n">
        <v>0</v>
      </c>
      <c r="V265" t="inlineStr">
        <is>
          <t>No</t>
        </is>
      </c>
      <c r="W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TC100257</t>
        </is>
      </c>
      <c r="B266" s="69" t="n">
        <v>45685</v>
      </c>
      <c r="C266" s="70" t="n">
        <v>2025</v>
      </c>
      <c r="D266" t="inlineStr">
        <is>
          <t>Jan</t>
        </is>
      </c>
      <c r="E266" t="inlineStr">
        <is>
          <t>Middle East &amp; Africa</t>
        </is>
      </c>
      <c r="F266" t="inlineStr">
        <is>
          <t>South Africa</t>
        </is>
      </c>
      <c r="G266" t="inlineStr">
        <is>
          <t>BFSI</t>
        </is>
      </c>
      <c r="H266" t="inlineStr">
        <is>
          <t>Cloud &amp; infrastructure</t>
        </is>
      </c>
      <c r="I266" t="inlineStr">
        <is>
          <t>Top-10 client</t>
        </is>
      </c>
      <c r="J266" t="inlineStr">
        <is>
          <t>Noah Smith</t>
        </is>
      </c>
      <c r="K266" s="71" t="n">
        <v>7588</v>
      </c>
      <c r="L266" s="72" t="n">
        <v>3270.75</v>
      </c>
      <c r="M266" s="72" t="n">
        <v>24818451</v>
      </c>
      <c r="N266" s="72" t="n">
        <v>496369.02</v>
      </c>
      <c r="O266" s="72" t="n">
        <v>24322081.98</v>
      </c>
      <c r="P266" s="72" t="n">
        <v>17011269.52</v>
      </c>
      <c r="Q266" s="72" t="n">
        <v>7310812.46</v>
      </c>
      <c r="R266" t="inlineStr">
        <is>
          <t>B-01</t>
        </is>
      </c>
      <c r="S266" s="73" t="n">
        <v>61.1</v>
      </c>
      <c r="T266" s="73" t="n">
        <v>49.7</v>
      </c>
      <c r="U266" s="71" t="n">
        <v>1</v>
      </c>
      <c r="V266" t="inlineStr">
        <is>
          <t>No</t>
        </is>
      </c>
      <c r="W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TC100258</t>
        </is>
      </c>
      <c r="B267" s="69" t="n">
        <v>45685</v>
      </c>
      <c r="C267" s="70" t="n">
        <v>2025</v>
      </c>
      <c r="D267" t="inlineStr">
        <is>
          <t>Jan</t>
        </is>
      </c>
      <c r="E267" t="inlineStr">
        <is>
          <t>Asia Pacific</t>
        </is>
      </c>
      <c r="F267" t="inlineStr">
        <is>
          <t>Australia</t>
        </is>
      </c>
      <c r="G267" t="inlineStr">
        <is>
          <t>Life Sciences</t>
        </is>
      </c>
      <c r="H267" t="inlineStr">
        <is>
          <t>Cloud &amp; infrastructure</t>
        </is>
      </c>
      <c r="I267" t="inlineStr">
        <is>
          <t>Mid-size client</t>
        </is>
      </c>
      <c r="J267" t="inlineStr">
        <is>
          <t>Ana Costa</t>
        </is>
      </c>
      <c r="K267" s="71" t="n">
        <v>5906</v>
      </c>
      <c r="L267" s="72" t="n">
        <v>3387.3</v>
      </c>
      <c r="M267" s="72" t="n">
        <v>20005393.8</v>
      </c>
      <c r="N267" s="72" t="n">
        <v>800215.75</v>
      </c>
      <c r="O267" s="72" t="n">
        <v>19205178.05</v>
      </c>
      <c r="P267" s="72" t="n">
        <v>11941818.51</v>
      </c>
      <c r="Q267" s="72" t="n">
        <v>7263359.54</v>
      </c>
      <c r="R267" t="inlineStr">
        <is>
          <t>LS-06</t>
        </is>
      </c>
      <c r="S267" s="73" t="n">
        <v>51.1</v>
      </c>
      <c r="T267" s="73" t="n">
        <v>41.3</v>
      </c>
      <c r="U267" s="71" t="n">
        <v>1</v>
      </c>
      <c r="V267" t="inlineStr">
        <is>
          <t>No</t>
        </is>
      </c>
      <c r="W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TC100259</t>
        </is>
      </c>
      <c r="B268" s="69" t="n">
        <v>45685</v>
      </c>
      <c r="C268" s="70" t="n">
        <v>2025</v>
      </c>
      <c r="D268" t="inlineStr">
        <is>
          <t>Jan</t>
        </is>
      </c>
      <c r="E268" t="inlineStr">
        <is>
          <t>North America</t>
        </is>
      </c>
      <c r="F268" t="inlineStr">
        <is>
          <t>USA</t>
        </is>
      </c>
      <c r="G268" t="inlineStr">
        <is>
          <t>BFSI</t>
        </is>
      </c>
      <c r="H268" t="inlineStr">
        <is>
          <t>Consulting</t>
        </is>
      </c>
      <c r="I268" t="inlineStr">
        <is>
          <t>Large client</t>
        </is>
      </c>
      <c r="J268" t="inlineStr">
        <is>
          <t>Wei Chen</t>
        </is>
      </c>
      <c r="K268" s="71" t="n">
        <v>3295</v>
      </c>
      <c r="L268" s="72" t="n">
        <v>3711.3</v>
      </c>
      <c r="M268" s="72" t="n">
        <v>12228733.5</v>
      </c>
      <c r="N268" s="72" t="n">
        <v>489149.34</v>
      </c>
      <c r="O268" s="72" t="n">
        <v>11739584.16</v>
      </c>
      <c r="P268" s="72" t="n">
        <v>7198011.77</v>
      </c>
      <c r="Q268" s="72" t="n">
        <v>4541572.39</v>
      </c>
      <c r="R268" t="inlineStr">
        <is>
          <t>B-05</t>
        </is>
      </c>
      <c r="S268" s="73" t="n">
        <v>29.8</v>
      </c>
      <c r="T268" s="73" t="n">
        <v>23.3</v>
      </c>
      <c r="U268" s="71" t="n">
        <v>0</v>
      </c>
      <c r="V268" t="inlineStr">
        <is>
          <t>No</t>
        </is>
      </c>
      <c r="W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TC100260</t>
        </is>
      </c>
      <c r="B269" s="69" t="n">
        <v>45685</v>
      </c>
      <c r="C269" s="70" t="n">
        <v>2025</v>
      </c>
      <c r="D269" t="inlineStr">
        <is>
          <t>Jan</t>
        </is>
      </c>
      <c r="E269" t="inlineStr">
        <is>
          <t>North America</t>
        </is>
      </c>
      <c r="F269" t="inlineStr">
        <is>
          <t>Canada</t>
        </is>
      </c>
      <c r="G269" t="inlineStr">
        <is>
          <t>Technology &amp; Services</t>
        </is>
      </c>
      <c r="H269" t="inlineStr">
        <is>
          <t>Cloud &amp; infrastructure</t>
        </is>
      </c>
      <c r="I269" t="inlineStr">
        <is>
          <t>Large client</t>
        </is>
      </c>
      <c r="J269" t="inlineStr">
        <is>
          <t>Shraddha Kulkarni</t>
        </is>
      </c>
      <c r="K269" s="71" t="n">
        <v>5031</v>
      </c>
      <c r="L269" s="72" t="n">
        <v>4379.61</v>
      </c>
      <c r="M269" s="72" t="n">
        <v>22033817.91</v>
      </c>
      <c r="N269" s="72" t="n">
        <v>440676.36</v>
      </c>
      <c r="O269" s="72" t="n">
        <v>21593141.55</v>
      </c>
      <c r="P269" s="72" t="n">
        <v>13996390.98</v>
      </c>
      <c r="Q269" s="72" t="n">
        <v>7596750.57</v>
      </c>
      <c r="R269" t="inlineStr">
        <is>
          <t>TS-02</t>
        </is>
      </c>
      <c r="S269" s="73" t="n">
        <v>39.8</v>
      </c>
      <c r="T269" s="73" t="n">
        <v>35</v>
      </c>
      <c r="U269" s="71" t="n">
        <v>0</v>
      </c>
      <c r="V269" t="inlineStr">
        <is>
          <t>No</t>
        </is>
      </c>
      <c r="W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TC100261</t>
        </is>
      </c>
      <c r="B270" s="69" t="n">
        <v>45685</v>
      </c>
      <c r="C270" s="70" t="n">
        <v>2025</v>
      </c>
      <c r="D270" t="inlineStr">
        <is>
          <t>Jan</t>
        </is>
      </c>
      <c r="E270" t="inlineStr">
        <is>
          <t>North America</t>
        </is>
      </c>
      <c r="F270" t="inlineStr">
        <is>
          <t>Canada</t>
        </is>
      </c>
      <c r="G270" t="inlineStr">
        <is>
          <t>Technology &amp; Services</t>
        </is>
      </c>
      <c r="H270" t="inlineStr">
        <is>
          <t>Cloud &amp; infrastructure</t>
        </is>
      </c>
      <c r="I270" t="inlineStr">
        <is>
          <t>Mid-size client</t>
        </is>
      </c>
      <c r="J270" t="inlineStr">
        <is>
          <t>Zoya Ahmed</t>
        </is>
      </c>
      <c r="K270" s="71" t="n">
        <v>3896</v>
      </c>
      <c r="L270" s="72" t="n">
        <v>3872.73</v>
      </c>
      <c r="M270" s="72" t="n">
        <v>15088156.08</v>
      </c>
      <c r="N270" s="72" t="n">
        <v>0</v>
      </c>
      <c r="O270" s="72" t="n">
        <v>15088156.08</v>
      </c>
      <c r="P270" s="72" t="n">
        <v>9382355.960000001</v>
      </c>
      <c r="Q270" s="72" t="n">
        <v>5705800.12</v>
      </c>
      <c r="R270" t="inlineStr">
        <is>
          <t>TS-06</t>
        </is>
      </c>
      <c r="S270" s="73" t="n">
        <v>35.6</v>
      </c>
      <c r="T270" s="73" t="n">
        <v>27.3</v>
      </c>
      <c r="U270" s="71" t="n">
        <v>0</v>
      </c>
      <c r="V270" t="inlineStr">
        <is>
          <t>No</t>
        </is>
      </c>
      <c r="W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TC100262</t>
        </is>
      </c>
      <c r="B271" s="69" t="n">
        <v>45685</v>
      </c>
      <c r="C271" s="70" t="n">
        <v>2025</v>
      </c>
      <c r="D271" t="inlineStr">
        <is>
          <t>Jan</t>
        </is>
      </c>
      <c r="E271" t="inlineStr">
        <is>
          <t>North America</t>
        </is>
      </c>
      <c r="F271" t="inlineStr">
        <is>
          <t>USA</t>
        </is>
      </c>
      <c r="G271" t="inlineStr">
        <is>
          <t>Life Sciences</t>
        </is>
      </c>
      <c r="H271" t="inlineStr">
        <is>
          <t>Consulting</t>
        </is>
      </c>
      <c r="I271" t="inlineStr">
        <is>
          <t>Mid-size client</t>
        </is>
      </c>
      <c r="J271" t="inlineStr">
        <is>
          <t>Ruhi Shaikh</t>
        </is>
      </c>
      <c r="K271" s="71" t="n">
        <v>4133</v>
      </c>
      <c r="L271" s="72" t="n">
        <v>4194.6</v>
      </c>
      <c r="M271" s="72" t="n">
        <v>17336281.8</v>
      </c>
      <c r="N271" s="72" t="n">
        <v>346725.64</v>
      </c>
      <c r="O271" s="72" t="n">
        <v>16989556.16</v>
      </c>
      <c r="P271" s="72" t="n">
        <v>11745571.01</v>
      </c>
      <c r="Q271" s="72" t="n">
        <v>5243985.15</v>
      </c>
      <c r="R271" t="inlineStr">
        <is>
          <t>LS-01</t>
        </is>
      </c>
      <c r="S271" s="73" t="n">
        <v>31.9</v>
      </c>
      <c r="T271" s="73" t="n">
        <v>27.8</v>
      </c>
      <c r="U271" s="71" t="n">
        <v>1</v>
      </c>
      <c r="V271" t="inlineStr">
        <is>
          <t>No</t>
        </is>
      </c>
      <c r="W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TC100263</t>
        </is>
      </c>
      <c r="B272" s="69" t="n">
        <v>45685</v>
      </c>
      <c r="C272" s="70" t="n">
        <v>2025</v>
      </c>
      <c r="D272" t="inlineStr">
        <is>
          <t>Jan</t>
        </is>
      </c>
      <c r="E272" t="inlineStr">
        <is>
          <t>UK</t>
        </is>
      </c>
      <c r="F272" t="inlineStr">
        <is>
          <t>UK</t>
        </is>
      </c>
      <c r="G272" t="inlineStr">
        <is>
          <t>Retail &amp; CPG</t>
        </is>
      </c>
      <c r="H272" t="inlineStr">
        <is>
          <t>AI &amp; data</t>
        </is>
      </c>
      <c r="I272" t="inlineStr">
        <is>
          <t>Large client</t>
        </is>
      </c>
      <c r="J272" t="inlineStr">
        <is>
          <t>Kofi Mensah</t>
        </is>
      </c>
      <c r="K272" s="71" t="n">
        <v>7075</v>
      </c>
      <c r="L272" s="72" t="n">
        <v>3666.68</v>
      </c>
      <c r="M272" s="72" t="n">
        <v>25941761</v>
      </c>
      <c r="N272" s="72" t="n">
        <v>518835.22</v>
      </c>
      <c r="O272" s="72" t="n">
        <v>25422925.78</v>
      </c>
      <c r="P272" s="72" t="n">
        <v>16114185.1</v>
      </c>
      <c r="Q272" s="72" t="n">
        <v>9308740.68</v>
      </c>
      <c r="R272" t="inlineStr">
        <is>
          <t>RC-06</t>
        </is>
      </c>
      <c r="S272" s="73" t="n">
        <v>66.2</v>
      </c>
      <c r="T272" s="73" t="n">
        <v>49.6</v>
      </c>
      <c r="U272" s="71" t="n">
        <v>4</v>
      </c>
      <c r="V272" t="inlineStr">
        <is>
          <t>No</t>
        </is>
      </c>
      <c r="W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TC100264</t>
        </is>
      </c>
      <c r="B273" s="69" t="n">
        <v>45689</v>
      </c>
      <c r="C273" s="70" t="n">
        <v>2025</v>
      </c>
      <c r="D273" t="inlineStr">
        <is>
          <t>Feb</t>
        </is>
      </c>
      <c r="E273" t="inlineStr">
        <is>
          <t>UK</t>
        </is>
      </c>
      <c r="F273" t="inlineStr">
        <is>
          <t>UK</t>
        </is>
      </c>
      <c r="G273" t="inlineStr">
        <is>
          <t>BFSI</t>
        </is>
      </c>
      <c r="H273" t="inlineStr">
        <is>
          <t>Cloud &amp; infrastructure</t>
        </is>
      </c>
      <c r="I273" t="inlineStr">
        <is>
          <t>Large client</t>
        </is>
      </c>
      <c r="J273" t="inlineStr">
        <is>
          <t>Arjun Mehta</t>
        </is>
      </c>
      <c r="K273" s="71" t="n">
        <v>6545</v>
      </c>
      <c r="L273" s="72" t="n">
        <v>3749.72</v>
      </c>
      <c r="M273" s="72" t="n">
        <v>24541917.4</v>
      </c>
      <c r="N273" s="72" t="n">
        <v>0</v>
      </c>
      <c r="O273" s="72" t="n">
        <v>24541917.4</v>
      </c>
      <c r="P273" s="72" t="n">
        <v>15356253.75</v>
      </c>
      <c r="Q273" s="72" t="n">
        <v>9185663.65</v>
      </c>
      <c r="R273" t="inlineStr">
        <is>
          <t>B-01</t>
        </is>
      </c>
      <c r="S273" s="73" t="n">
        <v>61.7</v>
      </c>
      <c r="T273" s="73" t="n">
        <v>48.4</v>
      </c>
      <c r="U273" s="71" t="n">
        <v>1</v>
      </c>
      <c r="V273" t="inlineStr">
        <is>
          <t>No</t>
        </is>
      </c>
      <c r="W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TC100265</t>
        </is>
      </c>
      <c r="B274" s="69" t="n">
        <v>45689</v>
      </c>
      <c r="C274" s="70" t="n">
        <v>2025</v>
      </c>
      <c r="D274" t="inlineStr">
        <is>
          <t>Feb</t>
        </is>
      </c>
      <c r="E274" t="inlineStr">
        <is>
          <t>UK</t>
        </is>
      </c>
      <c r="F274" t="inlineStr">
        <is>
          <t>UK</t>
        </is>
      </c>
      <c r="G274" t="inlineStr">
        <is>
          <t>Communications &amp; Media</t>
        </is>
      </c>
      <c r="H274" t="inlineStr">
        <is>
          <t>Application services</t>
        </is>
      </c>
      <c r="I274" t="inlineStr">
        <is>
          <t>Mid-size client</t>
        </is>
      </c>
      <c r="J274" t="inlineStr">
        <is>
          <t>Olivia Brown</t>
        </is>
      </c>
      <c r="K274" s="71" t="n">
        <v>7690</v>
      </c>
      <c r="L274" s="72" t="n">
        <v>4170.64</v>
      </c>
      <c r="M274" s="72" t="n">
        <v>32072221.6</v>
      </c>
      <c r="N274" s="72" t="n">
        <v>0</v>
      </c>
      <c r="O274" s="72" t="n">
        <v>32072221.6</v>
      </c>
      <c r="P274" s="72" t="n">
        <v>22637443.65</v>
      </c>
      <c r="Q274" s="72" t="n">
        <v>9434777.949999999</v>
      </c>
      <c r="R274" t="inlineStr">
        <is>
          <t>CM-04</t>
        </is>
      </c>
      <c r="S274" s="73" t="n">
        <v>68.8</v>
      </c>
      <c r="T274" s="73" t="n">
        <v>52.4</v>
      </c>
      <c r="U274" s="71" t="n">
        <v>1</v>
      </c>
      <c r="V274" t="inlineStr">
        <is>
          <t>No</t>
        </is>
      </c>
      <c r="W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TC100266</t>
        </is>
      </c>
      <c r="B275" s="69" t="n">
        <v>45689</v>
      </c>
      <c r="C275" s="70" t="n">
        <v>2025</v>
      </c>
      <c r="D275" t="inlineStr">
        <is>
          <t>Feb</t>
        </is>
      </c>
      <c r="E275" t="inlineStr">
        <is>
          <t>North America</t>
        </is>
      </c>
      <c r="F275" t="inlineStr">
        <is>
          <t>Canada</t>
        </is>
      </c>
      <c r="G275" t="inlineStr">
        <is>
          <t>Retail &amp; CPG</t>
        </is>
      </c>
      <c r="H275" t="inlineStr">
        <is>
          <t>AI &amp; data</t>
        </is>
      </c>
      <c r="I275" t="inlineStr">
        <is>
          <t>Mid-size client</t>
        </is>
      </c>
      <c r="J275" t="inlineStr">
        <is>
          <t>Omar Haddad</t>
        </is>
      </c>
      <c r="K275" s="71" t="n">
        <v>7838</v>
      </c>
      <c r="L275" s="72" t="n">
        <v>3348.18</v>
      </c>
      <c r="M275" s="72" t="n">
        <v>26243034.84</v>
      </c>
      <c r="N275" s="72" t="n">
        <v>0</v>
      </c>
      <c r="O275" s="72" t="n">
        <v>26243034.84</v>
      </c>
      <c r="P275" s="72" t="n">
        <v>19287007.93</v>
      </c>
      <c r="Q275" s="72" t="n">
        <v>6956026.91</v>
      </c>
      <c r="R275" t="inlineStr">
        <is>
          <t>RC-02</t>
        </is>
      </c>
      <c r="S275" s="73" t="n">
        <v>71.40000000000001</v>
      </c>
      <c r="T275" s="73" t="n">
        <v>57.8</v>
      </c>
      <c r="U275" s="71" t="n">
        <v>1</v>
      </c>
      <c r="V275" t="inlineStr">
        <is>
          <t>No</t>
        </is>
      </c>
      <c r="W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TC100267</t>
        </is>
      </c>
      <c r="B276" s="69" t="n">
        <v>45689</v>
      </c>
      <c r="C276" s="70" t="n">
        <v>2025</v>
      </c>
      <c r="D276" t="inlineStr">
        <is>
          <t>Feb</t>
        </is>
      </c>
      <c r="E276" t="inlineStr">
        <is>
          <t>India</t>
        </is>
      </c>
      <c r="F276" t="inlineStr">
        <is>
          <t>India</t>
        </is>
      </c>
      <c r="G276" t="inlineStr">
        <is>
          <t>BFSI</t>
        </is>
      </c>
      <c r="H276" t="inlineStr">
        <is>
          <t>Application services</t>
        </is>
      </c>
      <c r="I276" t="inlineStr">
        <is>
          <t>Mid-size client</t>
        </is>
      </c>
      <c r="J276" t="inlineStr">
        <is>
          <t>Zoya Ahmed</t>
        </is>
      </c>
      <c r="K276" s="71" t="n">
        <v>4708</v>
      </c>
      <c r="L276" s="72" t="n">
        <v>3955.98</v>
      </c>
      <c r="M276" s="72" t="n">
        <v>18624753.84</v>
      </c>
      <c r="N276" s="72" t="n">
        <v>744990.15</v>
      </c>
      <c r="O276" s="72" t="n">
        <v>17879763.69</v>
      </c>
      <c r="P276" s="72" t="n">
        <v>11752492.72</v>
      </c>
      <c r="Q276" s="72" t="n">
        <v>6127270.97</v>
      </c>
      <c r="R276" t="inlineStr">
        <is>
          <t>B-01</t>
        </is>
      </c>
      <c r="S276" s="73" t="n">
        <v>41.5</v>
      </c>
      <c r="T276" s="73" t="n">
        <v>33.5</v>
      </c>
      <c r="U276" s="71" t="n">
        <v>0</v>
      </c>
      <c r="V276" t="inlineStr">
        <is>
          <t>No</t>
        </is>
      </c>
      <c r="W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TC100268</t>
        </is>
      </c>
      <c r="B277" s="69" t="n">
        <v>45689</v>
      </c>
      <c r="C277" s="70" t="n">
        <v>2025</v>
      </c>
      <c r="D277" t="inlineStr">
        <is>
          <t>Feb</t>
        </is>
      </c>
      <c r="E277" t="inlineStr">
        <is>
          <t>North America</t>
        </is>
      </c>
      <c r="F277" t="inlineStr">
        <is>
          <t>Canada</t>
        </is>
      </c>
      <c r="G277" t="inlineStr">
        <is>
          <t>Life Sciences</t>
        </is>
      </c>
      <c r="H277" t="inlineStr">
        <is>
          <t>Application services</t>
        </is>
      </c>
      <c r="I277" t="inlineStr">
        <is>
          <t>Mid-size client</t>
        </is>
      </c>
      <c r="J277" t="inlineStr">
        <is>
          <t>Fatima Al-Saud</t>
        </is>
      </c>
      <c r="K277" s="71" t="n">
        <v>1573</v>
      </c>
      <c r="L277" s="72" t="n">
        <v>3937.91</v>
      </c>
      <c r="M277" s="72" t="n">
        <v>6194332.43</v>
      </c>
      <c r="N277" s="72" t="n">
        <v>123886.65</v>
      </c>
      <c r="O277" s="72" t="n">
        <v>6070445.78</v>
      </c>
      <c r="P277" s="72" t="n">
        <v>4370764.21</v>
      </c>
      <c r="Q277" s="72" t="n">
        <v>1699681.57</v>
      </c>
      <c r="R277" t="inlineStr">
        <is>
          <t>LS-04</t>
        </is>
      </c>
      <c r="S277" s="73" t="n">
        <v>13</v>
      </c>
      <c r="T277" s="73" t="n">
        <v>11.5</v>
      </c>
      <c r="U277" s="71" t="n">
        <v>0</v>
      </c>
      <c r="V277" t="inlineStr">
        <is>
          <t>No</t>
        </is>
      </c>
      <c r="W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TC100269</t>
        </is>
      </c>
      <c r="B278" s="69" t="n">
        <v>45689</v>
      </c>
      <c r="C278" s="70" t="n">
        <v>2025</v>
      </c>
      <c r="D278" t="inlineStr">
        <is>
          <t>Feb</t>
        </is>
      </c>
      <c r="E278" t="inlineStr">
        <is>
          <t>Middle East &amp; Africa</t>
        </is>
      </c>
      <c r="F278" t="inlineStr">
        <is>
          <t>South Africa</t>
        </is>
      </c>
      <c r="G278" t="inlineStr">
        <is>
          <t>Technology &amp; Services</t>
        </is>
      </c>
      <c r="H278" t="inlineStr">
        <is>
          <t>Application services</t>
        </is>
      </c>
      <c r="I278" t="inlineStr">
        <is>
          <t>Mid-size client</t>
        </is>
      </c>
      <c r="J278" t="inlineStr">
        <is>
          <t>Liam O'Brien</t>
        </is>
      </c>
      <c r="K278" s="71" t="n">
        <v>8713</v>
      </c>
      <c r="L278" s="72" t="n">
        <v>3119.51</v>
      </c>
      <c r="M278" s="72" t="n">
        <v>27180290.63</v>
      </c>
      <c r="N278" s="72" t="n">
        <v>0</v>
      </c>
      <c r="O278" s="72" t="n">
        <v>27180290.63</v>
      </c>
      <c r="P278" s="72" t="n">
        <v>18957987.35</v>
      </c>
      <c r="Q278" s="72" t="n">
        <v>8222303.28</v>
      </c>
      <c r="R278" t="inlineStr">
        <is>
          <t>TS-02</t>
        </is>
      </c>
      <c r="S278" s="73" t="n">
        <v>79.5</v>
      </c>
      <c r="T278" s="73" t="n">
        <v>61.3</v>
      </c>
      <c r="U278" s="71" t="n">
        <v>1</v>
      </c>
      <c r="V278" t="inlineStr">
        <is>
          <t>No</t>
        </is>
      </c>
      <c r="W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TC100270</t>
        </is>
      </c>
      <c r="B279" s="69" t="n">
        <v>45689</v>
      </c>
      <c r="C279" s="70" t="n">
        <v>2025</v>
      </c>
      <c r="D279" t="inlineStr">
        <is>
          <t>Feb</t>
        </is>
      </c>
      <c r="E279" t="inlineStr">
        <is>
          <t>Asia Pacific</t>
        </is>
      </c>
      <c r="F279" t="inlineStr">
        <is>
          <t>Singapore</t>
        </is>
      </c>
      <c r="G279" t="inlineStr">
        <is>
          <t>Technology &amp; Services</t>
        </is>
      </c>
      <c r="H279" t="inlineStr">
        <is>
          <t>Application services</t>
        </is>
      </c>
      <c r="I279" t="inlineStr">
        <is>
          <t>Large client</t>
        </is>
      </c>
      <c r="J279" t="inlineStr">
        <is>
          <t>Priya Nair</t>
        </is>
      </c>
      <c r="K279" s="71" t="n">
        <v>6315</v>
      </c>
      <c r="L279" s="72" t="n">
        <v>3708.14</v>
      </c>
      <c r="M279" s="72" t="n">
        <v>23416904.1</v>
      </c>
      <c r="N279" s="72" t="n">
        <v>0</v>
      </c>
      <c r="O279" s="72" t="n">
        <v>23416904.1</v>
      </c>
      <c r="P279" s="72" t="n">
        <v>16578532.41</v>
      </c>
      <c r="Q279" s="72" t="n">
        <v>6838371.69</v>
      </c>
      <c r="R279" t="inlineStr">
        <is>
          <t>TS-05</t>
        </is>
      </c>
      <c r="S279" s="73" t="n">
        <v>54.5</v>
      </c>
      <c r="T279" s="73" t="n">
        <v>44.7</v>
      </c>
      <c r="U279" s="71" t="n">
        <v>0</v>
      </c>
      <c r="V279" t="inlineStr">
        <is>
          <t>No</t>
        </is>
      </c>
      <c r="W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TC100271</t>
        </is>
      </c>
      <c r="B280" s="69" t="n">
        <v>45689</v>
      </c>
      <c r="C280" s="70" t="n">
        <v>2025</v>
      </c>
      <c r="D280" t="inlineStr">
        <is>
          <t>Feb</t>
        </is>
      </c>
      <c r="E280" t="inlineStr">
        <is>
          <t>North America</t>
        </is>
      </c>
      <c r="F280" t="inlineStr">
        <is>
          <t>Canada</t>
        </is>
      </c>
      <c r="G280" t="inlineStr">
        <is>
          <t>BFSI</t>
        </is>
      </c>
      <c r="H280" t="inlineStr">
        <is>
          <t>Cloud &amp; infrastructure</t>
        </is>
      </c>
      <c r="I280" t="inlineStr">
        <is>
          <t>Mid-size client</t>
        </is>
      </c>
      <c r="J280" t="inlineStr">
        <is>
          <t>Carlos Silva</t>
        </is>
      </c>
      <c r="K280" s="71" t="n">
        <v>7682</v>
      </c>
      <c r="L280" s="72" t="n">
        <v>4062.47</v>
      </c>
      <c r="M280" s="72" t="n">
        <v>31207894.54</v>
      </c>
      <c r="N280" s="72" t="n">
        <v>0</v>
      </c>
      <c r="O280" s="72" t="n">
        <v>31207894.54</v>
      </c>
      <c r="P280" s="72" t="n">
        <v>21919432.29</v>
      </c>
      <c r="Q280" s="72" t="n">
        <v>9288462.25</v>
      </c>
      <c r="R280" t="inlineStr">
        <is>
          <t>B-06</t>
        </is>
      </c>
      <c r="S280" s="73" t="n">
        <v>64.2</v>
      </c>
      <c r="T280" s="73" t="n">
        <v>56.7</v>
      </c>
      <c r="U280" s="71" t="n">
        <v>0</v>
      </c>
      <c r="V280" t="inlineStr">
        <is>
          <t>No</t>
        </is>
      </c>
      <c r="W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TC100272</t>
        </is>
      </c>
      <c r="B281" s="69" t="n">
        <v>45689</v>
      </c>
      <c r="C281" s="70" t="n">
        <v>2025</v>
      </c>
      <c r="D281" t="inlineStr">
        <is>
          <t>Feb</t>
        </is>
      </c>
      <c r="E281" t="inlineStr">
        <is>
          <t>North America</t>
        </is>
      </c>
      <c r="F281" t="inlineStr">
        <is>
          <t>USA</t>
        </is>
      </c>
      <c r="G281" t="inlineStr">
        <is>
          <t>Communications &amp; Media</t>
        </is>
      </c>
      <c r="H281" t="inlineStr">
        <is>
          <t>Application services</t>
        </is>
      </c>
      <c r="I281" t="inlineStr">
        <is>
          <t>Large client</t>
        </is>
      </c>
      <c r="J281" t="inlineStr">
        <is>
          <t>Mei Lin</t>
        </is>
      </c>
      <c r="K281" s="71" t="n">
        <v>4712</v>
      </c>
      <c r="L281" s="72" t="n">
        <v>3762.79</v>
      </c>
      <c r="M281" s="72" t="n">
        <v>17730266.48</v>
      </c>
      <c r="N281" s="72" t="n">
        <v>1063815.99</v>
      </c>
      <c r="O281" s="72" t="n">
        <v>16666450.49</v>
      </c>
      <c r="P281" s="72" t="n">
        <v>11182008.18</v>
      </c>
      <c r="Q281" s="72" t="n">
        <v>5484442.31</v>
      </c>
      <c r="R281" t="inlineStr">
        <is>
          <t>CM-04</t>
        </is>
      </c>
      <c r="S281" s="73" t="n">
        <v>44.2</v>
      </c>
      <c r="T281" s="73" t="n">
        <v>33.4</v>
      </c>
      <c r="U281" s="71" t="n">
        <v>1</v>
      </c>
      <c r="V281" t="inlineStr">
        <is>
          <t>No</t>
        </is>
      </c>
      <c r="W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TC100273</t>
        </is>
      </c>
      <c r="B282" s="69" t="n">
        <v>45689</v>
      </c>
      <c r="C282" s="70" t="n">
        <v>2025</v>
      </c>
      <c r="D282" t="inlineStr">
        <is>
          <t>Feb</t>
        </is>
      </c>
      <c r="E282" t="inlineStr">
        <is>
          <t>North America</t>
        </is>
      </c>
      <c r="F282" t="inlineStr">
        <is>
          <t>Canada</t>
        </is>
      </c>
      <c r="G282" t="inlineStr">
        <is>
          <t>BFSI</t>
        </is>
      </c>
      <c r="H282" t="inlineStr">
        <is>
          <t>Application services</t>
        </is>
      </c>
      <c r="I282" t="inlineStr">
        <is>
          <t>Top-10 client</t>
        </is>
      </c>
      <c r="J282" t="inlineStr">
        <is>
          <t>Ravindra Patil</t>
        </is>
      </c>
      <c r="K282" s="71" t="n">
        <v>4851</v>
      </c>
      <c r="L282" s="72" t="n">
        <v>4017.12</v>
      </c>
      <c r="M282" s="72" t="n">
        <v>19487049.12</v>
      </c>
      <c r="N282" s="72" t="n">
        <v>779481.96</v>
      </c>
      <c r="O282" s="72" t="n">
        <v>18707567.16</v>
      </c>
      <c r="P282" s="72" t="n">
        <v>14035295.6</v>
      </c>
      <c r="Q282" s="72" t="n">
        <v>4672271.56</v>
      </c>
      <c r="R282" t="inlineStr">
        <is>
          <t>B-04</t>
        </is>
      </c>
      <c r="S282" s="73" t="n">
        <v>44.7</v>
      </c>
      <c r="T282" s="73" t="n">
        <v>34.5</v>
      </c>
      <c r="U282" s="71" t="n">
        <v>0</v>
      </c>
      <c r="V282" t="inlineStr">
        <is>
          <t>No</t>
        </is>
      </c>
      <c r="W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TC100274</t>
        </is>
      </c>
      <c r="B283" s="69" t="n">
        <v>45689</v>
      </c>
      <c r="C283" s="70" t="n">
        <v>2025</v>
      </c>
      <c r="D283" t="inlineStr">
        <is>
          <t>Feb</t>
        </is>
      </c>
      <c r="E283" t="inlineStr">
        <is>
          <t>North America</t>
        </is>
      </c>
      <c r="F283" t="inlineStr">
        <is>
          <t>Canada</t>
        </is>
      </c>
      <c r="G283" t="inlineStr">
        <is>
          <t>BFSI</t>
        </is>
      </c>
      <c r="H283" t="inlineStr">
        <is>
          <t>AI &amp; data</t>
        </is>
      </c>
      <c r="I283" t="inlineStr">
        <is>
          <t>Mid-size client</t>
        </is>
      </c>
      <c r="J283" t="inlineStr">
        <is>
          <t>Olivia Brown</t>
        </is>
      </c>
      <c r="K283" s="71" t="n">
        <v>4733</v>
      </c>
      <c r="L283" s="72" t="n">
        <v>4269.7</v>
      </c>
      <c r="M283" s="72" t="n">
        <v>20208490.1</v>
      </c>
      <c r="N283" s="72" t="n">
        <v>808339.6</v>
      </c>
      <c r="O283" s="72" t="n">
        <v>19400150.5</v>
      </c>
      <c r="P283" s="72" t="n">
        <v>12145885.28</v>
      </c>
      <c r="Q283" s="72" t="n">
        <v>7254265.22</v>
      </c>
      <c r="R283" t="inlineStr">
        <is>
          <t>B-04</t>
        </is>
      </c>
      <c r="S283" s="73" t="n">
        <v>39.1</v>
      </c>
      <c r="T283" s="73" t="n">
        <v>33.8</v>
      </c>
      <c r="U283" s="71" t="n">
        <v>0</v>
      </c>
      <c r="V283" t="inlineStr">
        <is>
          <t>No</t>
        </is>
      </c>
      <c r="W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TC100275</t>
        </is>
      </c>
      <c r="B284" s="69" t="n">
        <v>45689</v>
      </c>
      <c r="C284" s="70" t="n">
        <v>2025</v>
      </c>
      <c r="D284" t="inlineStr">
        <is>
          <t>Feb</t>
        </is>
      </c>
      <c r="E284" t="inlineStr">
        <is>
          <t>North America</t>
        </is>
      </c>
      <c r="F284" t="inlineStr">
        <is>
          <t>Canada</t>
        </is>
      </c>
      <c r="G284" t="inlineStr">
        <is>
          <t>Communications &amp; Media</t>
        </is>
      </c>
      <c r="H284" t="inlineStr">
        <is>
          <t>AI &amp; data</t>
        </is>
      </c>
      <c r="I284" t="inlineStr">
        <is>
          <t>Large client</t>
        </is>
      </c>
      <c r="J284" t="inlineStr">
        <is>
          <t>Wei Chen</t>
        </is>
      </c>
      <c r="K284" s="71" t="n">
        <v>1404</v>
      </c>
      <c r="L284" s="72" t="n">
        <v>3731.98</v>
      </c>
      <c r="M284" s="72" t="n">
        <v>5239699.92</v>
      </c>
      <c r="N284" s="72" t="n">
        <v>314382</v>
      </c>
      <c r="O284" s="72" t="n">
        <v>4925317.92</v>
      </c>
      <c r="P284" s="72" t="n">
        <v>3389885.15</v>
      </c>
      <c r="Q284" s="72" t="n">
        <v>1535432.77</v>
      </c>
      <c r="R284" t="inlineStr">
        <is>
          <t>CM-05</t>
        </is>
      </c>
      <c r="S284" s="73" t="n">
        <v>11.6</v>
      </c>
      <c r="T284" s="73" t="n">
        <v>9.300000000000001</v>
      </c>
      <c r="U284" s="71" t="n">
        <v>0</v>
      </c>
      <c r="V284" t="inlineStr">
        <is>
          <t>No</t>
        </is>
      </c>
      <c r="W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TC100276</t>
        </is>
      </c>
      <c r="B285" s="69" t="n">
        <v>45690</v>
      </c>
      <c r="C285" s="70" t="n">
        <v>2025</v>
      </c>
      <c r="D285" t="inlineStr">
        <is>
          <t>Feb</t>
        </is>
      </c>
      <c r="E285" t="inlineStr">
        <is>
          <t>UK</t>
        </is>
      </c>
      <c r="F285" t="inlineStr">
        <is>
          <t>UK</t>
        </is>
      </c>
      <c r="G285" t="inlineStr">
        <is>
          <t>BFSI</t>
        </is>
      </c>
      <c r="H285" t="inlineStr">
        <is>
          <t>Cloud &amp; infrastructure</t>
        </is>
      </c>
      <c r="I285" t="inlineStr">
        <is>
          <t>Large client</t>
        </is>
      </c>
      <c r="J285" t="inlineStr">
        <is>
          <t>Fatima Al-Saud</t>
        </is>
      </c>
      <c r="K285" s="71" t="n">
        <v>4659</v>
      </c>
      <c r="L285" s="72" t="n">
        <v>3835.38</v>
      </c>
      <c r="M285" s="72" t="n">
        <v>17869035.42</v>
      </c>
      <c r="N285" s="72" t="n">
        <v>0</v>
      </c>
      <c r="O285" s="72" t="n">
        <v>17869035.42</v>
      </c>
      <c r="P285" s="72" t="n">
        <v>12686457.61</v>
      </c>
      <c r="Q285" s="72" t="n">
        <v>5182577.81</v>
      </c>
      <c r="R285" t="inlineStr">
        <is>
          <t>B-05</t>
        </is>
      </c>
      <c r="S285" s="73" t="n">
        <v>39.8</v>
      </c>
      <c r="T285" s="73" t="n">
        <v>31.6</v>
      </c>
      <c r="U285" s="71" t="n">
        <v>0</v>
      </c>
      <c r="V285" t="inlineStr">
        <is>
          <t>No</t>
        </is>
      </c>
      <c r="W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TC100277</t>
        </is>
      </c>
      <c r="B286" s="69" t="n">
        <v>45690</v>
      </c>
      <c r="C286" s="70" t="n">
        <v>2025</v>
      </c>
      <c r="D286" t="inlineStr">
        <is>
          <t>Feb</t>
        </is>
      </c>
      <c r="E286" t="inlineStr">
        <is>
          <t>North America</t>
        </is>
      </c>
      <c r="F286" t="inlineStr">
        <is>
          <t>Canada</t>
        </is>
      </c>
      <c r="G286" t="inlineStr">
        <is>
          <t>Technology &amp; Services</t>
        </is>
      </c>
      <c r="H286" t="inlineStr">
        <is>
          <t>Application services</t>
        </is>
      </c>
      <c r="I286" t="inlineStr">
        <is>
          <t>Mid-size client</t>
        </is>
      </c>
      <c r="J286" t="inlineStr">
        <is>
          <t>Ruhi Shaikh</t>
        </is>
      </c>
      <c r="K286" s="71" t="n">
        <v>1470</v>
      </c>
      <c r="L286" s="72" t="n">
        <v>3808.16</v>
      </c>
      <c r="M286" s="72" t="n">
        <v>5597995.2</v>
      </c>
      <c r="N286" s="72" t="n">
        <v>335879.71</v>
      </c>
      <c r="O286" s="72" t="n">
        <v>5262115.49</v>
      </c>
      <c r="P286" s="72" t="n">
        <v>3598209.51</v>
      </c>
      <c r="Q286" s="72" t="n">
        <v>1663905.98</v>
      </c>
      <c r="R286" t="inlineStr">
        <is>
          <t>TS-06</t>
        </is>
      </c>
      <c r="S286" s="73" t="n">
        <v>12.9</v>
      </c>
      <c r="T286" s="73" t="n">
        <v>10.2</v>
      </c>
      <c r="U286" s="71" t="n">
        <v>0</v>
      </c>
      <c r="V286" t="inlineStr">
        <is>
          <t>No</t>
        </is>
      </c>
      <c r="W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TC100278</t>
        </is>
      </c>
      <c r="B287" s="69" t="n">
        <v>45690</v>
      </c>
      <c r="C287" s="70" t="n">
        <v>2025</v>
      </c>
      <c r="D287" t="inlineStr">
        <is>
          <t>Feb</t>
        </is>
      </c>
      <c r="E287" t="inlineStr">
        <is>
          <t>UK</t>
        </is>
      </c>
      <c r="F287" t="inlineStr">
        <is>
          <t>UK</t>
        </is>
      </c>
      <c r="G287" t="inlineStr">
        <is>
          <t>Manufacturing</t>
        </is>
      </c>
      <c r="H287" t="inlineStr">
        <is>
          <t>Cloud &amp; infrastructure</t>
        </is>
      </c>
      <c r="I287" t="inlineStr">
        <is>
          <t>Mid-size client</t>
        </is>
      </c>
      <c r="J287" t="inlineStr">
        <is>
          <t>Ravindra Patil</t>
        </is>
      </c>
      <c r="K287" s="71" t="n">
        <v>4508</v>
      </c>
      <c r="L287" s="72" t="n">
        <v>3668.51</v>
      </c>
      <c r="M287" s="72" t="n">
        <v>16537643.08</v>
      </c>
      <c r="N287" s="72" t="n">
        <v>0</v>
      </c>
      <c r="O287" s="72" t="n">
        <v>16537643.08</v>
      </c>
      <c r="P287" s="72" t="n">
        <v>11530051.13</v>
      </c>
      <c r="Q287" s="72" t="n">
        <v>5007591.95</v>
      </c>
      <c r="R287" t="inlineStr">
        <is>
          <t>M-02</t>
        </is>
      </c>
      <c r="S287" s="73" t="n">
        <v>41.1</v>
      </c>
      <c r="T287" s="73" t="n">
        <v>32.4</v>
      </c>
      <c r="U287" s="71" t="n">
        <v>1</v>
      </c>
      <c r="V287" t="inlineStr">
        <is>
          <t>No</t>
        </is>
      </c>
      <c r="W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TC100279</t>
        </is>
      </c>
      <c r="B288" s="69" t="n">
        <v>45690</v>
      </c>
      <c r="C288" s="70" t="n">
        <v>2025</v>
      </c>
      <c r="D288" t="inlineStr">
        <is>
          <t>Feb</t>
        </is>
      </c>
      <c r="E288" t="inlineStr">
        <is>
          <t>North America</t>
        </is>
      </c>
      <c r="F288" t="inlineStr">
        <is>
          <t>USA</t>
        </is>
      </c>
      <c r="G288" t="inlineStr">
        <is>
          <t>Communications &amp; Media</t>
        </is>
      </c>
      <c r="H288" t="inlineStr">
        <is>
          <t>Application services</t>
        </is>
      </c>
      <c r="I288" t="inlineStr">
        <is>
          <t>Mid-size client</t>
        </is>
      </c>
      <c r="J288" t="inlineStr">
        <is>
          <t>Wei Chen</t>
        </is>
      </c>
      <c r="K288" s="71" t="n">
        <v>5815</v>
      </c>
      <c r="L288" s="72" t="n">
        <v>3467.64</v>
      </c>
      <c r="M288" s="72" t="n">
        <v>20164326.6</v>
      </c>
      <c r="N288" s="72" t="n">
        <v>1209859.6</v>
      </c>
      <c r="O288" s="72" t="n">
        <v>18954467</v>
      </c>
      <c r="P288" s="72" t="n">
        <v>13860065.25</v>
      </c>
      <c r="Q288" s="72" t="n">
        <v>5094401.75</v>
      </c>
      <c r="R288" t="inlineStr">
        <is>
          <t>CM-03</t>
        </is>
      </c>
      <c r="S288" s="73" t="n">
        <v>52.1</v>
      </c>
      <c r="T288" s="73" t="n">
        <v>40</v>
      </c>
      <c r="U288" s="71" t="n">
        <v>1</v>
      </c>
      <c r="V288" t="inlineStr">
        <is>
          <t>No</t>
        </is>
      </c>
      <c r="W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TC100280</t>
        </is>
      </c>
      <c r="B289" s="69" t="n">
        <v>45690</v>
      </c>
      <c r="C289" s="70" t="n">
        <v>2025</v>
      </c>
      <c r="D289" t="inlineStr">
        <is>
          <t>Feb</t>
        </is>
      </c>
      <c r="E289" t="inlineStr">
        <is>
          <t>Middle East &amp; Africa</t>
        </is>
      </c>
      <c r="F289" t="inlineStr">
        <is>
          <t>UAE</t>
        </is>
      </c>
      <c r="G289" t="inlineStr">
        <is>
          <t>BFSI</t>
        </is>
      </c>
      <c r="H289" t="inlineStr">
        <is>
          <t>Application services</t>
        </is>
      </c>
      <c r="I289" t="inlineStr">
        <is>
          <t>Top-10 client</t>
        </is>
      </c>
      <c r="J289" t="inlineStr">
        <is>
          <t>Noah Smith</t>
        </is>
      </c>
      <c r="K289" s="71" t="n">
        <v>6042</v>
      </c>
      <c r="L289" s="72" t="n">
        <v>3881.07</v>
      </c>
      <c r="M289" s="72" t="n">
        <v>23449424.94</v>
      </c>
      <c r="N289" s="72" t="n">
        <v>0</v>
      </c>
      <c r="O289" s="72" t="n">
        <v>23449424.94</v>
      </c>
      <c r="P289" s="72" t="n">
        <v>15311468.24</v>
      </c>
      <c r="Q289" s="72" t="n">
        <v>8137956.7</v>
      </c>
      <c r="R289" t="inlineStr">
        <is>
          <t>B-02</t>
        </is>
      </c>
      <c r="S289" s="73" t="n">
        <v>48.1</v>
      </c>
      <c r="T289" s="73" t="n">
        <v>40.1</v>
      </c>
      <c r="U289" s="71" t="n">
        <v>1</v>
      </c>
      <c r="V289" t="inlineStr">
        <is>
          <t>No</t>
        </is>
      </c>
      <c r="W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TC100281</t>
        </is>
      </c>
      <c r="B290" s="69" t="n">
        <v>45690</v>
      </c>
      <c r="C290" s="70" t="n">
        <v>2025</v>
      </c>
      <c r="D290" t="inlineStr">
        <is>
          <t>Feb</t>
        </is>
      </c>
      <c r="E290" t="inlineStr">
        <is>
          <t>India</t>
        </is>
      </c>
      <c r="F290" t="inlineStr">
        <is>
          <t>India</t>
        </is>
      </c>
      <c r="G290" t="inlineStr">
        <is>
          <t>Manufacturing</t>
        </is>
      </c>
      <c r="H290" t="inlineStr">
        <is>
          <t>Consulting</t>
        </is>
      </c>
      <c r="I290" t="inlineStr">
        <is>
          <t>Large client</t>
        </is>
      </c>
      <c r="J290" t="inlineStr">
        <is>
          <t>Ravindra Patil</t>
        </is>
      </c>
      <c r="K290" s="71" t="n">
        <v>9680</v>
      </c>
      <c r="L290" s="72" t="n">
        <v>3118.95</v>
      </c>
      <c r="M290" s="72" t="n">
        <v>30191436</v>
      </c>
      <c r="N290" s="72" t="n">
        <v>0</v>
      </c>
      <c r="O290" s="72" t="n">
        <v>30191436</v>
      </c>
      <c r="P290" s="72" t="n">
        <v>18904233.83</v>
      </c>
      <c r="Q290" s="72" t="n">
        <v>11287202.17</v>
      </c>
      <c r="R290" t="inlineStr">
        <is>
          <t>M-03</t>
        </is>
      </c>
      <c r="S290" s="73" t="n">
        <v>78.2</v>
      </c>
      <c r="T290" s="73" t="n">
        <v>71.40000000000001</v>
      </c>
      <c r="U290" s="71" t="n">
        <v>0</v>
      </c>
      <c r="V290" t="inlineStr">
        <is>
          <t>No</t>
        </is>
      </c>
      <c r="W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TC100282</t>
        </is>
      </c>
      <c r="B291" s="69" t="n">
        <v>45690</v>
      </c>
      <c r="C291" s="70" t="n">
        <v>2025</v>
      </c>
      <c r="D291" t="inlineStr">
        <is>
          <t>Feb</t>
        </is>
      </c>
      <c r="E291" t="inlineStr">
        <is>
          <t>Continental Europe</t>
        </is>
      </c>
      <c r="F291" t="inlineStr">
        <is>
          <t>Netherlands</t>
        </is>
      </c>
      <c r="G291" t="inlineStr">
        <is>
          <t>Manufacturing</t>
        </is>
      </c>
      <c r="H291" t="inlineStr">
        <is>
          <t>Cloud &amp; infrastructure</t>
        </is>
      </c>
      <c r="I291" t="inlineStr">
        <is>
          <t>Top-10 client</t>
        </is>
      </c>
      <c r="J291" t="inlineStr">
        <is>
          <t>Fatima Al-Saud</t>
        </is>
      </c>
      <c r="K291" s="71" t="n">
        <v>8236</v>
      </c>
      <c r="L291" s="72" t="n">
        <v>3719.03</v>
      </c>
      <c r="M291" s="72" t="n">
        <v>30629931.08</v>
      </c>
      <c r="N291" s="72" t="n">
        <v>1225197.24</v>
      </c>
      <c r="O291" s="72" t="n">
        <v>29404733.84</v>
      </c>
      <c r="P291" s="72" t="n">
        <v>19337596.56</v>
      </c>
      <c r="Q291" s="72" t="n">
        <v>10067137.28</v>
      </c>
      <c r="R291" t="inlineStr">
        <is>
          <t>M-04</t>
        </is>
      </c>
      <c r="S291" s="73" t="n">
        <v>65.5</v>
      </c>
      <c r="T291" s="73" t="n">
        <v>59.4</v>
      </c>
      <c r="U291" s="71" t="n">
        <v>0</v>
      </c>
      <c r="V291" t="inlineStr">
        <is>
          <t>No</t>
        </is>
      </c>
      <c r="W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TC100283</t>
        </is>
      </c>
      <c r="B292" s="69" t="n">
        <v>45690</v>
      </c>
      <c r="C292" s="70" t="n">
        <v>2025</v>
      </c>
      <c r="D292" t="inlineStr">
        <is>
          <t>Feb</t>
        </is>
      </c>
      <c r="E292" t="inlineStr">
        <is>
          <t>North America</t>
        </is>
      </c>
      <c r="F292" t="inlineStr">
        <is>
          <t>Canada</t>
        </is>
      </c>
      <c r="G292" t="inlineStr">
        <is>
          <t>Manufacturing</t>
        </is>
      </c>
      <c r="H292" t="inlineStr">
        <is>
          <t>AI &amp; data</t>
        </is>
      </c>
      <c r="I292" t="inlineStr">
        <is>
          <t>Mid-size client</t>
        </is>
      </c>
      <c r="J292" t="inlineStr">
        <is>
          <t>Zoya Ahmed</t>
        </is>
      </c>
      <c r="K292" s="71" t="n">
        <v>4293</v>
      </c>
      <c r="L292" s="72" t="n">
        <v>4160.25</v>
      </c>
      <c r="M292" s="72" t="n">
        <v>17859953.25</v>
      </c>
      <c r="N292" s="72" t="n">
        <v>1071597.2</v>
      </c>
      <c r="O292" s="72" t="n">
        <v>16788356.05</v>
      </c>
      <c r="P292" s="72" t="n">
        <v>12179341.59</v>
      </c>
      <c r="Q292" s="72" t="n">
        <v>4609014.46</v>
      </c>
      <c r="R292" t="inlineStr">
        <is>
          <t>M-02</t>
        </is>
      </c>
      <c r="S292" s="73" t="n">
        <v>40.4</v>
      </c>
      <c r="T292" s="73" t="n">
        <v>30.1</v>
      </c>
      <c r="U292" s="71" t="n">
        <v>2</v>
      </c>
      <c r="V292" t="inlineStr">
        <is>
          <t>No</t>
        </is>
      </c>
      <c r="W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TC100284</t>
        </is>
      </c>
      <c r="B293" s="69" t="n">
        <v>45690</v>
      </c>
      <c r="C293" s="70" t="n">
        <v>2025</v>
      </c>
      <c r="D293" t="inlineStr">
        <is>
          <t>Feb</t>
        </is>
      </c>
      <c r="E293" t="inlineStr">
        <is>
          <t>India</t>
        </is>
      </c>
      <c r="F293" t="inlineStr">
        <is>
          <t>India</t>
        </is>
      </c>
      <c r="G293" t="inlineStr">
        <is>
          <t>BFSI</t>
        </is>
      </c>
      <c r="H293" t="inlineStr">
        <is>
          <t>Application services</t>
        </is>
      </c>
      <c r="I293" t="inlineStr">
        <is>
          <t>Mid-size client</t>
        </is>
      </c>
      <c r="J293" t="inlineStr">
        <is>
          <t>Olivia Brown</t>
        </is>
      </c>
      <c r="K293" s="71" t="n">
        <v>1774</v>
      </c>
      <c r="L293" s="72" t="n">
        <v>3342.19</v>
      </c>
      <c r="M293" s="72" t="n">
        <v>5929045.06</v>
      </c>
      <c r="N293" s="72" t="n">
        <v>118580.9</v>
      </c>
      <c r="O293" s="72" t="n">
        <v>5810464.16</v>
      </c>
      <c r="P293" s="72" t="n">
        <v>3666027.95</v>
      </c>
      <c r="Q293" s="72" t="n">
        <v>2144436.21</v>
      </c>
      <c r="R293" t="inlineStr">
        <is>
          <t>B-06</t>
        </is>
      </c>
      <c r="S293" s="73" t="n">
        <v>15</v>
      </c>
      <c r="T293" s="73" t="n">
        <v>13</v>
      </c>
      <c r="U293" s="71" t="n">
        <v>1</v>
      </c>
      <c r="V293" t="inlineStr">
        <is>
          <t>No</t>
        </is>
      </c>
      <c r="W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TC100285</t>
        </is>
      </c>
      <c r="B294" s="69" t="n">
        <v>45691</v>
      </c>
      <c r="C294" s="70" t="n">
        <v>2025</v>
      </c>
      <c r="D294" t="inlineStr">
        <is>
          <t>Feb</t>
        </is>
      </c>
      <c r="E294" t="inlineStr">
        <is>
          <t>North America</t>
        </is>
      </c>
      <c r="F294" t="inlineStr">
        <is>
          <t>USA</t>
        </is>
      </c>
      <c r="G294" t="inlineStr">
        <is>
          <t>Retail &amp; CPG</t>
        </is>
      </c>
      <c r="H294" t="inlineStr">
        <is>
          <t>Cloud &amp; infrastructure</t>
        </is>
      </c>
      <c r="I294" t="inlineStr">
        <is>
          <t>Mid-size client</t>
        </is>
      </c>
      <c r="J294" t="inlineStr">
        <is>
          <t>Priya Nair</t>
        </is>
      </c>
      <c r="K294" s="71" t="n">
        <v>4550</v>
      </c>
      <c r="L294" s="72" t="n">
        <v>3577.82</v>
      </c>
      <c r="M294" s="72" t="n">
        <v>16279081</v>
      </c>
      <c r="N294" s="72" t="n">
        <v>0</v>
      </c>
      <c r="O294" s="72" t="n">
        <v>16279081</v>
      </c>
      <c r="P294" s="72" t="n">
        <v>10903219.58</v>
      </c>
      <c r="Q294" s="72" t="n">
        <v>5375861.42</v>
      </c>
      <c r="R294" t="inlineStr">
        <is>
          <t>RC-05</t>
        </is>
      </c>
      <c r="S294" s="73" t="n">
        <v>38.3</v>
      </c>
      <c r="T294" s="73" t="n">
        <v>30.3</v>
      </c>
      <c r="U294" s="71" t="n">
        <v>0</v>
      </c>
      <c r="V294" t="inlineStr">
        <is>
          <t>No</t>
        </is>
      </c>
      <c r="W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TC100286</t>
        </is>
      </c>
      <c r="B295" s="69" t="n">
        <v>45691</v>
      </c>
      <c r="C295" s="70" t="n">
        <v>2025</v>
      </c>
      <c r="D295" t="inlineStr">
        <is>
          <t>Feb</t>
        </is>
      </c>
      <c r="E295" t="inlineStr">
        <is>
          <t>UK</t>
        </is>
      </c>
      <c r="F295" t="inlineStr">
        <is>
          <t>UK</t>
        </is>
      </c>
      <c r="G295" t="inlineStr">
        <is>
          <t>BFSI</t>
        </is>
      </c>
      <c r="H295" t="inlineStr">
        <is>
          <t>AI &amp; data</t>
        </is>
      </c>
      <c r="I295" t="inlineStr">
        <is>
          <t>Large client</t>
        </is>
      </c>
      <c r="J295" t="inlineStr">
        <is>
          <t>Amir Khan</t>
        </is>
      </c>
      <c r="K295" s="71" t="n">
        <v>8167</v>
      </c>
      <c r="L295" s="72" t="n">
        <v>4122.91</v>
      </c>
      <c r="M295" s="72" t="n">
        <v>33671805.97</v>
      </c>
      <c r="N295" s="72" t="n">
        <v>1346872.24</v>
      </c>
      <c r="O295" s="72" t="n">
        <v>32324933.73</v>
      </c>
      <c r="P295" s="72" t="n">
        <v>21115000.33</v>
      </c>
      <c r="Q295" s="72" t="n">
        <v>11209933.4</v>
      </c>
      <c r="R295" t="inlineStr">
        <is>
          <t>B-05</t>
        </is>
      </c>
      <c r="S295" s="73" t="n">
        <v>63.8</v>
      </c>
      <c r="T295" s="73" t="n">
        <v>54.8</v>
      </c>
      <c r="U295" s="71" t="n">
        <v>0</v>
      </c>
      <c r="V295" t="inlineStr">
        <is>
          <t>No</t>
        </is>
      </c>
      <c r="W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TC100287</t>
        </is>
      </c>
      <c r="B296" s="69" t="n">
        <v>45691</v>
      </c>
      <c r="C296" s="70" t="n">
        <v>2025</v>
      </c>
      <c r="D296" t="inlineStr">
        <is>
          <t>Feb</t>
        </is>
      </c>
      <c r="E296" t="inlineStr">
        <is>
          <t>Continental Europe</t>
        </is>
      </c>
      <c r="F296" t="inlineStr">
        <is>
          <t>Germany</t>
        </is>
      </c>
      <c r="G296" t="inlineStr">
        <is>
          <t>Communications &amp; Media</t>
        </is>
      </c>
      <c r="H296" t="inlineStr">
        <is>
          <t>BPS</t>
        </is>
      </c>
      <c r="I296" t="inlineStr">
        <is>
          <t>Top-10 client</t>
        </is>
      </c>
      <c r="J296" t="inlineStr">
        <is>
          <t>Fatima Al-Saud</t>
        </is>
      </c>
      <c r="K296" s="71" t="n">
        <v>8423</v>
      </c>
      <c r="L296" s="72" t="n">
        <v>3873.26</v>
      </c>
      <c r="M296" s="72" t="n">
        <v>32624468.98</v>
      </c>
      <c r="N296" s="72" t="n">
        <v>1304978.76</v>
      </c>
      <c r="O296" s="72" t="n">
        <v>31319490.22</v>
      </c>
      <c r="P296" s="72" t="n">
        <v>19862695.52</v>
      </c>
      <c r="Q296" s="72" t="n">
        <v>11456794.7</v>
      </c>
      <c r="R296" t="inlineStr">
        <is>
          <t>CM-03</t>
        </is>
      </c>
      <c r="S296" s="73" t="n">
        <v>72.7</v>
      </c>
      <c r="T296" s="73" t="n">
        <v>61.3</v>
      </c>
      <c r="U296" s="71" t="n">
        <v>2</v>
      </c>
      <c r="V296" t="inlineStr">
        <is>
          <t>No</t>
        </is>
      </c>
      <c r="W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TC100288</t>
        </is>
      </c>
      <c r="B297" s="69" t="n">
        <v>45691</v>
      </c>
      <c r="C297" s="70" t="n">
        <v>2025</v>
      </c>
      <c r="D297" t="inlineStr">
        <is>
          <t>Feb</t>
        </is>
      </c>
      <c r="E297" t="inlineStr">
        <is>
          <t>Asia Pacific</t>
        </is>
      </c>
      <c r="F297" t="inlineStr">
        <is>
          <t>Singapore</t>
        </is>
      </c>
      <c r="G297" t="inlineStr">
        <is>
          <t>BFSI</t>
        </is>
      </c>
      <c r="H297" t="inlineStr">
        <is>
          <t>AI &amp; data</t>
        </is>
      </c>
      <c r="I297" t="inlineStr">
        <is>
          <t>Mid-size client</t>
        </is>
      </c>
      <c r="J297" t="inlineStr">
        <is>
          <t>Wei Chen</t>
        </is>
      </c>
      <c r="K297" s="71" t="n">
        <v>2947</v>
      </c>
      <c r="L297" s="72" t="n">
        <v>3293.77</v>
      </c>
      <c r="M297" s="72" t="n">
        <v>9706740.189999999</v>
      </c>
      <c r="N297" s="72" t="n">
        <v>0</v>
      </c>
      <c r="O297" s="72" t="n">
        <v>9706740.189999999</v>
      </c>
      <c r="P297" s="72" t="n">
        <v>6261622.98</v>
      </c>
      <c r="Q297" s="72" t="n">
        <v>3445117.21</v>
      </c>
      <c r="R297" t="inlineStr">
        <is>
          <t>B-01</t>
        </is>
      </c>
      <c r="S297" s="73" t="n">
        <v>24.7</v>
      </c>
      <c r="T297" s="73" t="n">
        <v>21.3</v>
      </c>
      <c r="U297" s="71" t="n">
        <v>1</v>
      </c>
      <c r="V297" t="inlineStr">
        <is>
          <t>No</t>
        </is>
      </c>
      <c r="W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TC100289</t>
        </is>
      </c>
      <c r="B298" s="69" t="n">
        <v>45692</v>
      </c>
      <c r="C298" s="70" t="n">
        <v>2025</v>
      </c>
      <c r="D298" t="inlineStr">
        <is>
          <t>Feb</t>
        </is>
      </c>
      <c r="E298" t="inlineStr">
        <is>
          <t>Continental Europe</t>
        </is>
      </c>
      <c r="F298" t="inlineStr">
        <is>
          <t>France</t>
        </is>
      </c>
      <c r="G298" t="inlineStr">
        <is>
          <t>Communications &amp; Media</t>
        </is>
      </c>
      <c r="H298" t="inlineStr">
        <is>
          <t>Application services</t>
        </is>
      </c>
      <c r="I298" t="inlineStr">
        <is>
          <t>Top-10 client</t>
        </is>
      </c>
      <c r="J298" t="inlineStr">
        <is>
          <t>Priya Nair</t>
        </is>
      </c>
      <c r="K298" s="71" t="n">
        <v>1869</v>
      </c>
      <c r="L298" s="72" t="n">
        <v>3769.42</v>
      </c>
      <c r="M298" s="72" t="n">
        <v>7045045.98</v>
      </c>
      <c r="N298" s="72" t="n">
        <v>0</v>
      </c>
      <c r="O298" s="72" t="n">
        <v>7045045.98</v>
      </c>
      <c r="P298" s="72" t="n">
        <v>5074174.07</v>
      </c>
      <c r="Q298" s="72" t="n">
        <v>1970871.91</v>
      </c>
      <c r="R298" t="inlineStr">
        <is>
          <t>CM-05</t>
        </is>
      </c>
      <c r="S298" s="73" t="n">
        <v>16.5</v>
      </c>
      <c r="T298" s="73" t="n">
        <v>12.9</v>
      </c>
      <c r="U298" s="71" t="n">
        <v>0</v>
      </c>
      <c r="V298" t="inlineStr">
        <is>
          <t>No</t>
        </is>
      </c>
      <c r="W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TC100290</t>
        </is>
      </c>
      <c r="B299" s="69" t="n">
        <v>45692</v>
      </c>
      <c r="C299" s="70" t="n">
        <v>2025</v>
      </c>
      <c r="D299" t="inlineStr">
        <is>
          <t>Feb</t>
        </is>
      </c>
      <c r="E299" t="inlineStr">
        <is>
          <t>Asia Pacific</t>
        </is>
      </c>
      <c r="F299" t="inlineStr">
        <is>
          <t>Singapore</t>
        </is>
      </c>
      <c r="G299" t="inlineStr">
        <is>
          <t>Retail &amp; CPG</t>
        </is>
      </c>
      <c r="H299" t="inlineStr">
        <is>
          <t>Application services</t>
        </is>
      </c>
      <c r="I299" t="inlineStr">
        <is>
          <t>Large client</t>
        </is>
      </c>
      <c r="J299" t="inlineStr">
        <is>
          <t>Aisha Bello</t>
        </is>
      </c>
      <c r="K299" s="71" t="n">
        <v>734</v>
      </c>
      <c r="L299" s="72" t="n">
        <v>3228.31</v>
      </c>
      <c r="M299" s="72" t="n">
        <v>2369579.54</v>
      </c>
      <c r="N299" s="72" t="n">
        <v>142174.77</v>
      </c>
      <c r="O299" s="72" t="n">
        <v>2227404.77</v>
      </c>
      <c r="P299" s="72" t="n">
        <v>1446601.76</v>
      </c>
      <c r="Q299" s="72" t="n">
        <v>780803.01</v>
      </c>
      <c r="R299" t="inlineStr">
        <is>
          <t>RC-04</t>
        </is>
      </c>
      <c r="S299" s="73" t="n">
        <v>6.5</v>
      </c>
      <c r="T299" s="73" t="n">
        <v>5.2</v>
      </c>
      <c r="U299" s="71" t="n">
        <v>1</v>
      </c>
      <c r="V299" t="inlineStr">
        <is>
          <t>No</t>
        </is>
      </c>
      <c r="W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TC100291</t>
        </is>
      </c>
      <c r="B300" s="69" t="n">
        <v>45692</v>
      </c>
      <c r="C300" s="70" t="n">
        <v>2025</v>
      </c>
      <c r="D300" t="inlineStr">
        <is>
          <t>Feb</t>
        </is>
      </c>
      <c r="E300" t="inlineStr">
        <is>
          <t>UK</t>
        </is>
      </c>
      <c r="F300" t="inlineStr">
        <is>
          <t>UK</t>
        </is>
      </c>
      <c r="G300" t="inlineStr">
        <is>
          <t>Life Sciences</t>
        </is>
      </c>
      <c r="H300" t="inlineStr">
        <is>
          <t>Application services</t>
        </is>
      </c>
      <c r="I300" t="inlineStr">
        <is>
          <t>Top-10 client</t>
        </is>
      </c>
      <c r="J300" t="inlineStr">
        <is>
          <t>Liam O'Brien</t>
        </is>
      </c>
      <c r="K300" s="71" t="n">
        <v>4394</v>
      </c>
      <c r="L300" s="72" t="n">
        <v>4817.82</v>
      </c>
      <c r="M300" s="72" t="n">
        <v>21169501.08</v>
      </c>
      <c r="N300" s="72" t="n">
        <v>0</v>
      </c>
      <c r="O300" s="72" t="n">
        <v>21169501.08</v>
      </c>
      <c r="P300" s="72" t="n">
        <v>12633333.76</v>
      </c>
      <c r="Q300" s="72" t="n">
        <v>8536167.32</v>
      </c>
      <c r="R300" t="inlineStr">
        <is>
          <t>LS-03</t>
        </is>
      </c>
      <c r="S300" s="73" t="n">
        <v>35.2</v>
      </c>
      <c r="T300" s="73" t="n">
        <v>29.2</v>
      </c>
      <c r="U300" s="71" t="n">
        <v>0</v>
      </c>
      <c r="V300" t="inlineStr">
        <is>
          <t>No</t>
        </is>
      </c>
      <c r="W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TC100292</t>
        </is>
      </c>
      <c r="B301" s="69" t="n">
        <v>45692</v>
      </c>
      <c r="C301" s="70" t="n">
        <v>2025</v>
      </c>
      <c r="D301" t="inlineStr">
        <is>
          <t>Feb</t>
        </is>
      </c>
      <c r="E301" t="inlineStr">
        <is>
          <t>Continental Europe</t>
        </is>
      </c>
      <c r="F301" t="inlineStr">
        <is>
          <t>Germany</t>
        </is>
      </c>
      <c r="G301" t="inlineStr">
        <is>
          <t>BFSI</t>
        </is>
      </c>
      <c r="H301" t="inlineStr">
        <is>
          <t>Cloud &amp; infrastructure</t>
        </is>
      </c>
      <c r="I301" t="inlineStr">
        <is>
          <t>Mid-size client</t>
        </is>
      </c>
      <c r="J301" t="inlineStr">
        <is>
          <t>Priya Nair</t>
        </is>
      </c>
      <c r="K301" s="71" t="n">
        <v>5105</v>
      </c>
      <c r="L301" s="72" t="n">
        <v>4190.16</v>
      </c>
      <c r="M301" s="72" t="n">
        <v>21390766.8</v>
      </c>
      <c r="N301" s="72" t="n">
        <v>0</v>
      </c>
      <c r="O301" s="72" t="n">
        <v>21390766.8</v>
      </c>
      <c r="P301" s="72" t="n">
        <v>15148566.24</v>
      </c>
      <c r="Q301" s="72" t="n">
        <v>6242200.56</v>
      </c>
      <c r="R301" t="inlineStr">
        <is>
          <t>B-02</t>
        </is>
      </c>
      <c r="S301" s="73" t="n">
        <v>48.7</v>
      </c>
      <c r="T301" s="73" t="n">
        <v>36.3</v>
      </c>
      <c r="U301" s="71" t="n">
        <v>0</v>
      </c>
      <c r="V301" t="inlineStr">
        <is>
          <t>No</t>
        </is>
      </c>
      <c r="W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TC100293</t>
        </is>
      </c>
      <c r="B302" s="69" t="n">
        <v>45692</v>
      </c>
      <c r="C302" s="70" t="n">
        <v>2025</v>
      </c>
      <c r="D302" t="inlineStr">
        <is>
          <t>Feb</t>
        </is>
      </c>
      <c r="E302" t="inlineStr">
        <is>
          <t>Continental Europe</t>
        </is>
      </c>
      <c r="F302" t="inlineStr">
        <is>
          <t>France</t>
        </is>
      </c>
      <c r="G302" t="inlineStr">
        <is>
          <t>Communications &amp; Media</t>
        </is>
      </c>
      <c r="H302" t="inlineStr">
        <is>
          <t>Application services</t>
        </is>
      </c>
      <c r="I302" t="inlineStr">
        <is>
          <t>Top-10 client</t>
        </is>
      </c>
      <c r="J302" t="inlineStr">
        <is>
          <t>Lucas Martin</t>
        </is>
      </c>
      <c r="K302" s="71" t="n">
        <v>1338</v>
      </c>
      <c r="L302" s="72" t="n">
        <v>3993.47</v>
      </c>
      <c r="M302" s="72" t="n">
        <v>5343262.86</v>
      </c>
      <c r="N302" s="72" t="n">
        <v>0</v>
      </c>
      <c r="O302" s="72" t="n">
        <v>5343262.86</v>
      </c>
      <c r="P302" s="72" t="n">
        <v>3487066.25</v>
      </c>
      <c r="Q302" s="72" t="n">
        <v>1856196.61</v>
      </c>
      <c r="R302" t="inlineStr">
        <is>
          <t>CM-06</t>
        </is>
      </c>
      <c r="S302" s="73" t="n">
        <v>12.1</v>
      </c>
      <c r="T302" s="73" t="n">
        <v>9.699999999999999</v>
      </c>
      <c r="U302" s="71" t="n">
        <v>0</v>
      </c>
      <c r="V302" t="inlineStr">
        <is>
          <t>No</t>
        </is>
      </c>
      <c r="W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TC100294</t>
        </is>
      </c>
      <c r="B303" s="69" t="n">
        <v>45692</v>
      </c>
      <c r="C303" s="70" t="n">
        <v>2025</v>
      </c>
      <c r="D303" t="inlineStr">
        <is>
          <t>Feb</t>
        </is>
      </c>
      <c r="E303" t="inlineStr">
        <is>
          <t>Continental Europe</t>
        </is>
      </c>
      <c r="F303" t="inlineStr">
        <is>
          <t>Netherlands</t>
        </is>
      </c>
      <c r="G303" t="inlineStr">
        <is>
          <t>Retail &amp; CPG</t>
        </is>
      </c>
      <c r="H303" t="inlineStr">
        <is>
          <t>Application services</t>
        </is>
      </c>
      <c r="I303" t="inlineStr">
        <is>
          <t>Mid-size client</t>
        </is>
      </c>
      <c r="J303" t="inlineStr">
        <is>
          <t>Mei Lin</t>
        </is>
      </c>
      <c r="K303" s="71" t="n">
        <v>5483</v>
      </c>
      <c r="L303" s="72" t="n">
        <v>3793.68</v>
      </c>
      <c r="M303" s="72" t="n">
        <v>20800747.44</v>
      </c>
      <c r="N303" s="72" t="n">
        <v>832029.9</v>
      </c>
      <c r="O303" s="72" t="n">
        <v>19968717.54</v>
      </c>
      <c r="P303" s="72" t="n">
        <v>15250497.4</v>
      </c>
      <c r="Q303" s="72" t="n">
        <v>4718220.14</v>
      </c>
      <c r="R303" t="inlineStr">
        <is>
          <t>RC-05</t>
        </is>
      </c>
      <c r="S303" s="73" t="n">
        <v>46</v>
      </c>
      <c r="T303" s="73" t="n">
        <v>39.1</v>
      </c>
      <c r="U303" s="71" t="n">
        <v>1</v>
      </c>
      <c r="V303" t="inlineStr">
        <is>
          <t>No</t>
        </is>
      </c>
      <c r="W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TC100295</t>
        </is>
      </c>
      <c r="B304" s="69" t="n">
        <v>45693</v>
      </c>
      <c r="C304" s="70" t="n">
        <v>2025</v>
      </c>
      <c r="D304" t="inlineStr">
        <is>
          <t>Feb</t>
        </is>
      </c>
      <c r="E304" t="inlineStr">
        <is>
          <t>North America</t>
        </is>
      </c>
      <c r="F304" t="inlineStr">
        <is>
          <t>Canada</t>
        </is>
      </c>
      <c r="G304" t="inlineStr">
        <is>
          <t>Technology &amp; Services</t>
        </is>
      </c>
      <c r="H304" t="inlineStr">
        <is>
          <t>Application services</t>
        </is>
      </c>
      <c r="I304" t="inlineStr">
        <is>
          <t>Large client</t>
        </is>
      </c>
      <c r="J304" t="inlineStr">
        <is>
          <t>Ravindra Patil</t>
        </is>
      </c>
      <c r="K304" s="71" t="n">
        <v>5622</v>
      </c>
      <c r="L304" s="72" t="n">
        <v>4094.99</v>
      </c>
      <c r="M304" s="72" t="n">
        <v>23022033.78</v>
      </c>
      <c r="N304" s="72" t="n">
        <v>920881.35</v>
      </c>
      <c r="O304" s="72" t="n">
        <v>22101152.43</v>
      </c>
      <c r="P304" s="72" t="n">
        <v>14259948.25</v>
      </c>
      <c r="Q304" s="72" t="n">
        <v>7841204.18</v>
      </c>
      <c r="R304" t="inlineStr">
        <is>
          <t>TS-05</t>
        </is>
      </c>
      <c r="S304" s="73" t="n">
        <v>45.5</v>
      </c>
      <c r="T304" s="73" t="n">
        <v>38.3</v>
      </c>
      <c r="U304" s="71" t="n">
        <v>0</v>
      </c>
      <c r="V304" t="inlineStr">
        <is>
          <t>No</t>
        </is>
      </c>
      <c r="W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TC100296</t>
        </is>
      </c>
      <c r="B305" s="69" t="n">
        <v>45693</v>
      </c>
      <c r="C305" s="70" t="n">
        <v>2025</v>
      </c>
      <c r="D305" t="inlineStr">
        <is>
          <t>Feb</t>
        </is>
      </c>
      <c r="E305" t="inlineStr">
        <is>
          <t>UK</t>
        </is>
      </c>
      <c r="F305" t="inlineStr">
        <is>
          <t>UK</t>
        </is>
      </c>
      <c r="G305" t="inlineStr">
        <is>
          <t>Technology &amp; Services</t>
        </is>
      </c>
      <c r="H305" t="inlineStr">
        <is>
          <t>AI &amp; data</t>
        </is>
      </c>
      <c r="I305" t="inlineStr">
        <is>
          <t>Top-10 client</t>
        </is>
      </c>
      <c r="J305" t="inlineStr">
        <is>
          <t>Sophie Müller</t>
        </is>
      </c>
      <c r="K305" s="71" t="n">
        <v>1196</v>
      </c>
      <c r="L305" s="72" t="n">
        <v>3904.13</v>
      </c>
      <c r="M305" s="72" t="n">
        <v>4669339.48</v>
      </c>
      <c r="N305" s="72" t="n">
        <v>0</v>
      </c>
      <c r="O305" s="72" t="n">
        <v>4669339.48</v>
      </c>
      <c r="P305" s="72" t="n">
        <v>3038786.51</v>
      </c>
      <c r="Q305" s="72" t="n">
        <v>1630552.97</v>
      </c>
      <c r="R305" t="inlineStr">
        <is>
          <t>TS-03</t>
        </is>
      </c>
      <c r="S305" s="73" t="n">
        <v>9.6</v>
      </c>
      <c r="T305" s="73" t="n">
        <v>8</v>
      </c>
      <c r="U305" s="71" t="n">
        <v>0</v>
      </c>
      <c r="V305" t="inlineStr">
        <is>
          <t>No</t>
        </is>
      </c>
      <c r="W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TC100297</t>
        </is>
      </c>
      <c r="B306" s="69" t="n">
        <v>45693</v>
      </c>
      <c r="C306" s="70" t="n">
        <v>2025</v>
      </c>
      <c r="D306" t="inlineStr">
        <is>
          <t>Feb</t>
        </is>
      </c>
      <c r="E306" t="inlineStr">
        <is>
          <t>UK</t>
        </is>
      </c>
      <c r="F306" t="inlineStr">
        <is>
          <t>UK</t>
        </is>
      </c>
      <c r="G306" t="inlineStr">
        <is>
          <t>BFSI</t>
        </is>
      </c>
      <c r="H306" t="inlineStr">
        <is>
          <t>Application services</t>
        </is>
      </c>
      <c r="I306" t="inlineStr">
        <is>
          <t>Top-10 client</t>
        </is>
      </c>
      <c r="J306" t="inlineStr">
        <is>
          <t>Omar Haddad</t>
        </is>
      </c>
      <c r="K306" s="71" t="n">
        <v>7656</v>
      </c>
      <c r="L306" s="72" t="n">
        <v>4100.13</v>
      </c>
      <c r="M306" s="72" t="n">
        <v>31390595.28</v>
      </c>
      <c r="N306" s="72" t="n">
        <v>627811.91</v>
      </c>
      <c r="O306" s="72" t="n">
        <v>30762783.37</v>
      </c>
      <c r="P306" s="72" t="n">
        <v>20853057.69</v>
      </c>
      <c r="Q306" s="72" t="n">
        <v>9909725.68</v>
      </c>
      <c r="R306" t="inlineStr">
        <is>
          <t>B-06</t>
        </is>
      </c>
      <c r="S306" s="73" t="n">
        <v>72.7</v>
      </c>
      <c r="T306" s="73" t="n">
        <v>56</v>
      </c>
      <c r="U306" s="71" t="n">
        <v>0</v>
      </c>
      <c r="V306" t="inlineStr">
        <is>
          <t>No</t>
        </is>
      </c>
      <c r="W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TC100298</t>
        </is>
      </c>
      <c r="B307" s="69" t="n">
        <v>45693</v>
      </c>
      <c r="C307" s="70" t="n">
        <v>2025</v>
      </c>
      <c r="D307" t="inlineStr">
        <is>
          <t>Feb</t>
        </is>
      </c>
      <c r="E307" t="inlineStr">
        <is>
          <t>Middle East &amp; Africa</t>
        </is>
      </c>
      <c r="F307" t="inlineStr">
        <is>
          <t>South Africa</t>
        </is>
      </c>
      <c r="G307" t="inlineStr">
        <is>
          <t>BFSI</t>
        </is>
      </c>
      <c r="H307" t="inlineStr">
        <is>
          <t>AI &amp; data</t>
        </is>
      </c>
      <c r="I307" t="inlineStr">
        <is>
          <t>Mid-size client</t>
        </is>
      </c>
      <c r="J307" t="inlineStr">
        <is>
          <t>Ruhi Shaikh</t>
        </is>
      </c>
      <c r="K307" s="71" t="n">
        <v>7886</v>
      </c>
      <c r="L307" s="72" t="n">
        <v>3891.81</v>
      </c>
      <c r="M307" s="72" t="n">
        <v>30690813.66</v>
      </c>
      <c r="N307" s="72" t="n">
        <v>1841448.82</v>
      </c>
      <c r="O307" s="72" t="n">
        <v>28849364.84</v>
      </c>
      <c r="P307" s="72" t="n">
        <v>19309058.77</v>
      </c>
      <c r="Q307" s="72" t="n">
        <v>9540306.07</v>
      </c>
      <c r="R307" t="inlineStr">
        <is>
          <t>B-04</t>
        </is>
      </c>
      <c r="S307" s="73" t="n">
        <v>67.7</v>
      </c>
      <c r="T307" s="73" t="n">
        <v>53.5</v>
      </c>
      <c r="U307" s="71" t="n">
        <v>1</v>
      </c>
      <c r="V307" t="inlineStr">
        <is>
          <t>No</t>
        </is>
      </c>
      <c r="W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TC100299</t>
        </is>
      </c>
      <c r="B308" s="69" t="n">
        <v>45693</v>
      </c>
      <c r="C308" s="70" t="n">
        <v>2025</v>
      </c>
      <c r="D308" t="inlineStr">
        <is>
          <t>Feb</t>
        </is>
      </c>
      <c r="E308" t="inlineStr">
        <is>
          <t>North America</t>
        </is>
      </c>
      <c r="F308" t="inlineStr">
        <is>
          <t>USA</t>
        </is>
      </c>
      <c r="G308" t="inlineStr">
        <is>
          <t>BFSI</t>
        </is>
      </c>
      <c r="H308" t="inlineStr">
        <is>
          <t>Cloud &amp; infrastructure</t>
        </is>
      </c>
      <c r="I308" t="inlineStr">
        <is>
          <t>Large client</t>
        </is>
      </c>
      <c r="J308" t="inlineStr">
        <is>
          <t>Aisha Bello</t>
        </is>
      </c>
      <c r="K308" s="71" t="n">
        <v>8647</v>
      </c>
      <c r="L308" s="72" t="n">
        <v>4527.24</v>
      </c>
      <c r="M308" s="72" t="n">
        <v>39147044.28</v>
      </c>
      <c r="N308" s="72" t="n">
        <v>0</v>
      </c>
      <c r="O308" s="72" t="n">
        <v>39147044.28</v>
      </c>
      <c r="P308" s="72" t="n">
        <v>25090996.62</v>
      </c>
      <c r="Q308" s="72" t="n">
        <v>14056047.66</v>
      </c>
      <c r="R308" t="inlineStr">
        <is>
          <t>B-01</t>
        </is>
      </c>
      <c r="S308" s="73" t="n">
        <v>68.8</v>
      </c>
      <c r="T308" s="73" t="n">
        <v>59.1</v>
      </c>
      <c r="U308" s="71" t="n">
        <v>0</v>
      </c>
      <c r="V308" t="inlineStr">
        <is>
          <t>No</t>
        </is>
      </c>
      <c r="W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TC100300</t>
        </is>
      </c>
      <c r="B309" s="69" t="n">
        <v>45694</v>
      </c>
      <c r="C309" s="70" t="n">
        <v>2025</v>
      </c>
      <c r="D309" t="inlineStr">
        <is>
          <t>Feb</t>
        </is>
      </c>
      <c r="E309" t="inlineStr">
        <is>
          <t>North America</t>
        </is>
      </c>
      <c r="F309" t="inlineStr">
        <is>
          <t>Canada</t>
        </is>
      </c>
      <c r="G309" t="inlineStr">
        <is>
          <t>Life Sciences</t>
        </is>
      </c>
      <c r="H309" t="inlineStr">
        <is>
          <t>BPS</t>
        </is>
      </c>
      <c r="I309" t="inlineStr">
        <is>
          <t>Large client</t>
        </is>
      </c>
      <c r="J309" t="inlineStr">
        <is>
          <t>Kofi Mensah</t>
        </is>
      </c>
      <c r="K309" s="71" t="n">
        <v>8956</v>
      </c>
      <c r="L309" s="72" t="n">
        <v>4270.51</v>
      </c>
      <c r="M309" s="72" t="n">
        <v>38246687.56</v>
      </c>
      <c r="N309" s="72" t="n">
        <v>0</v>
      </c>
      <c r="O309" s="72" t="n">
        <v>38246687.56</v>
      </c>
      <c r="P309" s="72" t="n">
        <v>26461148.96</v>
      </c>
      <c r="Q309" s="72" t="n">
        <v>11785538.6</v>
      </c>
      <c r="R309" t="inlineStr">
        <is>
          <t>LS-06</t>
        </is>
      </c>
      <c r="S309" s="73" t="n">
        <v>76.8</v>
      </c>
      <c r="T309" s="73" t="n">
        <v>63.1</v>
      </c>
      <c r="U309" s="71" t="n">
        <v>1</v>
      </c>
      <c r="V309" t="inlineStr">
        <is>
          <t>No</t>
        </is>
      </c>
      <c r="W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TC100301</t>
        </is>
      </c>
      <c r="B310" s="69" t="n">
        <v>45694</v>
      </c>
      <c r="C310" s="70" t="n">
        <v>2025</v>
      </c>
      <c r="D310" t="inlineStr">
        <is>
          <t>Feb</t>
        </is>
      </c>
      <c r="E310" t="inlineStr">
        <is>
          <t>North America</t>
        </is>
      </c>
      <c r="F310" t="inlineStr">
        <is>
          <t>Canada</t>
        </is>
      </c>
      <c r="G310" t="inlineStr">
        <is>
          <t>Technology &amp; Services</t>
        </is>
      </c>
      <c r="H310" t="inlineStr">
        <is>
          <t>Application services</t>
        </is>
      </c>
      <c r="I310" t="inlineStr">
        <is>
          <t>Large client</t>
        </is>
      </c>
      <c r="J310" t="inlineStr">
        <is>
          <t>Mei Lin</t>
        </is>
      </c>
      <c r="K310" s="71" t="n">
        <v>2205</v>
      </c>
      <c r="L310" s="72" t="n">
        <v>3691.78</v>
      </c>
      <c r="M310" s="72" t="n">
        <v>8140374.9</v>
      </c>
      <c r="N310" s="72" t="n">
        <v>325615</v>
      </c>
      <c r="O310" s="72" t="n">
        <v>7814759.9</v>
      </c>
      <c r="P310" s="72" t="n">
        <v>5465463.76</v>
      </c>
      <c r="Q310" s="72" t="n">
        <v>2349296.14</v>
      </c>
      <c r="R310" t="inlineStr">
        <is>
          <t>TS-03</t>
        </is>
      </c>
      <c r="S310" s="73" t="n">
        <v>18.3</v>
      </c>
      <c r="T310" s="73" t="n">
        <v>15.7</v>
      </c>
      <c r="U310" s="71" t="n">
        <v>0</v>
      </c>
      <c r="V310" t="inlineStr">
        <is>
          <t>No</t>
        </is>
      </c>
      <c r="W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TC100302</t>
        </is>
      </c>
      <c r="B311" s="69" t="n">
        <v>45694</v>
      </c>
      <c r="C311" s="70" t="n">
        <v>2025</v>
      </c>
      <c r="D311" t="inlineStr">
        <is>
          <t>Feb</t>
        </is>
      </c>
      <c r="E311" t="inlineStr">
        <is>
          <t>North America</t>
        </is>
      </c>
      <c r="F311" t="inlineStr">
        <is>
          <t>USA</t>
        </is>
      </c>
      <c r="G311" t="inlineStr">
        <is>
          <t>BFSI</t>
        </is>
      </c>
      <c r="H311" t="inlineStr">
        <is>
          <t>Consulting</t>
        </is>
      </c>
      <c r="I311" t="inlineStr">
        <is>
          <t>Top-10 client</t>
        </is>
      </c>
      <c r="J311" t="inlineStr">
        <is>
          <t>Amir Khan</t>
        </is>
      </c>
      <c r="K311" s="71" t="n">
        <v>5422</v>
      </c>
      <c r="L311" s="72" t="n">
        <v>3895.96</v>
      </c>
      <c r="M311" s="72" t="n">
        <v>21123895.12</v>
      </c>
      <c r="N311" s="72" t="n">
        <v>0</v>
      </c>
      <c r="O311" s="72" t="n">
        <v>21123895.12</v>
      </c>
      <c r="P311" s="72" t="n">
        <v>14379829.53</v>
      </c>
      <c r="Q311" s="72" t="n">
        <v>6744065.59</v>
      </c>
      <c r="R311" t="inlineStr">
        <is>
          <t>B-03</t>
        </is>
      </c>
      <c r="S311" s="73" t="n">
        <v>45.4</v>
      </c>
      <c r="T311" s="73" t="n">
        <v>37</v>
      </c>
      <c r="U311" s="71" t="n">
        <v>0</v>
      </c>
      <c r="V311" t="inlineStr">
        <is>
          <t>No</t>
        </is>
      </c>
      <c r="W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TC100303</t>
        </is>
      </c>
      <c r="B312" s="69" t="n">
        <v>45694</v>
      </c>
      <c r="C312" s="70" t="n">
        <v>2025</v>
      </c>
      <c r="D312" t="inlineStr">
        <is>
          <t>Feb</t>
        </is>
      </c>
      <c r="E312" t="inlineStr">
        <is>
          <t>North America</t>
        </is>
      </c>
      <c r="F312" t="inlineStr">
        <is>
          <t>Canada</t>
        </is>
      </c>
      <c r="G312" t="inlineStr">
        <is>
          <t>Technology &amp; Services</t>
        </is>
      </c>
      <c r="H312" t="inlineStr">
        <is>
          <t>Application services</t>
        </is>
      </c>
      <c r="I312" t="inlineStr">
        <is>
          <t>Mid-size client</t>
        </is>
      </c>
      <c r="J312" t="inlineStr">
        <is>
          <t>Yuki Sato</t>
        </is>
      </c>
      <c r="K312" s="71" t="n">
        <v>794</v>
      </c>
      <c r="L312" s="72" t="n">
        <v>4241.3</v>
      </c>
      <c r="M312" s="72" t="n">
        <v>3367592.2</v>
      </c>
      <c r="N312" s="72" t="n">
        <v>0</v>
      </c>
      <c r="O312" s="72" t="n">
        <v>3367592.2</v>
      </c>
      <c r="P312" s="72" t="n">
        <v>2216383.41</v>
      </c>
      <c r="Q312" s="72" t="n">
        <v>1151208.79</v>
      </c>
      <c r="R312" t="inlineStr">
        <is>
          <t>TS-01</t>
        </is>
      </c>
      <c r="S312" s="73" t="n">
        <v>6.6</v>
      </c>
      <c r="T312" s="73" t="n">
        <v>5.4</v>
      </c>
      <c r="U312" s="71" t="n">
        <v>0</v>
      </c>
      <c r="V312" t="inlineStr">
        <is>
          <t>No</t>
        </is>
      </c>
      <c r="W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TC100304</t>
        </is>
      </c>
      <c r="B313" s="69" t="n">
        <v>45694</v>
      </c>
      <c r="C313" s="70" t="n">
        <v>2025</v>
      </c>
      <c r="D313" t="inlineStr">
        <is>
          <t>Feb</t>
        </is>
      </c>
      <c r="E313" t="inlineStr">
        <is>
          <t>North America</t>
        </is>
      </c>
      <c r="F313" t="inlineStr">
        <is>
          <t>Canada</t>
        </is>
      </c>
      <c r="G313" t="inlineStr">
        <is>
          <t>Manufacturing</t>
        </is>
      </c>
      <c r="H313" t="inlineStr">
        <is>
          <t>Consulting</t>
        </is>
      </c>
      <c r="I313" t="inlineStr">
        <is>
          <t>Large client</t>
        </is>
      </c>
      <c r="J313" t="inlineStr">
        <is>
          <t>Zoya Ahmed</t>
        </is>
      </c>
      <c r="K313" s="71" t="n">
        <v>4333</v>
      </c>
      <c r="L313" s="72" t="n">
        <v>4178.9</v>
      </c>
      <c r="M313" s="72" t="n">
        <v>18107173.7</v>
      </c>
      <c r="N313" s="72" t="n">
        <v>1086430.42</v>
      </c>
      <c r="O313" s="72" t="n">
        <v>17020743.28</v>
      </c>
      <c r="P313" s="72" t="n">
        <v>12884216.12</v>
      </c>
      <c r="Q313" s="72" t="n">
        <v>4136527.16</v>
      </c>
      <c r="R313" t="inlineStr">
        <is>
          <t>M-04</t>
        </is>
      </c>
      <c r="S313" s="73" t="n">
        <v>36.1</v>
      </c>
      <c r="T313" s="73" t="n">
        <v>31.7</v>
      </c>
      <c r="U313" s="71" t="n">
        <v>1</v>
      </c>
      <c r="V313" t="inlineStr">
        <is>
          <t>No</t>
        </is>
      </c>
      <c r="W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TC100305</t>
        </is>
      </c>
      <c r="B314" s="69" t="n">
        <v>45694</v>
      </c>
      <c r="C314" s="70" t="n">
        <v>2025</v>
      </c>
      <c r="D314" t="inlineStr">
        <is>
          <t>Feb</t>
        </is>
      </c>
      <c r="E314" t="inlineStr">
        <is>
          <t>North America</t>
        </is>
      </c>
      <c r="F314" t="inlineStr">
        <is>
          <t>Canada</t>
        </is>
      </c>
      <c r="G314" t="inlineStr">
        <is>
          <t>Life Sciences</t>
        </is>
      </c>
      <c r="H314" t="inlineStr">
        <is>
          <t>Application services</t>
        </is>
      </c>
      <c r="I314" t="inlineStr">
        <is>
          <t>Large client</t>
        </is>
      </c>
      <c r="J314" t="inlineStr">
        <is>
          <t>Sophie Müller</t>
        </is>
      </c>
      <c r="K314" s="71" t="n">
        <v>3025</v>
      </c>
      <c r="L314" s="72" t="n">
        <v>4864.01</v>
      </c>
      <c r="M314" s="72" t="n">
        <v>14713630.25</v>
      </c>
      <c r="N314" s="72" t="n">
        <v>0</v>
      </c>
      <c r="O314" s="72" t="n">
        <v>14713630.25</v>
      </c>
      <c r="P314" s="72" t="n">
        <v>9547391.67</v>
      </c>
      <c r="Q314" s="72" t="n">
        <v>5166238.58</v>
      </c>
      <c r="R314" t="inlineStr">
        <is>
          <t>LS-05</t>
        </is>
      </c>
      <c r="S314" s="73" t="n">
        <v>27.5</v>
      </c>
      <c r="T314" s="73" t="n">
        <v>22.4</v>
      </c>
      <c r="U314" s="71" t="n">
        <v>1</v>
      </c>
      <c r="V314" t="inlineStr">
        <is>
          <t>No</t>
        </is>
      </c>
      <c r="W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TC100306</t>
        </is>
      </c>
      <c r="B315" s="69" t="n">
        <v>45695</v>
      </c>
      <c r="C315" s="70" t="n">
        <v>2025</v>
      </c>
      <c r="D315" t="inlineStr">
        <is>
          <t>Feb</t>
        </is>
      </c>
      <c r="E315" t="inlineStr">
        <is>
          <t>Continental Europe</t>
        </is>
      </c>
      <c r="F315" t="inlineStr">
        <is>
          <t>Germany</t>
        </is>
      </c>
      <c r="G315" t="inlineStr">
        <is>
          <t>Technology &amp; Services</t>
        </is>
      </c>
      <c r="H315" t="inlineStr">
        <is>
          <t>Consulting</t>
        </is>
      </c>
      <c r="I315" t="inlineStr">
        <is>
          <t>Top-10 client</t>
        </is>
      </c>
      <c r="J315" t="inlineStr">
        <is>
          <t>Emma Clarke</t>
        </is>
      </c>
      <c r="K315" s="71" t="n">
        <v>2792</v>
      </c>
      <c r="L315" s="72" t="n">
        <v>4054.37</v>
      </c>
      <c r="M315" s="72" t="n">
        <v>11319801.04</v>
      </c>
      <c r="N315" s="72" t="n">
        <v>226396.02</v>
      </c>
      <c r="O315" s="72" t="n">
        <v>11093405.02</v>
      </c>
      <c r="P315" s="72" t="n">
        <v>7706193.96</v>
      </c>
      <c r="Q315" s="72" t="n">
        <v>3387211.06</v>
      </c>
      <c r="R315" t="inlineStr">
        <is>
          <t>TS-05</t>
        </is>
      </c>
      <c r="S315" s="73" t="n">
        <v>21.7</v>
      </c>
      <c r="T315" s="73" t="n">
        <v>19.9</v>
      </c>
      <c r="U315" s="71" t="n">
        <v>0</v>
      </c>
      <c r="V315" t="inlineStr">
        <is>
          <t>No</t>
        </is>
      </c>
      <c r="W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TC100307</t>
        </is>
      </c>
      <c r="B316" s="69" t="n">
        <v>45695</v>
      </c>
      <c r="C316" s="70" t="n">
        <v>2025</v>
      </c>
      <c r="D316" t="inlineStr">
        <is>
          <t>Feb</t>
        </is>
      </c>
      <c r="E316" t="inlineStr">
        <is>
          <t>UK</t>
        </is>
      </c>
      <c r="F316" t="inlineStr">
        <is>
          <t>UK</t>
        </is>
      </c>
      <c r="G316" t="inlineStr">
        <is>
          <t>Retail &amp; CPG</t>
        </is>
      </c>
      <c r="H316" t="inlineStr">
        <is>
          <t>Application services</t>
        </is>
      </c>
      <c r="I316" t="inlineStr">
        <is>
          <t>Top-10 client</t>
        </is>
      </c>
      <c r="J316" t="inlineStr">
        <is>
          <t>Arjun Mehta</t>
        </is>
      </c>
      <c r="K316" s="71" t="n">
        <v>3085</v>
      </c>
      <c r="L316" s="72" t="n">
        <v>4191.89</v>
      </c>
      <c r="M316" s="72" t="n">
        <v>12931980.65</v>
      </c>
      <c r="N316" s="72" t="n">
        <v>0</v>
      </c>
      <c r="O316" s="72" t="n">
        <v>12931980.65</v>
      </c>
      <c r="P316" s="72" t="n">
        <v>9579066.029999999</v>
      </c>
      <c r="Q316" s="72" t="n">
        <v>3352914.62</v>
      </c>
      <c r="R316" t="inlineStr">
        <is>
          <t>RC-02</t>
        </is>
      </c>
      <c r="S316" s="73" t="n">
        <v>26.8</v>
      </c>
      <c r="T316" s="73" t="n">
        <v>22.3</v>
      </c>
      <c r="U316" s="71" t="n">
        <v>0</v>
      </c>
      <c r="V316" t="inlineStr">
        <is>
          <t>No</t>
        </is>
      </c>
      <c r="W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TC100308</t>
        </is>
      </c>
      <c r="B317" s="69" t="n">
        <v>45695</v>
      </c>
      <c r="C317" s="70" t="n">
        <v>2025</v>
      </c>
      <c r="D317" t="inlineStr">
        <is>
          <t>Feb</t>
        </is>
      </c>
      <c r="E317" t="inlineStr">
        <is>
          <t>North America</t>
        </is>
      </c>
      <c r="F317" t="inlineStr">
        <is>
          <t>Canada</t>
        </is>
      </c>
      <c r="G317" t="inlineStr">
        <is>
          <t>BFSI</t>
        </is>
      </c>
      <c r="H317" t="inlineStr">
        <is>
          <t>Application services</t>
        </is>
      </c>
      <c r="I317" t="inlineStr">
        <is>
          <t>Large client</t>
        </is>
      </c>
      <c r="J317" t="inlineStr">
        <is>
          <t>Sara Rossi</t>
        </is>
      </c>
      <c r="K317" s="71" t="n">
        <v>4501</v>
      </c>
      <c r="L317" s="72" t="n">
        <v>4061.03</v>
      </c>
      <c r="M317" s="72" t="n">
        <v>18278696.03</v>
      </c>
      <c r="N317" s="72" t="n">
        <v>0</v>
      </c>
      <c r="O317" s="72" t="n">
        <v>18278696.03</v>
      </c>
      <c r="P317" s="72" t="n">
        <v>11843739.3</v>
      </c>
      <c r="Q317" s="72" t="n">
        <v>6434956.73</v>
      </c>
      <c r="R317" t="inlineStr">
        <is>
          <t>B-04</t>
        </is>
      </c>
      <c r="S317" s="73" t="n">
        <v>42.9</v>
      </c>
      <c r="T317" s="73" t="n">
        <v>32.6</v>
      </c>
      <c r="U317" s="71" t="n">
        <v>2</v>
      </c>
      <c r="V317" t="inlineStr">
        <is>
          <t>No</t>
        </is>
      </c>
      <c r="W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TC100309</t>
        </is>
      </c>
      <c r="B318" s="69" t="n">
        <v>45695</v>
      </c>
      <c r="C318" s="70" t="n">
        <v>2025</v>
      </c>
      <c r="D318" t="inlineStr">
        <is>
          <t>Feb</t>
        </is>
      </c>
      <c r="E318" t="inlineStr">
        <is>
          <t>North America</t>
        </is>
      </c>
      <c r="F318" t="inlineStr">
        <is>
          <t>USA</t>
        </is>
      </c>
      <c r="G318" t="inlineStr">
        <is>
          <t>BFSI</t>
        </is>
      </c>
      <c r="H318" t="inlineStr">
        <is>
          <t>Cloud &amp; infrastructure</t>
        </is>
      </c>
      <c r="I318" t="inlineStr">
        <is>
          <t>Top-10 client</t>
        </is>
      </c>
      <c r="J318" t="inlineStr">
        <is>
          <t>Shraddha Kulkarni</t>
        </is>
      </c>
      <c r="K318" s="71" t="n">
        <v>5174</v>
      </c>
      <c r="L318" s="72" t="n">
        <v>4521.09</v>
      </c>
      <c r="M318" s="72" t="n">
        <v>23392119.66</v>
      </c>
      <c r="N318" s="72" t="n">
        <v>1403527.18</v>
      </c>
      <c r="O318" s="72" t="n">
        <v>21988592.48</v>
      </c>
      <c r="P318" s="72" t="n">
        <v>15904097.46</v>
      </c>
      <c r="Q318" s="72" t="n">
        <v>6084495.02</v>
      </c>
      <c r="R318" t="inlineStr">
        <is>
          <t>B-05</t>
        </is>
      </c>
      <c r="S318" s="73" t="n">
        <v>39.1</v>
      </c>
      <c r="T318" s="73" t="n">
        <v>35.5</v>
      </c>
      <c r="U318" s="71" t="n">
        <v>1</v>
      </c>
      <c r="V318" t="inlineStr">
        <is>
          <t>No</t>
        </is>
      </c>
      <c r="W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TC100310</t>
        </is>
      </c>
      <c r="B319" s="69" t="n">
        <v>45695</v>
      </c>
      <c r="C319" s="70" t="n">
        <v>2025</v>
      </c>
      <c r="D319" t="inlineStr">
        <is>
          <t>Feb</t>
        </is>
      </c>
      <c r="E319" t="inlineStr">
        <is>
          <t>Continental Europe</t>
        </is>
      </c>
      <c r="F319" t="inlineStr">
        <is>
          <t>Netherlands</t>
        </is>
      </c>
      <c r="G319" t="inlineStr">
        <is>
          <t>Technology &amp; Services</t>
        </is>
      </c>
      <c r="H319" t="inlineStr">
        <is>
          <t>Application services</t>
        </is>
      </c>
      <c r="I319" t="inlineStr">
        <is>
          <t>Large client</t>
        </is>
      </c>
      <c r="J319" t="inlineStr">
        <is>
          <t>Lucas Martin</t>
        </is>
      </c>
      <c r="K319" s="71" t="n">
        <v>7510</v>
      </c>
      <c r="L319" s="72" t="n">
        <v>4028.68</v>
      </c>
      <c r="M319" s="72" t="n">
        <v>30255386.8</v>
      </c>
      <c r="N319" s="72" t="n">
        <v>0</v>
      </c>
      <c r="O319" s="72" t="n">
        <v>30255386.8</v>
      </c>
      <c r="P319" s="72" t="n">
        <v>20643406.8</v>
      </c>
      <c r="Q319" s="72" t="n">
        <v>9611980</v>
      </c>
      <c r="R319" t="inlineStr">
        <is>
          <t>TS-02</t>
        </is>
      </c>
      <c r="S319" s="73" t="n">
        <v>69.2</v>
      </c>
      <c r="T319" s="73" t="n">
        <v>53.1</v>
      </c>
      <c r="U319" s="71" t="n">
        <v>1</v>
      </c>
      <c r="V319" t="inlineStr">
        <is>
          <t>No</t>
        </is>
      </c>
      <c r="W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TC100311</t>
        </is>
      </c>
      <c r="B320" s="69" t="n">
        <v>45695</v>
      </c>
      <c r="C320" s="70" t="n">
        <v>2025</v>
      </c>
      <c r="D320" t="inlineStr">
        <is>
          <t>Feb</t>
        </is>
      </c>
      <c r="E320" t="inlineStr">
        <is>
          <t>Continental Europe</t>
        </is>
      </c>
      <c r="F320" t="inlineStr">
        <is>
          <t>Germany</t>
        </is>
      </c>
      <c r="G320" t="inlineStr">
        <is>
          <t>Retail &amp; CPG</t>
        </is>
      </c>
      <c r="H320" t="inlineStr">
        <is>
          <t>Cloud &amp; infrastructure</t>
        </is>
      </c>
      <c r="I320" t="inlineStr">
        <is>
          <t>Top-10 client</t>
        </is>
      </c>
      <c r="J320" t="inlineStr">
        <is>
          <t>Ruhi Shaikh</t>
        </is>
      </c>
      <c r="K320" s="71" t="n">
        <v>2246</v>
      </c>
      <c r="L320" s="72" t="n">
        <v>3531.82</v>
      </c>
      <c r="M320" s="72" t="n">
        <v>7932467.72</v>
      </c>
      <c r="N320" s="72" t="n">
        <v>475948.06</v>
      </c>
      <c r="O320" s="72" t="n">
        <v>7456519.66</v>
      </c>
      <c r="P320" s="72" t="n">
        <v>5569565.44</v>
      </c>
      <c r="Q320" s="72" t="n">
        <v>1886954.22</v>
      </c>
      <c r="R320" t="inlineStr">
        <is>
          <t>RC-03</t>
        </is>
      </c>
      <c r="S320" s="73" t="n">
        <v>21.6</v>
      </c>
      <c r="T320" s="73" t="n">
        <v>16.2</v>
      </c>
      <c r="U320" s="71" t="n">
        <v>0</v>
      </c>
      <c r="V320" t="inlineStr">
        <is>
          <t>No</t>
        </is>
      </c>
      <c r="W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TC100312</t>
        </is>
      </c>
      <c r="B321" s="69" t="n">
        <v>45695</v>
      </c>
      <c r="C321" s="70" t="n">
        <v>2025</v>
      </c>
      <c r="D321" t="inlineStr">
        <is>
          <t>Feb</t>
        </is>
      </c>
      <c r="E321" t="inlineStr">
        <is>
          <t>North America</t>
        </is>
      </c>
      <c r="F321" t="inlineStr">
        <is>
          <t>USA</t>
        </is>
      </c>
      <c r="G321" t="inlineStr">
        <is>
          <t>BFSI</t>
        </is>
      </c>
      <c r="H321" t="inlineStr">
        <is>
          <t>Cloud &amp; infrastructure</t>
        </is>
      </c>
      <c r="I321" t="inlineStr">
        <is>
          <t>Large client</t>
        </is>
      </c>
      <c r="J321" t="inlineStr">
        <is>
          <t>Fatima Al-Saud</t>
        </is>
      </c>
      <c r="K321" s="71" t="n">
        <v>3064</v>
      </c>
      <c r="L321" s="72" t="n">
        <v>4494.59</v>
      </c>
      <c r="M321" s="72" t="n">
        <v>13771423.76</v>
      </c>
      <c r="N321" s="72" t="n">
        <v>826285.4300000001</v>
      </c>
      <c r="O321" s="72" t="n">
        <v>12945138.33</v>
      </c>
      <c r="P321" s="72" t="n">
        <v>9105125.43</v>
      </c>
      <c r="Q321" s="72" t="n">
        <v>3840012.9</v>
      </c>
      <c r="R321" t="inlineStr">
        <is>
          <t>B-02</t>
        </is>
      </c>
      <c r="S321" s="73" t="n">
        <v>28.1</v>
      </c>
      <c r="T321" s="73" t="n">
        <v>21.1</v>
      </c>
      <c r="U321" s="71" t="n">
        <v>0</v>
      </c>
      <c r="V321" t="inlineStr">
        <is>
          <t>No</t>
        </is>
      </c>
      <c r="W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TC100313</t>
        </is>
      </c>
      <c r="B322" s="69" t="n">
        <v>45695</v>
      </c>
      <c r="C322" s="70" t="n">
        <v>2025</v>
      </c>
      <c r="D322" t="inlineStr">
        <is>
          <t>Feb</t>
        </is>
      </c>
      <c r="E322" t="inlineStr">
        <is>
          <t>Asia Pacific</t>
        </is>
      </c>
      <c r="F322" t="inlineStr">
        <is>
          <t>Singapore</t>
        </is>
      </c>
      <c r="G322" t="inlineStr">
        <is>
          <t>Technology &amp; Services</t>
        </is>
      </c>
      <c r="H322" t="inlineStr">
        <is>
          <t>Cloud &amp; infrastructure</t>
        </is>
      </c>
      <c r="I322" t="inlineStr">
        <is>
          <t>Mid-size client</t>
        </is>
      </c>
      <c r="J322" t="inlineStr">
        <is>
          <t>Arjun Mehta</t>
        </is>
      </c>
      <c r="K322" s="71" t="n">
        <v>3186</v>
      </c>
      <c r="L322" s="72" t="n">
        <v>3286.69</v>
      </c>
      <c r="M322" s="72" t="n">
        <v>10471394.34</v>
      </c>
      <c r="N322" s="72" t="n">
        <v>209427.89</v>
      </c>
      <c r="O322" s="72" t="n">
        <v>10261966.45</v>
      </c>
      <c r="P322" s="72" t="n">
        <v>6453300.87</v>
      </c>
      <c r="Q322" s="72" t="n">
        <v>3808665.58</v>
      </c>
      <c r="R322" t="inlineStr">
        <is>
          <t>TS-06</t>
        </is>
      </c>
      <c r="S322" s="73" t="n">
        <v>25.5</v>
      </c>
      <c r="T322" s="73" t="n">
        <v>21.9</v>
      </c>
      <c r="U322" s="71" t="n">
        <v>0</v>
      </c>
      <c r="V322" t="inlineStr">
        <is>
          <t>No</t>
        </is>
      </c>
      <c r="W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TC100314</t>
        </is>
      </c>
      <c r="B323" s="69" t="n">
        <v>45696</v>
      </c>
      <c r="C323" s="70" t="n">
        <v>2025</v>
      </c>
      <c r="D323" t="inlineStr">
        <is>
          <t>Feb</t>
        </is>
      </c>
      <c r="E323" t="inlineStr">
        <is>
          <t>North America</t>
        </is>
      </c>
      <c r="F323" t="inlineStr">
        <is>
          <t>Canada</t>
        </is>
      </c>
      <c r="G323" t="inlineStr">
        <is>
          <t>Technology &amp; Services</t>
        </is>
      </c>
      <c r="H323" t="inlineStr">
        <is>
          <t>Consulting</t>
        </is>
      </c>
      <c r="I323" t="inlineStr">
        <is>
          <t>Large client</t>
        </is>
      </c>
      <c r="J323" t="inlineStr">
        <is>
          <t>Yuki Sato</t>
        </is>
      </c>
      <c r="K323" s="71" t="n">
        <v>3488</v>
      </c>
      <c r="L323" s="72" t="n">
        <v>4040.55</v>
      </c>
      <c r="M323" s="72" t="n">
        <v>14093438.4</v>
      </c>
      <c r="N323" s="72" t="n">
        <v>0</v>
      </c>
      <c r="O323" s="72" t="n">
        <v>14093438.4</v>
      </c>
      <c r="P323" s="72" t="n">
        <v>9958457.33</v>
      </c>
      <c r="Q323" s="72" t="n">
        <v>4134981.07</v>
      </c>
      <c r="R323" t="inlineStr">
        <is>
          <t>TS-02</t>
        </is>
      </c>
      <c r="S323" s="73" t="n">
        <v>30.5</v>
      </c>
      <c r="T323" s="73" t="n">
        <v>25.1</v>
      </c>
      <c r="U323" s="71" t="n">
        <v>0</v>
      </c>
      <c r="V323" t="inlineStr">
        <is>
          <t>No</t>
        </is>
      </c>
      <c r="W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TC100315</t>
        </is>
      </c>
      <c r="B324" s="69" t="n">
        <v>45696</v>
      </c>
      <c r="C324" s="70" t="n">
        <v>2025</v>
      </c>
      <c r="D324" t="inlineStr">
        <is>
          <t>Feb</t>
        </is>
      </c>
      <c r="E324" t="inlineStr">
        <is>
          <t>Asia Pacific</t>
        </is>
      </c>
      <c r="F324" t="inlineStr">
        <is>
          <t>Australia</t>
        </is>
      </c>
      <c r="G324" t="inlineStr">
        <is>
          <t>Manufacturing</t>
        </is>
      </c>
      <c r="H324" t="inlineStr">
        <is>
          <t>AI &amp; data</t>
        </is>
      </c>
      <c r="I324" t="inlineStr">
        <is>
          <t>Top-10 client</t>
        </is>
      </c>
      <c r="J324" t="inlineStr">
        <is>
          <t>Hiroshi Tanaka</t>
        </is>
      </c>
      <c r="K324" s="71" t="n">
        <v>4092</v>
      </c>
      <c r="L324" s="72" t="n">
        <v>3242.51</v>
      </c>
      <c r="M324" s="72" t="n">
        <v>13268350.92</v>
      </c>
      <c r="N324" s="72" t="n">
        <v>0</v>
      </c>
      <c r="O324" s="72" t="n">
        <v>13268350.92</v>
      </c>
      <c r="P324" s="72" t="n">
        <v>9180917.189999999</v>
      </c>
      <c r="Q324" s="72" t="n">
        <v>4087433.73</v>
      </c>
      <c r="R324" t="inlineStr">
        <is>
          <t>M-01</t>
        </is>
      </c>
      <c r="S324" s="73" t="n">
        <v>37.8</v>
      </c>
      <c r="T324" s="73" t="n">
        <v>28.9</v>
      </c>
      <c r="U324" s="71" t="n">
        <v>0</v>
      </c>
      <c r="V324" t="inlineStr">
        <is>
          <t>No</t>
        </is>
      </c>
      <c r="W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TC100316</t>
        </is>
      </c>
      <c r="B325" s="69" t="n">
        <v>45696</v>
      </c>
      <c r="C325" s="70" t="n">
        <v>2025</v>
      </c>
      <c r="D325" t="inlineStr">
        <is>
          <t>Feb</t>
        </is>
      </c>
      <c r="E325" t="inlineStr">
        <is>
          <t>North America</t>
        </is>
      </c>
      <c r="F325" t="inlineStr">
        <is>
          <t>USA</t>
        </is>
      </c>
      <c r="G325" t="inlineStr">
        <is>
          <t>Life Sciences</t>
        </is>
      </c>
      <c r="H325" t="inlineStr">
        <is>
          <t>BPS</t>
        </is>
      </c>
      <c r="I325" t="inlineStr">
        <is>
          <t>Top-10 client</t>
        </is>
      </c>
      <c r="J325" t="inlineStr">
        <is>
          <t>Ana Costa</t>
        </is>
      </c>
      <c r="K325" s="71" t="n">
        <v>6712</v>
      </c>
      <c r="L325" s="72" t="n">
        <v>4442.78</v>
      </c>
      <c r="M325" s="72" t="n">
        <v>29819939.36</v>
      </c>
      <c r="N325" s="72" t="n">
        <v>1192797.57</v>
      </c>
      <c r="O325" s="72" t="n">
        <v>28627141.79</v>
      </c>
      <c r="P325" s="72" t="n">
        <v>18933752.67</v>
      </c>
      <c r="Q325" s="72" t="n">
        <v>9693389.119999999</v>
      </c>
      <c r="R325" t="inlineStr">
        <is>
          <t>LS-02</t>
        </is>
      </c>
      <c r="S325" s="73" t="n">
        <v>66.8</v>
      </c>
      <c r="T325" s="73" t="n">
        <v>49.7</v>
      </c>
      <c r="U325" s="71" t="n">
        <v>0</v>
      </c>
      <c r="V325" t="inlineStr">
        <is>
          <t>No</t>
        </is>
      </c>
      <c r="W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TC100317</t>
        </is>
      </c>
      <c r="B326" s="69" t="n">
        <v>45696</v>
      </c>
      <c r="C326" s="70" t="n">
        <v>2025</v>
      </c>
      <c r="D326" t="inlineStr">
        <is>
          <t>Feb</t>
        </is>
      </c>
      <c r="E326" t="inlineStr">
        <is>
          <t>Continental Europe</t>
        </is>
      </c>
      <c r="F326" t="inlineStr">
        <is>
          <t>Netherlands</t>
        </is>
      </c>
      <c r="G326" t="inlineStr">
        <is>
          <t>Manufacturing</t>
        </is>
      </c>
      <c r="H326" t="inlineStr">
        <is>
          <t>Application services</t>
        </is>
      </c>
      <c r="I326" t="inlineStr">
        <is>
          <t>Large client</t>
        </is>
      </c>
      <c r="J326" t="inlineStr">
        <is>
          <t>Olivia Brown</t>
        </is>
      </c>
      <c r="K326" s="71" t="n">
        <v>4512</v>
      </c>
      <c r="L326" s="72" t="n">
        <v>3466.65</v>
      </c>
      <c r="M326" s="72" t="n">
        <v>15641524.8</v>
      </c>
      <c r="N326" s="72" t="n">
        <v>0</v>
      </c>
      <c r="O326" s="72" t="n">
        <v>15641524.8</v>
      </c>
      <c r="P326" s="72" t="n">
        <v>9657223.300000001</v>
      </c>
      <c r="Q326" s="72" t="n">
        <v>5984301.5</v>
      </c>
      <c r="R326" t="inlineStr">
        <is>
          <t>M-04</t>
        </is>
      </c>
      <c r="S326" s="73" t="n">
        <v>40.9</v>
      </c>
      <c r="T326" s="73" t="n">
        <v>30.6</v>
      </c>
      <c r="U326" s="71" t="n">
        <v>0</v>
      </c>
      <c r="V326" t="inlineStr">
        <is>
          <t>No</t>
        </is>
      </c>
      <c r="W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TC100318</t>
        </is>
      </c>
      <c r="B327" s="69" t="n">
        <v>45696</v>
      </c>
      <c r="C327" s="70" t="n">
        <v>2025</v>
      </c>
      <c r="D327" t="inlineStr">
        <is>
          <t>Feb</t>
        </is>
      </c>
      <c r="E327" t="inlineStr">
        <is>
          <t>India</t>
        </is>
      </c>
      <c r="F327" t="inlineStr">
        <is>
          <t>India</t>
        </is>
      </c>
      <c r="G327" t="inlineStr">
        <is>
          <t>BFSI</t>
        </is>
      </c>
      <c r="H327" t="inlineStr">
        <is>
          <t>Consulting</t>
        </is>
      </c>
      <c r="I327" t="inlineStr">
        <is>
          <t>Top-10 client</t>
        </is>
      </c>
      <c r="J327" t="inlineStr">
        <is>
          <t>Arjun Mehta</t>
        </is>
      </c>
      <c r="K327" s="71" t="n">
        <v>3561</v>
      </c>
      <c r="L327" s="72" t="n">
        <v>3943.52</v>
      </c>
      <c r="M327" s="72" t="n">
        <v>14042874.72</v>
      </c>
      <c r="N327" s="72" t="n">
        <v>0</v>
      </c>
      <c r="O327" s="72" t="n">
        <v>14042874.72</v>
      </c>
      <c r="P327" s="72" t="n">
        <v>9234298.109999999</v>
      </c>
      <c r="Q327" s="72" t="n">
        <v>4808576.61</v>
      </c>
      <c r="R327" t="inlineStr">
        <is>
          <t>B-03</t>
        </is>
      </c>
      <c r="S327" s="73" t="n">
        <v>34.4</v>
      </c>
      <c r="T327" s="73" t="n">
        <v>25.8</v>
      </c>
      <c r="U327" s="71" t="n">
        <v>0</v>
      </c>
      <c r="V327" t="inlineStr">
        <is>
          <t>No</t>
        </is>
      </c>
      <c r="W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TC100319</t>
        </is>
      </c>
      <c r="B328" s="69" t="n">
        <v>45696</v>
      </c>
      <c r="C328" s="70" t="n">
        <v>2025</v>
      </c>
      <c r="D328" t="inlineStr">
        <is>
          <t>Feb</t>
        </is>
      </c>
      <c r="E328" t="inlineStr">
        <is>
          <t>Continental Europe</t>
        </is>
      </c>
      <c r="F328" t="inlineStr">
        <is>
          <t>Germany</t>
        </is>
      </c>
      <c r="G328" t="inlineStr">
        <is>
          <t>Communications &amp; Media</t>
        </is>
      </c>
      <c r="H328" t="inlineStr">
        <is>
          <t>Cloud &amp; infrastructure</t>
        </is>
      </c>
      <c r="I328" t="inlineStr">
        <is>
          <t>Mid-size client</t>
        </is>
      </c>
      <c r="J328" t="inlineStr">
        <is>
          <t>Arjun Mehta</t>
        </is>
      </c>
      <c r="K328" s="71" t="n">
        <v>4036</v>
      </c>
      <c r="L328" s="72" t="n">
        <v>3652.18</v>
      </c>
      <c r="M328" s="72" t="n">
        <v>14740198.48</v>
      </c>
      <c r="N328" s="72" t="n">
        <v>589607.9399999999</v>
      </c>
      <c r="O328" s="72" t="n">
        <v>14150590.54</v>
      </c>
      <c r="P328" s="72" t="n">
        <v>9791921.880000001</v>
      </c>
      <c r="Q328" s="72" t="n">
        <v>4358668.66</v>
      </c>
      <c r="R328" t="inlineStr">
        <is>
          <t>CM-05</t>
        </is>
      </c>
      <c r="S328" s="73" t="n">
        <v>32.7</v>
      </c>
      <c r="T328" s="73" t="n">
        <v>27.5</v>
      </c>
      <c r="U328" s="71" t="n">
        <v>1</v>
      </c>
      <c r="V328" t="inlineStr">
        <is>
          <t>No</t>
        </is>
      </c>
      <c r="W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TC100320</t>
        </is>
      </c>
      <c r="B329" s="69" t="n">
        <v>45696</v>
      </c>
      <c r="C329" s="70" t="n">
        <v>2025</v>
      </c>
      <c r="D329" t="inlineStr">
        <is>
          <t>Feb</t>
        </is>
      </c>
      <c r="E329" t="inlineStr">
        <is>
          <t>North America</t>
        </is>
      </c>
      <c r="F329" t="inlineStr">
        <is>
          <t>USA</t>
        </is>
      </c>
      <c r="G329" t="inlineStr">
        <is>
          <t>BFSI</t>
        </is>
      </c>
      <c r="H329" t="inlineStr">
        <is>
          <t>Consulting</t>
        </is>
      </c>
      <c r="I329" t="inlineStr">
        <is>
          <t>Large client</t>
        </is>
      </c>
      <c r="J329" t="inlineStr">
        <is>
          <t>Ruhi Shaikh</t>
        </is>
      </c>
      <c r="K329" s="71" t="n">
        <v>9662</v>
      </c>
      <c r="L329" s="72" t="n">
        <v>4029.14</v>
      </c>
      <c r="M329" s="72" t="n">
        <v>38929550.68</v>
      </c>
      <c r="N329" s="72" t="n">
        <v>2335773.04</v>
      </c>
      <c r="O329" s="72" t="n">
        <v>36593777.64</v>
      </c>
      <c r="P329" s="72" t="n">
        <v>24119205.45</v>
      </c>
      <c r="Q329" s="72" t="n">
        <v>12474572.19</v>
      </c>
      <c r="R329" t="inlineStr">
        <is>
          <t>B-05</t>
        </is>
      </c>
      <c r="S329" s="73" t="n">
        <v>73.40000000000001</v>
      </c>
      <c r="T329" s="73" t="n">
        <v>64.09999999999999</v>
      </c>
      <c r="U329" s="71" t="n">
        <v>1</v>
      </c>
      <c r="V329" t="inlineStr">
        <is>
          <t>No</t>
        </is>
      </c>
      <c r="W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TC100321</t>
        </is>
      </c>
      <c r="B330" s="69" t="n">
        <v>45697</v>
      </c>
      <c r="C330" s="70" t="n">
        <v>2025</v>
      </c>
      <c r="D330" t="inlineStr">
        <is>
          <t>Feb</t>
        </is>
      </c>
      <c r="E330" t="inlineStr">
        <is>
          <t>Continental Europe</t>
        </is>
      </c>
      <c r="F330" t="inlineStr">
        <is>
          <t>France</t>
        </is>
      </c>
      <c r="G330" t="inlineStr">
        <is>
          <t>Communications &amp; Media</t>
        </is>
      </c>
      <c r="H330" t="inlineStr">
        <is>
          <t>Application services</t>
        </is>
      </c>
      <c r="I330" t="inlineStr">
        <is>
          <t>Top-10 client</t>
        </is>
      </c>
      <c r="J330" t="inlineStr">
        <is>
          <t>Fatima Al-Saud</t>
        </is>
      </c>
      <c r="K330" s="71" t="n">
        <v>3526</v>
      </c>
      <c r="L330" s="72" t="n">
        <v>4079.89</v>
      </c>
      <c r="M330" s="72" t="n">
        <v>14385692.14</v>
      </c>
      <c r="N330" s="72" t="n">
        <v>287713.84</v>
      </c>
      <c r="O330" s="72" t="n">
        <v>14097978.3</v>
      </c>
      <c r="P330" s="72" t="n">
        <v>8626655.529999999</v>
      </c>
      <c r="Q330" s="72" t="n">
        <v>5471322.77</v>
      </c>
      <c r="R330" t="inlineStr">
        <is>
          <t>CM-06</t>
        </is>
      </c>
      <c r="S330" s="73" t="n">
        <v>33.8</v>
      </c>
      <c r="T330" s="73" t="n">
        <v>25.8</v>
      </c>
      <c r="U330" s="71" t="n">
        <v>1</v>
      </c>
      <c r="V330" t="inlineStr">
        <is>
          <t>No</t>
        </is>
      </c>
      <c r="W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TC100322</t>
        </is>
      </c>
      <c r="B331" s="69" t="n">
        <v>45697</v>
      </c>
      <c r="C331" s="70" t="n">
        <v>2025</v>
      </c>
      <c r="D331" t="inlineStr">
        <is>
          <t>Feb</t>
        </is>
      </c>
      <c r="E331" t="inlineStr">
        <is>
          <t>India</t>
        </is>
      </c>
      <c r="F331" t="inlineStr">
        <is>
          <t>India</t>
        </is>
      </c>
      <c r="G331" t="inlineStr">
        <is>
          <t>BFSI</t>
        </is>
      </c>
      <c r="H331" t="inlineStr">
        <is>
          <t>BPS</t>
        </is>
      </c>
      <c r="I331" t="inlineStr">
        <is>
          <t>Top-10 client</t>
        </is>
      </c>
      <c r="J331" t="inlineStr">
        <is>
          <t>Olivia Brown</t>
        </is>
      </c>
      <c r="K331" s="71" t="n">
        <v>1625</v>
      </c>
      <c r="L331" s="72" t="n">
        <v>3419.06</v>
      </c>
      <c r="M331" s="72" t="n">
        <v>5555972.5</v>
      </c>
      <c r="N331" s="72" t="n">
        <v>111119.45</v>
      </c>
      <c r="O331" s="72" t="n">
        <v>5444853.05</v>
      </c>
      <c r="P331" s="72" t="n">
        <v>3905330.37</v>
      </c>
      <c r="Q331" s="72" t="n">
        <v>1539522.68</v>
      </c>
      <c r="R331" t="inlineStr">
        <is>
          <t>B-04</t>
        </is>
      </c>
      <c r="S331" s="73" t="n">
        <v>12.6</v>
      </c>
      <c r="T331" s="73" t="n">
        <v>11</v>
      </c>
      <c r="U331" s="71" t="n">
        <v>0</v>
      </c>
      <c r="V331" t="inlineStr">
        <is>
          <t>No</t>
        </is>
      </c>
      <c r="W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TC100323</t>
        </is>
      </c>
      <c r="B332" s="69" t="n">
        <v>45697</v>
      </c>
      <c r="C332" s="70" t="n">
        <v>2025</v>
      </c>
      <c r="D332" t="inlineStr">
        <is>
          <t>Feb</t>
        </is>
      </c>
      <c r="E332" t="inlineStr">
        <is>
          <t>North America</t>
        </is>
      </c>
      <c r="F332" t="inlineStr">
        <is>
          <t>Canada</t>
        </is>
      </c>
      <c r="G332" t="inlineStr">
        <is>
          <t>Technology &amp; Services</t>
        </is>
      </c>
      <c r="H332" t="inlineStr">
        <is>
          <t>Application services</t>
        </is>
      </c>
      <c r="I332" t="inlineStr">
        <is>
          <t>Large client</t>
        </is>
      </c>
      <c r="J332" t="inlineStr">
        <is>
          <t>Zoya Ahmed</t>
        </is>
      </c>
      <c r="K332" s="71" t="n">
        <v>1043</v>
      </c>
      <c r="L332" s="72" t="n">
        <v>4104.36</v>
      </c>
      <c r="M332" s="72" t="n">
        <v>4280847.48</v>
      </c>
      <c r="N332" s="72" t="n">
        <v>0</v>
      </c>
      <c r="O332" s="72" t="n">
        <v>4280847.48</v>
      </c>
      <c r="P332" s="72" t="n">
        <v>2978370.7</v>
      </c>
      <c r="Q332" s="72" t="n">
        <v>1302476.78</v>
      </c>
      <c r="R332" t="inlineStr">
        <is>
          <t>TS-03</t>
        </is>
      </c>
      <c r="S332" s="73" t="n">
        <v>8.300000000000001</v>
      </c>
      <c r="T332" s="73" t="n">
        <v>6.9</v>
      </c>
      <c r="U332" s="71" t="n">
        <v>0</v>
      </c>
      <c r="V332" t="inlineStr">
        <is>
          <t>No</t>
        </is>
      </c>
      <c r="W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TC100324</t>
        </is>
      </c>
      <c r="B333" s="69" t="n">
        <v>45697</v>
      </c>
      <c r="C333" s="70" t="n">
        <v>2025</v>
      </c>
      <c r="D333" t="inlineStr">
        <is>
          <t>Feb</t>
        </is>
      </c>
      <c r="E333" t="inlineStr">
        <is>
          <t>North America</t>
        </is>
      </c>
      <c r="F333" t="inlineStr">
        <is>
          <t>USA</t>
        </is>
      </c>
      <c r="G333" t="inlineStr">
        <is>
          <t>Technology &amp; Services</t>
        </is>
      </c>
      <c r="H333" t="inlineStr">
        <is>
          <t>Consulting</t>
        </is>
      </c>
      <c r="I333" t="inlineStr">
        <is>
          <t>Large client</t>
        </is>
      </c>
      <c r="J333" t="inlineStr">
        <is>
          <t>Liam O'Brien</t>
        </is>
      </c>
      <c r="K333" s="71" t="n">
        <v>4764</v>
      </c>
      <c r="L333" s="72" t="n">
        <v>4367.94</v>
      </c>
      <c r="M333" s="72" t="n">
        <v>20808866.16</v>
      </c>
      <c r="N333" s="72" t="n">
        <v>832354.65</v>
      </c>
      <c r="O333" s="72" t="n">
        <v>19976511.51</v>
      </c>
      <c r="P333" s="72" t="n">
        <v>13860723.49</v>
      </c>
      <c r="Q333" s="72" t="n">
        <v>6115788.02</v>
      </c>
      <c r="R333" t="inlineStr">
        <is>
          <t>TS-06</t>
        </is>
      </c>
      <c r="S333" s="73" t="n">
        <v>36.2</v>
      </c>
      <c r="T333" s="73" t="n">
        <v>31.9</v>
      </c>
      <c r="U333" s="71" t="n">
        <v>2</v>
      </c>
      <c r="V333" t="inlineStr">
        <is>
          <t>No</t>
        </is>
      </c>
      <c r="W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TC100325</t>
        </is>
      </c>
      <c r="B334" s="69" t="n">
        <v>45698</v>
      </c>
      <c r="C334" s="70" t="n">
        <v>2025</v>
      </c>
      <c r="D334" t="inlineStr">
        <is>
          <t>Feb</t>
        </is>
      </c>
      <c r="E334" t="inlineStr">
        <is>
          <t>North America</t>
        </is>
      </c>
      <c r="F334" t="inlineStr">
        <is>
          <t>Canada</t>
        </is>
      </c>
      <c r="G334" t="inlineStr">
        <is>
          <t>Technology &amp; Services</t>
        </is>
      </c>
      <c r="H334" t="inlineStr">
        <is>
          <t>AI &amp; data</t>
        </is>
      </c>
      <c r="I334" t="inlineStr">
        <is>
          <t>Top-10 client</t>
        </is>
      </c>
      <c r="J334" t="inlineStr">
        <is>
          <t>Ruhi Shaikh</t>
        </is>
      </c>
      <c r="K334" s="71" t="n">
        <v>8537</v>
      </c>
      <c r="L334" s="72" t="n">
        <v>3901.37</v>
      </c>
      <c r="M334" s="72" t="n">
        <v>33305995.69</v>
      </c>
      <c r="N334" s="72" t="n">
        <v>1332239.83</v>
      </c>
      <c r="O334" s="72" t="n">
        <v>31973755.86</v>
      </c>
      <c r="P334" s="72" t="n">
        <v>21707617.83</v>
      </c>
      <c r="Q334" s="72" t="n">
        <v>10266138.03</v>
      </c>
      <c r="R334" t="inlineStr">
        <is>
          <t>TS-03</t>
        </is>
      </c>
      <c r="S334" s="73" t="n">
        <v>70.3</v>
      </c>
      <c r="T334" s="73" t="n">
        <v>56.9</v>
      </c>
      <c r="U334" s="71" t="n">
        <v>4</v>
      </c>
      <c r="V334" t="inlineStr">
        <is>
          <t>No</t>
        </is>
      </c>
      <c r="W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TC100326</t>
        </is>
      </c>
      <c r="B335" s="69" t="n">
        <v>45698</v>
      </c>
      <c r="C335" s="70" t="n">
        <v>2025</v>
      </c>
      <c r="D335" t="inlineStr">
        <is>
          <t>Feb</t>
        </is>
      </c>
      <c r="E335" t="inlineStr">
        <is>
          <t>North America</t>
        </is>
      </c>
      <c r="F335" t="inlineStr">
        <is>
          <t>USA</t>
        </is>
      </c>
      <c r="G335" t="inlineStr">
        <is>
          <t>Manufacturing</t>
        </is>
      </c>
      <c r="H335" t="inlineStr">
        <is>
          <t>AI &amp; data</t>
        </is>
      </c>
      <c r="I335" t="inlineStr">
        <is>
          <t>Mid-size client</t>
        </is>
      </c>
      <c r="J335" t="inlineStr">
        <is>
          <t>Fatima Al-Saud</t>
        </is>
      </c>
      <c r="K335" s="71" t="n">
        <v>4083</v>
      </c>
      <c r="L335" s="72" t="n">
        <v>4065.81</v>
      </c>
      <c r="M335" s="72" t="n">
        <v>16600702.23</v>
      </c>
      <c r="N335" s="72" t="n">
        <v>664028.09</v>
      </c>
      <c r="O335" s="72" t="n">
        <v>15936674.14</v>
      </c>
      <c r="P335" s="72" t="n">
        <v>11567018.27</v>
      </c>
      <c r="Q335" s="72" t="n">
        <v>4369655.87</v>
      </c>
      <c r="R335" t="inlineStr">
        <is>
          <t>M-05</t>
        </is>
      </c>
      <c r="S335" s="73" t="n">
        <v>31.4</v>
      </c>
      <c r="T335" s="73" t="n">
        <v>27.7</v>
      </c>
      <c r="U335" s="71" t="n">
        <v>2</v>
      </c>
      <c r="V335" t="inlineStr">
        <is>
          <t>Yes</t>
        </is>
      </c>
      <c r="W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TC100327</t>
        </is>
      </c>
      <c r="B336" s="69" t="n">
        <v>45698</v>
      </c>
      <c r="C336" s="70" t="n">
        <v>2025</v>
      </c>
      <c r="D336" t="inlineStr">
        <is>
          <t>Feb</t>
        </is>
      </c>
      <c r="E336" t="inlineStr">
        <is>
          <t>North America</t>
        </is>
      </c>
      <c r="F336" t="inlineStr">
        <is>
          <t>USA</t>
        </is>
      </c>
      <c r="G336" t="inlineStr">
        <is>
          <t>Communications &amp; Media</t>
        </is>
      </c>
      <c r="H336" t="inlineStr">
        <is>
          <t>Application services</t>
        </is>
      </c>
      <c r="I336" t="inlineStr">
        <is>
          <t>Large client</t>
        </is>
      </c>
      <c r="J336" t="inlineStr">
        <is>
          <t>Hiroshi Tanaka</t>
        </is>
      </c>
      <c r="K336" s="71" t="n">
        <v>775</v>
      </c>
      <c r="L336" s="72" t="n">
        <v>3935.6</v>
      </c>
      <c r="M336" s="72" t="n">
        <v>3050090</v>
      </c>
      <c r="N336" s="72" t="n">
        <v>122003.6</v>
      </c>
      <c r="O336" s="72" t="n">
        <v>2928086.4</v>
      </c>
      <c r="P336" s="72" t="n">
        <v>2161401.83</v>
      </c>
      <c r="Q336" s="72" t="n">
        <v>766684.5699999999</v>
      </c>
      <c r="R336" t="inlineStr">
        <is>
          <t>CM-04</t>
        </is>
      </c>
      <c r="S336" s="73" t="n">
        <v>7.1</v>
      </c>
      <c r="T336" s="73" t="n">
        <v>5.7</v>
      </c>
      <c r="U336" s="71" t="n">
        <v>0</v>
      </c>
      <c r="V336" t="inlineStr">
        <is>
          <t>No</t>
        </is>
      </c>
      <c r="W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TC100328</t>
        </is>
      </c>
      <c r="B337" s="69" t="n">
        <v>45698</v>
      </c>
      <c r="C337" s="70" t="n">
        <v>2025</v>
      </c>
      <c r="D337" t="inlineStr">
        <is>
          <t>Feb</t>
        </is>
      </c>
      <c r="E337" t="inlineStr">
        <is>
          <t>North America</t>
        </is>
      </c>
      <c r="F337" t="inlineStr">
        <is>
          <t>Canada</t>
        </is>
      </c>
      <c r="G337" t="inlineStr">
        <is>
          <t>Technology &amp; Services</t>
        </is>
      </c>
      <c r="H337" t="inlineStr">
        <is>
          <t>Application services</t>
        </is>
      </c>
      <c r="I337" t="inlineStr">
        <is>
          <t>Mid-size client</t>
        </is>
      </c>
      <c r="J337" t="inlineStr">
        <is>
          <t>Fatima Al-Saud</t>
        </is>
      </c>
      <c r="K337" s="71" t="n">
        <v>6757</v>
      </c>
      <c r="L337" s="72" t="n">
        <v>4354.81</v>
      </c>
      <c r="M337" s="72" t="n">
        <v>29425451.17</v>
      </c>
      <c r="N337" s="72" t="n">
        <v>1177018.05</v>
      </c>
      <c r="O337" s="72" t="n">
        <v>28248433.12</v>
      </c>
      <c r="P337" s="72" t="n">
        <v>17643518.62</v>
      </c>
      <c r="Q337" s="72" t="n">
        <v>10604914.5</v>
      </c>
      <c r="R337" t="inlineStr">
        <is>
          <t>TS-03</t>
        </is>
      </c>
      <c r="S337" s="73" t="n">
        <v>55.3</v>
      </c>
      <c r="T337" s="73" t="n">
        <v>47.7</v>
      </c>
      <c r="U337" s="71" t="n">
        <v>0</v>
      </c>
      <c r="V337" t="inlineStr">
        <is>
          <t>No</t>
        </is>
      </c>
      <c r="W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TC100329</t>
        </is>
      </c>
      <c r="B338" s="69" t="n">
        <v>45698</v>
      </c>
      <c r="C338" s="70" t="n">
        <v>2025</v>
      </c>
      <c r="D338" t="inlineStr">
        <is>
          <t>Feb</t>
        </is>
      </c>
      <c r="E338" t="inlineStr">
        <is>
          <t>North America</t>
        </is>
      </c>
      <c r="F338" t="inlineStr">
        <is>
          <t>Canada</t>
        </is>
      </c>
      <c r="G338" t="inlineStr">
        <is>
          <t>BFSI</t>
        </is>
      </c>
      <c r="H338" t="inlineStr">
        <is>
          <t>BPS</t>
        </is>
      </c>
      <c r="I338" t="inlineStr">
        <is>
          <t>Mid-size client</t>
        </is>
      </c>
      <c r="J338" t="inlineStr">
        <is>
          <t>Lucas Martin</t>
        </is>
      </c>
      <c r="K338" s="71" t="n">
        <v>6416</v>
      </c>
      <c r="L338" s="72" t="n">
        <v>3957.22</v>
      </c>
      <c r="M338" s="72" t="n">
        <v>25389523.52</v>
      </c>
      <c r="N338" s="72" t="n">
        <v>1015580.94</v>
      </c>
      <c r="O338" s="72" t="n">
        <v>24373942.58</v>
      </c>
      <c r="P338" s="72" t="n">
        <v>16848163.74</v>
      </c>
      <c r="Q338" s="72" t="n">
        <v>7525778.84</v>
      </c>
      <c r="R338" t="inlineStr">
        <is>
          <t>B-06</t>
        </is>
      </c>
      <c r="S338" s="73" t="n">
        <v>54.9</v>
      </c>
      <c r="T338" s="73" t="n">
        <v>46.3</v>
      </c>
      <c r="U338" s="71" t="n">
        <v>0</v>
      </c>
      <c r="V338" t="inlineStr">
        <is>
          <t>No</t>
        </is>
      </c>
      <c r="W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TC100330</t>
        </is>
      </c>
      <c r="B339" s="69" t="n">
        <v>45699</v>
      </c>
      <c r="C339" s="70" t="n">
        <v>2025</v>
      </c>
      <c r="D339" t="inlineStr">
        <is>
          <t>Feb</t>
        </is>
      </c>
      <c r="E339" t="inlineStr">
        <is>
          <t>UK</t>
        </is>
      </c>
      <c r="F339" t="inlineStr">
        <is>
          <t>UK</t>
        </is>
      </c>
      <c r="G339" t="inlineStr">
        <is>
          <t>BFSI</t>
        </is>
      </c>
      <c r="H339" t="inlineStr">
        <is>
          <t>Application services</t>
        </is>
      </c>
      <c r="I339" t="inlineStr">
        <is>
          <t>Top-10 client</t>
        </is>
      </c>
      <c r="J339" t="inlineStr">
        <is>
          <t>Olivia Brown</t>
        </is>
      </c>
      <c r="K339" s="71" t="n">
        <v>8898</v>
      </c>
      <c r="L339" s="72" t="n">
        <v>4028.1</v>
      </c>
      <c r="M339" s="72" t="n">
        <v>35842033.8</v>
      </c>
      <c r="N339" s="72" t="n">
        <v>0</v>
      </c>
      <c r="O339" s="72" t="n">
        <v>35842033.8</v>
      </c>
      <c r="P339" s="72" t="n">
        <v>24214873.9</v>
      </c>
      <c r="Q339" s="72" t="n">
        <v>11627159.9</v>
      </c>
      <c r="R339" t="inlineStr">
        <is>
          <t>B-06</t>
        </is>
      </c>
      <c r="S339" s="73" t="n">
        <v>72.90000000000001</v>
      </c>
      <c r="T339" s="73" t="n">
        <v>62.4</v>
      </c>
      <c r="U339" s="71" t="n">
        <v>3</v>
      </c>
      <c r="V339" t="inlineStr">
        <is>
          <t>No</t>
        </is>
      </c>
      <c r="W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TC100331</t>
        </is>
      </c>
      <c r="B340" s="69" t="n">
        <v>45699</v>
      </c>
      <c r="C340" s="70" t="n">
        <v>2025</v>
      </c>
      <c r="D340" t="inlineStr">
        <is>
          <t>Feb</t>
        </is>
      </c>
      <c r="E340" t="inlineStr">
        <is>
          <t>India</t>
        </is>
      </c>
      <c r="F340" t="inlineStr">
        <is>
          <t>India</t>
        </is>
      </c>
      <c r="G340" t="inlineStr">
        <is>
          <t>BFSI</t>
        </is>
      </c>
      <c r="H340" t="inlineStr">
        <is>
          <t>Cloud &amp; infrastructure</t>
        </is>
      </c>
      <c r="I340" t="inlineStr">
        <is>
          <t>Large client</t>
        </is>
      </c>
      <c r="J340" t="inlineStr">
        <is>
          <t>Yuki Sato</t>
        </is>
      </c>
      <c r="K340" s="71" t="n">
        <v>4496</v>
      </c>
      <c r="L340" s="72" t="n">
        <v>3889.67</v>
      </c>
      <c r="M340" s="72" t="n">
        <v>17487956.32</v>
      </c>
      <c r="N340" s="72" t="n">
        <v>1049277.38</v>
      </c>
      <c r="O340" s="72" t="n">
        <v>16438678.94</v>
      </c>
      <c r="P340" s="72" t="n">
        <v>10853928.79</v>
      </c>
      <c r="Q340" s="72" t="n">
        <v>5584750.15</v>
      </c>
      <c r="R340" t="inlineStr">
        <is>
          <t>B-02</t>
        </is>
      </c>
      <c r="S340" s="73" t="n">
        <v>36.9</v>
      </c>
      <c r="T340" s="73" t="n">
        <v>30.7</v>
      </c>
      <c r="U340" s="71" t="n">
        <v>0</v>
      </c>
      <c r="V340" t="inlineStr">
        <is>
          <t>No</t>
        </is>
      </c>
      <c r="W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TC100332</t>
        </is>
      </c>
      <c r="B341" s="69" t="n">
        <v>45699</v>
      </c>
      <c r="C341" s="70" t="n">
        <v>2025</v>
      </c>
      <c r="D341" t="inlineStr">
        <is>
          <t>Feb</t>
        </is>
      </c>
      <c r="E341" t="inlineStr">
        <is>
          <t>North America</t>
        </is>
      </c>
      <c r="F341" t="inlineStr">
        <is>
          <t>USA</t>
        </is>
      </c>
      <c r="G341" t="inlineStr">
        <is>
          <t>Communications &amp; Media</t>
        </is>
      </c>
      <c r="H341" t="inlineStr">
        <is>
          <t>AI &amp; data</t>
        </is>
      </c>
      <c r="I341" t="inlineStr">
        <is>
          <t>Mid-size client</t>
        </is>
      </c>
      <c r="J341" t="inlineStr">
        <is>
          <t>Yuki Sato</t>
        </is>
      </c>
      <c r="K341" s="71" t="n">
        <v>9941</v>
      </c>
      <c r="L341" s="72" t="n">
        <v>3961.8</v>
      </c>
      <c r="M341" s="72" t="n">
        <v>39384253.8</v>
      </c>
      <c r="N341" s="72" t="n">
        <v>787685.08</v>
      </c>
      <c r="O341" s="72" t="n">
        <v>38596568.72</v>
      </c>
      <c r="P341" s="72" t="n">
        <v>25997895.4</v>
      </c>
      <c r="Q341" s="72" t="n">
        <v>12598673.32</v>
      </c>
      <c r="R341" t="inlineStr">
        <is>
          <t>CM-02</t>
        </is>
      </c>
      <c r="S341" s="73" t="n">
        <v>78.5</v>
      </c>
      <c r="T341" s="73" t="n">
        <v>66.8</v>
      </c>
      <c r="U341" s="71" t="n">
        <v>0</v>
      </c>
      <c r="V341" t="inlineStr">
        <is>
          <t>No</t>
        </is>
      </c>
      <c r="W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TC100333</t>
        </is>
      </c>
      <c r="B342" s="69" t="n">
        <v>45699</v>
      </c>
      <c r="C342" s="70" t="n">
        <v>2025</v>
      </c>
      <c r="D342" t="inlineStr">
        <is>
          <t>Feb</t>
        </is>
      </c>
      <c r="E342" t="inlineStr">
        <is>
          <t>UK</t>
        </is>
      </c>
      <c r="F342" t="inlineStr">
        <is>
          <t>UK</t>
        </is>
      </c>
      <c r="G342" t="inlineStr">
        <is>
          <t>BFSI</t>
        </is>
      </c>
      <c r="H342" t="inlineStr">
        <is>
          <t>Application services</t>
        </is>
      </c>
      <c r="I342" t="inlineStr">
        <is>
          <t>Large client</t>
        </is>
      </c>
      <c r="J342" t="inlineStr">
        <is>
          <t>Carlos Silva</t>
        </is>
      </c>
      <c r="K342" s="71" t="n">
        <v>1574</v>
      </c>
      <c r="L342" s="72" t="n">
        <v>4587.73</v>
      </c>
      <c r="M342" s="72" t="n">
        <v>7221087.02</v>
      </c>
      <c r="N342" s="72" t="n">
        <v>433265.22</v>
      </c>
      <c r="O342" s="72" t="n">
        <v>6787821.8</v>
      </c>
      <c r="P342" s="72" t="n">
        <v>4550125.88</v>
      </c>
      <c r="Q342" s="72" t="n">
        <v>2237695.92</v>
      </c>
      <c r="R342" t="inlineStr">
        <is>
          <t>B-02</t>
        </is>
      </c>
      <c r="S342" s="73" t="n">
        <v>12.8</v>
      </c>
      <c r="T342" s="73" t="n">
        <v>10.5</v>
      </c>
      <c r="U342" s="71" t="n">
        <v>0</v>
      </c>
      <c r="V342" t="inlineStr">
        <is>
          <t>No</t>
        </is>
      </c>
      <c r="W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TC100334</t>
        </is>
      </c>
      <c r="B343" s="69" t="n">
        <v>45699</v>
      </c>
      <c r="C343" s="70" t="n">
        <v>2025</v>
      </c>
      <c r="D343" t="inlineStr">
        <is>
          <t>Feb</t>
        </is>
      </c>
      <c r="E343" t="inlineStr">
        <is>
          <t>North America</t>
        </is>
      </c>
      <c r="F343" t="inlineStr">
        <is>
          <t>Canada</t>
        </is>
      </c>
      <c r="G343" t="inlineStr">
        <is>
          <t>Communications &amp; Media</t>
        </is>
      </c>
      <c r="H343" t="inlineStr">
        <is>
          <t>Application services</t>
        </is>
      </c>
      <c r="I343" t="inlineStr">
        <is>
          <t>Mid-size client</t>
        </is>
      </c>
      <c r="J343" t="inlineStr">
        <is>
          <t>Olivia Brown</t>
        </is>
      </c>
      <c r="K343" s="71" t="n">
        <v>1920</v>
      </c>
      <c r="L343" s="72" t="n">
        <v>4245.62</v>
      </c>
      <c r="M343" s="72" t="n">
        <v>8151590.4</v>
      </c>
      <c r="N343" s="72" t="n">
        <v>163031.81</v>
      </c>
      <c r="O343" s="72" t="n">
        <v>7988558.59</v>
      </c>
      <c r="P343" s="72" t="n">
        <v>5294851.41</v>
      </c>
      <c r="Q343" s="72" t="n">
        <v>2693707.18</v>
      </c>
      <c r="R343" t="inlineStr">
        <is>
          <t>CM-03</t>
        </is>
      </c>
      <c r="S343" s="73" t="n">
        <v>15.5</v>
      </c>
      <c r="T343" s="73" t="n">
        <v>13.1</v>
      </c>
      <c r="U343" s="71" t="n">
        <v>0</v>
      </c>
      <c r="V343" t="inlineStr">
        <is>
          <t>No</t>
        </is>
      </c>
      <c r="W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TC100335</t>
        </is>
      </c>
      <c r="B344" s="69" t="n">
        <v>45699</v>
      </c>
      <c r="C344" s="70" t="n">
        <v>2025</v>
      </c>
      <c r="D344" t="inlineStr">
        <is>
          <t>Feb</t>
        </is>
      </c>
      <c r="E344" t="inlineStr">
        <is>
          <t>UK</t>
        </is>
      </c>
      <c r="F344" t="inlineStr">
        <is>
          <t>UK</t>
        </is>
      </c>
      <c r="G344" t="inlineStr">
        <is>
          <t>Retail &amp; CPG</t>
        </is>
      </c>
      <c r="H344" t="inlineStr">
        <is>
          <t>AI &amp; data</t>
        </is>
      </c>
      <c r="I344" t="inlineStr">
        <is>
          <t>Top-10 client</t>
        </is>
      </c>
      <c r="J344" t="inlineStr">
        <is>
          <t>Ana Costa</t>
        </is>
      </c>
      <c r="K344" s="71" t="n">
        <v>5067</v>
      </c>
      <c r="L344" s="72" t="n">
        <v>3686.76</v>
      </c>
      <c r="M344" s="72" t="n">
        <v>18680812.92</v>
      </c>
      <c r="N344" s="72" t="n">
        <v>373616.26</v>
      </c>
      <c r="O344" s="72" t="n">
        <v>18307196.66</v>
      </c>
      <c r="P344" s="72" t="n">
        <v>13645800.96</v>
      </c>
      <c r="Q344" s="72" t="n">
        <v>4661395.7</v>
      </c>
      <c r="R344" t="inlineStr">
        <is>
          <t>RC-01</t>
        </is>
      </c>
      <c r="S344" s="73" t="n">
        <v>42.3</v>
      </c>
      <c r="T344" s="73" t="n">
        <v>33.9</v>
      </c>
      <c r="U344" s="71" t="n">
        <v>0</v>
      </c>
      <c r="V344" t="inlineStr">
        <is>
          <t>No</t>
        </is>
      </c>
      <c r="W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TC100336</t>
        </is>
      </c>
      <c r="B345" s="69" t="n">
        <v>45699</v>
      </c>
      <c r="C345" s="70" t="n">
        <v>2025</v>
      </c>
      <c r="D345" t="inlineStr">
        <is>
          <t>Feb</t>
        </is>
      </c>
      <c r="E345" t="inlineStr">
        <is>
          <t>UK</t>
        </is>
      </c>
      <c r="F345" t="inlineStr">
        <is>
          <t>UK</t>
        </is>
      </c>
      <c r="G345" t="inlineStr">
        <is>
          <t>Communications &amp; Media</t>
        </is>
      </c>
      <c r="H345" t="inlineStr">
        <is>
          <t>Consulting</t>
        </is>
      </c>
      <c r="I345" t="inlineStr">
        <is>
          <t>Large client</t>
        </is>
      </c>
      <c r="J345" t="inlineStr">
        <is>
          <t>Sara Rossi</t>
        </is>
      </c>
      <c r="K345" s="71" t="n">
        <v>8957</v>
      </c>
      <c r="L345" s="72" t="n">
        <v>3956.4</v>
      </c>
      <c r="M345" s="72" t="n">
        <v>35437474.8</v>
      </c>
      <c r="N345" s="72" t="n">
        <v>0</v>
      </c>
      <c r="O345" s="72" t="n">
        <v>35437474.8</v>
      </c>
      <c r="P345" s="72" t="n">
        <v>25880845.59</v>
      </c>
      <c r="Q345" s="72" t="n">
        <v>9556629.210000001</v>
      </c>
      <c r="R345" t="inlineStr">
        <is>
          <t>CM-05</t>
        </is>
      </c>
      <c r="S345" s="73" t="n">
        <v>72.09999999999999</v>
      </c>
      <c r="T345" s="73" t="n">
        <v>66.09999999999999</v>
      </c>
      <c r="U345" s="71" t="n">
        <v>1</v>
      </c>
      <c r="V345" t="inlineStr">
        <is>
          <t>No</t>
        </is>
      </c>
      <c r="W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TC100337</t>
        </is>
      </c>
      <c r="B346" s="69" t="n">
        <v>45699</v>
      </c>
      <c r="C346" s="70" t="n">
        <v>2025</v>
      </c>
      <c r="D346" t="inlineStr">
        <is>
          <t>Feb</t>
        </is>
      </c>
      <c r="E346" t="inlineStr">
        <is>
          <t>North America</t>
        </is>
      </c>
      <c r="F346" t="inlineStr">
        <is>
          <t>Canada</t>
        </is>
      </c>
      <c r="G346" t="inlineStr">
        <is>
          <t>Retail &amp; CPG</t>
        </is>
      </c>
      <c r="H346" t="inlineStr">
        <is>
          <t>Cloud &amp; infrastructure</t>
        </is>
      </c>
      <c r="I346" t="inlineStr">
        <is>
          <t>Large client</t>
        </is>
      </c>
      <c r="J346" t="inlineStr">
        <is>
          <t>Yuki Sato</t>
        </is>
      </c>
      <c r="K346" s="71" t="n">
        <v>4201</v>
      </c>
      <c r="L346" s="72" t="n">
        <v>3487.42</v>
      </c>
      <c r="M346" s="72" t="n">
        <v>14650651.42</v>
      </c>
      <c r="N346" s="72" t="n">
        <v>0</v>
      </c>
      <c r="O346" s="72" t="n">
        <v>14650651.42</v>
      </c>
      <c r="P346" s="72" t="n">
        <v>9201611.550000001</v>
      </c>
      <c r="Q346" s="72" t="n">
        <v>5449039.87</v>
      </c>
      <c r="R346" t="inlineStr">
        <is>
          <t>RC-01</t>
        </is>
      </c>
      <c r="S346" s="73" t="n">
        <v>31.2</v>
      </c>
      <c r="T346" s="73" t="n">
        <v>28</v>
      </c>
      <c r="U346" s="71" t="n">
        <v>0</v>
      </c>
      <c r="V346" t="inlineStr">
        <is>
          <t>No</t>
        </is>
      </c>
      <c r="W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TC100338</t>
        </is>
      </c>
      <c r="B347" s="69" t="n">
        <v>45699</v>
      </c>
      <c r="C347" s="70" t="n">
        <v>2025</v>
      </c>
      <c r="D347" t="inlineStr">
        <is>
          <t>Feb</t>
        </is>
      </c>
      <c r="E347" t="inlineStr">
        <is>
          <t>North America</t>
        </is>
      </c>
      <c r="F347" t="inlineStr">
        <is>
          <t>USA</t>
        </is>
      </c>
      <c r="G347" t="inlineStr">
        <is>
          <t>Manufacturing</t>
        </is>
      </c>
      <c r="H347" t="inlineStr">
        <is>
          <t>BPS</t>
        </is>
      </c>
      <c r="I347" t="inlineStr">
        <is>
          <t>Large client</t>
        </is>
      </c>
      <c r="J347" t="inlineStr">
        <is>
          <t>Zoya Ahmed</t>
        </is>
      </c>
      <c r="K347" s="71" t="n">
        <v>2560</v>
      </c>
      <c r="L347" s="72" t="n">
        <v>3878.83</v>
      </c>
      <c r="M347" s="72" t="n">
        <v>9929804.800000001</v>
      </c>
      <c r="N347" s="72" t="n">
        <v>397192.19</v>
      </c>
      <c r="O347" s="72" t="n">
        <v>9532612.609999999</v>
      </c>
      <c r="P347" s="72" t="n">
        <v>7102465.84</v>
      </c>
      <c r="Q347" s="72" t="n">
        <v>2430146.77</v>
      </c>
      <c r="R347" t="inlineStr">
        <is>
          <t>M-02</t>
        </is>
      </c>
      <c r="S347" s="73" t="n">
        <v>22.5</v>
      </c>
      <c r="T347" s="73" t="n">
        <v>17.6</v>
      </c>
      <c r="U347" s="71" t="n">
        <v>0</v>
      </c>
      <c r="V347" t="inlineStr">
        <is>
          <t>No</t>
        </is>
      </c>
      <c r="W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TC100339</t>
        </is>
      </c>
      <c r="B348" s="69" t="n">
        <v>45700</v>
      </c>
      <c r="C348" s="70" t="n">
        <v>2025</v>
      </c>
      <c r="D348" t="inlineStr">
        <is>
          <t>Feb</t>
        </is>
      </c>
      <c r="E348" t="inlineStr">
        <is>
          <t>North America</t>
        </is>
      </c>
      <c r="F348" t="inlineStr">
        <is>
          <t>USA</t>
        </is>
      </c>
      <c r="G348" t="inlineStr">
        <is>
          <t>BFSI</t>
        </is>
      </c>
      <c r="H348" t="inlineStr">
        <is>
          <t>Application services</t>
        </is>
      </c>
      <c r="I348" t="inlineStr">
        <is>
          <t>Top-10 client</t>
        </is>
      </c>
      <c r="J348" t="inlineStr">
        <is>
          <t>Shraddha Kulkarni</t>
        </is>
      </c>
      <c r="K348" s="71" t="n">
        <v>6486</v>
      </c>
      <c r="L348" s="72" t="n">
        <v>4115.36</v>
      </c>
      <c r="M348" s="72" t="n">
        <v>26692224.96</v>
      </c>
      <c r="N348" s="72" t="n">
        <v>0</v>
      </c>
      <c r="O348" s="72" t="n">
        <v>26692224.96</v>
      </c>
      <c r="P348" s="72" t="n">
        <v>17319415.64</v>
      </c>
      <c r="Q348" s="72" t="n">
        <v>9372809.32</v>
      </c>
      <c r="R348" t="inlineStr">
        <is>
          <t>B-06</t>
        </is>
      </c>
      <c r="S348" s="73" t="n">
        <v>54.4</v>
      </c>
      <c r="T348" s="73" t="n">
        <v>44.3</v>
      </c>
      <c r="U348" s="71" t="n">
        <v>0</v>
      </c>
      <c r="V348" t="inlineStr">
        <is>
          <t>No</t>
        </is>
      </c>
      <c r="W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TC100340</t>
        </is>
      </c>
      <c r="B349" s="69" t="n">
        <v>45700</v>
      </c>
      <c r="C349" s="70" t="n">
        <v>2025</v>
      </c>
      <c r="D349" t="inlineStr">
        <is>
          <t>Feb</t>
        </is>
      </c>
      <c r="E349" t="inlineStr">
        <is>
          <t>North America</t>
        </is>
      </c>
      <c r="F349" t="inlineStr">
        <is>
          <t>USA</t>
        </is>
      </c>
      <c r="G349" t="inlineStr">
        <is>
          <t>Technology &amp; Services</t>
        </is>
      </c>
      <c r="H349" t="inlineStr">
        <is>
          <t>Cloud &amp; infrastructure</t>
        </is>
      </c>
      <c r="I349" t="inlineStr">
        <is>
          <t>Large client</t>
        </is>
      </c>
      <c r="J349" t="inlineStr">
        <is>
          <t>Emma Clarke</t>
        </is>
      </c>
      <c r="K349" s="71" t="n">
        <v>6752</v>
      </c>
      <c r="L349" s="72" t="n">
        <v>3918.37</v>
      </c>
      <c r="M349" s="72" t="n">
        <v>26456834.24</v>
      </c>
      <c r="N349" s="72" t="n">
        <v>529136.6800000001</v>
      </c>
      <c r="O349" s="72" t="n">
        <v>25927697.56</v>
      </c>
      <c r="P349" s="72" t="n">
        <v>19113127.04</v>
      </c>
      <c r="Q349" s="72" t="n">
        <v>6814570.52</v>
      </c>
      <c r="R349" t="inlineStr">
        <is>
          <t>TS-02</t>
        </is>
      </c>
      <c r="S349" s="73" t="n">
        <v>64.3</v>
      </c>
      <c r="T349" s="73" t="n">
        <v>47.7</v>
      </c>
      <c r="U349" s="71" t="n">
        <v>1</v>
      </c>
      <c r="V349" t="inlineStr">
        <is>
          <t>No</t>
        </is>
      </c>
      <c r="W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TC100341</t>
        </is>
      </c>
      <c r="B350" s="69" t="n">
        <v>45700</v>
      </c>
      <c r="C350" s="70" t="n">
        <v>2025</v>
      </c>
      <c r="D350" t="inlineStr">
        <is>
          <t>Feb</t>
        </is>
      </c>
      <c r="E350" t="inlineStr">
        <is>
          <t>UK</t>
        </is>
      </c>
      <c r="F350" t="inlineStr">
        <is>
          <t>UK</t>
        </is>
      </c>
      <c r="G350" t="inlineStr">
        <is>
          <t>Retail &amp; CPG</t>
        </is>
      </c>
      <c r="H350" t="inlineStr">
        <is>
          <t>AI &amp; data</t>
        </is>
      </c>
      <c r="I350" t="inlineStr">
        <is>
          <t>Large client</t>
        </is>
      </c>
      <c r="J350" t="inlineStr">
        <is>
          <t>Omar Haddad</t>
        </is>
      </c>
      <c r="K350" s="71" t="n">
        <v>4333</v>
      </c>
      <c r="L350" s="72" t="n">
        <v>3866.15</v>
      </c>
      <c r="M350" s="72" t="n">
        <v>16752027.95</v>
      </c>
      <c r="N350" s="72" t="n">
        <v>0</v>
      </c>
      <c r="O350" s="72" t="n">
        <v>16752027.95</v>
      </c>
      <c r="P350" s="72" t="n">
        <v>11973963.12</v>
      </c>
      <c r="Q350" s="72" t="n">
        <v>4778064.83</v>
      </c>
      <c r="R350" t="inlineStr">
        <is>
          <t>RC-04</t>
        </is>
      </c>
      <c r="S350" s="73" t="n">
        <v>37.3</v>
      </c>
      <c r="T350" s="73" t="n">
        <v>30.9</v>
      </c>
      <c r="U350" s="71" t="n">
        <v>0</v>
      </c>
      <c r="V350" t="inlineStr">
        <is>
          <t>No</t>
        </is>
      </c>
      <c r="W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TC100342</t>
        </is>
      </c>
      <c r="B351" s="69" t="n">
        <v>45700</v>
      </c>
      <c r="C351" s="70" t="n">
        <v>2025</v>
      </c>
      <c r="D351" t="inlineStr">
        <is>
          <t>Feb</t>
        </is>
      </c>
      <c r="E351" t="inlineStr">
        <is>
          <t>Continental Europe</t>
        </is>
      </c>
      <c r="F351" t="inlineStr">
        <is>
          <t>Germany</t>
        </is>
      </c>
      <c r="G351" t="inlineStr">
        <is>
          <t>Technology &amp; Services</t>
        </is>
      </c>
      <c r="H351" t="inlineStr">
        <is>
          <t>Consulting</t>
        </is>
      </c>
      <c r="I351" t="inlineStr">
        <is>
          <t>Mid-size client</t>
        </is>
      </c>
      <c r="J351" t="inlineStr">
        <is>
          <t>Emma Clarke</t>
        </is>
      </c>
      <c r="K351" s="71" t="n">
        <v>1979</v>
      </c>
      <c r="L351" s="72" t="n">
        <v>3922.58</v>
      </c>
      <c r="M351" s="72" t="n">
        <v>7762785.82</v>
      </c>
      <c r="N351" s="72" t="n">
        <v>465767.15</v>
      </c>
      <c r="O351" s="72" t="n">
        <v>7297018.67</v>
      </c>
      <c r="P351" s="72" t="n">
        <v>4720328.59</v>
      </c>
      <c r="Q351" s="72" t="n">
        <v>2576690.08</v>
      </c>
      <c r="R351" t="inlineStr">
        <is>
          <t>TS-02</t>
        </is>
      </c>
      <c r="S351" s="73" t="n">
        <v>17.3</v>
      </c>
      <c r="T351" s="73" t="n">
        <v>13.5</v>
      </c>
      <c r="U351" s="71" t="n">
        <v>0</v>
      </c>
      <c r="V351" t="inlineStr">
        <is>
          <t>No</t>
        </is>
      </c>
      <c r="W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TC100343</t>
        </is>
      </c>
      <c r="B352" s="69" t="n">
        <v>45700</v>
      </c>
      <c r="C352" s="70" t="n">
        <v>2025</v>
      </c>
      <c r="D352" t="inlineStr">
        <is>
          <t>Feb</t>
        </is>
      </c>
      <c r="E352" t="inlineStr">
        <is>
          <t>North America</t>
        </is>
      </c>
      <c r="F352" t="inlineStr">
        <is>
          <t>USA</t>
        </is>
      </c>
      <c r="G352" t="inlineStr">
        <is>
          <t>Life Sciences</t>
        </is>
      </c>
      <c r="H352" t="inlineStr">
        <is>
          <t>Cloud &amp; infrastructure</t>
        </is>
      </c>
      <c r="I352" t="inlineStr">
        <is>
          <t>Top-10 client</t>
        </is>
      </c>
      <c r="J352" t="inlineStr">
        <is>
          <t>Shraddha Kulkarni</t>
        </is>
      </c>
      <c r="K352" s="71" t="n">
        <v>4460</v>
      </c>
      <c r="L352" s="72" t="n">
        <v>4140.93</v>
      </c>
      <c r="M352" s="72" t="n">
        <v>18468547.8</v>
      </c>
      <c r="N352" s="72" t="n">
        <v>1108112.87</v>
      </c>
      <c r="O352" s="72" t="n">
        <v>17360434.93</v>
      </c>
      <c r="P352" s="72" t="n">
        <v>12468470.53</v>
      </c>
      <c r="Q352" s="72" t="n">
        <v>4891964.4</v>
      </c>
      <c r="R352" t="inlineStr">
        <is>
          <t>LS-03</t>
        </is>
      </c>
      <c r="S352" s="73" t="n">
        <v>40.8</v>
      </c>
      <c r="T352" s="73" t="n">
        <v>31.6</v>
      </c>
      <c r="U352" s="71" t="n">
        <v>0</v>
      </c>
      <c r="V352" t="inlineStr">
        <is>
          <t>No</t>
        </is>
      </c>
      <c r="W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TC100344</t>
        </is>
      </c>
      <c r="B353" s="69" t="n">
        <v>45700</v>
      </c>
      <c r="C353" s="70" t="n">
        <v>2025</v>
      </c>
      <c r="D353" t="inlineStr">
        <is>
          <t>Feb</t>
        </is>
      </c>
      <c r="E353" t="inlineStr">
        <is>
          <t>Continental Europe</t>
        </is>
      </c>
      <c r="F353" t="inlineStr">
        <is>
          <t>France</t>
        </is>
      </c>
      <c r="G353" t="inlineStr">
        <is>
          <t>Communications &amp; Media</t>
        </is>
      </c>
      <c r="H353" t="inlineStr">
        <is>
          <t>Application services</t>
        </is>
      </c>
      <c r="I353" t="inlineStr">
        <is>
          <t>Large client</t>
        </is>
      </c>
      <c r="J353" t="inlineStr">
        <is>
          <t>Yuki Sato</t>
        </is>
      </c>
      <c r="K353" s="71" t="n">
        <v>5904</v>
      </c>
      <c r="L353" s="72" t="n">
        <v>3579.51</v>
      </c>
      <c r="M353" s="72" t="n">
        <v>21133427.04</v>
      </c>
      <c r="N353" s="72" t="n">
        <v>0</v>
      </c>
      <c r="O353" s="72" t="n">
        <v>21133427.04</v>
      </c>
      <c r="P353" s="72" t="n">
        <v>13522665.62</v>
      </c>
      <c r="Q353" s="72" t="n">
        <v>7610761.42</v>
      </c>
      <c r="R353" t="inlineStr">
        <is>
          <t>CM-03</t>
        </is>
      </c>
      <c r="S353" s="73" t="n">
        <v>53.7</v>
      </c>
      <c r="T353" s="73" t="n">
        <v>40.2</v>
      </c>
      <c r="U353" s="71" t="n">
        <v>2</v>
      </c>
      <c r="V353" t="inlineStr">
        <is>
          <t>No</t>
        </is>
      </c>
      <c r="W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TC100345</t>
        </is>
      </c>
      <c r="B354" s="69" t="n">
        <v>45700</v>
      </c>
      <c r="C354" s="70" t="n">
        <v>2025</v>
      </c>
      <c r="D354" t="inlineStr">
        <is>
          <t>Feb</t>
        </is>
      </c>
      <c r="E354" t="inlineStr">
        <is>
          <t>North America</t>
        </is>
      </c>
      <c r="F354" t="inlineStr">
        <is>
          <t>Canada</t>
        </is>
      </c>
      <c r="G354" t="inlineStr">
        <is>
          <t>Retail &amp; CPG</t>
        </is>
      </c>
      <c r="H354" t="inlineStr">
        <is>
          <t>BPS</t>
        </is>
      </c>
      <c r="I354" t="inlineStr">
        <is>
          <t>Top-10 client</t>
        </is>
      </c>
      <c r="J354" t="inlineStr">
        <is>
          <t>Shraddha Kulkarni</t>
        </is>
      </c>
      <c r="K354" s="71" t="n">
        <v>4726</v>
      </c>
      <c r="L354" s="72" t="n">
        <v>3601.05</v>
      </c>
      <c r="M354" s="72" t="n">
        <v>17018562.3</v>
      </c>
      <c r="N354" s="72" t="n">
        <v>1021113.74</v>
      </c>
      <c r="O354" s="72" t="n">
        <v>15997448.56</v>
      </c>
      <c r="P354" s="72" t="n">
        <v>11784365.95</v>
      </c>
      <c r="Q354" s="72" t="n">
        <v>4213082.61</v>
      </c>
      <c r="R354" t="inlineStr">
        <is>
          <t>RC-05</t>
        </is>
      </c>
      <c r="S354" s="73" t="n">
        <v>34.9</v>
      </c>
      <c r="T354" s="73" t="n">
        <v>31.4</v>
      </c>
      <c r="U354" s="71" t="n">
        <v>0</v>
      </c>
      <c r="V354" t="inlineStr">
        <is>
          <t>No</t>
        </is>
      </c>
      <c r="W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TC100346</t>
        </is>
      </c>
      <c r="B355" s="69" t="n">
        <v>45700</v>
      </c>
      <c r="C355" s="70" t="n">
        <v>2025</v>
      </c>
      <c r="D355" t="inlineStr">
        <is>
          <t>Feb</t>
        </is>
      </c>
      <c r="E355" t="inlineStr">
        <is>
          <t>Continental Europe</t>
        </is>
      </c>
      <c r="F355" t="inlineStr">
        <is>
          <t>Netherlands</t>
        </is>
      </c>
      <c r="G355" t="inlineStr">
        <is>
          <t>BFSI</t>
        </is>
      </c>
      <c r="H355" t="inlineStr">
        <is>
          <t>Cloud &amp; infrastructure</t>
        </is>
      </c>
      <c r="I355" t="inlineStr">
        <is>
          <t>Large client</t>
        </is>
      </c>
      <c r="J355" t="inlineStr">
        <is>
          <t>Noah Smith</t>
        </is>
      </c>
      <c r="K355" s="71" t="n">
        <v>5649</v>
      </c>
      <c r="L355" s="72" t="n">
        <v>3685.82</v>
      </c>
      <c r="M355" s="72" t="n">
        <v>20821197.18</v>
      </c>
      <c r="N355" s="72" t="n">
        <v>0</v>
      </c>
      <c r="O355" s="72" t="n">
        <v>20821197.18</v>
      </c>
      <c r="P355" s="72" t="n">
        <v>12947008.22</v>
      </c>
      <c r="Q355" s="72" t="n">
        <v>7874188.96</v>
      </c>
      <c r="R355" t="inlineStr">
        <is>
          <t>B-01</t>
        </is>
      </c>
      <c r="S355" s="73" t="n">
        <v>48.6</v>
      </c>
      <c r="T355" s="73" t="n">
        <v>38</v>
      </c>
      <c r="U355" s="71" t="n">
        <v>0</v>
      </c>
      <c r="V355" t="inlineStr">
        <is>
          <t>No</t>
        </is>
      </c>
      <c r="W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TC100347</t>
        </is>
      </c>
      <c r="B356" s="69" t="n">
        <v>45700</v>
      </c>
      <c r="C356" s="70" t="n">
        <v>2025</v>
      </c>
      <c r="D356" t="inlineStr">
        <is>
          <t>Feb</t>
        </is>
      </c>
      <c r="E356" t="inlineStr">
        <is>
          <t>UK</t>
        </is>
      </c>
      <c r="F356" t="inlineStr">
        <is>
          <t>UK</t>
        </is>
      </c>
      <c r="G356" t="inlineStr">
        <is>
          <t>Technology &amp; Services</t>
        </is>
      </c>
      <c r="H356" t="inlineStr">
        <is>
          <t>Consulting</t>
        </is>
      </c>
      <c r="I356" t="inlineStr">
        <is>
          <t>Top-10 client</t>
        </is>
      </c>
      <c r="J356" t="inlineStr">
        <is>
          <t>Amir Khan</t>
        </is>
      </c>
      <c r="K356" s="71" t="n">
        <v>5386</v>
      </c>
      <c r="L356" s="72" t="n">
        <v>4450.58</v>
      </c>
      <c r="M356" s="72" t="n">
        <v>23970823.88</v>
      </c>
      <c r="N356" s="72" t="n">
        <v>0</v>
      </c>
      <c r="O356" s="72" t="n">
        <v>23970823.88</v>
      </c>
      <c r="P356" s="72" t="n">
        <v>14640708.01</v>
      </c>
      <c r="Q356" s="72" t="n">
        <v>9330115.869999999</v>
      </c>
      <c r="R356" t="inlineStr">
        <is>
          <t>TS-01</t>
        </is>
      </c>
      <c r="S356" s="73" t="n">
        <v>45</v>
      </c>
      <c r="T356" s="73" t="n">
        <v>38.2</v>
      </c>
      <c r="U356" s="71" t="n">
        <v>0</v>
      </c>
      <c r="V356" t="inlineStr">
        <is>
          <t>No</t>
        </is>
      </c>
      <c r="W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TC100348</t>
        </is>
      </c>
      <c r="B357" s="69" t="n">
        <v>45700</v>
      </c>
      <c r="C357" s="70" t="n">
        <v>2025</v>
      </c>
      <c r="D357" t="inlineStr">
        <is>
          <t>Feb</t>
        </is>
      </c>
      <c r="E357" t="inlineStr">
        <is>
          <t>North America</t>
        </is>
      </c>
      <c r="F357" t="inlineStr">
        <is>
          <t>Canada</t>
        </is>
      </c>
      <c r="G357" t="inlineStr">
        <is>
          <t>Technology &amp; Services</t>
        </is>
      </c>
      <c r="H357" t="inlineStr">
        <is>
          <t>Application services</t>
        </is>
      </c>
      <c r="I357" t="inlineStr">
        <is>
          <t>Top-10 client</t>
        </is>
      </c>
      <c r="J357" t="inlineStr">
        <is>
          <t>Yuki Sato</t>
        </is>
      </c>
      <c r="K357" s="71" t="n">
        <v>6142</v>
      </c>
      <c r="L357" s="72" t="n">
        <v>3553.44</v>
      </c>
      <c r="M357" s="72" t="n">
        <v>21825228.48</v>
      </c>
      <c r="N357" s="72" t="n">
        <v>0</v>
      </c>
      <c r="O357" s="72" t="n">
        <v>21825228.48</v>
      </c>
      <c r="P357" s="72" t="n">
        <v>13995489.57</v>
      </c>
      <c r="Q357" s="72" t="n">
        <v>7829738.91</v>
      </c>
      <c r="R357" t="inlineStr">
        <is>
          <t>TS-05</t>
        </is>
      </c>
      <c r="S357" s="73" t="n">
        <v>49.6</v>
      </c>
      <c r="T357" s="73" t="n">
        <v>42.6</v>
      </c>
      <c r="U357" s="71" t="n">
        <v>0</v>
      </c>
      <c r="V357" t="inlineStr">
        <is>
          <t>No</t>
        </is>
      </c>
      <c r="W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TC100349</t>
        </is>
      </c>
      <c r="B358" s="69" t="n">
        <v>45701</v>
      </c>
      <c r="C358" s="70" t="n">
        <v>2025</v>
      </c>
      <c r="D358" t="inlineStr">
        <is>
          <t>Feb</t>
        </is>
      </c>
      <c r="E358" t="inlineStr">
        <is>
          <t>Asia Pacific</t>
        </is>
      </c>
      <c r="F358" t="inlineStr">
        <is>
          <t>Japan</t>
        </is>
      </c>
      <c r="G358" t="inlineStr">
        <is>
          <t>Manufacturing</t>
        </is>
      </c>
      <c r="H358" t="inlineStr">
        <is>
          <t>Cloud &amp; infrastructure</t>
        </is>
      </c>
      <c r="I358" t="inlineStr">
        <is>
          <t>Large client</t>
        </is>
      </c>
      <c r="J358" t="inlineStr">
        <is>
          <t>Carlos Silva</t>
        </is>
      </c>
      <c r="K358" s="71" t="n">
        <v>2434</v>
      </c>
      <c r="L358" s="72" t="n">
        <v>3645.79</v>
      </c>
      <c r="M358" s="72" t="n">
        <v>8873852.859999999</v>
      </c>
      <c r="N358" s="72" t="n">
        <v>0</v>
      </c>
      <c r="O358" s="72" t="n">
        <v>8873852.859999999</v>
      </c>
      <c r="P358" s="72" t="n">
        <v>5535708.33</v>
      </c>
      <c r="Q358" s="72" t="n">
        <v>3338144.53</v>
      </c>
      <c r="R358" t="inlineStr">
        <is>
          <t>M-04</t>
        </is>
      </c>
      <c r="S358" s="73" t="n">
        <v>22.3</v>
      </c>
      <c r="T358" s="73" t="n">
        <v>17.3</v>
      </c>
      <c r="U358" s="71" t="n">
        <v>1</v>
      </c>
      <c r="V358" t="inlineStr">
        <is>
          <t>No</t>
        </is>
      </c>
      <c r="W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TC100350</t>
        </is>
      </c>
      <c r="B359" s="69" t="n">
        <v>45701</v>
      </c>
      <c r="C359" s="70" t="n">
        <v>2025</v>
      </c>
      <c r="D359" t="inlineStr">
        <is>
          <t>Feb</t>
        </is>
      </c>
      <c r="E359" t="inlineStr">
        <is>
          <t>North America</t>
        </is>
      </c>
      <c r="F359" t="inlineStr">
        <is>
          <t>Canada</t>
        </is>
      </c>
      <c r="G359" t="inlineStr">
        <is>
          <t>Technology &amp; Services</t>
        </is>
      </c>
      <c r="H359" t="inlineStr">
        <is>
          <t>Application services</t>
        </is>
      </c>
      <c r="I359" t="inlineStr">
        <is>
          <t>Large client</t>
        </is>
      </c>
      <c r="J359" t="inlineStr">
        <is>
          <t>Arjun Mehta</t>
        </is>
      </c>
      <c r="K359" s="71" t="n">
        <v>1415</v>
      </c>
      <c r="L359" s="72" t="n">
        <v>4191.84</v>
      </c>
      <c r="M359" s="72" t="n">
        <v>5931453.6</v>
      </c>
      <c r="N359" s="72" t="n">
        <v>0</v>
      </c>
      <c r="O359" s="72" t="n">
        <v>5931453.6</v>
      </c>
      <c r="P359" s="72" t="n">
        <v>3943868.46</v>
      </c>
      <c r="Q359" s="72" t="n">
        <v>1987585.14</v>
      </c>
      <c r="R359" t="inlineStr">
        <is>
          <t>TS-03</t>
        </is>
      </c>
      <c r="S359" s="73" t="n">
        <v>12.9</v>
      </c>
      <c r="T359" s="73" t="n">
        <v>10</v>
      </c>
      <c r="U359" s="71" t="n">
        <v>1</v>
      </c>
      <c r="V359" t="inlineStr">
        <is>
          <t>No</t>
        </is>
      </c>
      <c r="W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TC100351</t>
        </is>
      </c>
      <c r="B360" s="69" t="n">
        <v>45701</v>
      </c>
      <c r="C360" s="70" t="n">
        <v>2025</v>
      </c>
      <c r="D360" t="inlineStr">
        <is>
          <t>Feb</t>
        </is>
      </c>
      <c r="E360" t="inlineStr">
        <is>
          <t>UK</t>
        </is>
      </c>
      <c r="F360" t="inlineStr">
        <is>
          <t>UK</t>
        </is>
      </c>
      <c r="G360" t="inlineStr">
        <is>
          <t>Technology &amp; Services</t>
        </is>
      </c>
      <c r="H360" t="inlineStr">
        <is>
          <t>BPS</t>
        </is>
      </c>
      <c r="I360" t="inlineStr">
        <is>
          <t>Mid-size client</t>
        </is>
      </c>
      <c r="J360" t="inlineStr">
        <is>
          <t>Aisha Bello</t>
        </is>
      </c>
      <c r="K360" s="71" t="n">
        <v>4599</v>
      </c>
      <c r="L360" s="72" t="n">
        <v>4230.29</v>
      </c>
      <c r="M360" s="72" t="n">
        <v>19455103.71</v>
      </c>
      <c r="N360" s="72" t="n">
        <v>0</v>
      </c>
      <c r="O360" s="72" t="n">
        <v>19455103.71</v>
      </c>
      <c r="P360" s="72" t="n">
        <v>12690165.51</v>
      </c>
      <c r="Q360" s="72" t="n">
        <v>6764938.2</v>
      </c>
      <c r="R360" t="inlineStr">
        <is>
          <t>TS-03</t>
        </is>
      </c>
      <c r="S360" s="73" t="n">
        <v>40.1</v>
      </c>
      <c r="T360" s="73" t="n">
        <v>33.8</v>
      </c>
      <c r="U360" s="71" t="n">
        <v>0</v>
      </c>
      <c r="V360" t="inlineStr">
        <is>
          <t>No</t>
        </is>
      </c>
      <c r="W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TC100352</t>
        </is>
      </c>
      <c r="B361" s="69" t="n">
        <v>45701</v>
      </c>
      <c r="C361" s="70" t="n">
        <v>2025</v>
      </c>
      <c r="D361" t="inlineStr">
        <is>
          <t>Feb</t>
        </is>
      </c>
      <c r="E361" t="inlineStr">
        <is>
          <t>North America</t>
        </is>
      </c>
      <c r="F361" t="inlineStr">
        <is>
          <t>USA</t>
        </is>
      </c>
      <c r="G361" t="inlineStr">
        <is>
          <t>BFSI</t>
        </is>
      </c>
      <c r="H361" t="inlineStr">
        <is>
          <t>Consulting</t>
        </is>
      </c>
      <c r="I361" t="inlineStr">
        <is>
          <t>Top-10 client</t>
        </is>
      </c>
      <c r="J361" t="inlineStr">
        <is>
          <t>Ravindra Patil</t>
        </is>
      </c>
      <c r="K361" s="71" t="n">
        <v>4536</v>
      </c>
      <c r="L361" s="72" t="n">
        <v>4502.38</v>
      </c>
      <c r="M361" s="72" t="n">
        <v>20422795.68</v>
      </c>
      <c r="N361" s="72" t="n">
        <v>1225367.74</v>
      </c>
      <c r="O361" s="72" t="n">
        <v>19197427.94</v>
      </c>
      <c r="P361" s="72" t="n">
        <v>14597110.61</v>
      </c>
      <c r="Q361" s="72" t="n">
        <v>4600317.33</v>
      </c>
      <c r="R361" t="inlineStr">
        <is>
          <t>B-06</t>
        </is>
      </c>
      <c r="S361" s="73" t="n">
        <v>35.3</v>
      </c>
      <c r="T361" s="73" t="n">
        <v>31.8</v>
      </c>
      <c r="U361" s="71" t="n">
        <v>1</v>
      </c>
      <c r="V361" t="inlineStr">
        <is>
          <t>No</t>
        </is>
      </c>
      <c r="W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TC100353</t>
        </is>
      </c>
      <c r="B362" s="69" t="n">
        <v>45701</v>
      </c>
      <c r="C362" s="70" t="n">
        <v>2025</v>
      </c>
      <c r="D362" t="inlineStr">
        <is>
          <t>Feb</t>
        </is>
      </c>
      <c r="E362" t="inlineStr">
        <is>
          <t>North America</t>
        </is>
      </c>
      <c r="F362" t="inlineStr">
        <is>
          <t>USA</t>
        </is>
      </c>
      <c r="G362" t="inlineStr">
        <is>
          <t>Retail &amp; CPG</t>
        </is>
      </c>
      <c r="H362" t="inlineStr">
        <is>
          <t>Application services</t>
        </is>
      </c>
      <c r="I362" t="inlineStr">
        <is>
          <t>Large client</t>
        </is>
      </c>
      <c r="J362" t="inlineStr">
        <is>
          <t>Ana Costa</t>
        </is>
      </c>
      <c r="K362" s="71" t="n">
        <v>2298</v>
      </c>
      <c r="L362" s="72" t="n">
        <v>3549.64</v>
      </c>
      <c r="M362" s="72" t="n">
        <v>8157072.72</v>
      </c>
      <c r="N362" s="72" t="n">
        <v>163141.45</v>
      </c>
      <c r="O362" s="72" t="n">
        <v>7993931.27</v>
      </c>
      <c r="P362" s="72" t="n">
        <v>5358934.91</v>
      </c>
      <c r="Q362" s="72" t="n">
        <v>2634996.36</v>
      </c>
      <c r="R362" t="inlineStr">
        <is>
          <t>RC-06</t>
        </is>
      </c>
      <c r="S362" s="73" t="n">
        <v>21.5</v>
      </c>
      <c r="T362" s="73" t="n">
        <v>16.3</v>
      </c>
      <c r="U362" s="71" t="n">
        <v>0</v>
      </c>
      <c r="V362" t="inlineStr">
        <is>
          <t>No</t>
        </is>
      </c>
      <c r="W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TC100354</t>
        </is>
      </c>
      <c r="B363" s="69" t="n">
        <v>45701</v>
      </c>
      <c r="C363" s="70" t="n">
        <v>2025</v>
      </c>
      <c r="D363" t="inlineStr">
        <is>
          <t>Feb</t>
        </is>
      </c>
      <c r="E363" t="inlineStr">
        <is>
          <t>UK</t>
        </is>
      </c>
      <c r="F363" t="inlineStr">
        <is>
          <t>UK</t>
        </is>
      </c>
      <c r="G363" t="inlineStr">
        <is>
          <t>Life Sciences</t>
        </is>
      </c>
      <c r="H363" t="inlineStr">
        <is>
          <t>Application services</t>
        </is>
      </c>
      <c r="I363" t="inlineStr">
        <is>
          <t>Top-10 client</t>
        </is>
      </c>
      <c r="J363" t="inlineStr">
        <is>
          <t>Kofi Mensah</t>
        </is>
      </c>
      <c r="K363" s="71" t="n">
        <v>8834</v>
      </c>
      <c r="L363" s="72" t="n">
        <v>4175.4</v>
      </c>
      <c r="M363" s="72" t="n">
        <v>36885483.6</v>
      </c>
      <c r="N363" s="72" t="n">
        <v>0</v>
      </c>
      <c r="O363" s="72" t="n">
        <v>36885483.6</v>
      </c>
      <c r="P363" s="72" t="n">
        <v>25492751.29</v>
      </c>
      <c r="Q363" s="72" t="n">
        <v>11392732.31</v>
      </c>
      <c r="R363" t="inlineStr">
        <is>
          <t>LS-02</t>
        </is>
      </c>
      <c r="S363" s="73" t="n">
        <v>70</v>
      </c>
      <c r="T363" s="73" t="n">
        <v>59.6</v>
      </c>
      <c r="U363" s="71" t="n">
        <v>2</v>
      </c>
      <c r="V363" t="inlineStr">
        <is>
          <t>No</t>
        </is>
      </c>
      <c r="W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TC100355</t>
        </is>
      </c>
      <c r="B364" s="69" t="n">
        <v>45701</v>
      </c>
      <c r="C364" s="70" t="n">
        <v>2025</v>
      </c>
      <c r="D364" t="inlineStr">
        <is>
          <t>Feb</t>
        </is>
      </c>
      <c r="E364" t="inlineStr">
        <is>
          <t>Continental Europe</t>
        </is>
      </c>
      <c r="F364" t="inlineStr">
        <is>
          <t>Germany</t>
        </is>
      </c>
      <c r="G364" t="inlineStr">
        <is>
          <t>Manufacturing</t>
        </is>
      </c>
      <c r="H364" t="inlineStr">
        <is>
          <t>Application services</t>
        </is>
      </c>
      <c r="I364" t="inlineStr">
        <is>
          <t>Large client</t>
        </is>
      </c>
      <c r="J364" t="inlineStr">
        <is>
          <t>Sophie Müller</t>
        </is>
      </c>
      <c r="K364" s="71" t="n">
        <v>6505</v>
      </c>
      <c r="L364" s="72" t="n">
        <v>3591.01</v>
      </c>
      <c r="M364" s="72" t="n">
        <v>23359520.05</v>
      </c>
      <c r="N364" s="72" t="n">
        <v>0</v>
      </c>
      <c r="O364" s="72" t="n">
        <v>23359520.05</v>
      </c>
      <c r="P364" s="72" t="n">
        <v>15647100.32</v>
      </c>
      <c r="Q364" s="72" t="n">
        <v>7712419.73</v>
      </c>
      <c r="R364" t="inlineStr">
        <is>
          <t>M-02</t>
        </is>
      </c>
      <c r="S364" s="73" t="n">
        <v>50.3</v>
      </c>
      <c r="T364" s="73" t="n">
        <v>46.3</v>
      </c>
      <c r="U364" s="71" t="n">
        <v>0</v>
      </c>
      <c r="V364" t="inlineStr">
        <is>
          <t>No</t>
        </is>
      </c>
      <c r="W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TC100356</t>
        </is>
      </c>
      <c r="B365" s="69" t="n">
        <v>45701</v>
      </c>
      <c r="C365" s="70" t="n">
        <v>2025</v>
      </c>
      <c r="D365" t="inlineStr">
        <is>
          <t>Feb</t>
        </is>
      </c>
      <c r="E365" t="inlineStr">
        <is>
          <t>North America</t>
        </is>
      </c>
      <c r="F365" t="inlineStr">
        <is>
          <t>USA</t>
        </is>
      </c>
      <c r="G365" t="inlineStr">
        <is>
          <t>Life Sciences</t>
        </is>
      </c>
      <c r="H365" t="inlineStr">
        <is>
          <t>BPS</t>
        </is>
      </c>
      <c r="I365" t="inlineStr">
        <is>
          <t>Large client</t>
        </is>
      </c>
      <c r="J365" t="inlineStr">
        <is>
          <t>Ana Costa</t>
        </is>
      </c>
      <c r="K365" s="71" t="n">
        <v>1132</v>
      </c>
      <c r="L365" s="72" t="n">
        <v>4485.07</v>
      </c>
      <c r="M365" s="72" t="n">
        <v>5077099.24</v>
      </c>
      <c r="N365" s="72" t="n">
        <v>0</v>
      </c>
      <c r="O365" s="72" t="n">
        <v>5077099.24</v>
      </c>
      <c r="P365" s="72" t="n">
        <v>3012572.66</v>
      </c>
      <c r="Q365" s="72" t="n">
        <v>2064526.58</v>
      </c>
      <c r="R365" t="inlineStr">
        <is>
          <t>LS-02</t>
        </is>
      </c>
      <c r="S365" s="73" t="n">
        <v>9.800000000000001</v>
      </c>
      <c r="T365" s="73" t="n">
        <v>8.199999999999999</v>
      </c>
      <c r="U365" s="71" t="n">
        <v>0</v>
      </c>
      <c r="V365" t="inlineStr">
        <is>
          <t>No</t>
        </is>
      </c>
      <c r="W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TC100357</t>
        </is>
      </c>
      <c r="B366" s="69" t="n">
        <v>45702</v>
      </c>
      <c r="C366" s="70" t="n">
        <v>2025</v>
      </c>
      <c r="D366" t="inlineStr">
        <is>
          <t>Feb</t>
        </is>
      </c>
      <c r="E366" t="inlineStr">
        <is>
          <t>Asia Pacific</t>
        </is>
      </c>
      <c r="F366" t="inlineStr">
        <is>
          <t>Australia</t>
        </is>
      </c>
      <c r="G366" t="inlineStr">
        <is>
          <t>Retail &amp; CPG</t>
        </is>
      </c>
      <c r="H366" t="inlineStr">
        <is>
          <t>Cloud &amp; infrastructure</t>
        </is>
      </c>
      <c r="I366" t="inlineStr">
        <is>
          <t>Large client</t>
        </is>
      </c>
      <c r="J366" t="inlineStr">
        <is>
          <t>Ravindra Patil</t>
        </is>
      </c>
      <c r="K366" s="71" t="n">
        <v>927</v>
      </c>
      <c r="L366" s="72" t="n">
        <v>3157.73</v>
      </c>
      <c r="M366" s="72" t="n">
        <v>2927215.71</v>
      </c>
      <c r="N366" s="72" t="n">
        <v>117088.63</v>
      </c>
      <c r="O366" s="72" t="n">
        <v>2810127.08</v>
      </c>
      <c r="P366" s="72" t="n">
        <v>1830245.93</v>
      </c>
      <c r="Q366" s="72" t="n">
        <v>979881.15</v>
      </c>
      <c r="R366" t="inlineStr">
        <is>
          <t>RC-02</t>
        </is>
      </c>
      <c r="S366" s="73" t="n">
        <v>7.1</v>
      </c>
      <c r="T366" s="73" t="n">
        <v>6.5</v>
      </c>
      <c r="U366" s="71" t="n">
        <v>0</v>
      </c>
      <c r="V366" t="inlineStr">
        <is>
          <t>No</t>
        </is>
      </c>
      <c r="W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TC100358</t>
        </is>
      </c>
      <c r="B367" s="69" t="n">
        <v>45702</v>
      </c>
      <c r="C367" s="70" t="n">
        <v>2025</v>
      </c>
      <c r="D367" t="inlineStr">
        <is>
          <t>Feb</t>
        </is>
      </c>
      <c r="E367" t="inlineStr">
        <is>
          <t>Continental Europe</t>
        </is>
      </c>
      <c r="F367" t="inlineStr">
        <is>
          <t>Netherlands</t>
        </is>
      </c>
      <c r="G367" t="inlineStr">
        <is>
          <t>Manufacturing</t>
        </is>
      </c>
      <c r="H367" t="inlineStr">
        <is>
          <t>Application services</t>
        </is>
      </c>
      <c r="I367" t="inlineStr">
        <is>
          <t>Large client</t>
        </is>
      </c>
      <c r="J367" t="inlineStr">
        <is>
          <t>Yuki Sato</t>
        </is>
      </c>
      <c r="K367" s="71" t="n">
        <v>808</v>
      </c>
      <c r="L367" s="72" t="n">
        <v>3803.23</v>
      </c>
      <c r="M367" s="72" t="n">
        <v>3073009.84</v>
      </c>
      <c r="N367" s="72" t="n">
        <v>184380.59</v>
      </c>
      <c r="O367" s="72" t="n">
        <v>2888629.25</v>
      </c>
      <c r="P367" s="72" t="n">
        <v>1978406.81</v>
      </c>
      <c r="Q367" s="72" t="n">
        <v>910222.4399999999</v>
      </c>
      <c r="R367" t="inlineStr">
        <is>
          <t>M-03</t>
        </is>
      </c>
      <c r="S367" s="73" t="n">
        <v>6.6</v>
      </c>
      <c r="T367" s="73" t="n">
        <v>5.7</v>
      </c>
      <c r="U367" s="71" t="n">
        <v>1</v>
      </c>
      <c r="V367" t="inlineStr">
        <is>
          <t>No</t>
        </is>
      </c>
      <c r="W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TC100359</t>
        </is>
      </c>
      <c r="B368" s="69" t="n">
        <v>45702</v>
      </c>
      <c r="C368" s="70" t="n">
        <v>2025</v>
      </c>
      <c r="D368" t="inlineStr">
        <is>
          <t>Feb</t>
        </is>
      </c>
      <c r="E368" t="inlineStr">
        <is>
          <t>Middle East &amp; Africa</t>
        </is>
      </c>
      <c r="F368" t="inlineStr">
        <is>
          <t>UAE</t>
        </is>
      </c>
      <c r="G368" t="inlineStr">
        <is>
          <t>Technology &amp; Services</t>
        </is>
      </c>
      <c r="H368" t="inlineStr">
        <is>
          <t>BPS</t>
        </is>
      </c>
      <c r="I368" t="inlineStr">
        <is>
          <t>Top-10 client</t>
        </is>
      </c>
      <c r="J368" t="inlineStr">
        <is>
          <t>Ana Costa</t>
        </is>
      </c>
      <c r="K368" s="71" t="n">
        <v>8986</v>
      </c>
      <c r="L368" s="72" t="n">
        <v>3687.77</v>
      </c>
      <c r="M368" s="72" t="n">
        <v>33138301.22</v>
      </c>
      <c r="N368" s="72" t="n">
        <v>0</v>
      </c>
      <c r="O368" s="72" t="n">
        <v>33138301.22</v>
      </c>
      <c r="P368" s="72" t="n">
        <v>21595017.23</v>
      </c>
      <c r="Q368" s="72" t="n">
        <v>11543283.99</v>
      </c>
      <c r="R368" t="inlineStr">
        <is>
          <t>TS-01</t>
        </is>
      </c>
      <c r="S368" s="73" t="n">
        <v>79.09999999999999</v>
      </c>
      <c r="T368" s="73" t="n">
        <v>63.1</v>
      </c>
      <c r="U368" s="71" t="n">
        <v>1</v>
      </c>
      <c r="V368" t="inlineStr">
        <is>
          <t>No</t>
        </is>
      </c>
      <c r="W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TC100360</t>
        </is>
      </c>
      <c r="B369" s="69" t="n">
        <v>45702</v>
      </c>
      <c r="C369" s="70" t="n">
        <v>2025</v>
      </c>
      <c r="D369" t="inlineStr">
        <is>
          <t>Feb</t>
        </is>
      </c>
      <c r="E369" t="inlineStr">
        <is>
          <t>Continental Europe</t>
        </is>
      </c>
      <c r="F369" t="inlineStr">
        <is>
          <t>Netherlands</t>
        </is>
      </c>
      <c r="G369" t="inlineStr">
        <is>
          <t>Manufacturing</t>
        </is>
      </c>
      <c r="H369" t="inlineStr">
        <is>
          <t>Application services</t>
        </is>
      </c>
      <c r="I369" t="inlineStr">
        <is>
          <t>Large client</t>
        </is>
      </c>
      <c r="J369" t="inlineStr">
        <is>
          <t>Mei Lin</t>
        </is>
      </c>
      <c r="K369" s="71" t="n">
        <v>3604</v>
      </c>
      <c r="L369" s="72" t="n">
        <v>3954.67</v>
      </c>
      <c r="M369" s="72" t="n">
        <v>14252630.68</v>
      </c>
      <c r="N369" s="72" t="n">
        <v>0</v>
      </c>
      <c r="O369" s="72" t="n">
        <v>14252630.68</v>
      </c>
      <c r="P369" s="72" t="n">
        <v>9006391.99</v>
      </c>
      <c r="Q369" s="72" t="n">
        <v>5246238.69</v>
      </c>
      <c r="R369" t="inlineStr">
        <is>
          <t>M-01</t>
        </is>
      </c>
      <c r="S369" s="73" t="n">
        <v>33.1</v>
      </c>
      <c r="T369" s="73" t="n">
        <v>26.5</v>
      </c>
      <c r="U369" s="71" t="n">
        <v>1</v>
      </c>
      <c r="V369" t="inlineStr">
        <is>
          <t>No</t>
        </is>
      </c>
      <c r="W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TC100361</t>
        </is>
      </c>
      <c r="B370" s="69" t="n">
        <v>45702</v>
      </c>
      <c r="C370" s="70" t="n">
        <v>2025</v>
      </c>
      <c r="D370" t="inlineStr">
        <is>
          <t>Feb</t>
        </is>
      </c>
      <c r="E370" t="inlineStr">
        <is>
          <t>North America</t>
        </is>
      </c>
      <c r="F370" t="inlineStr">
        <is>
          <t>Canada</t>
        </is>
      </c>
      <c r="G370" t="inlineStr">
        <is>
          <t>Technology &amp; Services</t>
        </is>
      </c>
      <c r="H370" t="inlineStr">
        <is>
          <t>Cloud &amp; infrastructure</t>
        </is>
      </c>
      <c r="I370" t="inlineStr">
        <is>
          <t>Top-10 client</t>
        </is>
      </c>
      <c r="J370" t="inlineStr">
        <is>
          <t>Ana Costa</t>
        </is>
      </c>
      <c r="K370" s="71" t="n">
        <v>2031</v>
      </c>
      <c r="L370" s="72" t="n">
        <v>4260.73</v>
      </c>
      <c r="M370" s="72" t="n">
        <v>8653542.630000001</v>
      </c>
      <c r="N370" s="72" t="n">
        <v>0</v>
      </c>
      <c r="O370" s="72" t="n">
        <v>8653542.630000001</v>
      </c>
      <c r="P370" s="72" t="n">
        <v>5784453.15</v>
      </c>
      <c r="Q370" s="72" t="n">
        <v>2869089.48</v>
      </c>
      <c r="R370" t="inlineStr">
        <is>
          <t>TS-05</t>
        </is>
      </c>
      <c r="S370" s="73" t="n">
        <v>15.4</v>
      </c>
      <c r="T370" s="73" t="n">
        <v>13.9</v>
      </c>
      <c r="U370" s="71" t="n">
        <v>0</v>
      </c>
      <c r="V370" t="inlineStr">
        <is>
          <t>No</t>
        </is>
      </c>
      <c r="W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TC100362</t>
        </is>
      </c>
      <c r="B371" s="69" t="n">
        <v>45702</v>
      </c>
      <c r="C371" s="70" t="n">
        <v>2025</v>
      </c>
      <c r="D371" t="inlineStr">
        <is>
          <t>Feb</t>
        </is>
      </c>
      <c r="E371" t="inlineStr">
        <is>
          <t>North America</t>
        </is>
      </c>
      <c r="F371" t="inlineStr">
        <is>
          <t>USA</t>
        </is>
      </c>
      <c r="G371" t="inlineStr">
        <is>
          <t>Retail &amp; CPG</t>
        </is>
      </c>
      <c r="H371" t="inlineStr">
        <is>
          <t>Application services</t>
        </is>
      </c>
      <c r="I371" t="inlineStr">
        <is>
          <t>Mid-size client</t>
        </is>
      </c>
      <c r="J371" t="inlineStr">
        <is>
          <t>Sophie Müller</t>
        </is>
      </c>
      <c r="K371" s="71" t="n">
        <v>5395</v>
      </c>
      <c r="L371" s="72" t="n">
        <v>3937.69</v>
      </c>
      <c r="M371" s="72" t="n">
        <v>21243837.55</v>
      </c>
      <c r="N371" s="72" t="n">
        <v>0</v>
      </c>
      <c r="O371" s="72" t="n">
        <v>21243837.55</v>
      </c>
      <c r="P371" s="72" t="n">
        <v>12819108</v>
      </c>
      <c r="Q371" s="72" t="n">
        <v>8424729.550000001</v>
      </c>
      <c r="R371" t="inlineStr">
        <is>
          <t>RC-01</t>
        </is>
      </c>
      <c r="S371" s="73" t="n">
        <v>51.3</v>
      </c>
      <c r="T371" s="73" t="n">
        <v>39.7</v>
      </c>
      <c r="U371" s="71" t="n">
        <v>0</v>
      </c>
      <c r="V371" t="inlineStr">
        <is>
          <t>No</t>
        </is>
      </c>
      <c r="W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TC100363</t>
        </is>
      </c>
      <c r="B372" s="69" t="n">
        <v>45702</v>
      </c>
      <c r="C372" s="70" t="n">
        <v>2025</v>
      </c>
      <c r="D372" t="inlineStr">
        <is>
          <t>Feb</t>
        </is>
      </c>
      <c r="E372" t="inlineStr">
        <is>
          <t>North America</t>
        </is>
      </c>
      <c r="F372" t="inlineStr">
        <is>
          <t>USA</t>
        </is>
      </c>
      <c r="G372" t="inlineStr">
        <is>
          <t>Life Sciences</t>
        </is>
      </c>
      <c r="H372" t="inlineStr">
        <is>
          <t>AI &amp; data</t>
        </is>
      </c>
      <c r="I372" t="inlineStr">
        <is>
          <t>Large client</t>
        </is>
      </c>
      <c r="J372" t="inlineStr">
        <is>
          <t>Ravindra Patil</t>
        </is>
      </c>
      <c r="K372" s="71" t="n">
        <v>3459</v>
      </c>
      <c r="L372" s="72" t="n">
        <v>4058.96</v>
      </c>
      <c r="M372" s="72" t="n">
        <v>14039942.64</v>
      </c>
      <c r="N372" s="72" t="n">
        <v>0</v>
      </c>
      <c r="O372" s="72" t="n">
        <v>14039942.64</v>
      </c>
      <c r="P372" s="72" t="n">
        <v>8951055.359999999</v>
      </c>
      <c r="Q372" s="72" t="n">
        <v>5088887.28</v>
      </c>
      <c r="R372" t="inlineStr">
        <is>
          <t>LS-04</t>
        </is>
      </c>
      <c r="S372" s="73" t="n">
        <v>28.7</v>
      </c>
      <c r="T372" s="73" t="n">
        <v>25.3</v>
      </c>
      <c r="U372" s="71" t="n">
        <v>0</v>
      </c>
      <c r="V372" t="inlineStr">
        <is>
          <t>No</t>
        </is>
      </c>
      <c r="W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TC100364</t>
        </is>
      </c>
      <c r="B373" s="69" t="n">
        <v>45702</v>
      </c>
      <c r="C373" s="70" t="n">
        <v>2025</v>
      </c>
      <c r="D373" t="inlineStr">
        <is>
          <t>Feb</t>
        </is>
      </c>
      <c r="E373" t="inlineStr">
        <is>
          <t>North America</t>
        </is>
      </c>
      <c r="F373" t="inlineStr">
        <is>
          <t>USA</t>
        </is>
      </c>
      <c r="G373" t="inlineStr">
        <is>
          <t>Communications &amp; Media</t>
        </is>
      </c>
      <c r="H373" t="inlineStr">
        <is>
          <t>Application services</t>
        </is>
      </c>
      <c r="I373" t="inlineStr">
        <is>
          <t>Mid-size client</t>
        </is>
      </c>
      <c r="J373" t="inlineStr">
        <is>
          <t>Noah Smith</t>
        </is>
      </c>
      <c r="K373" s="71" t="n">
        <v>1248</v>
      </c>
      <c r="L373" s="72" t="n">
        <v>3347.62</v>
      </c>
      <c r="M373" s="72" t="n">
        <v>4177829.76</v>
      </c>
      <c r="N373" s="72" t="n">
        <v>250669.79</v>
      </c>
      <c r="O373" s="72" t="n">
        <v>3927159.97</v>
      </c>
      <c r="P373" s="72" t="n">
        <v>2718098.4</v>
      </c>
      <c r="Q373" s="72" t="n">
        <v>1209061.57</v>
      </c>
      <c r="R373" t="inlineStr">
        <is>
          <t>CM-02</t>
        </is>
      </c>
      <c r="S373" s="73" t="n">
        <v>12.2</v>
      </c>
      <c r="T373" s="73" t="n">
        <v>9.1</v>
      </c>
      <c r="U373" s="71" t="n">
        <v>0</v>
      </c>
      <c r="V373" t="inlineStr">
        <is>
          <t>Yes</t>
        </is>
      </c>
      <c r="W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TC100365</t>
        </is>
      </c>
      <c r="B374" s="69" t="n">
        <v>45702</v>
      </c>
      <c r="C374" s="70" t="n">
        <v>2025</v>
      </c>
      <c r="D374" t="inlineStr">
        <is>
          <t>Feb</t>
        </is>
      </c>
      <c r="E374" t="inlineStr">
        <is>
          <t>Middle East &amp; Africa</t>
        </is>
      </c>
      <c r="F374" t="inlineStr">
        <is>
          <t>UAE</t>
        </is>
      </c>
      <c r="G374" t="inlineStr">
        <is>
          <t>Technology &amp; Services</t>
        </is>
      </c>
      <c r="H374" t="inlineStr">
        <is>
          <t>Application services</t>
        </is>
      </c>
      <c r="I374" t="inlineStr">
        <is>
          <t>Top-10 client</t>
        </is>
      </c>
      <c r="J374" t="inlineStr">
        <is>
          <t>Zoya Ahmed</t>
        </is>
      </c>
      <c r="K374" s="71" t="n">
        <v>7978</v>
      </c>
      <c r="L374" s="72" t="n">
        <v>3113.3</v>
      </c>
      <c r="M374" s="72" t="n">
        <v>24837907.4</v>
      </c>
      <c r="N374" s="72" t="n">
        <v>1490274.44</v>
      </c>
      <c r="O374" s="72" t="n">
        <v>23347632.96</v>
      </c>
      <c r="P374" s="72" t="n">
        <v>15119131.75</v>
      </c>
      <c r="Q374" s="72" t="n">
        <v>8228501.21</v>
      </c>
      <c r="R374" t="inlineStr">
        <is>
          <t>TS-04</t>
        </is>
      </c>
      <c r="S374" s="73" t="n">
        <v>62.9</v>
      </c>
      <c r="T374" s="73" t="n">
        <v>55</v>
      </c>
      <c r="U374" s="71" t="n">
        <v>0</v>
      </c>
      <c r="V374" t="inlineStr">
        <is>
          <t>No</t>
        </is>
      </c>
      <c r="W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TC100366</t>
        </is>
      </c>
      <c r="B375" s="69" t="n">
        <v>45702</v>
      </c>
      <c r="C375" s="70" t="n">
        <v>2025</v>
      </c>
      <c r="D375" t="inlineStr">
        <is>
          <t>Feb</t>
        </is>
      </c>
      <c r="E375" t="inlineStr">
        <is>
          <t>North America</t>
        </is>
      </c>
      <c r="F375" t="inlineStr">
        <is>
          <t>Canada</t>
        </is>
      </c>
      <c r="G375" t="inlineStr">
        <is>
          <t>Retail &amp; CPG</t>
        </is>
      </c>
      <c r="H375" t="inlineStr">
        <is>
          <t>Cloud &amp; infrastructure</t>
        </is>
      </c>
      <c r="I375" t="inlineStr">
        <is>
          <t>Mid-size client</t>
        </is>
      </c>
      <c r="J375" t="inlineStr">
        <is>
          <t>Aisha Bello</t>
        </is>
      </c>
      <c r="K375" s="71" t="n">
        <v>4194</v>
      </c>
      <c r="L375" s="72" t="n">
        <v>4033.13</v>
      </c>
      <c r="M375" s="72" t="n">
        <v>16914947.22</v>
      </c>
      <c r="N375" s="72" t="n">
        <v>676597.89</v>
      </c>
      <c r="O375" s="72" t="n">
        <v>16238349.33</v>
      </c>
      <c r="P375" s="72" t="n">
        <v>10987009.32</v>
      </c>
      <c r="Q375" s="72" t="n">
        <v>5251340.01</v>
      </c>
      <c r="R375" t="inlineStr">
        <is>
          <t>RC-04</t>
        </is>
      </c>
      <c r="S375" s="73" t="n">
        <v>34.5</v>
      </c>
      <c r="T375" s="73" t="n">
        <v>28.3</v>
      </c>
      <c r="U375" s="71" t="n">
        <v>0</v>
      </c>
      <c r="V375" t="inlineStr">
        <is>
          <t>No</t>
        </is>
      </c>
      <c r="W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TC100367</t>
        </is>
      </c>
      <c r="B376" s="69" t="n">
        <v>45702</v>
      </c>
      <c r="C376" s="70" t="n">
        <v>2025</v>
      </c>
      <c r="D376" t="inlineStr">
        <is>
          <t>Feb</t>
        </is>
      </c>
      <c r="E376" t="inlineStr">
        <is>
          <t>UK</t>
        </is>
      </c>
      <c r="F376" t="inlineStr">
        <is>
          <t>UK</t>
        </is>
      </c>
      <c r="G376" t="inlineStr">
        <is>
          <t>Technology &amp; Services</t>
        </is>
      </c>
      <c r="H376" t="inlineStr">
        <is>
          <t>AI &amp; data</t>
        </is>
      </c>
      <c r="I376" t="inlineStr">
        <is>
          <t>Top-10 client</t>
        </is>
      </c>
      <c r="J376" t="inlineStr">
        <is>
          <t>Noah Smith</t>
        </is>
      </c>
      <c r="K376" s="71" t="n">
        <v>1356</v>
      </c>
      <c r="L376" s="72" t="n">
        <v>3567.48</v>
      </c>
      <c r="M376" s="72" t="n">
        <v>4837502.88</v>
      </c>
      <c r="N376" s="72" t="n">
        <v>96750.06</v>
      </c>
      <c r="O376" s="72" t="n">
        <v>4740752.82</v>
      </c>
      <c r="P376" s="72" t="n">
        <v>3255972.4</v>
      </c>
      <c r="Q376" s="72" t="n">
        <v>1484780.42</v>
      </c>
      <c r="R376" t="inlineStr">
        <is>
          <t>TS-06</t>
        </is>
      </c>
      <c r="S376" s="73" t="n">
        <v>10.9</v>
      </c>
      <c r="T376" s="73" t="n">
        <v>9.6</v>
      </c>
      <c r="U376" s="71" t="n">
        <v>0</v>
      </c>
      <c r="V376" t="inlineStr">
        <is>
          <t>No</t>
        </is>
      </c>
      <c r="W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TC100368</t>
        </is>
      </c>
      <c r="B377" s="69" t="n">
        <v>45702</v>
      </c>
      <c r="C377" s="70" t="n">
        <v>2025</v>
      </c>
      <c r="D377" t="inlineStr">
        <is>
          <t>Feb</t>
        </is>
      </c>
      <c r="E377" t="inlineStr">
        <is>
          <t>Asia Pacific</t>
        </is>
      </c>
      <c r="F377" t="inlineStr">
        <is>
          <t>Australia</t>
        </is>
      </c>
      <c r="G377" t="inlineStr">
        <is>
          <t>Technology &amp; Services</t>
        </is>
      </c>
      <c r="H377" t="inlineStr">
        <is>
          <t>AI &amp; data</t>
        </is>
      </c>
      <c r="I377" t="inlineStr">
        <is>
          <t>Large client</t>
        </is>
      </c>
      <c r="J377" t="inlineStr">
        <is>
          <t>Priya Nair</t>
        </is>
      </c>
      <c r="K377" s="71" t="n">
        <v>8873</v>
      </c>
      <c r="L377" s="72" t="n">
        <v>3895.37</v>
      </c>
      <c r="M377" s="72" t="n">
        <v>34563618.01</v>
      </c>
      <c r="N377" s="72" t="n">
        <v>2073817.08</v>
      </c>
      <c r="O377" s="72" t="n">
        <v>32489800.93</v>
      </c>
      <c r="P377" s="72" t="n">
        <v>23463685.52</v>
      </c>
      <c r="Q377" s="72" t="n">
        <v>9026115.41</v>
      </c>
      <c r="R377" t="inlineStr">
        <is>
          <t>TS-01</t>
        </is>
      </c>
      <c r="S377" s="73" t="n">
        <v>70.8</v>
      </c>
      <c r="T377" s="73" t="n">
        <v>60.6</v>
      </c>
      <c r="U377" s="71" t="n">
        <v>1</v>
      </c>
      <c r="V377" t="inlineStr">
        <is>
          <t>No</t>
        </is>
      </c>
      <c r="W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TC100369</t>
        </is>
      </c>
      <c r="B378" s="69" t="n">
        <v>45703</v>
      </c>
      <c r="C378" s="70" t="n">
        <v>2025</v>
      </c>
      <c r="D378" t="inlineStr">
        <is>
          <t>Feb</t>
        </is>
      </c>
      <c r="E378" t="inlineStr">
        <is>
          <t>North America</t>
        </is>
      </c>
      <c r="F378" t="inlineStr">
        <is>
          <t>Canada</t>
        </is>
      </c>
      <c r="G378" t="inlineStr">
        <is>
          <t>Communications &amp; Media</t>
        </is>
      </c>
      <c r="H378" t="inlineStr">
        <is>
          <t>Application services</t>
        </is>
      </c>
      <c r="I378" t="inlineStr">
        <is>
          <t>Large client</t>
        </is>
      </c>
      <c r="J378" t="inlineStr">
        <is>
          <t>Hiroshi Tanaka</t>
        </is>
      </c>
      <c r="K378" s="71" t="n">
        <v>2110</v>
      </c>
      <c r="L378" s="72" t="n">
        <v>3891.37</v>
      </c>
      <c r="M378" s="72" t="n">
        <v>8210790.7</v>
      </c>
      <c r="N378" s="72" t="n">
        <v>328431.63</v>
      </c>
      <c r="O378" s="72" t="n">
        <v>7882359.07</v>
      </c>
      <c r="P378" s="72" t="n">
        <v>5618191.92</v>
      </c>
      <c r="Q378" s="72" t="n">
        <v>2264167.15</v>
      </c>
      <c r="R378" t="inlineStr">
        <is>
          <t>CM-04</t>
        </is>
      </c>
      <c r="S378" s="73" t="n">
        <v>17.9</v>
      </c>
      <c r="T378" s="73" t="n">
        <v>14.2</v>
      </c>
      <c r="U378" s="71" t="n">
        <v>0</v>
      </c>
      <c r="V378" t="inlineStr">
        <is>
          <t>No</t>
        </is>
      </c>
      <c r="W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TC100370</t>
        </is>
      </c>
      <c r="B379" s="69" t="n">
        <v>45703</v>
      </c>
      <c r="C379" s="70" t="n">
        <v>2025</v>
      </c>
      <c r="D379" t="inlineStr">
        <is>
          <t>Feb</t>
        </is>
      </c>
      <c r="E379" t="inlineStr">
        <is>
          <t>North America</t>
        </is>
      </c>
      <c r="F379" t="inlineStr">
        <is>
          <t>Canada</t>
        </is>
      </c>
      <c r="G379" t="inlineStr">
        <is>
          <t>Life Sciences</t>
        </is>
      </c>
      <c r="H379" t="inlineStr">
        <is>
          <t>Cloud &amp; infrastructure</t>
        </is>
      </c>
      <c r="I379" t="inlineStr">
        <is>
          <t>Large client</t>
        </is>
      </c>
      <c r="J379" t="inlineStr">
        <is>
          <t>Priya Nair</t>
        </is>
      </c>
      <c r="K379" s="71" t="n">
        <v>6033</v>
      </c>
      <c r="L379" s="72" t="n">
        <v>4542.45</v>
      </c>
      <c r="M379" s="72" t="n">
        <v>27404600.85</v>
      </c>
      <c r="N379" s="72" t="n">
        <v>0</v>
      </c>
      <c r="O379" s="72" t="n">
        <v>27404600.85</v>
      </c>
      <c r="P379" s="72" t="n">
        <v>19521043.2</v>
      </c>
      <c r="Q379" s="72" t="n">
        <v>7883557.65</v>
      </c>
      <c r="R379" t="inlineStr">
        <is>
          <t>LS-06</t>
        </is>
      </c>
      <c r="S379" s="73" t="n">
        <v>43.9</v>
      </c>
      <c r="T379" s="73" t="n">
        <v>40.2</v>
      </c>
      <c r="U379" s="71" t="n">
        <v>0</v>
      </c>
      <c r="V379" t="inlineStr">
        <is>
          <t>Yes</t>
        </is>
      </c>
      <c r="W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TC100371</t>
        </is>
      </c>
      <c r="B380" s="69" t="n">
        <v>45703</v>
      </c>
      <c r="C380" s="70" t="n">
        <v>2025</v>
      </c>
      <c r="D380" t="inlineStr">
        <is>
          <t>Feb</t>
        </is>
      </c>
      <c r="E380" t="inlineStr">
        <is>
          <t>North America</t>
        </is>
      </c>
      <c r="F380" t="inlineStr">
        <is>
          <t>USA</t>
        </is>
      </c>
      <c r="G380" t="inlineStr">
        <is>
          <t>Technology &amp; Services</t>
        </is>
      </c>
      <c r="H380" t="inlineStr">
        <is>
          <t>Application services</t>
        </is>
      </c>
      <c r="I380" t="inlineStr">
        <is>
          <t>Large client</t>
        </is>
      </c>
      <c r="J380" t="inlineStr">
        <is>
          <t>Fatima Al-Saud</t>
        </is>
      </c>
      <c r="K380" s="71" t="n">
        <v>5231</v>
      </c>
      <c r="L380" s="72" t="n">
        <v>3952.18</v>
      </c>
      <c r="M380" s="72" t="n">
        <v>20673853.58</v>
      </c>
      <c r="N380" s="72" t="n">
        <v>413477.07</v>
      </c>
      <c r="O380" s="72" t="n">
        <v>20260376.51</v>
      </c>
      <c r="P380" s="72" t="n">
        <v>14524692.3</v>
      </c>
      <c r="Q380" s="72" t="n">
        <v>5735684.21</v>
      </c>
      <c r="R380" t="inlineStr">
        <is>
          <t>TS-02</t>
        </is>
      </c>
      <c r="S380" s="73" t="n">
        <v>45.5</v>
      </c>
      <c r="T380" s="73" t="n">
        <v>38.7</v>
      </c>
      <c r="U380" s="71" t="n">
        <v>0</v>
      </c>
      <c r="V380" t="inlineStr">
        <is>
          <t>No</t>
        </is>
      </c>
      <c r="W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TC100372</t>
        </is>
      </c>
      <c r="B381" s="69" t="n">
        <v>45703</v>
      </c>
      <c r="C381" s="70" t="n">
        <v>2025</v>
      </c>
      <c r="D381" t="inlineStr">
        <is>
          <t>Feb</t>
        </is>
      </c>
      <c r="E381" t="inlineStr">
        <is>
          <t>Continental Europe</t>
        </is>
      </c>
      <c r="F381" t="inlineStr">
        <is>
          <t>France</t>
        </is>
      </c>
      <c r="G381" t="inlineStr">
        <is>
          <t>Communications &amp; Media</t>
        </is>
      </c>
      <c r="H381" t="inlineStr">
        <is>
          <t>AI &amp; data</t>
        </is>
      </c>
      <c r="I381" t="inlineStr">
        <is>
          <t>Large client</t>
        </is>
      </c>
      <c r="J381" t="inlineStr">
        <is>
          <t>Wei Chen</t>
        </is>
      </c>
      <c r="K381" s="71" t="n">
        <v>4241</v>
      </c>
      <c r="L381" s="72" t="n">
        <v>3839</v>
      </c>
      <c r="M381" s="72" t="n">
        <v>16281199</v>
      </c>
      <c r="N381" s="72" t="n">
        <v>0</v>
      </c>
      <c r="O381" s="72" t="n">
        <v>16281199</v>
      </c>
      <c r="P381" s="72" t="n">
        <v>11606549.65</v>
      </c>
      <c r="Q381" s="72" t="n">
        <v>4674649.35</v>
      </c>
      <c r="R381" t="inlineStr">
        <is>
          <t>CM-01</t>
        </is>
      </c>
      <c r="S381" s="73" t="n">
        <v>31.8</v>
      </c>
      <c r="T381" s="73" t="n">
        <v>28.3</v>
      </c>
      <c r="U381" s="71" t="n">
        <v>0</v>
      </c>
      <c r="V381" t="inlineStr">
        <is>
          <t>No</t>
        </is>
      </c>
      <c r="W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TC100373</t>
        </is>
      </c>
      <c r="B382" s="69" t="n">
        <v>45703</v>
      </c>
      <c r="C382" s="70" t="n">
        <v>2025</v>
      </c>
      <c r="D382" t="inlineStr">
        <is>
          <t>Feb</t>
        </is>
      </c>
      <c r="E382" t="inlineStr">
        <is>
          <t>North America</t>
        </is>
      </c>
      <c r="F382" t="inlineStr">
        <is>
          <t>Canada</t>
        </is>
      </c>
      <c r="G382" t="inlineStr">
        <is>
          <t>Manufacturing</t>
        </is>
      </c>
      <c r="H382" t="inlineStr">
        <is>
          <t>BPS</t>
        </is>
      </c>
      <c r="I382" t="inlineStr">
        <is>
          <t>Mid-size client</t>
        </is>
      </c>
      <c r="J382" t="inlineStr">
        <is>
          <t>Hiroshi Tanaka</t>
        </is>
      </c>
      <c r="K382" s="71" t="n">
        <v>4679</v>
      </c>
      <c r="L382" s="72" t="n">
        <v>3646.75</v>
      </c>
      <c r="M382" s="72" t="n">
        <v>17063143.25</v>
      </c>
      <c r="N382" s="72" t="n">
        <v>341262.86</v>
      </c>
      <c r="O382" s="72" t="n">
        <v>16721880.39</v>
      </c>
      <c r="P382" s="72" t="n">
        <v>10597988.74</v>
      </c>
      <c r="Q382" s="72" t="n">
        <v>6123891.65</v>
      </c>
      <c r="R382" t="inlineStr">
        <is>
          <t>M-05</t>
        </is>
      </c>
      <c r="S382" s="73" t="n">
        <v>38.7</v>
      </c>
      <c r="T382" s="73" t="n">
        <v>33.5</v>
      </c>
      <c r="U382" s="71" t="n">
        <v>0</v>
      </c>
      <c r="V382" t="inlineStr">
        <is>
          <t>No</t>
        </is>
      </c>
      <c r="W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TC100374</t>
        </is>
      </c>
      <c r="B383" s="69" t="n">
        <v>45703</v>
      </c>
      <c r="C383" s="70" t="n">
        <v>2025</v>
      </c>
      <c r="D383" t="inlineStr">
        <is>
          <t>Feb</t>
        </is>
      </c>
      <c r="E383" t="inlineStr">
        <is>
          <t>UK</t>
        </is>
      </c>
      <c r="F383" t="inlineStr">
        <is>
          <t>UK</t>
        </is>
      </c>
      <c r="G383" t="inlineStr">
        <is>
          <t>BFSI</t>
        </is>
      </c>
      <c r="H383" t="inlineStr">
        <is>
          <t>Application services</t>
        </is>
      </c>
      <c r="I383" t="inlineStr">
        <is>
          <t>Mid-size client</t>
        </is>
      </c>
      <c r="J383" t="inlineStr">
        <is>
          <t>Noah Smith</t>
        </is>
      </c>
      <c r="K383" s="71" t="n">
        <v>1293</v>
      </c>
      <c r="L383" s="72" t="n">
        <v>4011.59</v>
      </c>
      <c r="M383" s="72" t="n">
        <v>5186985.87</v>
      </c>
      <c r="N383" s="72" t="n">
        <v>311219.15</v>
      </c>
      <c r="O383" s="72" t="n">
        <v>4875766.72</v>
      </c>
      <c r="P383" s="72" t="n">
        <v>3684682.76</v>
      </c>
      <c r="Q383" s="72" t="n">
        <v>1191083.96</v>
      </c>
      <c r="R383" t="inlineStr">
        <is>
          <t>B-06</t>
        </is>
      </c>
      <c r="S383" s="73" t="n">
        <v>12.1</v>
      </c>
      <c r="T383" s="73" t="n">
        <v>9.300000000000001</v>
      </c>
      <c r="U383" s="71" t="n">
        <v>0</v>
      </c>
      <c r="V383" t="inlineStr">
        <is>
          <t>No</t>
        </is>
      </c>
      <c r="W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TC100375</t>
        </is>
      </c>
      <c r="B384" s="69" t="n">
        <v>45703</v>
      </c>
      <c r="C384" s="70" t="n">
        <v>2025</v>
      </c>
      <c r="D384" t="inlineStr">
        <is>
          <t>Feb</t>
        </is>
      </c>
      <c r="E384" t="inlineStr">
        <is>
          <t>India</t>
        </is>
      </c>
      <c r="F384" t="inlineStr">
        <is>
          <t>India</t>
        </is>
      </c>
      <c r="G384" t="inlineStr">
        <is>
          <t>Life Sciences</t>
        </is>
      </c>
      <c r="H384" t="inlineStr">
        <is>
          <t>Application services</t>
        </is>
      </c>
      <c r="I384" t="inlineStr">
        <is>
          <t>Top-10 client</t>
        </is>
      </c>
      <c r="J384" t="inlineStr">
        <is>
          <t>Olivia Brown</t>
        </is>
      </c>
      <c r="K384" s="71" t="n">
        <v>6186</v>
      </c>
      <c r="L384" s="72" t="n">
        <v>3351.02</v>
      </c>
      <c r="M384" s="72" t="n">
        <v>20729409.72</v>
      </c>
      <c r="N384" s="72" t="n">
        <v>829176.39</v>
      </c>
      <c r="O384" s="72" t="n">
        <v>19900233.33</v>
      </c>
      <c r="P384" s="72" t="n">
        <v>13102676.98</v>
      </c>
      <c r="Q384" s="72" t="n">
        <v>6797556.35</v>
      </c>
      <c r="R384" t="inlineStr">
        <is>
          <t>LS-03</t>
        </is>
      </c>
      <c r="S384" s="73" t="n">
        <v>52.5</v>
      </c>
      <c r="T384" s="73" t="n">
        <v>42.2</v>
      </c>
      <c r="U384" s="71" t="n">
        <v>0</v>
      </c>
      <c r="V384" t="inlineStr">
        <is>
          <t>No</t>
        </is>
      </c>
      <c r="W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TC100376</t>
        </is>
      </c>
      <c r="B385" s="69" t="n">
        <v>45704</v>
      </c>
      <c r="C385" s="70" t="n">
        <v>2025</v>
      </c>
      <c r="D385" t="inlineStr">
        <is>
          <t>Feb</t>
        </is>
      </c>
      <c r="E385" t="inlineStr">
        <is>
          <t>North America</t>
        </is>
      </c>
      <c r="F385" t="inlineStr">
        <is>
          <t>USA</t>
        </is>
      </c>
      <c r="G385" t="inlineStr">
        <is>
          <t>Life Sciences</t>
        </is>
      </c>
      <c r="H385" t="inlineStr">
        <is>
          <t>AI &amp; data</t>
        </is>
      </c>
      <c r="I385" t="inlineStr">
        <is>
          <t>Top-10 client</t>
        </is>
      </c>
      <c r="J385" t="inlineStr">
        <is>
          <t>Amir Khan</t>
        </is>
      </c>
      <c r="K385" s="71" t="n">
        <v>2087</v>
      </c>
      <c r="L385" s="72" t="n">
        <v>4383.45</v>
      </c>
      <c r="M385" s="72" t="n">
        <v>9148260.15</v>
      </c>
      <c r="N385" s="72" t="n">
        <v>182965.2</v>
      </c>
      <c r="O385" s="72" t="n">
        <v>8965294.949999999</v>
      </c>
      <c r="P385" s="72" t="n">
        <v>6100504.55</v>
      </c>
      <c r="Q385" s="72" t="n">
        <v>2864790.4</v>
      </c>
      <c r="R385" t="inlineStr">
        <is>
          <t>LS-06</t>
        </is>
      </c>
      <c r="S385" s="73" t="n">
        <v>18.7</v>
      </c>
      <c r="T385" s="73" t="n">
        <v>14.6</v>
      </c>
      <c r="U385" s="71" t="n">
        <v>1</v>
      </c>
      <c r="V385" t="inlineStr">
        <is>
          <t>No</t>
        </is>
      </c>
      <c r="W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TC100377</t>
        </is>
      </c>
      <c r="B386" s="69" t="n">
        <v>45704</v>
      </c>
      <c r="C386" s="70" t="n">
        <v>2025</v>
      </c>
      <c r="D386" t="inlineStr">
        <is>
          <t>Feb</t>
        </is>
      </c>
      <c r="E386" t="inlineStr">
        <is>
          <t>Asia Pacific</t>
        </is>
      </c>
      <c r="F386" t="inlineStr">
        <is>
          <t>Japan</t>
        </is>
      </c>
      <c r="G386" t="inlineStr">
        <is>
          <t>Life Sciences</t>
        </is>
      </c>
      <c r="H386" t="inlineStr">
        <is>
          <t>AI &amp; data</t>
        </is>
      </c>
      <c r="I386" t="inlineStr">
        <is>
          <t>Top-10 client</t>
        </is>
      </c>
      <c r="J386" t="inlineStr">
        <is>
          <t>Shraddha Kulkarni</t>
        </is>
      </c>
      <c r="K386" s="71" t="n">
        <v>887</v>
      </c>
      <c r="L386" s="72" t="n">
        <v>3869.8</v>
      </c>
      <c r="M386" s="72" t="n">
        <v>3432512.6</v>
      </c>
      <c r="N386" s="72" t="n">
        <v>68650.25</v>
      </c>
      <c r="O386" s="72" t="n">
        <v>3363862.35</v>
      </c>
      <c r="P386" s="72" t="n">
        <v>2402466.72</v>
      </c>
      <c r="Q386" s="72" t="n">
        <v>961395.63</v>
      </c>
      <c r="R386" t="inlineStr">
        <is>
          <t>LS-03</t>
        </is>
      </c>
      <c r="S386" s="73" t="n">
        <v>6.8</v>
      </c>
      <c r="T386" s="73" t="n">
        <v>5.9</v>
      </c>
      <c r="U386" s="71" t="n">
        <v>0</v>
      </c>
      <c r="V386" t="inlineStr">
        <is>
          <t>No</t>
        </is>
      </c>
      <c r="W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TC100378</t>
        </is>
      </c>
      <c r="B387" s="69" t="n">
        <v>45704</v>
      </c>
      <c r="C387" s="70" t="n">
        <v>2025</v>
      </c>
      <c r="D387" t="inlineStr">
        <is>
          <t>Feb</t>
        </is>
      </c>
      <c r="E387" t="inlineStr">
        <is>
          <t>Asia Pacific</t>
        </is>
      </c>
      <c r="F387" t="inlineStr">
        <is>
          <t>Singapore</t>
        </is>
      </c>
      <c r="G387" t="inlineStr">
        <is>
          <t>Technology &amp; Services</t>
        </is>
      </c>
      <c r="H387" t="inlineStr">
        <is>
          <t>Application services</t>
        </is>
      </c>
      <c r="I387" t="inlineStr">
        <is>
          <t>Mid-size client</t>
        </is>
      </c>
      <c r="J387" t="inlineStr">
        <is>
          <t>Sophie Müller</t>
        </is>
      </c>
      <c r="K387" s="71" t="n">
        <v>2578</v>
      </c>
      <c r="L387" s="72" t="n">
        <v>3656.63</v>
      </c>
      <c r="M387" s="72" t="n">
        <v>9426792.140000001</v>
      </c>
      <c r="N387" s="72" t="n">
        <v>188535.84</v>
      </c>
      <c r="O387" s="72" t="n">
        <v>9238256.300000001</v>
      </c>
      <c r="P387" s="72" t="n">
        <v>6129570.67</v>
      </c>
      <c r="Q387" s="72" t="n">
        <v>3108685.63</v>
      </c>
      <c r="R387" t="inlineStr">
        <is>
          <t>TS-03</t>
        </is>
      </c>
      <c r="S387" s="73" t="n">
        <v>21.3</v>
      </c>
      <c r="T387" s="73" t="n">
        <v>17.7</v>
      </c>
      <c r="U387" s="71" t="n">
        <v>1</v>
      </c>
      <c r="V387" t="inlineStr">
        <is>
          <t>No</t>
        </is>
      </c>
      <c r="W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TC100379</t>
        </is>
      </c>
      <c r="B388" s="69" t="n">
        <v>45704</v>
      </c>
      <c r="C388" s="70" t="n">
        <v>2025</v>
      </c>
      <c r="D388" t="inlineStr">
        <is>
          <t>Feb</t>
        </is>
      </c>
      <c r="E388" t="inlineStr">
        <is>
          <t>North America</t>
        </is>
      </c>
      <c r="F388" t="inlineStr">
        <is>
          <t>Canada</t>
        </is>
      </c>
      <c r="G388" t="inlineStr">
        <is>
          <t>Retail &amp; CPG</t>
        </is>
      </c>
      <c r="H388" t="inlineStr">
        <is>
          <t>Cloud &amp; infrastructure</t>
        </is>
      </c>
      <c r="I388" t="inlineStr">
        <is>
          <t>Large client</t>
        </is>
      </c>
      <c r="J388" t="inlineStr">
        <is>
          <t>Olivia Brown</t>
        </is>
      </c>
      <c r="K388" s="71" t="n">
        <v>3886</v>
      </c>
      <c r="L388" s="72" t="n">
        <v>4235.91</v>
      </c>
      <c r="M388" s="72" t="n">
        <v>16460746.26</v>
      </c>
      <c r="N388" s="72" t="n">
        <v>658429.85</v>
      </c>
      <c r="O388" s="72" t="n">
        <v>15802316.41</v>
      </c>
      <c r="P388" s="72" t="n">
        <v>9731884.560000001</v>
      </c>
      <c r="Q388" s="72" t="n">
        <v>6070431.85</v>
      </c>
      <c r="R388" t="inlineStr">
        <is>
          <t>RC-02</t>
        </is>
      </c>
      <c r="S388" s="73" t="n">
        <v>29.6</v>
      </c>
      <c r="T388" s="73" t="n">
        <v>26.2</v>
      </c>
      <c r="U388" s="71" t="n">
        <v>0</v>
      </c>
      <c r="V388" t="inlineStr">
        <is>
          <t>No</t>
        </is>
      </c>
      <c r="W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TC100380</t>
        </is>
      </c>
      <c r="B389" s="69" t="n">
        <v>45704</v>
      </c>
      <c r="C389" s="70" t="n">
        <v>2025</v>
      </c>
      <c r="D389" t="inlineStr">
        <is>
          <t>Feb</t>
        </is>
      </c>
      <c r="E389" t="inlineStr">
        <is>
          <t>Middle East &amp; Africa</t>
        </is>
      </c>
      <c r="F389" t="inlineStr">
        <is>
          <t>UAE</t>
        </is>
      </c>
      <c r="G389" t="inlineStr">
        <is>
          <t>Technology &amp; Services</t>
        </is>
      </c>
      <c r="H389" t="inlineStr">
        <is>
          <t>Application services</t>
        </is>
      </c>
      <c r="I389" t="inlineStr">
        <is>
          <t>Large client</t>
        </is>
      </c>
      <c r="J389" t="inlineStr">
        <is>
          <t>Ruhi Shaikh</t>
        </is>
      </c>
      <c r="K389" s="71" t="n">
        <v>5946</v>
      </c>
      <c r="L389" s="72" t="n">
        <v>3332.79</v>
      </c>
      <c r="M389" s="72" t="n">
        <v>19816769.34</v>
      </c>
      <c r="N389" s="72" t="n">
        <v>792670.77</v>
      </c>
      <c r="O389" s="72" t="n">
        <v>19024098.57</v>
      </c>
      <c r="P389" s="72" t="n">
        <v>13355852.78</v>
      </c>
      <c r="Q389" s="72" t="n">
        <v>5668245.79</v>
      </c>
      <c r="R389" t="inlineStr">
        <is>
          <t>TS-05</t>
        </is>
      </c>
      <c r="S389" s="73" t="n">
        <v>46.6</v>
      </c>
      <c r="T389" s="73" t="n">
        <v>40</v>
      </c>
      <c r="U389" s="71" t="n">
        <v>0</v>
      </c>
      <c r="V389" t="inlineStr">
        <is>
          <t>No</t>
        </is>
      </c>
      <c r="W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TC100381</t>
        </is>
      </c>
      <c r="B390" s="69" t="n">
        <v>45704</v>
      </c>
      <c r="C390" s="70" t="n">
        <v>2025</v>
      </c>
      <c r="D390" t="inlineStr">
        <is>
          <t>Feb</t>
        </is>
      </c>
      <c r="E390" t="inlineStr">
        <is>
          <t>Continental Europe</t>
        </is>
      </c>
      <c r="F390" t="inlineStr">
        <is>
          <t>Netherlands</t>
        </is>
      </c>
      <c r="G390" t="inlineStr">
        <is>
          <t>Communications &amp; Media</t>
        </is>
      </c>
      <c r="H390" t="inlineStr">
        <is>
          <t>Cloud &amp; infrastructure</t>
        </is>
      </c>
      <c r="I390" t="inlineStr">
        <is>
          <t>Large client</t>
        </is>
      </c>
      <c r="J390" t="inlineStr">
        <is>
          <t>Fatima Al-Saud</t>
        </is>
      </c>
      <c r="K390" s="71" t="n">
        <v>4907</v>
      </c>
      <c r="L390" s="72" t="n">
        <v>3843.79</v>
      </c>
      <c r="M390" s="72" t="n">
        <v>18861477.53</v>
      </c>
      <c r="N390" s="72" t="n">
        <v>754459.1</v>
      </c>
      <c r="O390" s="72" t="n">
        <v>18107018.43</v>
      </c>
      <c r="P390" s="72" t="n">
        <v>12391594.37</v>
      </c>
      <c r="Q390" s="72" t="n">
        <v>5715424.06</v>
      </c>
      <c r="R390" t="inlineStr">
        <is>
          <t>CM-04</t>
        </is>
      </c>
      <c r="S390" s="73" t="n">
        <v>40.4</v>
      </c>
      <c r="T390" s="73" t="n">
        <v>36.2</v>
      </c>
      <c r="U390" s="71" t="n">
        <v>0</v>
      </c>
      <c r="V390" t="inlineStr">
        <is>
          <t>No</t>
        </is>
      </c>
      <c r="W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TC100382</t>
        </is>
      </c>
      <c r="B391" s="69" t="n">
        <v>45704</v>
      </c>
      <c r="C391" s="70" t="n">
        <v>2025</v>
      </c>
      <c r="D391" t="inlineStr">
        <is>
          <t>Feb</t>
        </is>
      </c>
      <c r="E391" t="inlineStr">
        <is>
          <t>Continental Europe</t>
        </is>
      </c>
      <c r="F391" t="inlineStr">
        <is>
          <t>France</t>
        </is>
      </c>
      <c r="G391" t="inlineStr">
        <is>
          <t>Manufacturing</t>
        </is>
      </c>
      <c r="H391" t="inlineStr">
        <is>
          <t>Cloud &amp; infrastructure</t>
        </is>
      </c>
      <c r="I391" t="inlineStr">
        <is>
          <t>Mid-size client</t>
        </is>
      </c>
      <c r="J391" t="inlineStr">
        <is>
          <t>Priya Nair</t>
        </is>
      </c>
      <c r="K391" s="71" t="n">
        <v>6043</v>
      </c>
      <c r="L391" s="72" t="n">
        <v>3567.93</v>
      </c>
      <c r="M391" s="72" t="n">
        <v>21561000.99</v>
      </c>
      <c r="N391" s="72" t="n">
        <v>1293660.06</v>
      </c>
      <c r="O391" s="72" t="n">
        <v>20267340.93</v>
      </c>
      <c r="P391" s="72" t="n">
        <v>14207580.79</v>
      </c>
      <c r="Q391" s="72" t="n">
        <v>6059760.14</v>
      </c>
      <c r="R391" t="inlineStr">
        <is>
          <t>M-03</t>
        </is>
      </c>
      <c r="S391" s="73" t="n">
        <v>57.1</v>
      </c>
      <c r="T391" s="73" t="n">
        <v>42.8</v>
      </c>
      <c r="U391" s="71" t="n">
        <v>1</v>
      </c>
      <c r="V391" t="inlineStr">
        <is>
          <t>No</t>
        </is>
      </c>
      <c r="W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TC100383</t>
        </is>
      </c>
      <c r="B392" s="69" t="n">
        <v>45704</v>
      </c>
      <c r="C392" s="70" t="n">
        <v>2025</v>
      </c>
      <c r="D392" t="inlineStr">
        <is>
          <t>Feb</t>
        </is>
      </c>
      <c r="E392" t="inlineStr">
        <is>
          <t>Asia Pacific</t>
        </is>
      </c>
      <c r="F392" t="inlineStr">
        <is>
          <t>Singapore</t>
        </is>
      </c>
      <c r="G392" t="inlineStr">
        <is>
          <t>Communications &amp; Media</t>
        </is>
      </c>
      <c r="H392" t="inlineStr">
        <is>
          <t>Cloud &amp; infrastructure</t>
        </is>
      </c>
      <c r="I392" t="inlineStr">
        <is>
          <t>Large client</t>
        </is>
      </c>
      <c r="J392" t="inlineStr">
        <is>
          <t>Fatima Al-Saud</t>
        </is>
      </c>
      <c r="K392" s="71" t="n">
        <v>8068</v>
      </c>
      <c r="L392" s="72" t="n">
        <v>3653.61</v>
      </c>
      <c r="M392" s="72" t="n">
        <v>29477325.48</v>
      </c>
      <c r="N392" s="72" t="n">
        <v>1768639.53</v>
      </c>
      <c r="O392" s="72" t="n">
        <v>27708685.95</v>
      </c>
      <c r="P392" s="72" t="n">
        <v>19860618.48</v>
      </c>
      <c r="Q392" s="72" t="n">
        <v>7848067.47</v>
      </c>
      <c r="R392" t="inlineStr">
        <is>
          <t>CM-05</t>
        </is>
      </c>
      <c r="S392" s="73" t="n">
        <v>63.5</v>
      </c>
      <c r="T392" s="73" t="n">
        <v>56.1</v>
      </c>
      <c r="U392" s="71" t="n">
        <v>1</v>
      </c>
      <c r="V392" t="inlineStr">
        <is>
          <t>No</t>
        </is>
      </c>
      <c r="W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TC100384</t>
        </is>
      </c>
      <c r="B393" s="69" t="n">
        <v>45704</v>
      </c>
      <c r="C393" s="70" t="n">
        <v>2025</v>
      </c>
      <c r="D393" t="inlineStr">
        <is>
          <t>Feb</t>
        </is>
      </c>
      <c r="E393" t="inlineStr">
        <is>
          <t>India</t>
        </is>
      </c>
      <c r="F393" t="inlineStr">
        <is>
          <t>India</t>
        </is>
      </c>
      <c r="G393" t="inlineStr">
        <is>
          <t>Retail &amp; CPG</t>
        </is>
      </c>
      <c r="H393" t="inlineStr">
        <is>
          <t>Application services</t>
        </is>
      </c>
      <c r="I393" t="inlineStr">
        <is>
          <t>Top-10 client</t>
        </is>
      </c>
      <c r="J393" t="inlineStr">
        <is>
          <t>Mei Lin</t>
        </is>
      </c>
      <c r="K393" s="71" t="n">
        <v>8046</v>
      </c>
      <c r="L393" s="72" t="n">
        <v>3567.38</v>
      </c>
      <c r="M393" s="72" t="n">
        <v>28703139.48</v>
      </c>
      <c r="N393" s="72" t="n">
        <v>1148125.58</v>
      </c>
      <c r="O393" s="72" t="n">
        <v>27555013.9</v>
      </c>
      <c r="P393" s="72" t="n">
        <v>18419653.95</v>
      </c>
      <c r="Q393" s="72" t="n">
        <v>9135359.949999999</v>
      </c>
      <c r="R393" t="inlineStr">
        <is>
          <t>RC-06</t>
        </is>
      </c>
      <c r="S393" s="73" t="n">
        <v>72.59999999999999</v>
      </c>
      <c r="T393" s="73" t="n">
        <v>55.2</v>
      </c>
      <c r="U393" s="71" t="n">
        <v>0</v>
      </c>
      <c r="V393" t="inlineStr">
        <is>
          <t>No</t>
        </is>
      </c>
      <c r="W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TC100385</t>
        </is>
      </c>
      <c r="B394" s="69" t="n">
        <v>45704</v>
      </c>
      <c r="C394" s="70" t="n">
        <v>2025</v>
      </c>
      <c r="D394" t="inlineStr">
        <is>
          <t>Feb</t>
        </is>
      </c>
      <c r="E394" t="inlineStr">
        <is>
          <t>North America</t>
        </is>
      </c>
      <c r="F394" t="inlineStr">
        <is>
          <t>USA</t>
        </is>
      </c>
      <c r="G394" t="inlineStr">
        <is>
          <t>Technology &amp; Services</t>
        </is>
      </c>
      <c r="H394" t="inlineStr">
        <is>
          <t>Cloud &amp; infrastructure</t>
        </is>
      </c>
      <c r="I394" t="inlineStr">
        <is>
          <t>Large client</t>
        </is>
      </c>
      <c r="J394" t="inlineStr">
        <is>
          <t>Liam O'Brien</t>
        </is>
      </c>
      <c r="K394" s="71" t="n">
        <v>3559</v>
      </c>
      <c r="L394" s="72" t="n">
        <v>3818.29</v>
      </c>
      <c r="M394" s="72" t="n">
        <v>13589294.11</v>
      </c>
      <c r="N394" s="72" t="n">
        <v>0</v>
      </c>
      <c r="O394" s="72" t="n">
        <v>13589294.11</v>
      </c>
      <c r="P394" s="72" t="n">
        <v>8867780.49</v>
      </c>
      <c r="Q394" s="72" t="n">
        <v>4721513.62</v>
      </c>
      <c r="R394" t="inlineStr">
        <is>
          <t>TS-05</t>
        </is>
      </c>
      <c r="S394" s="73" t="n">
        <v>32.4</v>
      </c>
      <c r="T394" s="73" t="n">
        <v>25.4</v>
      </c>
      <c r="U394" s="71" t="n">
        <v>1</v>
      </c>
      <c r="V394" t="inlineStr">
        <is>
          <t>No</t>
        </is>
      </c>
      <c r="W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TC100386</t>
        </is>
      </c>
      <c r="B395" s="69" t="n">
        <v>45704</v>
      </c>
      <c r="C395" s="70" t="n">
        <v>2025</v>
      </c>
      <c r="D395" t="inlineStr">
        <is>
          <t>Feb</t>
        </is>
      </c>
      <c r="E395" t="inlineStr">
        <is>
          <t>North America</t>
        </is>
      </c>
      <c r="F395" t="inlineStr">
        <is>
          <t>Canada</t>
        </is>
      </c>
      <c r="G395" t="inlineStr">
        <is>
          <t>BFSI</t>
        </is>
      </c>
      <c r="H395" t="inlineStr">
        <is>
          <t>BPS</t>
        </is>
      </c>
      <c r="I395" t="inlineStr">
        <is>
          <t>Top-10 client</t>
        </is>
      </c>
      <c r="J395" t="inlineStr">
        <is>
          <t>Sophie Müller</t>
        </is>
      </c>
      <c r="K395" s="71" t="n">
        <v>4236</v>
      </c>
      <c r="L395" s="72" t="n">
        <v>4602.86</v>
      </c>
      <c r="M395" s="72" t="n">
        <v>19497714.96</v>
      </c>
      <c r="N395" s="72" t="n">
        <v>0</v>
      </c>
      <c r="O395" s="72" t="n">
        <v>19497714.96</v>
      </c>
      <c r="P395" s="72" t="n">
        <v>13342097.27</v>
      </c>
      <c r="Q395" s="72" t="n">
        <v>6155617.69</v>
      </c>
      <c r="R395" t="inlineStr">
        <is>
          <t>B-06</t>
        </is>
      </c>
      <c r="S395" s="73" t="n">
        <v>37.7</v>
      </c>
      <c r="T395" s="73" t="n">
        <v>28.6</v>
      </c>
      <c r="U395" s="71" t="n">
        <v>0</v>
      </c>
      <c r="V395" t="inlineStr">
        <is>
          <t>No</t>
        </is>
      </c>
      <c r="W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TC100387</t>
        </is>
      </c>
      <c r="B396" s="69" t="n">
        <v>45704</v>
      </c>
      <c r="C396" s="70" t="n">
        <v>2025</v>
      </c>
      <c r="D396" t="inlineStr">
        <is>
          <t>Feb</t>
        </is>
      </c>
      <c r="E396" t="inlineStr">
        <is>
          <t>North America</t>
        </is>
      </c>
      <c r="F396" t="inlineStr">
        <is>
          <t>USA</t>
        </is>
      </c>
      <c r="G396" t="inlineStr">
        <is>
          <t>BFSI</t>
        </is>
      </c>
      <c r="H396" t="inlineStr">
        <is>
          <t>Consulting</t>
        </is>
      </c>
      <c r="I396" t="inlineStr">
        <is>
          <t>Top-10 client</t>
        </is>
      </c>
      <c r="J396" t="inlineStr">
        <is>
          <t>Wei Chen</t>
        </is>
      </c>
      <c r="K396" s="71" t="n">
        <v>3641</v>
      </c>
      <c r="L396" s="72" t="n">
        <v>4434.91</v>
      </c>
      <c r="M396" s="72" t="n">
        <v>16147507.31</v>
      </c>
      <c r="N396" s="72" t="n">
        <v>0</v>
      </c>
      <c r="O396" s="72" t="n">
        <v>16147507.31</v>
      </c>
      <c r="P396" s="72" t="n">
        <v>11060895.24</v>
      </c>
      <c r="Q396" s="72" t="n">
        <v>5086612.07</v>
      </c>
      <c r="R396" t="inlineStr">
        <is>
          <t>B-04</t>
        </is>
      </c>
      <c r="S396" s="73" t="n">
        <v>29.9</v>
      </c>
      <c r="T396" s="73" t="n">
        <v>25</v>
      </c>
      <c r="U396" s="71" t="n">
        <v>0</v>
      </c>
      <c r="V396" t="inlineStr">
        <is>
          <t>No</t>
        </is>
      </c>
      <c r="W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TC100388</t>
        </is>
      </c>
      <c r="B397" s="69" t="n">
        <v>45705</v>
      </c>
      <c r="C397" s="70" t="n">
        <v>2025</v>
      </c>
      <c r="D397" t="inlineStr">
        <is>
          <t>Feb</t>
        </is>
      </c>
      <c r="E397" t="inlineStr">
        <is>
          <t>Asia Pacific</t>
        </is>
      </c>
      <c r="F397" t="inlineStr">
        <is>
          <t>Australia</t>
        </is>
      </c>
      <c r="G397" t="inlineStr">
        <is>
          <t>BFSI</t>
        </is>
      </c>
      <c r="H397" t="inlineStr">
        <is>
          <t>Application services</t>
        </is>
      </c>
      <c r="I397" t="inlineStr">
        <is>
          <t>Mid-size client</t>
        </is>
      </c>
      <c r="J397" t="inlineStr">
        <is>
          <t>Aisha Bello</t>
        </is>
      </c>
      <c r="K397" s="71" t="n">
        <v>9682</v>
      </c>
      <c r="L397" s="72" t="n">
        <v>3280.04</v>
      </c>
      <c r="M397" s="72" t="n">
        <v>31757347.28</v>
      </c>
      <c r="N397" s="72" t="n">
        <v>1270293.89</v>
      </c>
      <c r="O397" s="72" t="n">
        <v>30487053.39</v>
      </c>
      <c r="P397" s="72" t="n">
        <v>19792785.27</v>
      </c>
      <c r="Q397" s="72" t="n">
        <v>10694268.12</v>
      </c>
      <c r="R397" t="inlineStr">
        <is>
          <t>B-06</t>
        </is>
      </c>
      <c r="S397" s="73" t="n">
        <v>79.59999999999999</v>
      </c>
      <c r="T397" s="73" t="n">
        <v>70.7</v>
      </c>
      <c r="U397" s="71" t="n">
        <v>0</v>
      </c>
      <c r="V397" t="inlineStr">
        <is>
          <t>No</t>
        </is>
      </c>
      <c r="W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TC100389</t>
        </is>
      </c>
      <c r="B398" s="69" t="n">
        <v>45705</v>
      </c>
      <c r="C398" s="70" t="n">
        <v>2025</v>
      </c>
      <c r="D398" t="inlineStr">
        <is>
          <t>Feb</t>
        </is>
      </c>
      <c r="E398" t="inlineStr">
        <is>
          <t>Asia Pacific</t>
        </is>
      </c>
      <c r="F398" t="inlineStr">
        <is>
          <t>Singapore</t>
        </is>
      </c>
      <c r="G398" t="inlineStr">
        <is>
          <t>Technology &amp; Services</t>
        </is>
      </c>
      <c r="H398" t="inlineStr">
        <is>
          <t>Cloud &amp; infrastructure</t>
        </is>
      </c>
      <c r="I398" t="inlineStr">
        <is>
          <t>Large client</t>
        </is>
      </c>
      <c r="J398" t="inlineStr">
        <is>
          <t>Noah Smith</t>
        </is>
      </c>
      <c r="K398" s="71" t="n">
        <v>5684</v>
      </c>
      <c r="L398" s="72" t="n">
        <v>3630.2</v>
      </c>
      <c r="M398" s="72" t="n">
        <v>20634056.8</v>
      </c>
      <c r="N398" s="72" t="n">
        <v>412681.14</v>
      </c>
      <c r="O398" s="72" t="n">
        <v>20221375.66</v>
      </c>
      <c r="P398" s="72" t="n">
        <v>14524704.15</v>
      </c>
      <c r="Q398" s="72" t="n">
        <v>5696671.51</v>
      </c>
      <c r="R398" t="inlineStr">
        <is>
          <t>TS-01</t>
        </is>
      </c>
      <c r="S398" s="73" t="n">
        <v>44.9</v>
      </c>
      <c r="T398" s="73" t="n">
        <v>38.4</v>
      </c>
      <c r="U398" s="71" t="n">
        <v>1</v>
      </c>
      <c r="V398" t="inlineStr">
        <is>
          <t>No</t>
        </is>
      </c>
      <c r="W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TC100390</t>
        </is>
      </c>
      <c r="B399" s="69" t="n">
        <v>45705</v>
      </c>
      <c r="C399" s="70" t="n">
        <v>2025</v>
      </c>
      <c r="D399" t="inlineStr">
        <is>
          <t>Feb</t>
        </is>
      </c>
      <c r="E399" t="inlineStr">
        <is>
          <t>North America</t>
        </is>
      </c>
      <c r="F399" t="inlineStr">
        <is>
          <t>USA</t>
        </is>
      </c>
      <c r="G399" t="inlineStr">
        <is>
          <t>Retail &amp; CPG</t>
        </is>
      </c>
      <c r="H399" t="inlineStr">
        <is>
          <t>BPS</t>
        </is>
      </c>
      <c r="I399" t="inlineStr">
        <is>
          <t>Top-10 client</t>
        </is>
      </c>
      <c r="J399" t="inlineStr">
        <is>
          <t>Ana Costa</t>
        </is>
      </c>
      <c r="K399" s="71" t="n">
        <v>8308</v>
      </c>
      <c r="L399" s="72" t="n">
        <v>3380.18</v>
      </c>
      <c r="M399" s="72" t="n">
        <v>28082535.44</v>
      </c>
      <c r="N399" s="72" t="n">
        <v>561650.71</v>
      </c>
      <c r="O399" s="72" t="n">
        <v>27520884.73</v>
      </c>
      <c r="P399" s="72" t="n">
        <v>17635312.56</v>
      </c>
      <c r="Q399" s="72" t="n">
        <v>9885572.17</v>
      </c>
      <c r="R399" t="inlineStr">
        <is>
          <t>RC-06</t>
        </is>
      </c>
      <c r="S399" s="73" t="n">
        <v>64.09999999999999</v>
      </c>
      <c r="T399" s="73" t="n">
        <v>55.1</v>
      </c>
      <c r="U399" s="71" t="n">
        <v>0</v>
      </c>
      <c r="V399" t="inlineStr">
        <is>
          <t>No</t>
        </is>
      </c>
      <c r="W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TC100391</t>
        </is>
      </c>
      <c r="B400" s="69" t="n">
        <v>45705</v>
      </c>
      <c r="C400" s="70" t="n">
        <v>2025</v>
      </c>
      <c r="D400" t="inlineStr">
        <is>
          <t>Feb</t>
        </is>
      </c>
      <c r="E400" t="inlineStr">
        <is>
          <t>North America</t>
        </is>
      </c>
      <c r="F400" t="inlineStr">
        <is>
          <t>Canada</t>
        </is>
      </c>
      <c r="G400" t="inlineStr">
        <is>
          <t>BFSI</t>
        </is>
      </c>
      <c r="H400" t="inlineStr">
        <is>
          <t>Application services</t>
        </is>
      </c>
      <c r="I400" t="inlineStr">
        <is>
          <t>Large client</t>
        </is>
      </c>
      <c r="J400" t="inlineStr">
        <is>
          <t>Ana Costa</t>
        </is>
      </c>
      <c r="K400" s="71" t="n">
        <v>9517</v>
      </c>
      <c r="L400" s="72" t="n">
        <v>3829.32</v>
      </c>
      <c r="M400" s="72" t="n">
        <v>36443638.44</v>
      </c>
      <c r="N400" s="72" t="n">
        <v>0</v>
      </c>
      <c r="O400" s="72" t="n">
        <v>36443638.44</v>
      </c>
      <c r="P400" s="72" t="n">
        <v>21312030.5</v>
      </c>
      <c r="Q400" s="72" t="n">
        <v>15131607.94</v>
      </c>
      <c r="R400" t="inlineStr">
        <is>
          <t>B-03</t>
        </is>
      </c>
      <c r="S400" s="73" t="n">
        <v>78.3</v>
      </c>
      <c r="T400" s="73" t="n">
        <v>68.40000000000001</v>
      </c>
      <c r="U400" s="71" t="n">
        <v>0</v>
      </c>
      <c r="V400" t="inlineStr">
        <is>
          <t>No</t>
        </is>
      </c>
      <c r="W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TC100392</t>
        </is>
      </c>
      <c r="B401" s="69" t="n">
        <v>45705</v>
      </c>
      <c r="C401" s="70" t="n">
        <v>2025</v>
      </c>
      <c r="D401" t="inlineStr">
        <is>
          <t>Feb</t>
        </is>
      </c>
      <c r="E401" t="inlineStr">
        <is>
          <t>North America</t>
        </is>
      </c>
      <c r="F401" t="inlineStr">
        <is>
          <t>USA</t>
        </is>
      </c>
      <c r="G401" t="inlineStr">
        <is>
          <t>Life Sciences</t>
        </is>
      </c>
      <c r="H401" t="inlineStr">
        <is>
          <t>Application services</t>
        </is>
      </c>
      <c r="I401" t="inlineStr">
        <is>
          <t>Large client</t>
        </is>
      </c>
      <c r="J401" t="inlineStr">
        <is>
          <t>Ana Costa</t>
        </is>
      </c>
      <c r="K401" s="71" t="n">
        <v>2980</v>
      </c>
      <c r="L401" s="72" t="n">
        <v>4559</v>
      </c>
      <c r="M401" s="72" t="n">
        <v>13585820</v>
      </c>
      <c r="N401" s="72" t="n">
        <v>543432.8</v>
      </c>
      <c r="O401" s="72" t="n">
        <v>13042387.2</v>
      </c>
      <c r="P401" s="72" t="n">
        <v>8515551.66</v>
      </c>
      <c r="Q401" s="72" t="n">
        <v>4526835.54</v>
      </c>
      <c r="R401" t="inlineStr">
        <is>
          <t>LS-01</t>
        </is>
      </c>
      <c r="S401" s="73" t="n">
        <v>25.5</v>
      </c>
      <c r="T401" s="73" t="n">
        <v>19.8</v>
      </c>
      <c r="U401" s="71" t="n">
        <v>0</v>
      </c>
      <c r="V401" t="inlineStr">
        <is>
          <t>No</t>
        </is>
      </c>
      <c r="W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TC100393</t>
        </is>
      </c>
      <c r="B402" s="69" t="n">
        <v>45705</v>
      </c>
      <c r="C402" s="70" t="n">
        <v>2025</v>
      </c>
      <c r="D402" t="inlineStr">
        <is>
          <t>Feb</t>
        </is>
      </c>
      <c r="E402" t="inlineStr">
        <is>
          <t>North America</t>
        </is>
      </c>
      <c r="F402" t="inlineStr">
        <is>
          <t>USA</t>
        </is>
      </c>
      <c r="G402" t="inlineStr">
        <is>
          <t>Technology &amp; Services</t>
        </is>
      </c>
      <c r="H402" t="inlineStr">
        <is>
          <t>BPS</t>
        </is>
      </c>
      <c r="I402" t="inlineStr">
        <is>
          <t>Large client</t>
        </is>
      </c>
      <c r="J402" t="inlineStr">
        <is>
          <t>Ruhi Shaikh</t>
        </is>
      </c>
      <c r="K402" s="71" t="n">
        <v>3906</v>
      </c>
      <c r="L402" s="72" t="n">
        <v>4468.42</v>
      </c>
      <c r="M402" s="72" t="n">
        <v>17453648.52</v>
      </c>
      <c r="N402" s="72" t="n">
        <v>349072.97</v>
      </c>
      <c r="O402" s="72" t="n">
        <v>17104575.55</v>
      </c>
      <c r="P402" s="72" t="n">
        <v>12135730.54</v>
      </c>
      <c r="Q402" s="72" t="n">
        <v>4968845.01</v>
      </c>
      <c r="R402" t="inlineStr">
        <is>
          <t>TS-01</t>
        </is>
      </c>
      <c r="S402" s="73" t="n">
        <v>32.1</v>
      </c>
      <c r="T402" s="73" t="n">
        <v>26.9</v>
      </c>
      <c r="U402" s="71" t="n">
        <v>0</v>
      </c>
      <c r="V402" t="inlineStr">
        <is>
          <t>No</t>
        </is>
      </c>
      <c r="W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TC100394</t>
        </is>
      </c>
      <c r="B403" s="69" t="n">
        <v>45705</v>
      </c>
      <c r="C403" s="70" t="n">
        <v>2025</v>
      </c>
      <c r="D403" t="inlineStr">
        <is>
          <t>Feb</t>
        </is>
      </c>
      <c r="E403" t="inlineStr">
        <is>
          <t>Asia Pacific</t>
        </is>
      </c>
      <c r="F403" t="inlineStr">
        <is>
          <t>Singapore</t>
        </is>
      </c>
      <c r="G403" t="inlineStr">
        <is>
          <t>Retail &amp; CPG</t>
        </is>
      </c>
      <c r="H403" t="inlineStr">
        <is>
          <t>Application services</t>
        </is>
      </c>
      <c r="I403" t="inlineStr">
        <is>
          <t>Top-10 client</t>
        </is>
      </c>
      <c r="J403" t="inlineStr">
        <is>
          <t>Zoya Ahmed</t>
        </is>
      </c>
      <c r="K403" s="71" t="n">
        <v>2451</v>
      </c>
      <c r="L403" s="72" t="n">
        <v>3027.15</v>
      </c>
      <c r="M403" s="72" t="n">
        <v>7419544.65</v>
      </c>
      <c r="N403" s="72" t="n">
        <v>148390.89</v>
      </c>
      <c r="O403" s="72" t="n">
        <v>7271153.76</v>
      </c>
      <c r="P403" s="72" t="n">
        <v>5102709.96</v>
      </c>
      <c r="Q403" s="72" t="n">
        <v>2168443.8</v>
      </c>
      <c r="R403" t="inlineStr">
        <is>
          <t>RC-04</t>
        </is>
      </c>
      <c r="S403" s="73" t="n">
        <v>19.9</v>
      </c>
      <c r="T403" s="73" t="n">
        <v>17.7</v>
      </c>
      <c r="U403" s="71" t="n">
        <v>0</v>
      </c>
      <c r="V403" t="inlineStr">
        <is>
          <t>No</t>
        </is>
      </c>
      <c r="W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TC100395</t>
        </is>
      </c>
      <c r="B404" s="69" t="n">
        <v>45705</v>
      </c>
      <c r="C404" s="70" t="n">
        <v>2025</v>
      </c>
      <c r="D404" t="inlineStr">
        <is>
          <t>Feb</t>
        </is>
      </c>
      <c r="E404" t="inlineStr">
        <is>
          <t>Continental Europe</t>
        </is>
      </c>
      <c r="F404" t="inlineStr">
        <is>
          <t>Germany</t>
        </is>
      </c>
      <c r="G404" t="inlineStr">
        <is>
          <t>BFSI</t>
        </is>
      </c>
      <c r="H404" t="inlineStr">
        <is>
          <t>Application services</t>
        </is>
      </c>
      <c r="I404" t="inlineStr">
        <is>
          <t>Mid-size client</t>
        </is>
      </c>
      <c r="J404" t="inlineStr">
        <is>
          <t>Sara Rossi</t>
        </is>
      </c>
      <c r="K404" s="71" t="n">
        <v>5329</v>
      </c>
      <c r="L404" s="72" t="n">
        <v>4561.99</v>
      </c>
      <c r="M404" s="72" t="n">
        <v>24310844.71</v>
      </c>
      <c r="N404" s="72" t="n">
        <v>972433.79</v>
      </c>
      <c r="O404" s="72" t="n">
        <v>23338410.92</v>
      </c>
      <c r="P404" s="72" t="n">
        <v>16177930.21</v>
      </c>
      <c r="Q404" s="72" t="n">
        <v>7160480.71</v>
      </c>
      <c r="R404" t="inlineStr">
        <is>
          <t>B-05</t>
        </is>
      </c>
      <c r="S404" s="73" t="n">
        <v>44</v>
      </c>
      <c r="T404" s="73" t="n">
        <v>37.2</v>
      </c>
      <c r="U404" s="71" t="n">
        <v>1</v>
      </c>
      <c r="V404" t="inlineStr">
        <is>
          <t>No</t>
        </is>
      </c>
      <c r="W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TC100396</t>
        </is>
      </c>
      <c r="B405" s="69" t="n">
        <v>45705</v>
      </c>
      <c r="C405" s="70" t="n">
        <v>2025</v>
      </c>
      <c r="D405" t="inlineStr">
        <is>
          <t>Feb</t>
        </is>
      </c>
      <c r="E405" t="inlineStr">
        <is>
          <t>North America</t>
        </is>
      </c>
      <c r="F405" t="inlineStr">
        <is>
          <t>USA</t>
        </is>
      </c>
      <c r="G405" t="inlineStr">
        <is>
          <t>Communications &amp; Media</t>
        </is>
      </c>
      <c r="H405" t="inlineStr">
        <is>
          <t>Cloud &amp; infrastructure</t>
        </is>
      </c>
      <c r="I405" t="inlineStr">
        <is>
          <t>Top-10 client</t>
        </is>
      </c>
      <c r="J405" t="inlineStr">
        <is>
          <t>Mei Lin</t>
        </is>
      </c>
      <c r="K405" s="71" t="n">
        <v>9453</v>
      </c>
      <c r="L405" s="72" t="n">
        <v>3839.82</v>
      </c>
      <c r="M405" s="72" t="n">
        <v>36297818.46</v>
      </c>
      <c r="N405" s="72" t="n">
        <v>725956.37</v>
      </c>
      <c r="O405" s="72" t="n">
        <v>35571862.09</v>
      </c>
      <c r="P405" s="72" t="n">
        <v>24322217.73</v>
      </c>
      <c r="Q405" s="72" t="n">
        <v>11249644.36</v>
      </c>
      <c r="R405" t="inlineStr">
        <is>
          <t>CM-05</t>
        </is>
      </c>
      <c r="S405" s="73" t="n">
        <v>74.40000000000001</v>
      </c>
      <c r="T405" s="73" t="n">
        <v>64.40000000000001</v>
      </c>
      <c r="U405" s="71" t="n">
        <v>2</v>
      </c>
      <c r="V405" t="inlineStr">
        <is>
          <t>No</t>
        </is>
      </c>
      <c r="W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TC100397</t>
        </is>
      </c>
      <c r="B406" s="69" t="n">
        <v>45705</v>
      </c>
      <c r="C406" s="70" t="n">
        <v>2025</v>
      </c>
      <c r="D406" t="inlineStr">
        <is>
          <t>Feb</t>
        </is>
      </c>
      <c r="E406" t="inlineStr">
        <is>
          <t>North America</t>
        </is>
      </c>
      <c r="F406" t="inlineStr">
        <is>
          <t>USA</t>
        </is>
      </c>
      <c r="G406" t="inlineStr">
        <is>
          <t>Retail &amp; CPG</t>
        </is>
      </c>
      <c r="H406" t="inlineStr">
        <is>
          <t>Cloud &amp; infrastructure</t>
        </is>
      </c>
      <c r="I406" t="inlineStr">
        <is>
          <t>Mid-size client</t>
        </is>
      </c>
      <c r="J406" t="inlineStr">
        <is>
          <t>Lucas Martin</t>
        </is>
      </c>
      <c r="K406" s="71" t="n">
        <v>1293</v>
      </c>
      <c r="L406" s="72" t="n">
        <v>3610.62</v>
      </c>
      <c r="M406" s="72" t="n">
        <v>4668531.66</v>
      </c>
      <c r="N406" s="72" t="n">
        <v>186741.27</v>
      </c>
      <c r="O406" s="72" t="n">
        <v>4481790.39</v>
      </c>
      <c r="P406" s="72" t="n">
        <v>2918775.12</v>
      </c>
      <c r="Q406" s="72" t="n">
        <v>1563015.27</v>
      </c>
      <c r="R406" t="inlineStr">
        <is>
          <t>RC-02</t>
        </is>
      </c>
      <c r="S406" s="73" t="n">
        <v>10</v>
      </c>
      <c r="T406" s="73" t="n">
        <v>8.6</v>
      </c>
      <c r="U406" s="71" t="n">
        <v>0</v>
      </c>
      <c r="V406" t="inlineStr">
        <is>
          <t>No</t>
        </is>
      </c>
      <c r="W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TC100398</t>
        </is>
      </c>
      <c r="B407" s="69" t="n">
        <v>45705</v>
      </c>
      <c r="C407" s="70" t="n">
        <v>2025</v>
      </c>
      <c r="D407" t="inlineStr">
        <is>
          <t>Feb</t>
        </is>
      </c>
      <c r="E407" t="inlineStr">
        <is>
          <t>North America</t>
        </is>
      </c>
      <c r="F407" t="inlineStr">
        <is>
          <t>USA</t>
        </is>
      </c>
      <c r="G407" t="inlineStr">
        <is>
          <t>BFSI</t>
        </is>
      </c>
      <c r="H407" t="inlineStr">
        <is>
          <t>Application services</t>
        </is>
      </c>
      <c r="I407" t="inlineStr">
        <is>
          <t>Top-10 client</t>
        </is>
      </c>
      <c r="J407" t="inlineStr">
        <is>
          <t>Noah Smith</t>
        </is>
      </c>
      <c r="K407" s="71" t="n">
        <v>5971</v>
      </c>
      <c r="L407" s="72" t="n">
        <v>3978</v>
      </c>
      <c r="M407" s="72" t="n">
        <v>23752638</v>
      </c>
      <c r="N407" s="72" t="n">
        <v>475052.76</v>
      </c>
      <c r="O407" s="72" t="n">
        <v>23277585.24</v>
      </c>
      <c r="P407" s="72" t="n">
        <v>16128629.86</v>
      </c>
      <c r="Q407" s="72" t="n">
        <v>7148955.38</v>
      </c>
      <c r="R407" t="inlineStr">
        <is>
          <t>B-01</t>
        </is>
      </c>
      <c r="S407" s="73" t="n">
        <v>49</v>
      </c>
      <c r="T407" s="73" t="n">
        <v>43.3</v>
      </c>
      <c r="U407" s="71" t="n">
        <v>2</v>
      </c>
      <c r="V407" t="inlineStr">
        <is>
          <t>No</t>
        </is>
      </c>
      <c r="W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TC100399</t>
        </is>
      </c>
      <c r="B408" s="69" t="n">
        <v>45706</v>
      </c>
      <c r="C408" s="70" t="n">
        <v>2025</v>
      </c>
      <c r="D408" t="inlineStr">
        <is>
          <t>Feb</t>
        </is>
      </c>
      <c r="E408" t="inlineStr">
        <is>
          <t>UK</t>
        </is>
      </c>
      <c r="F408" t="inlineStr">
        <is>
          <t>UK</t>
        </is>
      </c>
      <c r="G408" t="inlineStr">
        <is>
          <t>BFSI</t>
        </is>
      </c>
      <c r="H408" t="inlineStr">
        <is>
          <t>BPS</t>
        </is>
      </c>
      <c r="I408" t="inlineStr">
        <is>
          <t>Large client</t>
        </is>
      </c>
      <c r="J408" t="inlineStr">
        <is>
          <t>Sophie Müller</t>
        </is>
      </c>
      <c r="K408" s="71" t="n">
        <v>4622</v>
      </c>
      <c r="L408" s="72" t="n">
        <v>4278.53</v>
      </c>
      <c r="M408" s="72" t="n">
        <v>19775365.66</v>
      </c>
      <c r="N408" s="72" t="n">
        <v>1186521.94</v>
      </c>
      <c r="O408" s="72" t="n">
        <v>18588843.72</v>
      </c>
      <c r="P408" s="72" t="n">
        <v>12778840.12</v>
      </c>
      <c r="Q408" s="72" t="n">
        <v>5810003.6</v>
      </c>
      <c r="R408" t="inlineStr">
        <is>
          <t>B-04</t>
        </is>
      </c>
      <c r="S408" s="73" t="n">
        <v>40.1</v>
      </c>
      <c r="T408" s="73" t="n">
        <v>30.7</v>
      </c>
      <c r="U408" s="71" t="n">
        <v>1</v>
      </c>
      <c r="V408" t="inlineStr">
        <is>
          <t>No</t>
        </is>
      </c>
      <c r="W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TC100400</t>
        </is>
      </c>
      <c r="B409" s="69" t="n">
        <v>45706</v>
      </c>
      <c r="C409" s="70" t="n">
        <v>2025</v>
      </c>
      <c r="D409" t="inlineStr">
        <is>
          <t>Feb</t>
        </is>
      </c>
      <c r="E409" t="inlineStr">
        <is>
          <t>North America</t>
        </is>
      </c>
      <c r="F409" t="inlineStr">
        <is>
          <t>USA</t>
        </is>
      </c>
      <c r="G409" t="inlineStr">
        <is>
          <t>Retail &amp; CPG</t>
        </is>
      </c>
      <c r="H409" t="inlineStr">
        <is>
          <t>Cloud &amp; infrastructure</t>
        </is>
      </c>
      <c r="I409" t="inlineStr">
        <is>
          <t>Large client</t>
        </is>
      </c>
      <c r="J409" t="inlineStr">
        <is>
          <t>Amir Khan</t>
        </is>
      </c>
      <c r="K409" s="71" t="n">
        <v>7446</v>
      </c>
      <c r="L409" s="72" t="n">
        <v>3736.46</v>
      </c>
      <c r="M409" s="72" t="n">
        <v>27821681.16</v>
      </c>
      <c r="N409" s="72" t="n">
        <v>1669300.87</v>
      </c>
      <c r="O409" s="72" t="n">
        <v>26152380.29</v>
      </c>
      <c r="P409" s="72" t="n">
        <v>16702702.1</v>
      </c>
      <c r="Q409" s="72" t="n">
        <v>9449678.189999999</v>
      </c>
      <c r="R409" t="inlineStr">
        <is>
          <t>RC-05</t>
        </is>
      </c>
      <c r="S409" s="73" t="n">
        <v>60.3</v>
      </c>
      <c r="T409" s="73" t="n">
        <v>50.5</v>
      </c>
      <c r="U409" s="71" t="n">
        <v>0</v>
      </c>
      <c r="V409" t="inlineStr">
        <is>
          <t>No</t>
        </is>
      </c>
      <c r="W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TC100401</t>
        </is>
      </c>
      <c r="B410" s="69" t="n">
        <v>45706</v>
      </c>
      <c r="C410" s="70" t="n">
        <v>2025</v>
      </c>
      <c r="D410" t="inlineStr">
        <is>
          <t>Feb</t>
        </is>
      </c>
      <c r="E410" t="inlineStr">
        <is>
          <t>UK</t>
        </is>
      </c>
      <c r="F410" t="inlineStr">
        <is>
          <t>UK</t>
        </is>
      </c>
      <c r="G410" t="inlineStr">
        <is>
          <t>Communications &amp; Media</t>
        </is>
      </c>
      <c r="H410" t="inlineStr">
        <is>
          <t>Consulting</t>
        </is>
      </c>
      <c r="I410" t="inlineStr">
        <is>
          <t>Top-10 client</t>
        </is>
      </c>
      <c r="J410" t="inlineStr">
        <is>
          <t>Hiroshi Tanaka</t>
        </is>
      </c>
      <c r="K410" s="71" t="n">
        <v>840</v>
      </c>
      <c r="L410" s="72" t="n">
        <v>3797.54</v>
      </c>
      <c r="M410" s="72" t="n">
        <v>3189933.6</v>
      </c>
      <c r="N410" s="72" t="n">
        <v>191396.02</v>
      </c>
      <c r="O410" s="72" t="n">
        <v>2998537.58</v>
      </c>
      <c r="P410" s="72" t="n">
        <v>1998375.47</v>
      </c>
      <c r="Q410" s="72" t="n">
        <v>1000162.11</v>
      </c>
      <c r="R410" t="inlineStr">
        <is>
          <t>CM-03</t>
        </is>
      </c>
      <c r="S410" s="73" t="n">
        <v>7.4</v>
      </c>
      <c r="T410" s="73" t="n">
        <v>5.7</v>
      </c>
      <c r="U410" s="71" t="n">
        <v>0</v>
      </c>
      <c r="V410" t="inlineStr">
        <is>
          <t>No</t>
        </is>
      </c>
      <c r="W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TC100402</t>
        </is>
      </c>
      <c r="B411" s="69" t="n">
        <v>45706</v>
      </c>
      <c r="C411" s="70" t="n">
        <v>2025</v>
      </c>
      <c r="D411" t="inlineStr">
        <is>
          <t>Feb</t>
        </is>
      </c>
      <c r="E411" t="inlineStr">
        <is>
          <t>North America</t>
        </is>
      </c>
      <c r="F411" t="inlineStr">
        <is>
          <t>USA</t>
        </is>
      </c>
      <c r="G411" t="inlineStr">
        <is>
          <t>Technology &amp; Services</t>
        </is>
      </c>
      <c r="H411" t="inlineStr">
        <is>
          <t>AI &amp; data</t>
        </is>
      </c>
      <c r="I411" t="inlineStr">
        <is>
          <t>Mid-size client</t>
        </is>
      </c>
      <c r="J411" t="inlineStr">
        <is>
          <t>Ravindra Patil</t>
        </is>
      </c>
      <c r="K411" s="71" t="n">
        <v>6154</v>
      </c>
      <c r="L411" s="72" t="n">
        <v>4253.3</v>
      </c>
      <c r="M411" s="72" t="n">
        <v>26174808.2</v>
      </c>
      <c r="N411" s="72" t="n">
        <v>1570488.49</v>
      </c>
      <c r="O411" s="72" t="n">
        <v>24604319.71</v>
      </c>
      <c r="P411" s="72" t="n">
        <v>17133267.96</v>
      </c>
      <c r="Q411" s="72" t="n">
        <v>7471051.75</v>
      </c>
      <c r="R411" t="inlineStr">
        <is>
          <t>TS-05</t>
        </is>
      </c>
      <c r="S411" s="73" t="n">
        <v>55.3</v>
      </c>
      <c r="T411" s="73" t="n">
        <v>45</v>
      </c>
      <c r="U411" s="71" t="n">
        <v>1</v>
      </c>
      <c r="V411" t="inlineStr">
        <is>
          <t>No</t>
        </is>
      </c>
      <c r="W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TC100403</t>
        </is>
      </c>
      <c r="B412" s="69" t="n">
        <v>45706</v>
      </c>
      <c r="C412" s="70" t="n">
        <v>2025</v>
      </c>
      <c r="D412" t="inlineStr">
        <is>
          <t>Feb</t>
        </is>
      </c>
      <c r="E412" t="inlineStr">
        <is>
          <t>India</t>
        </is>
      </c>
      <c r="F412" t="inlineStr">
        <is>
          <t>India</t>
        </is>
      </c>
      <c r="G412" t="inlineStr">
        <is>
          <t>BFSI</t>
        </is>
      </c>
      <c r="H412" t="inlineStr">
        <is>
          <t>Application services</t>
        </is>
      </c>
      <c r="I412" t="inlineStr">
        <is>
          <t>Large client</t>
        </is>
      </c>
      <c r="J412" t="inlineStr">
        <is>
          <t>Shraddha Kulkarni</t>
        </is>
      </c>
      <c r="K412" s="71" t="n">
        <v>6136</v>
      </c>
      <c r="L412" s="72" t="n">
        <v>3170.95</v>
      </c>
      <c r="M412" s="72" t="n">
        <v>19456949.2</v>
      </c>
      <c r="N412" s="72" t="n">
        <v>778277.97</v>
      </c>
      <c r="O412" s="72" t="n">
        <v>18678671.23</v>
      </c>
      <c r="P412" s="72" t="n">
        <v>13517624.54</v>
      </c>
      <c r="Q412" s="72" t="n">
        <v>5161046.69</v>
      </c>
      <c r="R412" t="inlineStr">
        <is>
          <t>B-03</t>
        </is>
      </c>
      <c r="S412" s="73" t="n">
        <v>53.1</v>
      </c>
      <c r="T412" s="73" t="n">
        <v>43.3</v>
      </c>
      <c r="U412" s="71" t="n">
        <v>1</v>
      </c>
      <c r="V412" t="inlineStr">
        <is>
          <t>No</t>
        </is>
      </c>
      <c r="W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TC100404</t>
        </is>
      </c>
      <c r="B413" s="69" t="n">
        <v>45706</v>
      </c>
      <c r="C413" s="70" t="n">
        <v>2025</v>
      </c>
      <c r="D413" t="inlineStr">
        <is>
          <t>Feb</t>
        </is>
      </c>
      <c r="E413" t="inlineStr">
        <is>
          <t>UK</t>
        </is>
      </c>
      <c r="F413" t="inlineStr">
        <is>
          <t>UK</t>
        </is>
      </c>
      <c r="G413" t="inlineStr">
        <is>
          <t>BFSI</t>
        </is>
      </c>
      <c r="H413" t="inlineStr">
        <is>
          <t>Application services</t>
        </is>
      </c>
      <c r="I413" t="inlineStr">
        <is>
          <t>Top-10 client</t>
        </is>
      </c>
      <c r="J413" t="inlineStr">
        <is>
          <t>Shraddha Kulkarni</t>
        </is>
      </c>
      <c r="K413" s="71" t="n">
        <v>3230</v>
      </c>
      <c r="L413" s="72" t="n">
        <v>4384.96</v>
      </c>
      <c r="M413" s="72" t="n">
        <v>14163420.8</v>
      </c>
      <c r="N413" s="72" t="n">
        <v>0</v>
      </c>
      <c r="O413" s="72" t="n">
        <v>14163420.8</v>
      </c>
      <c r="P413" s="72" t="n">
        <v>9187048.09</v>
      </c>
      <c r="Q413" s="72" t="n">
        <v>4976372.71</v>
      </c>
      <c r="R413" t="inlineStr">
        <is>
          <t>B-03</t>
        </is>
      </c>
      <c r="S413" s="73" t="n">
        <v>26.6</v>
      </c>
      <c r="T413" s="73" t="n">
        <v>23</v>
      </c>
      <c r="U413" s="71" t="n">
        <v>0</v>
      </c>
      <c r="V413" t="inlineStr">
        <is>
          <t>No</t>
        </is>
      </c>
      <c r="W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TC100405</t>
        </is>
      </c>
      <c r="B414" s="69" t="n">
        <v>45707</v>
      </c>
      <c r="C414" s="70" t="n">
        <v>2025</v>
      </c>
      <c r="D414" t="inlineStr">
        <is>
          <t>Feb</t>
        </is>
      </c>
      <c r="E414" t="inlineStr">
        <is>
          <t>UK</t>
        </is>
      </c>
      <c r="F414" t="inlineStr">
        <is>
          <t>UK</t>
        </is>
      </c>
      <c r="G414" t="inlineStr">
        <is>
          <t>BFSI</t>
        </is>
      </c>
      <c r="H414" t="inlineStr">
        <is>
          <t>Application services</t>
        </is>
      </c>
      <c r="I414" t="inlineStr">
        <is>
          <t>Mid-size client</t>
        </is>
      </c>
      <c r="J414" t="inlineStr">
        <is>
          <t>Amir Khan</t>
        </is>
      </c>
      <c r="K414" s="71" t="n">
        <v>6412</v>
      </c>
      <c r="L414" s="72" t="n">
        <v>4528.77</v>
      </c>
      <c r="M414" s="72" t="n">
        <v>29038473.24</v>
      </c>
      <c r="N414" s="72" t="n">
        <v>0</v>
      </c>
      <c r="O414" s="72" t="n">
        <v>29038473.24</v>
      </c>
      <c r="P414" s="72" t="n">
        <v>18050771.6</v>
      </c>
      <c r="Q414" s="72" t="n">
        <v>10987701.64</v>
      </c>
      <c r="R414" t="inlineStr">
        <is>
          <t>B-06</t>
        </is>
      </c>
      <c r="S414" s="73" t="n">
        <v>58.9</v>
      </c>
      <c r="T414" s="73" t="n">
        <v>43.7</v>
      </c>
      <c r="U414" s="71" t="n">
        <v>2</v>
      </c>
      <c r="V414" t="inlineStr">
        <is>
          <t>No</t>
        </is>
      </c>
      <c r="W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TC100406</t>
        </is>
      </c>
      <c r="B415" s="69" t="n">
        <v>45707</v>
      </c>
      <c r="C415" s="70" t="n">
        <v>2025</v>
      </c>
      <c r="D415" t="inlineStr">
        <is>
          <t>Feb</t>
        </is>
      </c>
      <c r="E415" t="inlineStr">
        <is>
          <t>Asia Pacific</t>
        </is>
      </c>
      <c r="F415" t="inlineStr">
        <is>
          <t>Singapore</t>
        </is>
      </c>
      <c r="G415" t="inlineStr">
        <is>
          <t>BFSI</t>
        </is>
      </c>
      <c r="H415" t="inlineStr">
        <is>
          <t>Application services</t>
        </is>
      </c>
      <c r="I415" t="inlineStr">
        <is>
          <t>Top-10 client</t>
        </is>
      </c>
      <c r="J415" t="inlineStr">
        <is>
          <t>Sophie Müller</t>
        </is>
      </c>
      <c r="K415" s="71" t="n">
        <v>1318</v>
      </c>
      <c r="L415" s="72" t="n">
        <v>4018.46</v>
      </c>
      <c r="M415" s="72" t="n">
        <v>5296330.28</v>
      </c>
      <c r="N415" s="72" t="n">
        <v>0</v>
      </c>
      <c r="O415" s="72" t="n">
        <v>5296330.28</v>
      </c>
      <c r="P415" s="72" t="n">
        <v>3745528.42</v>
      </c>
      <c r="Q415" s="72" t="n">
        <v>1550801.86</v>
      </c>
      <c r="R415" t="inlineStr">
        <is>
          <t>B-04</t>
        </is>
      </c>
      <c r="S415" s="73" t="n">
        <v>10.6</v>
      </c>
      <c r="T415" s="73" t="n">
        <v>9.300000000000001</v>
      </c>
      <c r="U415" s="71" t="n">
        <v>0</v>
      </c>
      <c r="V415" t="inlineStr">
        <is>
          <t>No</t>
        </is>
      </c>
      <c r="W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TC100407</t>
        </is>
      </c>
      <c r="B416" s="69" t="n">
        <v>45707</v>
      </c>
      <c r="C416" s="70" t="n">
        <v>2025</v>
      </c>
      <c r="D416" t="inlineStr">
        <is>
          <t>Feb</t>
        </is>
      </c>
      <c r="E416" t="inlineStr">
        <is>
          <t>North America</t>
        </is>
      </c>
      <c r="F416" t="inlineStr">
        <is>
          <t>Canada</t>
        </is>
      </c>
      <c r="G416" t="inlineStr">
        <is>
          <t>BFSI</t>
        </is>
      </c>
      <c r="H416" t="inlineStr">
        <is>
          <t>Application services</t>
        </is>
      </c>
      <c r="I416" t="inlineStr">
        <is>
          <t>Mid-size client</t>
        </is>
      </c>
      <c r="J416" t="inlineStr">
        <is>
          <t>Omar Haddad</t>
        </is>
      </c>
      <c r="K416" s="71" t="n">
        <v>4154</v>
      </c>
      <c r="L416" s="72" t="n">
        <v>4094.49</v>
      </c>
      <c r="M416" s="72" t="n">
        <v>17008511.46</v>
      </c>
      <c r="N416" s="72" t="n">
        <v>0</v>
      </c>
      <c r="O416" s="72" t="n">
        <v>17008511.46</v>
      </c>
      <c r="P416" s="72" t="n">
        <v>10961703.51</v>
      </c>
      <c r="Q416" s="72" t="n">
        <v>6046807.95</v>
      </c>
      <c r="R416" t="inlineStr">
        <is>
          <t>B-02</t>
        </is>
      </c>
      <c r="S416" s="73" t="n">
        <v>38.3</v>
      </c>
      <c r="T416" s="73" t="n">
        <v>29.2</v>
      </c>
      <c r="U416" s="71" t="n">
        <v>0</v>
      </c>
      <c r="V416" t="inlineStr">
        <is>
          <t>No</t>
        </is>
      </c>
      <c r="W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TC100408</t>
        </is>
      </c>
      <c r="B417" s="69" t="n">
        <v>45707</v>
      </c>
      <c r="C417" s="70" t="n">
        <v>2025</v>
      </c>
      <c r="D417" t="inlineStr">
        <is>
          <t>Feb</t>
        </is>
      </c>
      <c r="E417" t="inlineStr">
        <is>
          <t>UK</t>
        </is>
      </c>
      <c r="F417" t="inlineStr">
        <is>
          <t>UK</t>
        </is>
      </c>
      <c r="G417" t="inlineStr">
        <is>
          <t>Technology &amp; Services</t>
        </is>
      </c>
      <c r="H417" t="inlineStr">
        <is>
          <t>AI &amp; data</t>
        </is>
      </c>
      <c r="I417" t="inlineStr">
        <is>
          <t>Mid-size client</t>
        </is>
      </c>
      <c r="J417" t="inlineStr">
        <is>
          <t>Amir Khan</t>
        </is>
      </c>
      <c r="K417" s="71" t="n">
        <v>6123</v>
      </c>
      <c r="L417" s="72" t="n">
        <v>4033.3</v>
      </c>
      <c r="M417" s="72" t="n">
        <v>24695895.9</v>
      </c>
      <c r="N417" s="72" t="n">
        <v>493917.92</v>
      </c>
      <c r="O417" s="72" t="n">
        <v>24201977.98</v>
      </c>
      <c r="P417" s="72" t="n">
        <v>16569117.16</v>
      </c>
      <c r="Q417" s="72" t="n">
        <v>7632860.82</v>
      </c>
      <c r="R417" t="inlineStr">
        <is>
          <t>TS-02</t>
        </is>
      </c>
      <c r="S417" s="73" t="n">
        <v>54.4</v>
      </c>
      <c r="T417" s="73" t="n">
        <v>41.8</v>
      </c>
      <c r="U417" s="71" t="n">
        <v>1</v>
      </c>
      <c r="V417" t="inlineStr">
        <is>
          <t>No</t>
        </is>
      </c>
      <c r="W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TC100409</t>
        </is>
      </c>
      <c r="B418" s="69" t="n">
        <v>45707</v>
      </c>
      <c r="C418" s="70" t="n">
        <v>2025</v>
      </c>
      <c r="D418" t="inlineStr">
        <is>
          <t>Feb</t>
        </is>
      </c>
      <c r="E418" t="inlineStr">
        <is>
          <t>North America</t>
        </is>
      </c>
      <c r="F418" t="inlineStr">
        <is>
          <t>USA</t>
        </is>
      </c>
      <c r="G418" t="inlineStr">
        <is>
          <t>Technology &amp; Services</t>
        </is>
      </c>
      <c r="H418" t="inlineStr">
        <is>
          <t>BPS</t>
        </is>
      </c>
      <c r="I418" t="inlineStr">
        <is>
          <t>Large client</t>
        </is>
      </c>
      <c r="J418" t="inlineStr">
        <is>
          <t>Fatima Al-Saud</t>
        </is>
      </c>
      <c r="K418" s="71" t="n">
        <v>8347</v>
      </c>
      <c r="L418" s="72" t="n">
        <v>4340.24</v>
      </c>
      <c r="M418" s="72" t="n">
        <v>36227983.28</v>
      </c>
      <c r="N418" s="72" t="n">
        <v>0</v>
      </c>
      <c r="O418" s="72" t="n">
        <v>36227983.28</v>
      </c>
      <c r="P418" s="72" t="n">
        <v>23604999.54</v>
      </c>
      <c r="Q418" s="72" t="n">
        <v>12622983.74</v>
      </c>
      <c r="R418" t="inlineStr">
        <is>
          <t>TS-05</t>
        </is>
      </c>
      <c r="S418" s="73" t="n">
        <v>64.7</v>
      </c>
      <c r="T418" s="73" t="n">
        <v>55.3</v>
      </c>
      <c r="U418" s="71" t="n">
        <v>1</v>
      </c>
      <c r="V418" t="inlineStr">
        <is>
          <t>No</t>
        </is>
      </c>
      <c r="W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TC100410</t>
        </is>
      </c>
      <c r="B419" s="69" t="n">
        <v>45707</v>
      </c>
      <c r="C419" s="70" t="n">
        <v>2025</v>
      </c>
      <c r="D419" t="inlineStr">
        <is>
          <t>Feb</t>
        </is>
      </c>
      <c r="E419" t="inlineStr">
        <is>
          <t>UK</t>
        </is>
      </c>
      <c r="F419" t="inlineStr">
        <is>
          <t>UK</t>
        </is>
      </c>
      <c r="G419" t="inlineStr">
        <is>
          <t>Retail &amp; CPG</t>
        </is>
      </c>
      <c r="H419" t="inlineStr">
        <is>
          <t>Application services</t>
        </is>
      </c>
      <c r="I419" t="inlineStr">
        <is>
          <t>Large client</t>
        </is>
      </c>
      <c r="J419" t="inlineStr">
        <is>
          <t>Priya Nair</t>
        </is>
      </c>
      <c r="K419" s="71" t="n">
        <v>8479</v>
      </c>
      <c r="L419" s="72" t="n">
        <v>3531.98</v>
      </c>
      <c r="M419" s="72" t="n">
        <v>29947658.42</v>
      </c>
      <c r="N419" s="72" t="n">
        <v>1197906.34</v>
      </c>
      <c r="O419" s="72" t="n">
        <v>28749752.08</v>
      </c>
      <c r="P419" s="72" t="n">
        <v>18541323.38</v>
      </c>
      <c r="Q419" s="72" t="n">
        <v>10208428.7</v>
      </c>
      <c r="R419" t="inlineStr">
        <is>
          <t>RC-03</t>
        </is>
      </c>
      <c r="S419" s="73" t="n">
        <v>78.8</v>
      </c>
      <c r="T419" s="73" t="n">
        <v>61.2</v>
      </c>
      <c r="U419" s="71" t="n">
        <v>0</v>
      </c>
      <c r="V419" t="inlineStr">
        <is>
          <t>No</t>
        </is>
      </c>
      <c r="W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TC100411</t>
        </is>
      </c>
      <c r="B420" s="69" t="n">
        <v>45707</v>
      </c>
      <c r="C420" s="70" t="n">
        <v>2025</v>
      </c>
      <c r="D420" t="inlineStr">
        <is>
          <t>Feb</t>
        </is>
      </c>
      <c r="E420" t="inlineStr">
        <is>
          <t>UK</t>
        </is>
      </c>
      <c r="F420" t="inlineStr">
        <is>
          <t>UK</t>
        </is>
      </c>
      <c r="G420" t="inlineStr">
        <is>
          <t>BFSI</t>
        </is>
      </c>
      <c r="H420" t="inlineStr">
        <is>
          <t>Application services</t>
        </is>
      </c>
      <c r="I420" t="inlineStr">
        <is>
          <t>Large client</t>
        </is>
      </c>
      <c r="J420" t="inlineStr">
        <is>
          <t>Olivia Brown</t>
        </is>
      </c>
      <c r="K420" s="71" t="n">
        <v>3182</v>
      </c>
      <c r="L420" s="72" t="n">
        <v>3751.4</v>
      </c>
      <c r="M420" s="72" t="n">
        <v>11936954.8</v>
      </c>
      <c r="N420" s="72" t="n">
        <v>477478.19</v>
      </c>
      <c r="O420" s="72" t="n">
        <v>11459476.61</v>
      </c>
      <c r="P420" s="72" t="n">
        <v>8365249.81</v>
      </c>
      <c r="Q420" s="72" t="n">
        <v>3094226.8</v>
      </c>
      <c r="R420" t="inlineStr">
        <is>
          <t>B-02</t>
        </is>
      </c>
      <c r="S420" s="73" t="n">
        <v>27.8</v>
      </c>
      <c r="T420" s="73" t="n">
        <v>23.1</v>
      </c>
      <c r="U420" s="71" t="n">
        <v>0</v>
      </c>
      <c r="V420" t="inlineStr">
        <is>
          <t>No</t>
        </is>
      </c>
      <c r="W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TC100412</t>
        </is>
      </c>
      <c r="B421" s="69" t="n">
        <v>45707</v>
      </c>
      <c r="C421" s="70" t="n">
        <v>2025</v>
      </c>
      <c r="D421" t="inlineStr">
        <is>
          <t>Feb</t>
        </is>
      </c>
      <c r="E421" t="inlineStr">
        <is>
          <t>India</t>
        </is>
      </c>
      <c r="F421" t="inlineStr">
        <is>
          <t>India</t>
        </is>
      </c>
      <c r="G421" t="inlineStr">
        <is>
          <t>BFSI</t>
        </is>
      </c>
      <c r="H421" t="inlineStr">
        <is>
          <t>Cloud &amp; infrastructure</t>
        </is>
      </c>
      <c r="I421" t="inlineStr">
        <is>
          <t>Mid-size client</t>
        </is>
      </c>
      <c r="J421" t="inlineStr">
        <is>
          <t>Noah Smith</t>
        </is>
      </c>
      <c r="K421" s="71" t="n">
        <v>9742</v>
      </c>
      <c r="L421" s="72" t="n">
        <v>3920.99</v>
      </c>
      <c r="M421" s="72" t="n">
        <v>38198284.58</v>
      </c>
      <c r="N421" s="72" t="n">
        <v>1527931.38</v>
      </c>
      <c r="O421" s="72" t="n">
        <v>36670353.2</v>
      </c>
      <c r="P421" s="72" t="n">
        <v>24972920.11</v>
      </c>
      <c r="Q421" s="72" t="n">
        <v>11697433.09</v>
      </c>
      <c r="R421" t="inlineStr">
        <is>
          <t>B-01</t>
        </is>
      </c>
      <c r="S421" s="73" t="n">
        <v>79.8</v>
      </c>
      <c r="T421" s="73" t="n">
        <v>65.2</v>
      </c>
      <c r="U421" s="71" t="n">
        <v>0</v>
      </c>
      <c r="V421" t="inlineStr">
        <is>
          <t>No</t>
        </is>
      </c>
      <c r="W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TC100413</t>
        </is>
      </c>
      <c r="B422" s="69" t="n">
        <v>45708</v>
      </c>
      <c r="C422" s="70" t="n">
        <v>2025</v>
      </c>
      <c r="D422" t="inlineStr">
        <is>
          <t>Feb</t>
        </is>
      </c>
      <c r="E422" t="inlineStr">
        <is>
          <t>India</t>
        </is>
      </c>
      <c r="F422" t="inlineStr">
        <is>
          <t>India</t>
        </is>
      </c>
      <c r="G422" t="inlineStr">
        <is>
          <t>BFSI</t>
        </is>
      </c>
      <c r="H422" t="inlineStr">
        <is>
          <t>AI &amp; data</t>
        </is>
      </c>
      <c r="I422" t="inlineStr">
        <is>
          <t>Large client</t>
        </is>
      </c>
      <c r="J422" t="inlineStr">
        <is>
          <t>Aisha Bello</t>
        </is>
      </c>
      <c r="K422" s="71" t="n">
        <v>7729</v>
      </c>
      <c r="L422" s="72" t="n">
        <v>3406.45</v>
      </c>
      <c r="M422" s="72" t="n">
        <v>26328452.05</v>
      </c>
      <c r="N422" s="72" t="n">
        <v>1579707.12</v>
      </c>
      <c r="O422" s="72" t="n">
        <v>24748744.93</v>
      </c>
      <c r="P422" s="72" t="n">
        <v>16427594.01</v>
      </c>
      <c r="Q422" s="72" t="n">
        <v>8321150.92</v>
      </c>
      <c r="R422" t="inlineStr">
        <is>
          <t>B-03</t>
        </is>
      </c>
      <c r="S422" s="73" t="n">
        <v>67.09999999999999</v>
      </c>
      <c r="T422" s="73" t="n">
        <v>54.9</v>
      </c>
      <c r="U422" s="71" t="n">
        <v>0</v>
      </c>
      <c r="V422" t="inlineStr">
        <is>
          <t>No</t>
        </is>
      </c>
      <c r="W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TC100414</t>
        </is>
      </c>
      <c r="B423" s="69" t="n">
        <v>45709</v>
      </c>
      <c r="C423" s="70" t="n">
        <v>2025</v>
      </c>
      <c r="D423" t="inlineStr">
        <is>
          <t>Feb</t>
        </is>
      </c>
      <c r="E423" t="inlineStr">
        <is>
          <t>North America</t>
        </is>
      </c>
      <c r="F423" t="inlineStr">
        <is>
          <t>USA</t>
        </is>
      </c>
      <c r="G423" t="inlineStr">
        <is>
          <t>Manufacturing</t>
        </is>
      </c>
      <c r="H423" t="inlineStr">
        <is>
          <t>Application services</t>
        </is>
      </c>
      <c r="I423" t="inlineStr">
        <is>
          <t>Large client</t>
        </is>
      </c>
      <c r="J423" t="inlineStr">
        <is>
          <t>Fatima Al-Saud</t>
        </is>
      </c>
      <c r="K423" s="71" t="n">
        <v>4144</v>
      </c>
      <c r="L423" s="72" t="n">
        <v>3565.91</v>
      </c>
      <c r="M423" s="72" t="n">
        <v>14777131.04</v>
      </c>
      <c r="N423" s="72" t="n">
        <v>0</v>
      </c>
      <c r="O423" s="72" t="n">
        <v>14777131.04</v>
      </c>
      <c r="P423" s="72" t="n">
        <v>9819529.869999999</v>
      </c>
      <c r="Q423" s="72" t="n">
        <v>4957601.17</v>
      </c>
      <c r="R423" t="inlineStr">
        <is>
          <t>M-03</t>
        </is>
      </c>
      <c r="S423" s="73" t="n">
        <v>35</v>
      </c>
      <c r="T423" s="73" t="n">
        <v>28.9</v>
      </c>
      <c r="U423" s="71" t="n">
        <v>0</v>
      </c>
      <c r="V423" t="inlineStr">
        <is>
          <t>No</t>
        </is>
      </c>
      <c r="W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TC100415</t>
        </is>
      </c>
      <c r="B424" s="69" t="n">
        <v>45709</v>
      </c>
      <c r="C424" s="70" t="n">
        <v>2025</v>
      </c>
      <c r="D424" t="inlineStr">
        <is>
          <t>Feb</t>
        </is>
      </c>
      <c r="E424" t="inlineStr">
        <is>
          <t>Continental Europe</t>
        </is>
      </c>
      <c r="F424" t="inlineStr">
        <is>
          <t>Germany</t>
        </is>
      </c>
      <c r="G424" t="inlineStr">
        <is>
          <t>Manufacturing</t>
        </is>
      </c>
      <c r="H424" t="inlineStr">
        <is>
          <t>Consulting</t>
        </is>
      </c>
      <c r="I424" t="inlineStr">
        <is>
          <t>Top-10 client</t>
        </is>
      </c>
      <c r="J424" t="inlineStr">
        <is>
          <t>Sophie Müller</t>
        </is>
      </c>
      <c r="K424" s="71" t="n">
        <v>8788</v>
      </c>
      <c r="L424" s="72" t="n">
        <v>4316.84</v>
      </c>
      <c r="M424" s="72" t="n">
        <v>37936389.92</v>
      </c>
      <c r="N424" s="72" t="n">
        <v>758727.8</v>
      </c>
      <c r="O424" s="72" t="n">
        <v>37177662.12</v>
      </c>
      <c r="P424" s="72" t="n">
        <v>22769555.95</v>
      </c>
      <c r="Q424" s="72" t="n">
        <v>14408106.17</v>
      </c>
      <c r="R424" t="inlineStr">
        <is>
          <t>M-04</t>
        </is>
      </c>
      <c r="S424" s="73" t="n">
        <v>76</v>
      </c>
      <c r="T424" s="73" t="n">
        <v>64.09999999999999</v>
      </c>
      <c r="U424" s="71" t="n">
        <v>0</v>
      </c>
      <c r="V424" t="inlineStr">
        <is>
          <t>No</t>
        </is>
      </c>
      <c r="W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TC100416</t>
        </is>
      </c>
      <c r="B425" s="69" t="n">
        <v>45709</v>
      </c>
      <c r="C425" s="70" t="n">
        <v>2025</v>
      </c>
      <c r="D425" t="inlineStr">
        <is>
          <t>Feb</t>
        </is>
      </c>
      <c r="E425" t="inlineStr">
        <is>
          <t>North America</t>
        </is>
      </c>
      <c r="F425" t="inlineStr">
        <is>
          <t>Canada</t>
        </is>
      </c>
      <c r="G425" t="inlineStr">
        <is>
          <t>Communications &amp; Media</t>
        </is>
      </c>
      <c r="H425" t="inlineStr">
        <is>
          <t>Application services</t>
        </is>
      </c>
      <c r="I425" t="inlineStr">
        <is>
          <t>Large client</t>
        </is>
      </c>
      <c r="J425" t="inlineStr">
        <is>
          <t>Emma Clarke</t>
        </is>
      </c>
      <c r="K425" s="71" t="n">
        <v>5615</v>
      </c>
      <c r="L425" s="72" t="n">
        <v>4088.24</v>
      </c>
      <c r="M425" s="72" t="n">
        <v>22955467.6</v>
      </c>
      <c r="N425" s="72" t="n">
        <v>918218.7</v>
      </c>
      <c r="O425" s="72" t="n">
        <v>22037248.9</v>
      </c>
      <c r="P425" s="72" t="n">
        <v>16454649.53</v>
      </c>
      <c r="Q425" s="72" t="n">
        <v>5582599.37</v>
      </c>
      <c r="R425" t="inlineStr">
        <is>
          <t>CM-03</t>
        </is>
      </c>
      <c r="S425" s="73" t="n">
        <v>47.5</v>
      </c>
      <c r="T425" s="73" t="n">
        <v>38.7</v>
      </c>
      <c r="U425" s="71" t="n">
        <v>1</v>
      </c>
      <c r="V425" t="inlineStr">
        <is>
          <t>No</t>
        </is>
      </c>
      <c r="W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TC100417</t>
        </is>
      </c>
      <c r="B426" s="69" t="n">
        <v>45709</v>
      </c>
      <c r="C426" s="70" t="n">
        <v>2025</v>
      </c>
      <c r="D426" t="inlineStr">
        <is>
          <t>Feb</t>
        </is>
      </c>
      <c r="E426" t="inlineStr">
        <is>
          <t>Middle East &amp; Africa</t>
        </is>
      </c>
      <c r="F426" t="inlineStr">
        <is>
          <t>South Africa</t>
        </is>
      </c>
      <c r="G426" t="inlineStr">
        <is>
          <t>Retail &amp; CPG</t>
        </is>
      </c>
      <c r="H426" t="inlineStr">
        <is>
          <t>BPS</t>
        </is>
      </c>
      <c r="I426" t="inlineStr">
        <is>
          <t>Mid-size client</t>
        </is>
      </c>
      <c r="J426" t="inlineStr">
        <is>
          <t>Shraddha Kulkarni</t>
        </is>
      </c>
      <c r="K426" s="71" t="n">
        <v>6333</v>
      </c>
      <c r="L426" s="72" t="n">
        <v>3084.82</v>
      </c>
      <c r="M426" s="72" t="n">
        <v>19536165.06</v>
      </c>
      <c r="N426" s="72" t="n">
        <v>0</v>
      </c>
      <c r="O426" s="72" t="n">
        <v>19536165.06</v>
      </c>
      <c r="P426" s="72" t="n">
        <v>12677514.85</v>
      </c>
      <c r="Q426" s="72" t="n">
        <v>6858650.21</v>
      </c>
      <c r="R426" t="inlineStr">
        <is>
          <t>RC-06</t>
        </is>
      </c>
      <c r="S426" s="73" t="n">
        <v>61</v>
      </c>
      <c r="T426" s="73" t="n">
        <v>46.1</v>
      </c>
      <c r="U426" s="71" t="n">
        <v>1</v>
      </c>
      <c r="V426" t="inlineStr">
        <is>
          <t>Yes</t>
        </is>
      </c>
      <c r="W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TC100418</t>
        </is>
      </c>
      <c r="B427" s="69" t="n">
        <v>45710</v>
      </c>
      <c r="C427" s="70" t="n">
        <v>2025</v>
      </c>
      <c r="D427" t="inlineStr">
        <is>
          <t>Feb</t>
        </is>
      </c>
      <c r="E427" t="inlineStr">
        <is>
          <t>North America</t>
        </is>
      </c>
      <c r="F427" t="inlineStr">
        <is>
          <t>USA</t>
        </is>
      </c>
      <c r="G427" t="inlineStr">
        <is>
          <t>Retail &amp; CPG</t>
        </is>
      </c>
      <c r="H427" t="inlineStr">
        <is>
          <t>Application services</t>
        </is>
      </c>
      <c r="I427" t="inlineStr">
        <is>
          <t>Large client</t>
        </is>
      </c>
      <c r="J427" t="inlineStr">
        <is>
          <t>Zoya Ahmed</t>
        </is>
      </c>
      <c r="K427" s="71" t="n">
        <v>5412</v>
      </c>
      <c r="L427" s="72" t="n">
        <v>3587.75</v>
      </c>
      <c r="M427" s="72" t="n">
        <v>19416903</v>
      </c>
      <c r="N427" s="72" t="n">
        <v>388338.06</v>
      </c>
      <c r="O427" s="72" t="n">
        <v>19028564.94</v>
      </c>
      <c r="P427" s="72" t="n">
        <v>13254577.23</v>
      </c>
      <c r="Q427" s="72" t="n">
        <v>5773987.71</v>
      </c>
      <c r="R427" t="inlineStr">
        <is>
          <t>RC-01</t>
        </is>
      </c>
      <c r="S427" s="73" t="n">
        <v>40.9</v>
      </c>
      <c r="T427" s="73" t="n">
        <v>36.1</v>
      </c>
      <c r="U427" s="71" t="n">
        <v>0</v>
      </c>
      <c r="V427" t="inlineStr">
        <is>
          <t>No</t>
        </is>
      </c>
      <c r="W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TC100419</t>
        </is>
      </c>
      <c r="B428" s="69" t="n">
        <v>45710</v>
      </c>
      <c r="C428" s="70" t="n">
        <v>2025</v>
      </c>
      <c r="D428" t="inlineStr">
        <is>
          <t>Feb</t>
        </is>
      </c>
      <c r="E428" t="inlineStr">
        <is>
          <t>UK</t>
        </is>
      </c>
      <c r="F428" t="inlineStr">
        <is>
          <t>UK</t>
        </is>
      </c>
      <c r="G428" t="inlineStr">
        <is>
          <t>Retail &amp; CPG</t>
        </is>
      </c>
      <c r="H428" t="inlineStr">
        <is>
          <t>Application services</t>
        </is>
      </c>
      <c r="I428" t="inlineStr">
        <is>
          <t>Large client</t>
        </is>
      </c>
      <c r="J428" t="inlineStr">
        <is>
          <t>Olivia Brown</t>
        </is>
      </c>
      <c r="K428" s="71" t="n">
        <v>1572</v>
      </c>
      <c r="L428" s="72" t="n">
        <v>4036.73</v>
      </c>
      <c r="M428" s="72" t="n">
        <v>6345739.56</v>
      </c>
      <c r="N428" s="72" t="n">
        <v>253829.58</v>
      </c>
      <c r="O428" s="72" t="n">
        <v>6091909.98</v>
      </c>
      <c r="P428" s="72" t="n">
        <v>3959453.74</v>
      </c>
      <c r="Q428" s="72" t="n">
        <v>2132456.24</v>
      </c>
      <c r="R428" t="inlineStr">
        <is>
          <t>RC-05</t>
        </is>
      </c>
      <c r="S428" s="73" t="n">
        <v>14.5</v>
      </c>
      <c r="T428" s="73" t="n">
        <v>10.9</v>
      </c>
      <c r="U428" s="71" t="n">
        <v>0</v>
      </c>
      <c r="V428" t="inlineStr">
        <is>
          <t>No</t>
        </is>
      </c>
      <c r="W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TC100420</t>
        </is>
      </c>
      <c r="B429" s="69" t="n">
        <v>45710</v>
      </c>
      <c r="C429" s="70" t="n">
        <v>2025</v>
      </c>
      <c r="D429" t="inlineStr">
        <is>
          <t>Feb</t>
        </is>
      </c>
      <c r="E429" t="inlineStr">
        <is>
          <t>North America</t>
        </is>
      </c>
      <c r="F429" t="inlineStr">
        <is>
          <t>Canada</t>
        </is>
      </c>
      <c r="G429" t="inlineStr">
        <is>
          <t>Technology &amp; Services</t>
        </is>
      </c>
      <c r="H429" t="inlineStr">
        <is>
          <t>Application services</t>
        </is>
      </c>
      <c r="I429" t="inlineStr">
        <is>
          <t>Large client</t>
        </is>
      </c>
      <c r="J429" t="inlineStr">
        <is>
          <t>Noah Smith</t>
        </is>
      </c>
      <c r="K429" s="71" t="n">
        <v>9631</v>
      </c>
      <c r="L429" s="72" t="n">
        <v>3853.83</v>
      </c>
      <c r="M429" s="72" t="n">
        <v>37116236.73</v>
      </c>
      <c r="N429" s="72" t="n">
        <v>2226974.2</v>
      </c>
      <c r="O429" s="72" t="n">
        <v>34889262.53</v>
      </c>
      <c r="P429" s="72" t="n">
        <v>21954534.35</v>
      </c>
      <c r="Q429" s="72" t="n">
        <v>12934728.18</v>
      </c>
      <c r="R429" t="inlineStr">
        <is>
          <t>TS-04</t>
        </is>
      </c>
      <c r="S429" s="73" t="n">
        <v>73.8</v>
      </c>
      <c r="T429" s="73" t="n">
        <v>66.3</v>
      </c>
      <c r="U429" s="71" t="n">
        <v>2</v>
      </c>
      <c r="V429" t="inlineStr">
        <is>
          <t>No</t>
        </is>
      </c>
      <c r="W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TC100421</t>
        </is>
      </c>
      <c r="B430" s="69" t="n">
        <v>45710</v>
      </c>
      <c r="C430" s="70" t="n">
        <v>2025</v>
      </c>
      <c r="D430" t="inlineStr">
        <is>
          <t>Feb</t>
        </is>
      </c>
      <c r="E430" t="inlineStr">
        <is>
          <t>Continental Europe</t>
        </is>
      </c>
      <c r="F430" t="inlineStr">
        <is>
          <t>Germany</t>
        </is>
      </c>
      <c r="G430" t="inlineStr">
        <is>
          <t>BFSI</t>
        </is>
      </c>
      <c r="H430" t="inlineStr">
        <is>
          <t>Application services</t>
        </is>
      </c>
      <c r="I430" t="inlineStr">
        <is>
          <t>Mid-size client</t>
        </is>
      </c>
      <c r="J430" t="inlineStr">
        <is>
          <t>Shraddha Kulkarni</t>
        </is>
      </c>
      <c r="K430" s="71" t="n">
        <v>6524</v>
      </c>
      <c r="L430" s="72" t="n">
        <v>3662.96</v>
      </c>
      <c r="M430" s="72" t="n">
        <v>23897151.04</v>
      </c>
      <c r="N430" s="72" t="n">
        <v>955886.04</v>
      </c>
      <c r="O430" s="72" t="n">
        <v>22941265</v>
      </c>
      <c r="P430" s="72" t="n">
        <v>16490984.07</v>
      </c>
      <c r="Q430" s="72" t="n">
        <v>6450280.93</v>
      </c>
      <c r="R430" t="inlineStr">
        <is>
          <t>B-04</t>
        </is>
      </c>
      <c r="S430" s="73" t="n">
        <v>48.6</v>
      </c>
      <c r="T430" s="73" t="n">
        <v>44.3</v>
      </c>
      <c r="U430" s="71" t="n">
        <v>0</v>
      </c>
      <c r="V430" t="inlineStr">
        <is>
          <t>Yes</t>
        </is>
      </c>
      <c r="W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TC100422</t>
        </is>
      </c>
      <c r="B431" s="69" t="n">
        <v>45710</v>
      </c>
      <c r="C431" s="70" t="n">
        <v>2025</v>
      </c>
      <c r="D431" t="inlineStr">
        <is>
          <t>Feb</t>
        </is>
      </c>
      <c r="E431" t="inlineStr">
        <is>
          <t>Asia Pacific</t>
        </is>
      </c>
      <c r="F431" t="inlineStr">
        <is>
          <t>Japan</t>
        </is>
      </c>
      <c r="G431" t="inlineStr">
        <is>
          <t>Communications &amp; Media</t>
        </is>
      </c>
      <c r="H431" t="inlineStr">
        <is>
          <t>Cloud &amp; infrastructure</t>
        </is>
      </c>
      <c r="I431" t="inlineStr">
        <is>
          <t>Large client</t>
        </is>
      </c>
      <c r="J431" t="inlineStr">
        <is>
          <t>Hiroshi Tanaka</t>
        </is>
      </c>
      <c r="K431" s="71" t="n">
        <v>8991</v>
      </c>
      <c r="L431" s="72" t="n">
        <v>3528.6</v>
      </c>
      <c r="M431" s="72" t="n">
        <v>31725642.6</v>
      </c>
      <c r="N431" s="72" t="n">
        <v>0</v>
      </c>
      <c r="O431" s="72" t="n">
        <v>31725642.6</v>
      </c>
      <c r="P431" s="72" t="n">
        <v>20773093.86</v>
      </c>
      <c r="Q431" s="72" t="n">
        <v>10952548.74</v>
      </c>
      <c r="R431" t="inlineStr">
        <is>
          <t>CM-05</t>
        </is>
      </c>
      <c r="S431" s="73" t="n">
        <v>78.09999999999999</v>
      </c>
      <c r="T431" s="73" t="n">
        <v>65.2</v>
      </c>
      <c r="U431" s="71" t="n">
        <v>2</v>
      </c>
      <c r="V431" t="inlineStr">
        <is>
          <t>No</t>
        </is>
      </c>
      <c r="W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TC100423</t>
        </is>
      </c>
      <c r="B432" s="69" t="n">
        <v>45710</v>
      </c>
      <c r="C432" s="70" t="n">
        <v>2025</v>
      </c>
      <c r="D432" t="inlineStr">
        <is>
          <t>Feb</t>
        </is>
      </c>
      <c r="E432" t="inlineStr">
        <is>
          <t>North America</t>
        </is>
      </c>
      <c r="F432" t="inlineStr">
        <is>
          <t>Canada</t>
        </is>
      </c>
      <c r="G432" t="inlineStr">
        <is>
          <t>Life Sciences</t>
        </is>
      </c>
      <c r="H432" t="inlineStr">
        <is>
          <t>Cloud &amp; infrastructure</t>
        </is>
      </c>
      <c r="I432" t="inlineStr">
        <is>
          <t>Top-10 client</t>
        </is>
      </c>
      <c r="J432" t="inlineStr">
        <is>
          <t>Sara Rossi</t>
        </is>
      </c>
      <c r="K432" s="71" t="n">
        <v>1796</v>
      </c>
      <c r="L432" s="72" t="n">
        <v>4444.61</v>
      </c>
      <c r="M432" s="72" t="n">
        <v>7982519.56</v>
      </c>
      <c r="N432" s="72" t="n">
        <v>478951.17</v>
      </c>
      <c r="O432" s="72" t="n">
        <v>7503568.39</v>
      </c>
      <c r="P432" s="72" t="n">
        <v>4971991.1</v>
      </c>
      <c r="Q432" s="72" t="n">
        <v>2531577.29</v>
      </c>
      <c r="R432" t="inlineStr">
        <is>
          <t>LS-06</t>
        </is>
      </c>
      <c r="S432" s="73" t="n">
        <v>15.3</v>
      </c>
      <c r="T432" s="73" t="n">
        <v>12.2</v>
      </c>
      <c r="U432" s="71" t="n">
        <v>0</v>
      </c>
      <c r="V432" t="inlineStr">
        <is>
          <t>No</t>
        </is>
      </c>
      <c r="W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TC100424</t>
        </is>
      </c>
      <c r="B433" s="69" t="n">
        <v>45710</v>
      </c>
      <c r="C433" s="70" t="n">
        <v>2025</v>
      </c>
      <c r="D433" t="inlineStr">
        <is>
          <t>Feb</t>
        </is>
      </c>
      <c r="E433" t="inlineStr">
        <is>
          <t>North America</t>
        </is>
      </c>
      <c r="F433" t="inlineStr">
        <is>
          <t>Canada</t>
        </is>
      </c>
      <c r="G433" t="inlineStr">
        <is>
          <t>Manufacturing</t>
        </is>
      </c>
      <c r="H433" t="inlineStr">
        <is>
          <t>Application services</t>
        </is>
      </c>
      <c r="I433" t="inlineStr">
        <is>
          <t>Top-10 client</t>
        </is>
      </c>
      <c r="J433" t="inlineStr">
        <is>
          <t>Omar Haddad</t>
        </is>
      </c>
      <c r="K433" s="71" t="n">
        <v>2329</v>
      </c>
      <c r="L433" s="72" t="n">
        <v>4169.22</v>
      </c>
      <c r="M433" s="72" t="n">
        <v>9710113.380000001</v>
      </c>
      <c r="N433" s="72" t="n">
        <v>0</v>
      </c>
      <c r="O433" s="72" t="n">
        <v>9710113.380000001</v>
      </c>
      <c r="P433" s="72" t="n">
        <v>6791701.49</v>
      </c>
      <c r="Q433" s="72" t="n">
        <v>2918411.89</v>
      </c>
      <c r="R433" t="inlineStr">
        <is>
          <t>M-04</t>
        </is>
      </c>
      <c r="S433" s="73" t="n">
        <v>20</v>
      </c>
      <c r="T433" s="73" t="n">
        <v>16.9</v>
      </c>
      <c r="U433" s="71" t="n">
        <v>0</v>
      </c>
      <c r="V433" t="inlineStr">
        <is>
          <t>No</t>
        </is>
      </c>
      <c r="W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TC100425</t>
        </is>
      </c>
      <c r="B434" s="69" t="n">
        <v>45710</v>
      </c>
      <c r="C434" s="70" t="n">
        <v>2025</v>
      </c>
      <c r="D434" t="inlineStr">
        <is>
          <t>Feb</t>
        </is>
      </c>
      <c r="E434" t="inlineStr">
        <is>
          <t>Asia Pacific</t>
        </is>
      </c>
      <c r="F434" t="inlineStr">
        <is>
          <t>Singapore</t>
        </is>
      </c>
      <c r="G434" t="inlineStr">
        <is>
          <t>Life Sciences</t>
        </is>
      </c>
      <c r="H434" t="inlineStr">
        <is>
          <t>Consulting</t>
        </is>
      </c>
      <c r="I434" t="inlineStr">
        <is>
          <t>Mid-size client</t>
        </is>
      </c>
      <c r="J434" t="inlineStr">
        <is>
          <t>Ravindra Patil</t>
        </is>
      </c>
      <c r="K434" s="71" t="n">
        <v>3802</v>
      </c>
      <c r="L434" s="72" t="n">
        <v>3752.25</v>
      </c>
      <c r="M434" s="72" t="n">
        <v>14266054.5</v>
      </c>
      <c r="N434" s="72" t="n">
        <v>570642.1800000001</v>
      </c>
      <c r="O434" s="72" t="n">
        <v>13695412.32</v>
      </c>
      <c r="P434" s="72" t="n">
        <v>9115038.01</v>
      </c>
      <c r="Q434" s="72" t="n">
        <v>4580374.31</v>
      </c>
      <c r="R434" t="inlineStr">
        <is>
          <t>LS-04</t>
        </is>
      </c>
      <c r="S434" s="73" t="n">
        <v>35.4</v>
      </c>
      <c r="T434" s="73" t="n">
        <v>26.8</v>
      </c>
      <c r="U434" s="71" t="n">
        <v>0</v>
      </c>
      <c r="V434" t="inlineStr">
        <is>
          <t>Yes</t>
        </is>
      </c>
      <c r="W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TC100426</t>
        </is>
      </c>
      <c r="B435" s="69" t="n">
        <v>45711</v>
      </c>
      <c r="C435" s="70" t="n">
        <v>2025</v>
      </c>
      <c r="D435" t="inlineStr">
        <is>
          <t>Feb</t>
        </is>
      </c>
      <c r="E435" t="inlineStr">
        <is>
          <t>Continental Europe</t>
        </is>
      </c>
      <c r="F435" t="inlineStr">
        <is>
          <t>France</t>
        </is>
      </c>
      <c r="G435" t="inlineStr">
        <is>
          <t>Life Sciences</t>
        </is>
      </c>
      <c r="H435" t="inlineStr">
        <is>
          <t>Application services</t>
        </is>
      </c>
      <c r="I435" t="inlineStr">
        <is>
          <t>Top-10 client</t>
        </is>
      </c>
      <c r="J435" t="inlineStr">
        <is>
          <t>Amir Khan</t>
        </is>
      </c>
      <c r="K435" s="71" t="n">
        <v>9141</v>
      </c>
      <c r="L435" s="72" t="n">
        <v>4836.15</v>
      </c>
      <c r="M435" s="72" t="n">
        <v>44207247.15</v>
      </c>
      <c r="N435" s="72" t="n">
        <v>1768289.89</v>
      </c>
      <c r="O435" s="72" t="n">
        <v>42438957.26</v>
      </c>
      <c r="P435" s="72" t="n">
        <v>28843481.29</v>
      </c>
      <c r="Q435" s="72" t="n">
        <v>13595475.97</v>
      </c>
      <c r="R435" t="inlineStr">
        <is>
          <t>LS-04</t>
        </is>
      </c>
      <c r="S435" s="73" t="n">
        <v>75.7</v>
      </c>
      <c r="T435" s="73" t="n">
        <v>63.7</v>
      </c>
      <c r="U435" s="71" t="n">
        <v>1</v>
      </c>
      <c r="V435" t="inlineStr">
        <is>
          <t>No</t>
        </is>
      </c>
      <c r="W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TC100427</t>
        </is>
      </c>
      <c r="B436" s="69" t="n">
        <v>45711</v>
      </c>
      <c r="C436" s="70" t="n">
        <v>2025</v>
      </c>
      <c r="D436" t="inlineStr">
        <is>
          <t>Feb</t>
        </is>
      </c>
      <c r="E436" t="inlineStr">
        <is>
          <t>UK</t>
        </is>
      </c>
      <c r="F436" t="inlineStr">
        <is>
          <t>UK</t>
        </is>
      </c>
      <c r="G436" t="inlineStr">
        <is>
          <t>Retail &amp; CPG</t>
        </is>
      </c>
      <c r="H436" t="inlineStr">
        <is>
          <t>Application services</t>
        </is>
      </c>
      <c r="I436" t="inlineStr">
        <is>
          <t>Mid-size client</t>
        </is>
      </c>
      <c r="J436" t="inlineStr">
        <is>
          <t>Sara Rossi</t>
        </is>
      </c>
      <c r="K436" s="71" t="n">
        <v>8222</v>
      </c>
      <c r="L436" s="72" t="n">
        <v>3977.38</v>
      </c>
      <c r="M436" s="72" t="n">
        <v>32702018.36</v>
      </c>
      <c r="N436" s="72" t="n">
        <v>0</v>
      </c>
      <c r="O436" s="72" t="n">
        <v>32702018.36</v>
      </c>
      <c r="P436" s="72" t="n">
        <v>22753455.56</v>
      </c>
      <c r="Q436" s="72" t="n">
        <v>9948562.800000001</v>
      </c>
      <c r="R436" t="inlineStr">
        <is>
          <t>RC-06</t>
        </is>
      </c>
      <c r="S436" s="73" t="n">
        <v>75.09999999999999</v>
      </c>
      <c r="T436" s="73" t="n">
        <v>59.5</v>
      </c>
      <c r="U436" s="71" t="n">
        <v>2</v>
      </c>
      <c r="V436" t="inlineStr">
        <is>
          <t>No</t>
        </is>
      </c>
      <c r="W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TC100428</t>
        </is>
      </c>
      <c r="B437" s="69" t="n">
        <v>45711</v>
      </c>
      <c r="C437" s="70" t="n">
        <v>2025</v>
      </c>
      <c r="D437" t="inlineStr">
        <is>
          <t>Feb</t>
        </is>
      </c>
      <c r="E437" t="inlineStr">
        <is>
          <t>Continental Europe</t>
        </is>
      </c>
      <c r="F437" t="inlineStr">
        <is>
          <t>Netherlands</t>
        </is>
      </c>
      <c r="G437" t="inlineStr">
        <is>
          <t>Life Sciences</t>
        </is>
      </c>
      <c r="H437" t="inlineStr">
        <is>
          <t>Application services</t>
        </is>
      </c>
      <c r="I437" t="inlineStr">
        <is>
          <t>Large client</t>
        </is>
      </c>
      <c r="J437" t="inlineStr">
        <is>
          <t>Wei Chen</t>
        </is>
      </c>
      <c r="K437" s="71" t="n">
        <v>1212</v>
      </c>
      <c r="L437" s="72" t="n">
        <v>3960.01</v>
      </c>
      <c r="M437" s="72" t="n">
        <v>4799532.12</v>
      </c>
      <c r="N437" s="72" t="n">
        <v>0</v>
      </c>
      <c r="O437" s="72" t="n">
        <v>4799532.12</v>
      </c>
      <c r="P437" s="72" t="n">
        <v>3575774.53</v>
      </c>
      <c r="Q437" s="72" t="n">
        <v>1223757.59</v>
      </c>
      <c r="R437" t="inlineStr">
        <is>
          <t>LS-06</t>
        </is>
      </c>
      <c r="S437" s="73" t="n">
        <v>8.9</v>
      </c>
      <c r="T437" s="73" t="n">
        <v>8.199999999999999</v>
      </c>
      <c r="U437" s="71" t="n">
        <v>1</v>
      </c>
      <c r="V437" t="inlineStr">
        <is>
          <t>No</t>
        </is>
      </c>
      <c r="W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TC100429</t>
        </is>
      </c>
      <c r="B438" s="69" t="n">
        <v>45711</v>
      </c>
      <c r="C438" s="70" t="n">
        <v>2025</v>
      </c>
      <c r="D438" t="inlineStr">
        <is>
          <t>Feb</t>
        </is>
      </c>
      <c r="E438" t="inlineStr">
        <is>
          <t>North America</t>
        </is>
      </c>
      <c r="F438" t="inlineStr">
        <is>
          <t>USA</t>
        </is>
      </c>
      <c r="G438" t="inlineStr">
        <is>
          <t>BFSI</t>
        </is>
      </c>
      <c r="H438" t="inlineStr">
        <is>
          <t>Application services</t>
        </is>
      </c>
      <c r="I438" t="inlineStr">
        <is>
          <t>Mid-size client</t>
        </is>
      </c>
      <c r="J438" t="inlineStr">
        <is>
          <t>Kofi Mensah</t>
        </is>
      </c>
      <c r="K438" s="71" t="n">
        <v>3448</v>
      </c>
      <c r="L438" s="72" t="n">
        <v>3859.25</v>
      </c>
      <c r="M438" s="72" t="n">
        <v>13306694</v>
      </c>
      <c r="N438" s="72" t="n">
        <v>532267.76</v>
      </c>
      <c r="O438" s="72" t="n">
        <v>12774426.24</v>
      </c>
      <c r="P438" s="72" t="n">
        <v>9801925.25</v>
      </c>
      <c r="Q438" s="72" t="n">
        <v>2972500.99</v>
      </c>
      <c r="R438" t="inlineStr">
        <is>
          <t>B-03</t>
        </is>
      </c>
      <c r="S438" s="73" t="n">
        <v>25.1</v>
      </c>
      <c r="T438" s="73" t="n">
        <v>23</v>
      </c>
      <c r="U438" s="71" t="n">
        <v>1</v>
      </c>
      <c r="V438" t="inlineStr">
        <is>
          <t>No</t>
        </is>
      </c>
      <c r="W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TC100430</t>
        </is>
      </c>
      <c r="B439" s="69" t="n">
        <v>45711</v>
      </c>
      <c r="C439" s="70" t="n">
        <v>2025</v>
      </c>
      <c r="D439" t="inlineStr">
        <is>
          <t>Feb</t>
        </is>
      </c>
      <c r="E439" t="inlineStr">
        <is>
          <t>North America</t>
        </is>
      </c>
      <c r="F439" t="inlineStr">
        <is>
          <t>USA</t>
        </is>
      </c>
      <c r="G439" t="inlineStr">
        <is>
          <t>Technology &amp; Services</t>
        </is>
      </c>
      <c r="H439" t="inlineStr">
        <is>
          <t>AI &amp; data</t>
        </is>
      </c>
      <c r="I439" t="inlineStr">
        <is>
          <t>Large client</t>
        </is>
      </c>
      <c r="J439" t="inlineStr">
        <is>
          <t>Olivia Brown</t>
        </is>
      </c>
      <c r="K439" s="71" t="n">
        <v>3562</v>
      </c>
      <c r="L439" s="72" t="n">
        <v>3767.01</v>
      </c>
      <c r="M439" s="72" t="n">
        <v>13418089.62</v>
      </c>
      <c r="N439" s="72" t="n">
        <v>805085.38</v>
      </c>
      <c r="O439" s="72" t="n">
        <v>12613004.24</v>
      </c>
      <c r="P439" s="72" t="n">
        <v>8711184.02</v>
      </c>
      <c r="Q439" s="72" t="n">
        <v>3901820.22</v>
      </c>
      <c r="R439" t="inlineStr">
        <is>
          <t>TS-05</t>
        </is>
      </c>
      <c r="S439" s="73" t="n">
        <v>32</v>
      </c>
      <c r="T439" s="73" t="n">
        <v>25</v>
      </c>
      <c r="U439" s="71" t="n">
        <v>0</v>
      </c>
      <c r="V439" t="inlineStr">
        <is>
          <t>No</t>
        </is>
      </c>
      <c r="W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TC100431</t>
        </is>
      </c>
      <c r="B440" s="69" t="n">
        <v>45711</v>
      </c>
      <c r="C440" s="70" t="n">
        <v>2025</v>
      </c>
      <c r="D440" t="inlineStr">
        <is>
          <t>Feb</t>
        </is>
      </c>
      <c r="E440" t="inlineStr">
        <is>
          <t>North America</t>
        </is>
      </c>
      <c r="F440" t="inlineStr">
        <is>
          <t>Canada</t>
        </is>
      </c>
      <c r="G440" t="inlineStr">
        <is>
          <t>Manufacturing</t>
        </is>
      </c>
      <c r="H440" t="inlineStr">
        <is>
          <t>Application services</t>
        </is>
      </c>
      <c r="I440" t="inlineStr">
        <is>
          <t>Large client</t>
        </is>
      </c>
      <c r="J440" t="inlineStr">
        <is>
          <t>Liam O'Brien</t>
        </is>
      </c>
      <c r="K440" s="71" t="n">
        <v>2614</v>
      </c>
      <c r="L440" s="72" t="n">
        <v>4169.18</v>
      </c>
      <c r="M440" s="72" t="n">
        <v>10898236.52</v>
      </c>
      <c r="N440" s="72" t="n">
        <v>0</v>
      </c>
      <c r="O440" s="72" t="n">
        <v>10898236.52</v>
      </c>
      <c r="P440" s="72" t="n">
        <v>6784976.45</v>
      </c>
      <c r="Q440" s="72" t="n">
        <v>4113260.07</v>
      </c>
      <c r="R440" t="inlineStr">
        <is>
          <t>M-02</t>
        </is>
      </c>
      <c r="S440" s="73" t="n">
        <v>21.2</v>
      </c>
      <c r="T440" s="73" t="n">
        <v>17.3</v>
      </c>
      <c r="U440" s="71" t="n">
        <v>1</v>
      </c>
      <c r="V440" t="inlineStr">
        <is>
          <t>No</t>
        </is>
      </c>
      <c r="W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TC100432</t>
        </is>
      </c>
      <c r="B441" s="69" t="n">
        <v>45711</v>
      </c>
      <c r="C441" s="70" t="n">
        <v>2025</v>
      </c>
      <c r="D441" t="inlineStr">
        <is>
          <t>Feb</t>
        </is>
      </c>
      <c r="E441" t="inlineStr">
        <is>
          <t>UK</t>
        </is>
      </c>
      <c r="F441" t="inlineStr">
        <is>
          <t>UK</t>
        </is>
      </c>
      <c r="G441" t="inlineStr">
        <is>
          <t>Retail &amp; CPG</t>
        </is>
      </c>
      <c r="H441" t="inlineStr">
        <is>
          <t>Cloud &amp; infrastructure</t>
        </is>
      </c>
      <c r="I441" t="inlineStr">
        <is>
          <t>Top-10 client</t>
        </is>
      </c>
      <c r="J441" t="inlineStr">
        <is>
          <t>Wei Chen</t>
        </is>
      </c>
      <c r="K441" s="71" t="n">
        <v>1073</v>
      </c>
      <c r="L441" s="72" t="n">
        <v>4065.8</v>
      </c>
      <c r="M441" s="72" t="n">
        <v>4362603.4</v>
      </c>
      <c r="N441" s="72" t="n">
        <v>0</v>
      </c>
      <c r="O441" s="72" t="n">
        <v>4362603.4</v>
      </c>
      <c r="P441" s="72" t="n">
        <v>2893618.38</v>
      </c>
      <c r="Q441" s="72" t="n">
        <v>1468985.02</v>
      </c>
      <c r="R441" t="inlineStr">
        <is>
          <t>RC-05</t>
        </is>
      </c>
      <c r="S441" s="73" t="n">
        <v>8.4</v>
      </c>
      <c r="T441" s="73" t="n">
        <v>7.5</v>
      </c>
      <c r="U441" s="71" t="n">
        <v>1</v>
      </c>
      <c r="V441" t="inlineStr">
        <is>
          <t>No</t>
        </is>
      </c>
      <c r="W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TC100433</t>
        </is>
      </c>
      <c r="B442" s="69" t="n">
        <v>45711</v>
      </c>
      <c r="C442" s="70" t="n">
        <v>2025</v>
      </c>
      <c r="D442" t="inlineStr">
        <is>
          <t>Feb</t>
        </is>
      </c>
      <c r="E442" t="inlineStr">
        <is>
          <t>Continental Europe</t>
        </is>
      </c>
      <c r="F442" t="inlineStr">
        <is>
          <t>Germany</t>
        </is>
      </c>
      <c r="G442" t="inlineStr">
        <is>
          <t>Technology &amp; Services</t>
        </is>
      </c>
      <c r="H442" t="inlineStr">
        <is>
          <t>Application services</t>
        </is>
      </c>
      <c r="I442" t="inlineStr">
        <is>
          <t>Large client</t>
        </is>
      </c>
      <c r="J442" t="inlineStr">
        <is>
          <t>Fatima Al-Saud</t>
        </is>
      </c>
      <c r="K442" s="71" t="n">
        <v>1611</v>
      </c>
      <c r="L442" s="72" t="n">
        <v>4418.98</v>
      </c>
      <c r="M442" s="72" t="n">
        <v>7118976.78</v>
      </c>
      <c r="N442" s="72" t="n">
        <v>0</v>
      </c>
      <c r="O442" s="72" t="n">
        <v>7118976.78</v>
      </c>
      <c r="P442" s="72" t="n">
        <v>4425932.9</v>
      </c>
      <c r="Q442" s="72" t="n">
        <v>2693043.88</v>
      </c>
      <c r="R442" t="inlineStr">
        <is>
          <t>TS-03</t>
        </is>
      </c>
      <c r="S442" s="73" t="n">
        <v>16.1</v>
      </c>
      <c r="T442" s="73" t="n">
        <v>11.9</v>
      </c>
      <c r="U442" s="71" t="n">
        <v>0</v>
      </c>
      <c r="V442" t="inlineStr">
        <is>
          <t>No</t>
        </is>
      </c>
      <c r="W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TC100434</t>
        </is>
      </c>
      <c r="B443" s="69" t="n">
        <v>45711</v>
      </c>
      <c r="C443" s="70" t="n">
        <v>2025</v>
      </c>
      <c r="D443" t="inlineStr">
        <is>
          <t>Feb</t>
        </is>
      </c>
      <c r="E443" t="inlineStr">
        <is>
          <t>Continental Europe</t>
        </is>
      </c>
      <c r="F443" t="inlineStr">
        <is>
          <t>Netherlands</t>
        </is>
      </c>
      <c r="G443" t="inlineStr">
        <is>
          <t>BFSI</t>
        </is>
      </c>
      <c r="H443" t="inlineStr">
        <is>
          <t>AI &amp; data</t>
        </is>
      </c>
      <c r="I443" t="inlineStr">
        <is>
          <t>Large client</t>
        </is>
      </c>
      <c r="J443" t="inlineStr">
        <is>
          <t>Sara Rossi</t>
        </is>
      </c>
      <c r="K443" s="71" t="n">
        <v>8005</v>
      </c>
      <c r="L443" s="72" t="n">
        <v>3834.87</v>
      </c>
      <c r="M443" s="72" t="n">
        <v>30698134.35</v>
      </c>
      <c r="N443" s="72" t="n">
        <v>1841888.06</v>
      </c>
      <c r="O443" s="72" t="n">
        <v>28856246.29</v>
      </c>
      <c r="P443" s="72" t="n">
        <v>20578770</v>
      </c>
      <c r="Q443" s="72" t="n">
        <v>8277476.29</v>
      </c>
      <c r="R443" t="inlineStr">
        <is>
          <t>B-04</t>
        </is>
      </c>
      <c r="S443" s="73" t="n">
        <v>59.4</v>
      </c>
      <c r="T443" s="73" t="n">
        <v>54.5</v>
      </c>
      <c r="U443" s="71" t="n">
        <v>0</v>
      </c>
      <c r="V443" t="inlineStr">
        <is>
          <t>No</t>
        </is>
      </c>
      <c r="W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TC100435</t>
        </is>
      </c>
      <c r="B444" s="69" t="n">
        <v>45711</v>
      </c>
      <c r="C444" s="70" t="n">
        <v>2025</v>
      </c>
      <c r="D444" t="inlineStr">
        <is>
          <t>Feb</t>
        </is>
      </c>
      <c r="E444" t="inlineStr">
        <is>
          <t>North America</t>
        </is>
      </c>
      <c r="F444" t="inlineStr">
        <is>
          <t>Canada</t>
        </is>
      </c>
      <c r="G444" t="inlineStr">
        <is>
          <t>Communications &amp; Media</t>
        </is>
      </c>
      <c r="H444" t="inlineStr">
        <is>
          <t>BPS</t>
        </is>
      </c>
      <c r="I444" t="inlineStr">
        <is>
          <t>Large client</t>
        </is>
      </c>
      <c r="J444" t="inlineStr">
        <is>
          <t>Liam O'Brien</t>
        </is>
      </c>
      <c r="K444" s="71" t="n">
        <v>5637</v>
      </c>
      <c r="L444" s="72" t="n">
        <v>3605.3</v>
      </c>
      <c r="M444" s="72" t="n">
        <v>20323076.1</v>
      </c>
      <c r="N444" s="72" t="n">
        <v>406461.52</v>
      </c>
      <c r="O444" s="72" t="n">
        <v>19916614.58</v>
      </c>
      <c r="P444" s="72" t="n">
        <v>12909925.57</v>
      </c>
      <c r="Q444" s="72" t="n">
        <v>7006689.01</v>
      </c>
      <c r="R444" t="inlineStr">
        <is>
          <t>CM-03</t>
        </is>
      </c>
      <c r="S444" s="73" t="n">
        <v>50.6</v>
      </c>
      <c r="T444" s="73" t="n">
        <v>40</v>
      </c>
      <c r="U444" s="71" t="n">
        <v>0</v>
      </c>
      <c r="V444" t="inlineStr">
        <is>
          <t>Yes</t>
        </is>
      </c>
      <c r="W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TC100436</t>
        </is>
      </c>
      <c r="B445" s="69" t="n">
        <v>45711</v>
      </c>
      <c r="C445" s="70" t="n">
        <v>2025</v>
      </c>
      <c r="D445" t="inlineStr">
        <is>
          <t>Feb</t>
        </is>
      </c>
      <c r="E445" t="inlineStr">
        <is>
          <t>India</t>
        </is>
      </c>
      <c r="F445" t="inlineStr">
        <is>
          <t>India</t>
        </is>
      </c>
      <c r="G445" t="inlineStr">
        <is>
          <t>Technology &amp; Services</t>
        </is>
      </c>
      <c r="H445" t="inlineStr">
        <is>
          <t>Cloud &amp; infrastructure</t>
        </is>
      </c>
      <c r="I445" t="inlineStr">
        <is>
          <t>Large client</t>
        </is>
      </c>
      <c r="J445" t="inlineStr">
        <is>
          <t>Liam O'Brien</t>
        </is>
      </c>
      <c r="K445" s="71" t="n">
        <v>733</v>
      </c>
      <c r="L445" s="72" t="n">
        <v>3520.55</v>
      </c>
      <c r="M445" s="72" t="n">
        <v>2580563.15</v>
      </c>
      <c r="N445" s="72" t="n">
        <v>0</v>
      </c>
      <c r="O445" s="72" t="n">
        <v>2580563.15</v>
      </c>
      <c r="P445" s="72" t="n">
        <v>1668586.23</v>
      </c>
      <c r="Q445" s="72" t="n">
        <v>911976.92</v>
      </c>
      <c r="R445" t="inlineStr">
        <is>
          <t>TS-03</t>
        </is>
      </c>
      <c r="S445" s="73" t="n">
        <v>6.3</v>
      </c>
      <c r="T445" s="73" t="n">
        <v>4.9</v>
      </c>
      <c r="U445" s="71" t="n">
        <v>0</v>
      </c>
      <c r="V445" t="inlineStr">
        <is>
          <t>No</t>
        </is>
      </c>
      <c r="W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TC100437</t>
        </is>
      </c>
      <c r="B446" s="69" t="n">
        <v>45711</v>
      </c>
      <c r="C446" s="70" t="n">
        <v>2025</v>
      </c>
      <c r="D446" t="inlineStr">
        <is>
          <t>Feb</t>
        </is>
      </c>
      <c r="E446" t="inlineStr">
        <is>
          <t>Continental Europe</t>
        </is>
      </c>
      <c r="F446" t="inlineStr">
        <is>
          <t>Germany</t>
        </is>
      </c>
      <c r="G446" t="inlineStr">
        <is>
          <t>Communications &amp; Media</t>
        </is>
      </c>
      <c r="H446" t="inlineStr">
        <is>
          <t>Application services</t>
        </is>
      </c>
      <c r="I446" t="inlineStr">
        <is>
          <t>Large client</t>
        </is>
      </c>
      <c r="J446" t="inlineStr">
        <is>
          <t>Zoya Ahmed</t>
        </is>
      </c>
      <c r="K446" s="71" t="n">
        <v>6763</v>
      </c>
      <c r="L446" s="72" t="n">
        <v>4193.39</v>
      </c>
      <c r="M446" s="72" t="n">
        <v>28359896.57</v>
      </c>
      <c r="N446" s="72" t="n">
        <v>1701593.79</v>
      </c>
      <c r="O446" s="72" t="n">
        <v>26658302.78</v>
      </c>
      <c r="P446" s="72" t="n">
        <v>18020924.16</v>
      </c>
      <c r="Q446" s="72" t="n">
        <v>8637378.619999999</v>
      </c>
      <c r="R446" t="inlineStr">
        <is>
          <t>CM-03</t>
        </is>
      </c>
      <c r="S446" s="73" t="n">
        <v>61</v>
      </c>
      <c r="T446" s="73" t="n">
        <v>46.8</v>
      </c>
      <c r="U446" s="71" t="n">
        <v>0</v>
      </c>
      <c r="V446" t="inlineStr">
        <is>
          <t>Yes</t>
        </is>
      </c>
      <c r="W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TC100438</t>
        </is>
      </c>
      <c r="B447" s="69" t="n">
        <v>45712</v>
      </c>
      <c r="C447" s="70" t="n">
        <v>2025</v>
      </c>
      <c r="D447" t="inlineStr">
        <is>
          <t>Feb</t>
        </is>
      </c>
      <c r="E447" t="inlineStr">
        <is>
          <t>North America</t>
        </is>
      </c>
      <c r="F447" t="inlineStr">
        <is>
          <t>Canada</t>
        </is>
      </c>
      <c r="G447" t="inlineStr">
        <is>
          <t>BFSI</t>
        </is>
      </c>
      <c r="H447" t="inlineStr">
        <is>
          <t>Cloud &amp; infrastructure</t>
        </is>
      </c>
      <c r="I447" t="inlineStr">
        <is>
          <t>Large client</t>
        </is>
      </c>
      <c r="J447" t="inlineStr">
        <is>
          <t>Arjun Mehta</t>
        </is>
      </c>
      <c r="K447" s="71" t="n">
        <v>4819</v>
      </c>
      <c r="L447" s="72" t="n">
        <v>4196.11</v>
      </c>
      <c r="M447" s="72" t="n">
        <v>20221054.09</v>
      </c>
      <c r="N447" s="72" t="n">
        <v>808842.16</v>
      </c>
      <c r="O447" s="72" t="n">
        <v>19412211.93</v>
      </c>
      <c r="P447" s="72" t="n">
        <v>12354823.78</v>
      </c>
      <c r="Q447" s="72" t="n">
        <v>7057388.15</v>
      </c>
      <c r="R447" t="inlineStr">
        <is>
          <t>B-01</t>
        </is>
      </c>
      <c r="S447" s="73" t="n">
        <v>35.1</v>
      </c>
      <c r="T447" s="73" t="n">
        <v>32</v>
      </c>
      <c r="U447" s="71" t="n">
        <v>1</v>
      </c>
      <c r="V447" t="inlineStr">
        <is>
          <t>No</t>
        </is>
      </c>
      <c r="W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TC100439</t>
        </is>
      </c>
      <c r="B448" s="69" t="n">
        <v>45712</v>
      </c>
      <c r="C448" s="70" t="n">
        <v>2025</v>
      </c>
      <c r="D448" t="inlineStr">
        <is>
          <t>Feb</t>
        </is>
      </c>
      <c r="E448" t="inlineStr">
        <is>
          <t>North America</t>
        </is>
      </c>
      <c r="F448" t="inlineStr">
        <is>
          <t>USA</t>
        </is>
      </c>
      <c r="G448" t="inlineStr">
        <is>
          <t>Technology &amp; Services</t>
        </is>
      </c>
      <c r="H448" t="inlineStr">
        <is>
          <t>Consulting</t>
        </is>
      </c>
      <c r="I448" t="inlineStr">
        <is>
          <t>Large client</t>
        </is>
      </c>
      <c r="J448" t="inlineStr">
        <is>
          <t>Carlos Silva</t>
        </is>
      </c>
      <c r="K448" s="71" t="n">
        <v>8833</v>
      </c>
      <c r="L448" s="72" t="n">
        <v>4300.69</v>
      </c>
      <c r="M448" s="72" t="n">
        <v>37987994.77</v>
      </c>
      <c r="N448" s="72" t="n">
        <v>0</v>
      </c>
      <c r="O448" s="72" t="n">
        <v>37987994.77</v>
      </c>
      <c r="P448" s="72" t="n">
        <v>24839912.89</v>
      </c>
      <c r="Q448" s="72" t="n">
        <v>13148081.88</v>
      </c>
      <c r="R448" t="inlineStr">
        <is>
          <t>TS-05</t>
        </is>
      </c>
      <c r="S448" s="73" t="n">
        <v>78.5</v>
      </c>
      <c r="T448" s="73" t="n">
        <v>61.7</v>
      </c>
      <c r="U448" s="71" t="n">
        <v>1</v>
      </c>
      <c r="V448" t="inlineStr">
        <is>
          <t>No</t>
        </is>
      </c>
      <c r="W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TC100440</t>
        </is>
      </c>
      <c r="B449" s="69" t="n">
        <v>45712</v>
      </c>
      <c r="C449" s="70" t="n">
        <v>2025</v>
      </c>
      <c r="D449" t="inlineStr">
        <is>
          <t>Feb</t>
        </is>
      </c>
      <c r="E449" t="inlineStr">
        <is>
          <t>North America</t>
        </is>
      </c>
      <c r="F449" t="inlineStr">
        <is>
          <t>Canada</t>
        </is>
      </c>
      <c r="G449" t="inlineStr">
        <is>
          <t>Life Sciences</t>
        </is>
      </c>
      <c r="H449" t="inlineStr">
        <is>
          <t>BPS</t>
        </is>
      </c>
      <c r="I449" t="inlineStr">
        <is>
          <t>Large client</t>
        </is>
      </c>
      <c r="J449" t="inlineStr">
        <is>
          <t>Carlos Silva</t>
        </is>
      </c>
      <c r="K449" s="71" t="n">
        <v>7438</v>
      </c>
      <c r="L449" s="72" t="n">
        <v>4279.71</v>
      </c>
      <c r="M449" s="72" t="n">
        <v>31832482.98</v>
      </c>
      <c r="N449" s="72" t="n">
        <v>1909948.98</v>
      </c>
      <c r="O449" s="72" t="n">
        <v>29922534</v>
      </c>
      <c r="P449" s="72" t="n">
        <v>19739030.05</v>
      </c>
      <c r="Q449" s="72" t="n">
        <v>10183503.95</v>
      </c>
      <c r="R449" t="inlineStr">
        <is>
          <t>LS-02</t>
        </is>
      </c>
      <c r="S449" s="73" t="n">
        <v>61.8</v>
      </c>
      <c r="T449" s="73" t="n">
        <v>53.9</v>
      </c>
      <c r="U449" s="71" t="n">
        <v>0</v>
      </c>
      <c r="V449" t="inlineStr">
        <is>
          <t>No</t>
        </is>
      </c>
      <c r="W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TC100441</t>
        </is>
      </c>
      <c r="B450" s="69" t="n">
        <v>45712</v>
      </c>
      <c r="C450" s="70" t="n">
        <v>2025</v>
      </c>
      <c r="D450" t="inlineStr">
        <is>
          <t>Feb</t>
        </is>
      </c>
      <c r="E450" t="inlineStr">
        <is>
          <t>Asia Pacific</t>
        </is>
      </c>
      <c r="F450" t="inlineStr">
        <is>
          <t>Japan</t>
        </is>
      </c>
      <c r="G450" t="inlineStr">
        <is>
          <t>Communications &amp; Media</t>
        </is>
      </c>
      <c r="H450" t="inlineStr">
        <is>
          <t>Application services</t>
        </is>
      </c>
      <c r="I450" t="inlineStr">
        <is>
          <t>Top-10 client</t>
        </is>
      </c>
      <c r="J450" t="inlineStr">
        <is>
          <t>Fatima Al-Saud</t>
        </is>
      </c>
      <c r="K450" s="71" t="n">
        <v>4522</v>
      </c>
      <c r="L450" s="72" t="n">
        <v>3400.42</v>
      </c>
      <c r="M450" s="72" t="n">
        <v>15376699.24</v>
      </c>
      <c r="N450" s="72" t="n">
        <v>615067.97</v>
      </c>
      <c r="O450" s="72" t="n">
        <v>14761631.27</v>
      </c>
      <c r="P450" s="72" t="n">
        <v>9395186.789999999</v>
      </c>
      <c r="Q450" s="72" t="n">
        <v>5366444.48</v>
      </c>
      <c r="R450" t="inlineStr">
        <is>
          <t>CM-05</t>
        </is>
      </c>
      <c r="S450" s="73" t="n">
        <v>43.5</v>
      </c>
      <c r="T450" s="73" t="n">
        <v>32.4</v>
      </c>
      <c r="U450" s="71" t="n">
        <v>0</v>
      </c>
      <c r="V450" t="inlineStr">
        <is>
          <t>No</t>
        </is>
      </c>
      <c r="W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TC100442</t>
        </is>
      </c>
      <c r="B451" s="69" t="n">
        <v>45712</v>
      </c>
      <c r="C451" s="70" t="n">
        <v>2025</v>
      </c>
      <c r="D451" t="inlineStr">
        <is>
          <t>Feb</t>
        </is>
      </c>
      <c r="E451" t="inlineStr">
        <is>
          <t>North America</t>
        </is>
      </c>
      <c r="F451" t="inlineStr">
        <is>
          <t>USA</t>
        </is>
      </c>
      <c r="G451" t="inlineStr">
        <is>
          <t>BFSI</t>
        </is>
      </c>
      <c r="H451" t="inlineStr">
        <is>
          <t>AI &amp; data</t>
        </is>
      </c>
      <c r="I451" t="inlineStr">
        <is>
          <t>Large client</t>
        </is>
      </c>
      <c r="J451" t="inlineStr">
        <is>
          <t>Olivia Brown</t>
        </is>
      </c>
      <c r="K451" s="71" t="n">
        <v>1404</v>
      </c>
      <c r="L451" s="72" t="n">
        <v>4583.1</v>
      </c>
      <c r="M451" s="72" t="n">
        <v>6434672.4</v>
      </c>
      <c r="N451" s="72" t="n">
        <v>257386.9</v>
      </c>
      <c r="O451" s="72" t="n">
        <v>6177285.5</v>
      </c>
      <c r="P451" s="72" t="n">
        <v>4129515.12</v>
      </c>
      <c r="Q451" s="72" t="n">
        <v>2047770.38</v>
      </c>
      <c r="R451" t="inlineStr">
        <is>
          <t>B-01</t>
        </is>
      </c>
      <c r="S451" s="73" t="n">
        <v>12.3</v>
      </c>
      <c r="T451" s="73" t="n">
        <v>10.4</v>
      </c>
      <c r="U451" s="71" t="n">
        <v>0</v>
      </c>
      <c r="V451" t="inlineStr">
        <is>
          <t>No</t>
        </is>
      </c>
      <c r="W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TC100443</t>
        </is>
      </c>
      <c r="B452" s="69" t="n">
        <v>45712</v>
      </c>
      <c r="C452" s="70" t="n">
        <v>2025</v>
      </c>
      <c r="D452" t="inlineStr">
        <is>
          <t>Feb</t>
        </is>
      </c>
      <c r="E452" t="inlineStr">
        <is>
          <t>Asia Pacific</t>
        </is>
      </c>
      <c r="F452" t="inlineStr">
        <is>
          <t>Australia</t>
        </is>
      </c>
      <c r="G452" t="inlineStr">
        <is>
          <t>Communications &amp; Media</t>
        </is>
      </c>
      <c r="H452" t="inlineStr">
        <is>
          <t>Cloud &amp; infrastructure</t>
        </is>
      </c>
      <c r="I452" t="inlineStr">
        <is>
          <t>Large client</t>
        </is>
      </c>
      <c r="J452" t="inlineStr">
        <is>
          <t>Wei Chen</t>
        </is>
      </c>
      <c r="K452" s="71" t="n">
        <v>6684</v>
      </c>
      <c r="L452" s="72" t="n">
        <v>3595.64</v>
      </c>
      <c r="M452" s="72" t="n">
        <v>24033257.76</v>
      </c>
      <c r="N452" s="72" t="n">
        <v>0</v>
      </c>
      <c r="O452" s="72" t="n">
        <v>24033257.76</v>
      </c>
      <c r="P452" s="72" t="n">
        <v>15033112.76</v>
      </c>
      <c r="Q452" s="72" t="n">
        <v>9000145</v>
      </c>
      <c r="R452" t="inlineStr">
        <is>
          <t>CM-06</t>
        </is>
      </c>
      <c r="S452" s="73" t="n">
        <v>58.3</v>
      </c>
      <c r="T452" s="73" t="n">
        <v>45</v>
      </c>
      <c r="U452" s="71" t="n">
        <v>0</v>
      </c>
      <c r="V452" t="inlineStr">
        <is>
          <t>No</t>
        </is>
      </c>
      <c r="W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TC100444</t>
        </is>
      </c>
      <c r="B453" s="69" t="n">
        <v>45712</v>
      </c>
      <c r="C453" s="70" t="n">
        <v>2025</v>
      </c>
      <c r="D453" t="inlineStr">
        <is>
          <t>Feb</t>
        </is>
      </c>
      <c r="E453" t="inlineStr">
        <is>
          <t>India</t>
        </is>
      </c>
      <c r="F453" t="inlineStr">
        <is>
          <t>India</t>
        </is>
      </c>
      <c r="G453" t="inlineStr">
        <is>
          <t>Technology &amp; Services</t>
        </is>
      </c>
      <c r="H453" t="inlineStr">
        <is>
          <t>Application services</t>
        </is>
      </c>
      <c r="I453" t="inlineStr">
        <is>
          <t>Large client</t>
        </is>
      </c>
      <c r="J453" t="inlineStr">
        <is>
          <t>Mei Lin</t>
        </is>
      </c>
      <c r="K453" s="71" t="n">
        <v>2478</v>
      </c>
      <c r="L453" s="72" t="n">
        <v>3290.03</v>
      </c>
      <c r="M453" s="72" t="n">
        <v>8152694.34</v>
      </c>
      <c r="N453" s="72" t="n">
        <v>0</v>
      </c>
      <c r="O453" s="72" t="n">
        <v>8152694.34</v>
      </c>
      <c r="P453" s="72" t="n">
        <v>5672929.66</v>
      </c>
      <c r="Q453" s="72" t="n">
        <v>2479764.68</v>
      </c>
      <c r="R453" t="inlineStr">
        <is>
          <t>TS-01</t>
        </is>
      </c>
      <c r="S453" s="73" t="n">
        <v>23</v>
      </c>
      <c r="T453" s="73" t="n">
        <v>17.8</v>
      </c>
      <c r="U453" s="71" t="n">
        <v>1</v>
      </c>
      <c r="V453" t="inlineStr">
        <is>
          <t>No</t>
        </is>
      </c>
      <c r="W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TC100445</t>
        </is>
      </c>
      <c r="B454" s="69" t="n">
        <v>45712</v>
      </c>
      <c r="C454" s="70" t="n">
        <v>2025</v>
      </c>
      <c r="D454" t="inlineStr">
        <is>
          <t>Feb</t>
        </is>
      </c>
      <c r="E454" t="inlineStr">
        <is>
          <t>UK</t>
        </is>
      </c>
      <c r="F454" t="inlineStr">
        <is>
          <t>UK</t>
        </is>
      </c>
      <c r="G454" t="inlineStr">
        <is>
          <t>BFSI</t>
        </is>
      </c>
      <c r="H454" t="inlineStr">
        <is>
          <t>AI &amp; data</t>
        </is>
      </c>
      <c r="I454" t="inlineStr">
        <is>
          <t>Top-10 client</t>
        </is>
      </c>
      <c r="J454" t="inlineStr">
        <is>
          <t>Ruhi Shaikh</t>
        </is>
      </c>
      <c r="K454" s="71" t="n">
        <v>1701</v>
      </c>
      <c r="L454" s="72" t="n">
        <v>4478.01</v>
      </c>
      <c r="M454" s="72" t="n">
        <v>7617095.01</v>
      </c>
      <c r="N454" s="72" t="n">
        <v>304683.8</v>
      </c>
      <c r="O454" s="72" t="n">
        <v>7312411.21</v>
      </c>
      <c r="P454" s="72" t="n">
        <v>5091518.32</v>
      </c>
      <c r="Q454" s="72" t="n">
        <v>2220892.89</v>
      </c>
      <c r="R454" t="inlineStr">
        <is>
          <t>B-03</t>
        </is>
      </c>
      <c r="S454" s="73" t="n">
        <v>14.8</v>
      </c>
      <c r="T454" s="73" t="n">
        <v>12.2</v>
      </c>
      <c r="U454" s="71" t="n">
        <v>0</v>
      </c>
      <c r="V454" t="inlineStr">
        <is>
          <t>No</t>
        </is>
      </c>
      <c r="W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TC100446</t>
        </is>
      </c>
      <c r="B455" s="69" t="n">
        <v>45712</v>
      </c>
      <c r="C455" s="70" t="n">
        <v>2025</v>
      </c>
      <c r="D455" t="inlineStr">
        <is>
          <t>Feb</t>
        </is>
      </c>
      <c r="E455" t="inlineStr">
        <is>
          <t>North America</t>
        </is>
      </c>
      <c r="F455" t="inlineStr">
        <is>
          <t>USA</t>
        </is>
      </c>
      <c r="G455" t="inlineStr">
        <is>
          <t>Retail &amp; CPG</t>
        </is>
      </c>
      <c r="H455" t="inlineStr">
        <is>
          <t>Cloud &amp; infrastructure</t>
        </is>
      </c>
      <c r="I455" t="inlineStr">
        <is>
          <t>Top-10 client</t>
        </is>
      </c>
      <c r="J455" t="inlineStr">
        <is>
          <t>Arjun Mehta</t>
        </is>
      </c>
      <c r="K455" s="71" t="n">
        <v>8338</v>
      </c>
      <c r="L455" s="72" t="n">
        <v>3716.13</v>
      </c>
      <c r="M455" s="72" t="n">
        <v>30985091.94</v>
      </c>
      <c r="N455" s="72" t="n">
        <v>1239403.68</v>
      </c>
      <c r="O455" s="72" t="n">
        <v>29745688.26</v>
      </c>
      <c r="P455" s="72" t="n">
        <v>21911195.43</v>
      </c>
      <c r="Q455" s="72" t="n">
        <v>7834492.83</v>
      </c>
      <c r="R455" t="inlineStr">
        <is>
          <t>RC-05</t>
        </is>
      </c>
      <c r="S455" s="73" t="n">
        <v>66.5</v>
      </c>
      <c r="T455" s="73" t="n">
        <v>58.1</v>
      </c>
      <c r="U455" s="71" t="n">
        <v>2</v>
      </c>
      <c r="V455" t="inlineStr">
        <is>
          <t>No</t>
        </is>
      </c>
      <c r="W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TC100447</t>
        </is>
      </c>
      <c r="B456" s="69" t="n">
        <v>45713</v>
      </c>
      <c r="C456" s="70" t="n">
        <v>2025</v>
      </c>
      <c r="D456" t="inlineStr">
        <is>
          <t>Feb</t>
        </is>
      </c>
      <c r="E456" t="inlineStr">
        <is>
          <t>Middle East &amp; Africa</t>
        </is>
      </c>
      <c r="F456" t="inlineStr">
        <is>
          <t>UAE</t>
        </is>
      </c>
      <c r="G456" t="inlineStr">
        <is>
          <t>BFSI</t>
        </is>
      </c>
      <c r="H456" t="inlineStr">
        <is>
          <t>Consulting</t>
        </is>
      </c>
      <c r="I456" t="inlineStr">
        <is>
          <t>Top-10 client</t>
        </is>
      </c>
      <c r="J456" t="inlineStr">
        <is>
          <t>Omar Haddad</t>
        </is>
      </c>
      <c r="K456" s="71" t="n">
        <v>4385</v>
      </c>
      <c r="L456" s="72" t="n">
        <v>3794.2</v>
      </c>
      <c r="M456" s="72" t="n">
        <v>16637567</v>
      </c>
      <c r="N456" s="72" t="n">
        <v>0</v>
      </c>
      <c r="O456" s="72" t="n">
        <v>16637567</v>
      </c>
      <c r="P456" s="72" t="n">
        <v>10552141.33</v>
      </c>
      <c r="Q456" s="72" t="n">
        <v>6085425.67</v>
      </c>
      <c r="R456" t="inlineStr">
        <is>
          <t>B-06</t>
        </is>
      </c>
      <c r="S456" s="73" t="n">
        <v>33.7</v>
      </c>
      <c r="T456" s="73" t="n">
        <v>30.8</v>
      </c>
      <c r="U456" s="71" t="n">
        <v>0</v>
      </c>
      <c r="V456" t="inlineStr">
        <is>
          <t>Yes</t>
        </is>
      </c>
      <c r="W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TC100448</t>
        </is>
      </c>
      <c r="B457" s="69" t="n">
        <v>45713</v>
      </c>
      <c r="C457" s="70" t="n">
        <v>2025</v>
      </c>
      <c r="D457" t="inlineStr">
        <is>
          <t>Feb</t>
        </is>
      </c>
      <c r="E457" t="inlineStr">
        <is>
          <t>UK</t>
        </is>
      </c>
      <c r="F457" t="inlineStr">
        <is>
          <t>UK</t>
        </is>
      </c>
      <c r="G457" t="inlineStr">
        <is>
          <t>BFSI</t>
        </is>
      </c>
      <c r="H457" t="inlineStr">
        <is>
          <t>Cloud &amp; infrastructure</t>
        </is>
      </c>
      <c r="I457" t="inlineStr">
        <is>
          <t>Large client</t>
        </is>
      </c>
      <c r="J457" t="inlineStr">
        <is>
          <t>Ruhi Shaikh</t>
        </is>
      </c>
      <c r="K457" s="71" t="n">
        <v>4364</v>
      </c>
      <c r="L457" s="72" t="n">
        <v>4372.08</v>
      </c>
      <c r="M457" s="72" t="n">
        <v>19079757.12</v>
      </c>
      <c r="N457" s="72" t="n">
        <v>763190.28</v>
      </c>
      <c r="O457" s="72" t="n">
        <v>18316566.84</v>
      </c>
      <c r="P457" s="72" t="n">
        <v>11932609.5</v>
      </c>
      <c r="Q457" s="72" t="n">
        <v>6383957.34</v>
      </c>
      <c r="R457" t="inlineStr">
        <is>
          <t>B-05</t>
        </is>
      </c>
      <c r="S457" s="73" t="n">
        <v>34.6</v>
      </c>
      <c r="T457" s="73" t="n">
        <v>30</v>
      </c>
      <c r="U457" s="71" t="n">
        <v>1</v>
      </c>
      <c r="V457" t="inlineStr">
        <is>
          <t>No</t>
        </is>
      </c>
      <c r="W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TC100449</t>
        </is>
      </c>
      <c r="B458" s="69" t="n">
        <v>45713</v>
      </c>
      <c r="C458" s="70" t="n">
        <v>2025</v>
      </c>
      <c r="D458" t="inlineStr">
        <is>
          <t>Feb</t>
        </is>
      </c>
      <c r="E458" t="inlineStr">
        <is>
          <t>Continental Europe</t>
        </is>
      </c>
      <c r="F458" t="inlineStr">
        <is>
          <t>Germany</t>
        </is>
      </c>
      <c r="G458" t="inlineStr">
        <is>
          <t>BFSI</t>
        </is>
      </c>
      <c r="H458" t="inlineStr">
        <is>
          <t>Application services</t>
        </is>
      </c>
      <c r="I458" t="inlineStr">
        <is>
          <t>Top-10 client</t>
        </is>
      </c>
      <c r="J458" t="inlineStr">
        <is>
          <t>Fatima Al-Saud</t>
        </is>
      </c>
      <c r="K458" s="71" t="n">
        <v>9580</v>
      </c>
      <c r="L458" s="72" t="n">
        <v>4096.61</v>
      </c>
      <c r="M458" s="72" t="n">
        <v>39245523.8</v>
      </c>
      <c r="N458" s="72" t="n">
        <v>0</v>
      </c>
      <c r="O458" s="72" t="n">
        <v>39245523.8</v>
      </c>
      <c r="P458" s="72" t="n">
        <v>29290357.82</v>
      </c>
      <c r="Q458" s="72" t="n">
        <v>9955165.98</v>
      </c>
      <c r="R458" t="inlineStr">
        <is>
          <t>B-06</t>
        </is>
      </c>
      <c r="S458" s="73" t="n">
        <v>76.40000000000001</v>
      </c>
      <c r="T458" s="73" t="n">
        <v>68.8</v>
      </c>
      <c r="U458" s="71" t="n">
        <v>1</v>
      </c>
      <c r="V458" t="inlineStr">
        <is>
          <t>No</t>
        </is>
      </c>
      <c r="W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TC100450</t>
        </is>
      </c>
      <c r="B459" s="69" t="n">
        <v>45713</v>
      </c>
      <c r="C459" s="70" t="n">
        <v>2025</v>
      </c>
      <c r="D459" t="inlineStr">
        <is>
          <t>Feb</t>
        </is>
      </c>
      <c r="E459" t="inlineStr">
        <is>
          <t>Continental Europe</t>
        </is>
      </c>
      <c r="F459" t="inlineStr">
        <is>
          <t>France</t>
        </is>
      </c>
      <c r="G459" t="inlineStr">
        <is>
          <t>Technology &amp; Services</t>
        </is>
      </c>
      <c r="H459" t="inlineStr">
        <is>
          <t>BPS</t>
        </is>
      </c>
      <c r="I459" t="inlineStr">
        <is>
          <t>Large client</t>
        </is>
      </c>
      <c r="J459" t="inlineStr">
        <is>
          <t>Noah Smith</t>
        </is>
      </c>
      <c r="K459" s="71" t="n">
        <v>1711</v>
      </c>
      <c r="L459" s="72" t="n">
        <v>4290.33</v>
      </c>
      <c r="M459" s="72" t="n">
        <v>7340754.63</v>
      </c>
      <c r="N459" s="72" t="n">
        <v>293630.19</v>
      </c>
      <c r="O459" s="72" t="n">
        <v>7047124.44</v>
      </c>
      <c r="P459" s="72" t="n">
        <v>4470821.72</v>
      </c>
      <c r="Q459" s="72" t="n">
        <v>2576302.72</v>
      </c>
      <c r="R459" t="inlineStr">
        <is>
          <t>TS-05</t>
        </is>
      </c>
      <c r="S459" s="73" t="n">
        <v>13.6</v>
      </c>
      <c r="T459" s="73" t="n">
        <v>12.2</v>
      </c>
      <c r="U459" s="71" t="n">
        <v>0</v>
      </c>
      <c r="V459" t="inlineStr">
        <is>
          <t>No</t>
        </is>
      </c>
      <c r="W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TC100451</t>
        </is>
      </c>
      <c r="B460" s="69" t="n">
        <v>45713</v>
      </c>
      <c r="C460" s="70" t="n">
        <v>2025</v>
      </c>
      <c r="D460" t="inlineStr">
        <is>
          <t>Feb</t>
        </is>
      </c>
      <c r="E460" t="inlineStr">
        <is>
          <t>North America</t>
        </is>
      </c>
      <c r="F460" t="inlineStr">
        <is>
          <t>Canada</t>
        </is>
      </c>
      <c r="G460" t="inlineStr">
        <is>
          <t>Retail &amp; CPG</t>
        </is>
      </c>
      <c r="H460" t="inlineStr">
        <is>
          <t>Consulting</t>
        </is>
      </c>
      <c r="I460" t="inlineStr">
        <is>
          <t>Large client</t>
        </is>
      </c>
      <c r="J460" t="inlineStr">
        <is>
          <t>Amir Khan</t>
        </is>
      </c>
      <c r="K460" s="71" t="n">
        <v>2661</v>
      </c>
      <c r="L460" s="72" t="n">
        <v>4117.99</v>
      </c>
      <c r="M460" s="72" t="n">
        <v>10957971.39</v>
      </c>
      <c r="N460" s="72" t="n">
        <v>657478.28</v>
      </c>
      <c r="O460" s="72" t="n">
        <v>10300493.11</v>
      </c>
      <c r="P460" s="72" t="n">
        <v>7083887.13</v>
      </c>
      <c r="Q460" s="72" t="n">
        <v>3216605.98</v>
      </c>
      <c r="R460" t="inlineStr">
        <is>
          <t>RC-02</t>
        </is>
      </c>
      <c r="S460" s="73" t="n">
        <v>23.9</v>
      </c>
      <c r="T460" s="73" t="n">
        <v>18.5</v>
      </c>
      <c r="U460" s="71" t="n">
        <v>0</v>
      </c>
      <c r="V460" t="inlineStr">
        <is>
          <t>No</t>
        </is>
      </c>
      <c r="W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TC100452</t>
        </is>
      </c>
      <c r="B461" s="69" t="n">
        <v>45713</v>
      </c>
      <c r="C461" s="70" t="n">
        <v>2025</v>
      </c>
      <c r="D461" t="inlineStr">
        <is>
          <t>Feb</t>
        </is>
      </c>
      <c r="E461" t="inlineStr">
        <is>
          <t>Asia Pacific</t>
        </is>
      </c>
      <c r="F461" t="inlineStr">
        <is>
          <t>Singapore</t>
        </is>
      </c>
      <c r="G461" t="inlineStr">
        <is>
          <t>BFSI</t>
        </is>
      </c>
      <c r="H461" t="inlineStr">
        <is>
          <t>Application services</t>
        </is>
      </c>
      <c r="I461" t="inlineStr">
        <is>
          <t>Mid-size client</t>
        </is>
      </c>
      <c r="J461" t="inlineStr">
        <is>
          <t>Ana Costa</t>
        </is>
      </c>
      <c r="K461" s="71" t="n">
        <v>1342</v>
      </c>
      <c r="L461" s="72" t="n">
        <v>3252.08</v>
      </c>
      <c r="M461" s="72" t="n">
        <v>4364291.36</v>
      </c>
      <c r="N461" s="72" t="n">
        <v>0</v>
      </c>
      <c r="O461" s="72" t="n">
        <v>4364291.36</v>
      </c>
      <c r="P461" s="72" t="n">
        <v>2774928.71</v>
      </c>
      <c r="Q461" s="72" t="n">
        <v>1589362.65</v>
      </c>
      <c r="R461" t="inlineStr">
        <is>
          <t>B-05</t>
        </is>
      </c>
      <c r="S461" s="73" t="n">
        <v>11.6</v>
      </c>
      <c r="T461" s="73" t="n">
        <v>9.6</v>
      </c>
      <c r="U461" s="71" t="n">
        <v>0</v>
      </c>
      <c r="V461" t="inlineStr">
        <is>
          <t>No</t>
        </is>
      </c>
      <c r="W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TC100453</t>
        </is>
      </c>
      <c r="B462" s="69" t="n">
        <v>45713</v>
      </c>
      <c r="C462" s="70" t="n">
        <v>2025</v>
      </c>
      <c r="D462" t="inlineStr">
        <is>
          <t>Feb</t>
        </is>
      </c>
      <c r="E462" t="inlineStr">
        <is>
          <t>UK</t>
        </is>
      </c>
      <c r="F462" t="inlineStr">
        <is>
          <t>UK</t>
        </is>
      </c>
      <c r="G462" t="inlineStr">
        <is>
          <t>Retail &amp; CPG</t>
        </is>
      </c>
      <c r="H462" t="inlineStr">
        <is>
          <t>Application services</t>
        </is>
      </c>
      <c r="I462" t="inlineStr">
        <is>
          <t>Top-10 client</t>
        </is>
      </c>
      <c r="J462" t="inlineStr">
        <is>
          <t>Wei Chen</t>
        </is>
      </c>
      <c r="K462" s="71" t="n">
        <v>5159</v>
      </c>
      <c r="L462" s="72" t="n">
        <v>3426.25</v>
      </c>
      <c r="M462" s="72" t="n">
        <v>17676023.75</v>
      </c>
      <c r="N462" s="72" t="n">
        <v>0</v>
      </c>
      <c r="O462" s="72" t="n">
        <v>17676023.75</v>
      </c>
      <c r="P462" s="72" t="n">
        <v>11390555.45</v>
      </c>
      <c r="Q462" s="72" t="n">
        <v>6285468.3</v>
      </c>
      <c r="R462" t="inlineStr">
        <is>
          <t>RC-02</t>
        </is>
      </c>
      <c r="S462" s="73" t="n">
        <v>49.4</v>
      </c>
      <c r="T462" s="73" t="n">
        <v>37.2</v>
      </c>
      <c r="U462" s="71" t="n">
        <v>0</v>
      </c>
      <c r="V462" t="inlineStr">
        <is>
          <t>No</t>
        </is>
      </c>
      <c r="W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TC100454</t>
        </is>
      </c>
      <c r="B463" s="69" t="n">
        <v>45713</v>
      </c>
      <c r="C463" s="70" t="n">
        <v>2025</v>
      </c>
      <c r="D463" t="inlineStr">
        <is>
          <t>Feb</t>
        </is>
      </c>
      <c r="E463" t="inlineStr">
        <is>
          <t>Middle East &amp; Africa</t>
        </is>
      </c>
      <c r="F463" t="inlineStr">
        <is>
          <t>UAE</t>
        </is>
      </c>
      <c r="G463" t="inlineStr">
        <is>
          <t>BFSI</t>
        </is>
      </c>
      <c r="H463" t="inlineStr">
        <is>
          <t>BPS</t>
        </is>
      </c>
      <c r="I463" t="inlineStr">
        <is>
          <t>Large client</t>
        </is>
      </c>
      <c r="J463" t="inlineStr">
        <is>
          <t>Wei Chen</t>
        </is>
      </c>
      <c r="K463" s="71" t="n">
        <v>2421</v>
      </c>
      <c r="L463" s="72" t="n">
        <v>3708.66</v>
      </c>
      <c r="M463" s="72" t="n">
        <v>8978665.859999999</v>
      </c>
      <c r="N463" s="72" t="n">
        <v>0</v>
      </c>
      <c r="O463" s="72" t="n">
        <v>8978665.859999999</v>
      </c>
      <c r="P463" s="72" t="n">
        <v>5670529.25</v>
      </c>
      <c r="Q463" s="72" t="n">
        <v>3308136.61</v>
      </c>
      <c r="R463" t="inlineStr">
        <is>
          <t>B-06</t>
        </is>
      </c>
      <c r="S463" s="73" t="n">
        <v>23.2</v>
      </c>
      <c r="T463" s="73" t="n">
        <v>17.9</v>
      </c>
      <c r="U463" s="71" t="n">
        <v>0</v>
      </c>
      <c r="V463" t="inlineStr">
        <is>
          <t>No</t>
        </is>
      </c>
      <c r="W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TC100455</t>
        </is>
      </c>
      <c r="B464" s="69" t="n">
        <v>45713</v>
      </c>
      <c r="C464" s="70" t="n">
        <v>2025</v>
      </c>
      <c r="D464" t="inlineStr">
        <is>
          <t>Feb</t>
        </is>
      </c>
      <c r="E464" t="inlineStr">
        <is>
          <t>North America</t>
        </is>
      </c>
      <c r="F464" t="inlineStr">
        <is>
          <t>USA</t>
        </is>
      </c>
      <c r="G464" t="inlineStr">
        <is>
          <t>BFSI</t>
        </is>
      </c>
      <c r="H464" t="inlineStr">
        <is>
          <t>Cloud &amp; infrastructure</t>
        </is>
      </c>
      <c r="I464" t="inlineStr">
        <is>
          <t>Large client</t>
        </is>
      </c>
      <c r="J464" t="inlineStr">
        <is>
          <t>Mei Lin</t>
        </is>
      </c>
      <c r="K464" s="71" t="n">
        <v>868</v>
      </c>
      <c r="L464" s="72" t="n">
        <v>4252.35</v>
      </c>
      <c r="M464" s="72" t="n">
        <v>3691039.8</v>
      </c>
      <c r="N464" s="72" t="n">
        <v>0</v>
      </c>
      <c r="O464" s="72" t="n">
        <v>3691039.8</v>
      </c>
      <c r="P464" s="72" t="n">
        <v>2387079.78</v>
      </c>
      <c r="Q464" s="72" t="n">
        <v>1303960.02</v>
      </c>
      <c r="R464" t="inlineStr">
        <is>
          <t>B-05</t>
        </is>
      </c>
      <c r="S464" s="73" t="n">
        <v>8.5</v>
      </c>
      <c r="T464" s="73" t="n">
        <v>6.3</v>
      </c>
      <c r="U464" s="71" t="n">
        <v>0</v>
      </c>
      <c r="V464" t="inlineStr">
        <is>
          <t>No</t>
        </is>
      </c>
      <c r="W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TC100456</t>
        </is>
      </c>
      <c r="B465" s="69" t="n">
        <v>45714</v>
      </c>
      <c r="C465" s="70" t="n">
        <v>2025</v>
      </c>
      <c r="D465" t="inlineStr">
        <is>
          <t>Feb</t>
        </is>
      </c>
      <c r="E465" t="inlineStr">
        <is>
          <t>North America</t>
        </is>
      </c>
      <c r="F465" t="inlineStr">
        <is>
          <t>USA</t>
        </is>
      </c>
      <c r="G465" t="inlineStr">
        <is>
          <t>BFSI</t>
        </is>
      </c>
      <c r="H465" t="inlineStr">
        <is>
          <t>AI &amp; data</t>
        </is>
      </c>
      <c r="I465" t="inlineStr">
        <is>
          <t>Mid-size client</t>
        </is>
      </c>
      <c r="J465" t="inlineStr">
        <is>
          <t>Liam O'Brien</t>
        </is>
      </c>
      <c r="K465" s="71" t="n">
        <v>5155</v>
      </c>
      <c r="L465" s="72" t="n">
        <v>3981.16</v>
      </c>
      <c r="M465" s="72" t="n">
        <v>20522879.8</v>
      </c>
      <c r="N465" s="72" t="n">
        <v>820915.1899999999</v>
      </c>
      <c r="O465" s="72" t="n">
        <v>19701964.61</v>
      </c>
      <c r="P465" s="72" t="n">
        <v>13154552.28</v>
      </c>
      <c r="Q465" s="72" t="n">
        <v>6547412.33</v>
      </c>
      <c r="R465" t="inlineStr">
        <is>
          <t>B-05</t>
        </is>
      </c>
      <c r="S465" s="73" t="n">
        <v>39.4</v>
      </c>
      <c r="T465" s="73" t="n">
        <v>34.5</v>
      </c>
      <c r="U465" s="71" t="n">
        <v>2</v>
      </c>
      <c r="V465" t="inlineStr">
        <is>
          <t>No</t>
        </is>
      </c>
      <c r="W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TC100457</t>
        </is>
      </c>
      <c r="B466" s="69" t="n">
        <v>45714</v>
      </c>
      <c r="C466" s="70" t="n">
        <v>2025</v>
      </c>
      <c r="D466" t="inlineStr">
        <is>
          <t>Feb</t>
        </is>
      </c>
      <c r="E466" t="inlineStr">
        <is>
          <t>Continental Europe</t>
        </is>
      </c>
      <c r="F466" t="inlineStr">
        <is>
          <t>Netherlands</t>
        </is>
      </c>
      <c r="G466" t="inlineStr">
        <is>
          <t>BFSI</t>
        </is>
      </c>
      <c r="H466" t="inlineStr">
        <is>
          <t>Application services</t>
        </is>
      </c>
      <c r="I466" t="inlineStr">
        <is>
          <t>Large client</t>
        </is>
      </c>
      <c r="J466" t="inlineStr">
        <is>
          <t>Sophie Müller</t>
        </is>
      </c>
      <c r="K466" s="71" t="n">
        <v>2920</v>
      </c>
      <c r="L466" s="72" t="n">
        <v>4148.44</v>
      </c>
      <c r="M466" s="72" t="n">
        <v>12113444.8</v>
      </c>
      <c r="N466" s="72" t="n">
        <v>0</v>
      </c>
      <c r="O466" s="72" t="n">
        <v>12113444.8</v>
      </c>
      <c r="P466" s="72" t="n">
        <v>7651456.58</v>
      </c>
      <c r="Q466" s="72" t="n">
        <v>4461988.22</v>
      </c>
      <c r="R466" t="inlineStr">
        <is>
          <t>B-05</t>
        </is>
      </c>
      <c r="S466" s="73" t="n">
        <v>22.2</v>
      </c>
      <c r="T466" s="73" t="n">
        <v>19.6</v>
      </c>
      <c r="U466" s="71" t="n">
        <v>0</v>
      </c>
      <c r="V466" t="inlineStr">
        <is>
          <t>No</t>
        </is>
      </c>
      <c r="W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TC100458</t>
        </is>
      </c>
      <c r="B467" s="69" t="n">
        <v>45714</v>
      </c>
      <c r="C467" s="70" t="n">
        <v>2025</v>
      </c>
      <c r="D467" t="inlineStr">
        <is>
          <t>Feb</t>
        </is>
      </c>
      <c r="E467" t="inlineStr">
        <is>
          <t>North America</t>
        </is>
      </c>
      <c r="F467" t="inlineStr">
        <is>
          <t>Canada</t>
        </is>
      </c>
      <c r="G467" t="inlineStr">
        <is>
          <t>Technology &amp; Services</t>
        </is>
      </c>
      <c r="H467" t="inlineStr">
        <is>
          <t>Application services</t>
        </is>
      </c>
      <c r="I467" t="inlineStr">
        <is>
          <t>Large client</t>
        </is>
      </c>
      <c r="J467" t="inlineStr">
        <is>
          <t>Mei Lin</t>
        </is>
      </c>
      <c r="K467" s="71" t="n">
        <v>3247</v>
      </c>
      <c r="L467" s="72" t="n">
        <v>3871.66</v>
      </c>
      <c r="M467" s="72" t="n">
        <v>12571280.02</v>
      </c>
      <c r="N467" s="72" t="n">
        <v>251425.6</v>
      </c>
      <c r="O467" s="72" t="n">
        <v>12319854.42</v>
      </c>
      <c r="P467" s="72" t="n">
        <v>8403329.390000001</v>
      </c>
      <c r="Q467" s="72" t="n">
        <v>3916525.03</v>
      </c>
      <c r="R467" t="inlineStr">
        <is>
          <t>TS-02</t>
        </is>
      </c>
      <c r="S467" s="73" t="n">
        <v>30</v>
      </c>
      <c r="T467" s="73" t="n">
        <v>23</v>
      </c>
      <c r="U467" s="71" t="n">
        <v>0</v>
      </c>
      <c r="V467" t="inlineStr">
        <is>
          <t>No</t>
        </is>
      </c>
      <c r="W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TC100459</t>
        </is>
      </c>
      <c r="B468" s="69" t="n">
        <v>45714</v>
      </c>
      <c r="C468" s="70" t="n">
        <v>2025</v>
      </c>
      <c r="D468" t="inlineStr">
        <is>
          <t>Feb</t>
        </is>
      </c>
      <c r="E468" t="inlineStr">
        <is>
          <t>Continental Europe</t>
        </is>
      </c>
      <c r="F468" t="inlineStr">
        <is>
          <t>Germany</t>
        </is>
      </c>
      <c r="G468" t="inlineStr">
        <is>
          <t>Technology &amp; Services</t>
        </is>
      </c>
      <c r="H468" t="inlineStr">
        <is>
          <t>Application services</t>
        </is>
      </c>
      <c r="I468" t="inlineStr">
        <is>
          <t>Top-10 client</t>
        </is>
      </c>
      <c r="J468" t="inlineStr">
        <is>
          <t>Noah Smith</t>
        </is>
      </c>
      <c r="K468" s="71" t="n">
        <v>10025</v>
      </c>
      <c r="L468" s="72" t="n">
        <v>3718.28</v>
      </c>
      <c r="M468" s="72" t="n">
        <v>37275757</v>
      </c>
      <c r="N468" s="72" t="n">
        <v>745515.14</v>
      </c>
      <c r="O468" s="72" t="n">
        <v>36530241.86</v>
      </c>
      <c r="P468" s="72" t="n">
        <v>26522666.4</v>
      </c>
      <c r="Q468" s="72" t="n">
        <v>10007575.46</v>
      </c>
      <c r="R468" t="inlineStr">
        <is>
          <t>TS-06</t>
        </is>
      </c>
      <c r="S468" s="73" t="n">
        <v>75.59999999999999</v>
      </c>
      <c r="T468" s="73" t="n">
        <v>67.3</v>
      </c>
      <c r="U468" s="71" t="n">
        <v>0</v>
      </c>
      <c r="V468" t="inlineStr">
        <is>
          <t>No</t>
        </is>
      </c>
      <c r="W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TC100460</t>
        </is>
      </c>
      <c r="B469" s="69" t="n">
        <v>45714</v>
      </c>
      <c r="C469" s="70" t="n">
        <v>2025</v>
      </c>
      <c r="D469" t="inlineStr">
        <is>
          <t>Feb</t>
        </is>
      </c>
      <c r="E469" t="inlineStr">
        <is>
          <t>North America</t>
        </is>
      </c>
      <c r="F469" t="inlineStr">
        <is>
          <t>Canada</t>
        </is>
      </c>
      <c r="G469" t="inlineStr">
        <is>
          <t>Technology &amp; Services</t>
        </is>
      </c>
      <c r="H469" t="inlineStr">
        <is>
          <t>Application services</t>
        </is>
      </c>
      <c r="I469" t="inlineStr">
        <is>
          <t>Large client</t>
        </is>
      </c>
      <c r="J469" t="inlineStr">
        <is>
          <t>Emma Clarke</t>
        </is>
      </c>
      <c r="K469" s="71" t="n">
        <v>2671</v>
      </c>
      <c r="L469" s="72" t="n">
        <v>4045.32</v>
      </c>
      <c r="M469" s="72" t="n">
        <v>10805049.72</v>
      </c>
      <c r="N469" s="72" t="n">
        <v>0</v>
      </c>
      <c r="O469" s="72" t="n">
        <v>10805049.72</v>
      </c>
      <c r="P469" s="72" t="n">
        <v>6807080.9</v>
      </c>
      <c r="Q469" s="72" t="n">
        <v>3997968.82</v>
      </c>
      <c r="R469" t="inlineStr">
        <is>
          <t>TS-05</t>
        </is>
      </c>
      <c r="S469" s="73" t="n">
        <v>21.5</v>
      </c>
      <c r="T469" s="73" t="n">
        <v>19.3</v>
      </c>
      <c r="U469" s="71" t="n">
        <v>0</v>
      </c>
      <c r="V469" t="inlineStr">
        <is>
          <t>No</t>
        </is>
      </c>
      <c r="W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TC100461</t>
        </is>
      </c>
      <c r="B470" s="69" t="n">
        <v>45714</v>
      </c>
      <c r="C470" s="70" t="n">
        <v>2025</v>
      </c>
      <c r="D470" t="inlineStr">
        <is>
          <t>Feb</t>
        </is>
      </c>
      <c r="E470" t="inlineStr">
        <is>
          <t>India</t>
        </is>
      </c>
      <c r="F470" t="inlineStr">
        <is>
          <t>India</t>
        </is>
      </c>
      <c r="G470" t="inlineStr">
        <is>
          <t>BFSI</t>
        </is>
      </c>
      <c r="H470" t="inlineStr">
        <is>
          <t>Application services</t>
        </is>
      </c>
      <c r="I470" t="inlineStr">
        <is>
          <t>Top-10 client</t>
        </is>
      </c>
      <c r="J470" t="inlineStr">
        <is>
          <t>Noah Smith</t>
        </is>
      </c>
      <c r="K470" s="71" t="n">
        <v>6348</v>
      </c>
      <c r="L470" s="72" t="n">
        <v>3478.17</v>
      </c>
      <c r="M470" s="72" t="n">
        <v>22079423.16</v>
      </c>
      <c r="N470" s="72" t="n">
        <v>441588.46</v>
      </c>
      <c r="O470" s="72" t="n">
        <v>21637834.7</v>
      </c>
      <c r="P470" s="72" t="n">
        <v>14964974.42</v>
      </c>
      <c r="Q470" s="72" t="n">
        <v>6672860.28</v>
      </c>
      <c r="R470" t="inlineStr">
        <is>
          <t>B-03</t>
        </is>
      </c>
      <c r="S470" s="73" t="n">
        <v>49.5</v>
      </c>
      <c r="T470" s="73" t="n">
        <v>44.8</v>
      </c>
      <c r="U470" s="71" t="n">
        <v>0</v>
      </c>
      <c r="V470" t="inlineStr">
        <is>
          <t>No</t>
        </is>
      </c>
      <c r="W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TC100462</t>
        </is>
      </c>
      <c r="B471" s="69" t="n">
        <v>45714</v>
      </c>
      <c r="C471" s="70" t="n">
        <v>2025</v>
      </c>
      <c r="D471" t="inlineStr">
        <is>
          <t>Feb</t>
        </is>
      </c>
      <c r="E471" t="inlineStr">
        <is>
          <t>UK</t>
        </is>
      </c>
      <c r="F471" t="inlineStr">
        <is>
          <t>UK</t>
        </is>
      </c>
      <c r="G471" t="inlineStr">
        <is>
          <t>BFSI</t>
        </is>
      </c>
      <c r="H471" t="inlineStr">
        <is>
          <t>AI &amp; data</t>
        </is>
      </c>
      <c r="I471" t="inlineStr">
        <is>
          <t>Top-10 client</t>
        </is>
      </c>
      <c r="J471" t="inlineStr">
        <is>
          <t>Sara Rossi</t>
        </is>
      </c>
      <c r="K471" s="71" t="n">
        <v>3017</v>
      </c>
      <c r="L471" s="72" t="n">
        <v>3754.96</v>
      </c>
      <c r="M471" s="72" t="n">
        <v>11328714.32</v>
      </c>
      <c r="N471" s="72" t="n">
        <v>0</v>
      </c>
      <c r="O471" s="72" t="n">
        <v>11328714.32</v>
      </c>
      <c r="P471" s="72" t="n">
        <v>7135607.04</v>
      </c>
      <c r="Q471" s="72" t="n">
        <v>4193107.28</v>
      </c>
      <c r="R471" t="inlineStr">
        <is>
          <t>B-01</t>
        </is>
      </c>
      <c r="S471" s="73" t="n">
        <v>24.5</v>
      </c>
      <c r="T471" s="73" t="n">
        <v>22.1</v>
      </c>
      <c r="U471" s="71" t="n">
        <v>1</v>
      </c>
      <c r="V471" t="inlineStr">
        <is>
          <t>No</t>
        </is>
      </c>
      <c r="W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TC100463</t>
        </is>
      </c>
      <c r="B472" s="69" t="n">
        <v>45714</v>
      </c>
      <c r="C472" s="70" t="n">
        <v>2025</v>
      </c>
      <c r="D472" t="inlineStr">
        <is>
          <t>Feb</t>
        </is>
      </c>
      <c r="E472" t="inlineStr">
        <is>
          <t>North America</t>
        </is>
      </c>
      <c r="F472" t="inlineStr">
        <is>
          <t>USA</t>
        </is>
      </c>
      <c r="G472" t="inlineStr">
        <is>
          <t>BFSI</t>
        </is>
      </c>
      <c r="H472" t="inlineStr">
        <is>
          <t>AI &amp; data</t>
        </is>
      </c>
      <c r="I472" t="inlineStr">
        <is>
          <t>Large client</t>
        </is>
      </c>
      <c r="J472" t="inlineStr">
        <is>
          <t>Liam O'Brien</t>
        </is>
      </c>
      <c r="K472" s="71" t="n">
        <v>4223</v>
      </c>
      <c r="L472" s="72" t="n">
        <v>3752.97</v>
      </c>
      <c r="M472" s="72" t="n">
        <v>15848792.31</v>
      </c>
      <c r="N472" s="72" t="n">
        <v>950927.54</v>
      </c>
      <c r="O472" s="72" t="n">
        <v>14897864.77</v>
      </c>
      <c r="P472" s="72" t="n">
        <v>11252728.43</v>
      </c>
      <c r="Q472" s="72" t="n">
        <v>3645136.34</v>
      </c>
      <c r="R472" t="inlineStr">
        <is>
          <t>B-05</t>
        </is>
      </c>
      <c r="S472" s="73" t="n">
        <v>34.6</v>
      </c>
      <c r="T472" s="73" t="n">
        <v>28.9</v>
      </c>
      <c r="U472" s="71" t="n">
        <v>0</v>
      </c>
      <c r="V472" t="inlineStr">
        <is>
          <t>No</t>
        </is>
      </c>
      <c r="W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TC100464</t>
        </is>
      </c>
      <c r="B473" s="69" t="n">
        <v>45715</v>
      </c>
      <c r="C473" s="70" t="n">
        <v>2025</v>
      </c>
      <c r="D473" t="inlineStr">
        <is>
          <t>Feb</t>
        </is>
      </c>
      <c r="E473" t="inlineStr">
        <is>
          <t>North America</t>
        </is>
      </c>
      <c r="F473" t="inlineStr">
        <is>
          <t>USA</t>
        </is>
      </c>
      <c r="G473" t="inlineStr">
        <is>
          <t>BFSI</t>
        </is>
      </c>
      <c r="H473" t="inlineStr">
        <is>
          <t>Consulting</t>
        </is>
      </c>
      <c r="I473" t="inlineStr">
        <is>
          <t>Large client</t>
        </is>
      </c>
      <c r="J473" t="inlineStr">
        <is>
          <t>Priya Nair</t>
        </is>
      </c>
      <c r="K473" s="71" t="n">
        <v>2745</v>
      </c>
      <c r="L473" s="72" t="n">
        <v>3973.42</v>
      </c>
      <c r="M473" s="72" t="n">
        <v>10907037.9</v>
      </c>
      <c r="N473" s="72" t="n">
        <v>0</v>
      </c>
      <c r="O473" s="72" t="n">
        <v>10907037.9</v>
      </c>
      <c r="P473" s="72" t="n">
        <v>7291017.48</v>
      </c>
      <c r="Q473" s="72" t="n">
        <v>3616020.42</v>
      </c>
      <c r="R473" t="inlineStr">
        <is>
          <t>B-01</t>
        </is>
      </c>
      <c r="S473" s="73" t="n">
        <v>23.5</v>
      </c>
      <c r="T473" s="73" t="n">
        <v>19.1</v>
      </c>
      <c r="U473" s="71" t="n">
        <v>0</v>
      </c>
      <c r="V473" t="inlineStr">
        <is>
          <t>No</t>
        </is>
      </c>
      <c r="W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TC100465</t>
        </is>
      </c>
      <c r="B474" s="69" t="n">
        <v>45715</v>
      </c>
      <c r="C474" s="70" t="n">
        <v>2025</v>
      </c>
      <c r="D474" t="inlineStr">
        <is>
          <t>Feb</t>
        </is>
      </c>
      <c r="E474" t="inlineStr">
        <is>
          <t>Continental Europe</t>
        </is>
      </c>
      <c r="F474" t="inlineStr">
        <is>
          <t>France</t>
        </is>
      </c>
      <c r="G474" t="inlineStr">
        <is>
          <t>Manufacturing</t>
        </is>
      </c>
      <c r="H474" t="inlineStr">
        <is>
          <t>Cloud &amp; infrastructure</t>
        </is>
      </c>
      <c r="I474" t="inlineStr">
        <is>
          <t>Mid-size client</t>
        </is>
      </c>
      <c r="J474" t="inlineStr">
        <is>
          <t>Emma Clarke</t>
        </is>
      </c>
      <c r="K474" s="71" t="n">
        <v>6530</v>
      </c>
      <c r="L474" s="72" t="n">
        <v>4362.88</v>
      </c>
      <c r="M474" s="72" t="n">
        <v>28489606.4</v>
      </c>
      <c r="N474" s="72" t="n">
        <v>569792.13</v>
      </c>
      <c r="O474" s="72" t="n">
        <v>27919814.27</v>
      </c>
      <c r="P474" s="72" t="n">
        <v>18042871.23</v>
      </c>
      <c r="Q474" s="72" t="n">
        <v>9876943.039999999</v>
      </c>
      <c r="R474" t="inlineStr">
        <is>
          <t>M-02</t>
        </is>
      </c>
      <c r="S474" s="73" t="n">
        <v>49.1</v>
      </c>
      <c r="T474" s="73" t="n">
        <v>44.7</v>
      </c>
      <c r="U474" s="71" t="n">
        <v>0</v>
      </c>
      <c r="V474" t="inlineStr">
        <is>
          <t>No</t>
        </is>
      </c>
      <c r="W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TC100466</t>
        </is>
      </c>
      <c r="B475" s="69" t="n">
        <v>45715</v>
      </c>
      <c r="C475" s="70" t="n">
        <v>2025</v>
      </c>
      <c r="D475" t="inlineStr">
        <is>
          <t>Feb</t>
        </is>
      </c>
      <c r="E475" t="inlineStr">
        <is>
          <t>UK</t>
        </is>
      </c>
      <c r="F475" t="inlineStr">
        <is>
          <t>UK</t>
        </is>
      </c>
      <c r="G475" t="inlineStr">
        <is>
          <t>Retail &amp; CPG</t>
        </is>
      </c>
      <c r="H475" t="inlineStr">
        <is>
          <t>Application services</t>
        </is>
      </c>
      <c r="I475" t="inlineStr">
        <is>
          <t>Mid-size client</t>
        </is>
      </c>
      <c r="J475" t="inlineStr">
        <is>
          <t>Shraddha Kulkarni</t>
        </is>
      </c>
      <c r="K475" s="71" t="n">
        <v>7489</v>
      </c>
      <c r="L475" s="72" t="n">
        <v>3619.51</v>
      </c>
      <c r="M475" s="72" t="n">
        <v>27106510.39</v>
      </c>
      <c r="N475" s="72" t="n">
        <v>0</v>
      </c>
      <c r="O475" s="72" t="n">
        <v>27106510.39</v>
      </c>
      <c r="P475" s="72" t="n">
        <v>19013058.32</v>
      </c>
      <c r="Q475" s="72" t="n">
        <v>8093452.07</v>
      </c>
      <c r="R475" t="inlineStr">
        <is>
          <t>RC-03</t>
        </is>
      </c>
      <c r="S475" s="73" t="n">
        <v>57.3</v>
      </c>
      <c r="T475" s="73" t="n">
        <v>49.7</v>
      </c>
      <c r="U475" s="71" t="n">
        <v>1</v>
      </c>
      <c r="V475" t="inlineStr">
        <is>
          <t>No</t>
        </is>
      </c>
      <c r="W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TC100467</t>
        </is>
      </c>
      <c r="B476" s="69" t="n">
        <v>45715</v>
      </c>
      <c r="C476" s="70" t="n">
        <v>2025</v>
      </c>
      <c r="D476" t="inlineStr">
        <is>
          <t>Feb</t>
        </is>
      </c>
      <c r="E476" t="inlineStr">
        <is>
          <t>Asia Pacific</t>
        </is>
      </c>
      <c r="F476" t="inlineStr">
        <is>
          <t>Australia</t>
        </is>
      </c>
      <c r="G476" t="inlineStr">
        <is>
          <t>Retail &amp; CPG</t>
        </is>
      </c>
      <c r="H476" t="inlineStr">
        <is>
          <t>Application services</t>
        </is>
      </c>
      <c r="I476" t="inlineStr">
        <is>
          <t>Large client</t>
        </is>
      </c>
      <c r="J476" t="inlineStr">
        <is>
          <t>Priya Nair</t>
        </is>
      </c>
      <c r="K476" s="71" t="n">
        <v>2695</v>
      </c>
      <c r="L476" s="72" t="n">
        <v>3033.44</v>
      </c>
      <c r="M476" s="72" t="n">
        <v>8175120.8</v>
      </c>
      <c r="N476" s="72" t="n">
        <v>490507.25</v>
      </c>
      <c r="O476" s="72" t="n">
        <v>7684613.55</v>
      </c>
      <c r="P476" s="72" t="n">
        <v>5225527.03</v>
      </c>
      <c r="Q476" s="72" t="n">
        <v>2459086.52</v>
      </c>
      <c r="R476" t="inlineStr">
        <is>
          <t>RC-06</t>
        </is>
      </c>
      <c r="S476" s="73" t="n">
        <v>24.1</v>
      </c>
      <c r="T476" s="73" t="n">
        <v>18.4</v>
      </c>
      <c r="U476" s="71" t="n">
        <v>1</v>
      </c>
      <c r="V476" t="inlineStr">
        <is>
          <t>No</t>
        </is>
      </c>
      <c r="W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TC100468</t>
        </is>
      </c>
      <c r="B477" s="69" t="n">
        <v>45715</v>
      </c>
      <c r="C477" s="70" t="n">
        <v>2025</v>
      </c>
      <c r="D477" t="inlineStr">
        <is>
          <t>Feb</t>
        </is>
      </c>
      <c r="E477" t="inlineStr">
        <is>
          <t>Continental Europe</t>
        </is>
      </c>
      <c r="F477" t="inlineStr">
        <is>
          <t>France</t>
        </is>
      </c>
      <c r="G477" t="inlineStr">
        <is>
          <t>Retail &amp; CPG</t>
        </is>
      </c>
      <c r="H477" t="inlineStr">
        <is>
          <t>Application services</t>
        </is>
      </c>
      <c r="I477" t="inlineStr">
        <is>
          <t>Top-10 client</t>
        </is>
      </c>
      <c r="J477" t="inlineStr">
        <is>
          <t>Zoya Ahmed</t>
        </is>
      </c>
      <c r="K477" s="71" t="n">
        <v>7414</v>
      </c>
      <c r="L477" s="72" t="n">
        <v>3796.98</v>
      </c>
      <c r="M477" s="72" t="n">
        <v>28150809.72</v>
      </c>
      <c r="N477" s="72" t="n">
        <v>1126032.39</v>
      </c>
      <c r="O477" s="72" t="n">
        <v>27024777.33</v>
      </c>
      <c r="P477" s="72" t="n">
        <v>19299227.07</v>
      </c>
      <c r="Q477" s="72" t="n">
        <v>7725550.26</v>
      </c>
      <c r="R477" t="inlineStr">
        <is>
          <t>RC-01</t>
        </is>
      </c>
      <c r="S477" s="73" t="n">
        <v>64.5</v>
      </c>
      <c r="T477" s="73" t="n">
        <v>54.5</v>
      </c>
      <c r="U477" s="71" t="n">
        <v>1</v>
      </c>
      <c r="V477" t="inlineStr">
        <is>
          <t>No</t>
        </is>
      </c>
      <c r="W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TC100469</t>
        </is>
      </c>
      <c r="B478" s="69" t="n">
        <v>45715</v>
      </c>
      <c r="C478" s="70" t="n">
        <v>2025</v>
      </c>
      <c r="D478" t="inlineStr">
        <is>
          <t>Feb</t>
        </is>
      </c>
      <c r="E478" t="inlineStr">
        <is>
          <t>North America</t>
        </is>
      </c>
      <c r="F478" t="inlineStr">
        <is>
          <t>Canada</t>
        </is>
      </c>
      <c r="G478" t="inlineStr">
        <is>
          <t>BFSI</t>
        </is>
      </c>
      <c r="H478" t="inlineStr">
        <is>
          <t>Application services</t>
        </is>
      </c>
      <c r="I478" t="inlineStr">
        <is>
          <t>Top-10 client</t>
        </is>
      </c>
      <c r="J478" t="inlineStr">
        <is>
          <t>Lucas Martin</t>
        </is>
      </c>
      <c r="K478" s="71" t="n">
        <v>5888</v>
      </c>
      <c r="L478" s="72" t="n">
        <v>4420.73</v>
      </c>
      <c r="M478" s="72" t="n">
        <v>26029258.24</v>
      </c>
      <c r="N478" s="72" t="n">
        <v>520585.16</v>
      </c>
      <c r="O478" s="72" t="n">
        <v>25508673.08</v>
      </c>
      <c r="P478" s="72" t="n">
        <v>18235880.3</v>
      </c>
      <c r="Q478" s="72" t="n">
        <v>7272792.78</v>
      </c>
      <c r="R478" t="inlineStr">
        <is>
          <t>B-01</t>
        </is>
      </c>
      <c r="S478" s="73" t="n">
        <v>45.4</v>
      </c>
      <c r="T478" s="73" t="n">
        <v>39.5</v>
      </c>
      <c r="U478" s="71" t="n">
        <v>1</v>
      </c>
      <c r="V478" t="inlineStr">
        <is>
          <t>No</t>
        </is>
      </c>
      <c r="W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TC100470</t>
        </is>
      </c>
      <c r="B479" s="69" t="n">
        <v>45715</v>
      </c>
      <c r="C479" s="70" t="n">
        <v>2025</v>
      </c>
      <c r="D479" t="inlineStr">
        <is>
          <t>Feb</t>
        </is>
      </c>
      <c r="E479" t="inlineStr">
        <is>
          <t>North America</t>
        </is>
      </c>
      <c r="F479" t="inlineStr">
        <is>
          <t>USA</t>
        </is>
      </c>
      <c r="G479" t="inlineStr">
        <is>
          <t>Communications &amp; Media</t>
        </is>
      </c>
      <c r="H479" t="inlineStr">
        <is>
          <t>Application services</t>
        </is>
      </c>
      <c r="I479" t="inlineStr">
        <is>
          <t>Top-10 client</t>
        </is>
      </c>
      <c r="J479" t="inlineStr">
        <is>
          <t>Zoya Ahmed</t>
        </is>
      </c>
      <c r="K479" s="71" t="n">
        <v>9502</v>
      </c>
      <c r="L479" s="72" t="n">
        <v>4152.96</v>
      </c>
      <c r="M479" s="72" t="n">
        <v>39461425.92</v>
      </c>
      <c r="N479" s="72" t="n">
        <v>0</v>
      </c>
      <c r="O479" s="72" t="n">
        <v>39461425.92</v>
      </c>
      <c r="P479" s="72" t="n">
        <v>26622832.32</v>
      </c>
      <c r="Q479" s="72" t="n">
        <v>12838593.6</v>
      </c>
      <c r="R479" t="inlineStr">
        <is>
          <t>CM-03</t>
        </is>
      </c>
      <c r="S479" s="73" t="n">
        <v>77.8</v>
      </c>
      <c r="T479" s="73" t="n">
        <v>70.2</v>
      </c>
      <c r="U479" s="71" t="n">
        <v>0</v>
      </c>
      <c r="V479" t="inlineStr">
        <is>
          <t>No</t>
        </is>
      </c>
      <c r="W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TC100471</t>
        </is>
      </c>
      <c r="B480" s="69" t="n">
        <v>45715</v>
      </c>
      <c r="C480" s="70" t="n">
        <v>2025</v>
      </c>
      <c r="D480" t="inlineStr">
        <is>
          <t>Feb</t>
        </is>
      </c>
      <c r="E480" t="inlineStr">
        <is>
          <t>Continental Europe</t>
        </is>
      </c>
      <c r="F480" t="inlineStr">
        <is>
          <t>Germany</t>
        </is>
      </c>
      <c r="G480" t="inlineStr">
        <is>
          <t>BFSI</t>
        </is>
      </c>
      <c r="H480" t="inlineStr">
        <is>
          <t>Application services</t>
        </is>
      </c>
      <c r="I480" t="inlineStr">
        <is>
          <t>Top-10 client</t>
        </is>
      </c>
      <c r="J480" t="inlineStr">
        <is>
          <t>Omar Haddad</t>
        </is>
      </c>
      <c r="K480" s="71" t="n">
        <v>1580</v>
      </c>
      <c r="L480" s="72" t="n">
        <v>4221.17</v>
      </c>
      <c r="M480" s="72" t="n">
        <v>6669448.6</v>
      </c>
      <c r="N480" s="72" t="n">
        <v>133388.97</v>
      </c>
      <c r="O480" s="72" t="n">
        <v>6536059.63</v>
      </c>
      <c r="P480" s="72" t="n">
        <v>4613472.97</v>
      </c>
      <c r="Q480" s="72" t="n">
        <v>1922586.66</v>
      </c>
      <c r="R480" t="inlineStr">
        <is>
          <t>B-05</t>
        </is>
      </c>
      <c r="S480" s="73" t="n">
        <v>12.7</v>
      </c>
      <c r="T480" s="73" t="n">
        <v>10.5</v>
      </c>
      <c r="U480" s="71" t="n">
        <v>0</v>
      </c>
      <c r="V480" t="inlineStr">
        <is>
          <t>No</t>
        </is>
      </c>
      <c r="W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TC100472</t>
        </is>
      </c>
      <c r="B481" s="69" t="n">
        <v>45716</v>
      </c>
      <c r="C481" s="70" t="n">
        <v>2025</v>
      </c>
      <c r="D481" t="inlineStr">
        <is>
          <t>Feb</t>
        </is>
      </c>
      <c r="E481" t="inlineStr">
        <is>
          <t>Continental Europe</t>
        </is>
      </c>
      <c r="F481" t="inlineStr">
        <is>
          <t>Germany</t>
        </is>
      </c>
      <c r="G481" t="inlineStr">
        <is>
          <t>Life Sciences</t>
        </is>
      </c>
      <c r="H481" t="inlineStr">
        <is>
          <t>Cloud &amp; infrastructure</t>
        </is>
      </c>
      <c r="I481" t="inlineStr">
        <is>
          <t>Large client</t>
        </is>
      </c>
      <c r="J481" t="inlineStr">
        <is>
          <t>Wei Chen</t>
        </is>
      </c>
      <c r="K481" s="71" t="n">
        <v>2343</v>
      </c>
      <c r="L481" s="72" t="n">
        <v>3866.35</v>
      </c>
      <c r="M481" s="72" t="n">
        <v>9058858.050000001</v>
      </c>
      <c r="N481" s="72" t="n">
        <v>543531.48</v>
      </c>
      <c r="O481" s="72" t="n">
        <v>8515326.57</v>
      </c>
      <c r="P481" s="72" t="n">
        <v>5617551.31</v>
      </c>
      <c r="Q481" s="72" t="n">
        <v>2897775.26</v>
      </c>
      <c r="R481" t="inlineStr">
        <is>
          <t>LS-01</t>
        </is>
      </c>
      <c r="S481" s="73" t="n">
        <v>19</v>
      </c>
      <c r="T481" s="73" t="n">
        <v>16.5</v>
      </c>
      <c r="U481" s="71" t="n">
        <v>0</v>
      </c>
      <c r="V481" t="inlineStr">
        <is>
          <t>No</t>
        </is>
      </c>
      <c r="W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TC100473</t>
        </is>
      </c>
      <c r="B482" s="69" t="n">
        <v>45716</v>
      </c>
      <c r="C482" s="70" t="n">
        <v>2025</v>
      </c>
      <c r="D482" t="inlineStr">
        <is>
          <t>Feb</t>
        </is>
      </c>
      <c r="E482" t="inlineStr">
        <is>
          <t>UK</t>
        </is>
      </c>
      <c r="F482" t="inlineStr">
        <is>
          <t>UK</t>
        </is>
      </c>
      <c r="G482" t="inlineStr">
        <is>
          <t>Communications &amp; Media</t>
        </is>
      </c>
      <c r="H482" t="inlineStr">
        <is>
          <t>Consulting</t>
        </is>
      </c>
      <c r="I482" t="inlineStr">
        <is>
          <t>Mid-size client</t>
        </is>
      </c>
      <c r="J482" t="inlineStr">
        <is>
          <t>Ravindra Patil</t>
        </is>
      </c>
      <c r="K482" s="71" t="n">
        <v>3108</v>
      </c>
      <c r="L482" s="72" t="n">
        <v>3590.24</v>
      </c>
      <c r="M482" s="72" t="n">
        <v>11158465.92</v>
      </c>
      <c r="N482" s="72" t="n">
        <v>223169.32</v>
      </c>
      <c r="O482" s="72" t="n">
        <v>10935296.6</v>
      </c>
      <c r="P482" s="72" t="n">
        <v>7406001.68</v>
      </c>
      <c r="Q482" s="72" t="n">
        <v>3529294.92</v>
      </c>
      <c r="R482" t="inlineStr">
        <is>
          <t>CM-06</t>
        </is>
      </c>
      <c r="S482" s="73" t="n">
        <v>29.3</v>
      </c>
      <c r="T482" s="73" t="n">
        <v>22.1</v>
      </c>
      <c r="U482" s="71" t="n">
        <v>0</v>
      </c>
      <c r="V482" t="inlineStr">
        <is>
          <t>No</t>
        </is>
      </c>
      <c r="W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TC100474</t>
        </is>
      </c>
      <c r="B483" s="69" t="n">
        <v>45716</v>
      </c>
      <c r="C483" s="70" t="n">
        <v>2025</v>
      </c>
      <c r="D483" t="inlineStr">
        <is>
          <t>Feb</t>
        </is>
      </c>
      <c r="E483" t="inlineStr">
        <is>
          <t>North America</t>
        </is>
      </c>
      <c r="F483" t="inlineStr">
        <is>
          <t>USA</t>
        </is>
      </c>
      <c r="G483" t="inlineStr">
        <is>
          <t>Communications &amp; Media</t>
        </is>
      </c>
      <c r="H483" t="inlineStr">
        <is>
          <t>Application services</t>
        </is>
      </c>
      <c r="I483" t="inlineStr">
        <is>
          <t>Large client</t>
        </is>
      </c>
      <c r="J483" t="inlineStr">
        <is>
          <t>Amir Khan</t>
        </is>
      </c>
      <c r="K483" s="71" t="n">
        <v>4430</v>
      </c>
      <c r="L483" s="72" t="n">
        <v>3379.36</v>
      </c>
      <c r="M483" s="72" t="n">
        <v>14970564.8</v>
      </c>
      <c r="N483" s="72" t="n">
        <v>299411.3</v>
      </c>
      <c r="O483" s="72" t="n">
        <v>14671153.5</v>
      </c>
      <c r="P483" s="72" t="n">
        <v>10260197.89</v>
      </c>
      <c r="Q483" s="72" t="n">
        <v>4410955.61</v>
      </c>
      <c r="R483" t="inlineStr">
        <is>
          <t>CM-03</t>
        </is>
      </c>
      <c r="S483" s="73" t="n">
        <v>39.3</v>
      </c>
      <c r="T483" s="73" t="n">
        <v>32.2</v>
      </c>
      <c r="U483" s="71" t="n">
        <v>3</v>
      </c>
      <c r="V483" t="inlineStr">
        <is>
          <t>No</t>
        </is>
      </c>
      <c r="W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TC100475</t>
        </is>
      </c>
      <c r="B484" s="69" t="n">
        <v>45716</v>
      </c>
      <c r="C484" s="70" t="n">
        <v>2025</v>
      </c>
      <c r="D484" t="inlineStr">
        <is>
          <t>Feb</t>
        </is>
      </c>
      <c r="E484" t="inlineStr">
        <is>
          <t>North America</t>
        </is>
      </c>
      <c r="F484" t="inlineStr">
        <is>
          <t>USA</t>
        </is>
      </c>
      <c r="G484" t="inlineStr">
        <is>
          <t>Life Sciences</t>
        </is>
      </c>
      <c r="H484" t="inlineStr">
        <is>
          <t>Application services</t>
        </is>
      </c>
      <c r="I484" t="inlineStr">
        <is>
          <t>Large client</t>
        </is>
      </c>
      <c r="J484" t="inlineStr">
        <is>
          <t>Ana Costa</t>
        </is>
      </c>
      <c r="K484" s="71" t="n">
        <v>5560</v>
      </c>
      <c r="L484" s="72" t="n">
        <v>4144.17</v>
      </c>
      <c r="M484" s="72" t="n">
        <v>23041585.2</v>
      </c>
      <c r="N484" s="72" t="n">
        <v>0</v>
      </c>
      <c r="O484" s="72" t="n">
        <v>23041585.2</v>
      </c>
      <c r="P484" s="72" t="n">
        <v>15948342.72</v>
      </c>
      <c r="Q484" s="72" t="n">
        <v>7093242.48</v>
      </c>
      <c r="R484" t="inlineStr">
        <is>
          <t>LS-03</t>
        </is>
      </c>
      <c r="S484" s="73" t="n">
        <v>51.3</v>
      </c>
      <c r="T484" s="73" t="n">
        <v>39.9</v>
      </c>
      <c r="U484" s="71" t="n">
        <v>0</v>
      </c>
      <c r="V484" t="inlineStr">
        <is>
          <t>No</t>
        </is>
      </c>
      <c r="W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TC100476</t>
        </is>
      </c>
      <c r="B485" s="69" t="n">
        <v>45716</v>
      </c>
      <c r="C485" s="70" t="n">
        <v>2025</v>
      </c>
      <c r="D485" t="inlineStr">
        <is>
          <t>Feb</t>
        </is>
      </c>
      <c r="E485" t="inlineStr">
        <is>
          <t>India</t>
        </is>
      </c>
      <c r="F485" t="inlineStr">
        <is>
          <t>India</t>
        </is>
      </c>
      <c r="G485" t="inlineStr">
        <is>
          <t>BFSI</t>
        </is>
      </c>
      <c r="H485" t="inlineStr">
        <is>
          <t>Consulting</t>
        </is>
      </c>
      <c r="I485" t="inlineStr">
        <is>
          <t>Mid-size client</t>
        </is>
      </c>
      <c r="J485" t="inlineStr">
        <is>
          <t>Kofi Mensah</t>
        </is>
      </c>
      <c r="K485" s="71" t="n">
        <v>8410</v>
      </c>
      <c r="L485" s="72" t="n">
        <v>3572.62</v>
      </c>
      <c r="M485" s="72" t="n">
        <v>30045734.2</v>
      </c>
      <c r="N485" s="72" t="n">
        <v>1201829.37</v>
      </c>
      <c r="O485" s="72" t="n">
        <v>28843904.83</v>
      </c>
      <c r="P485" s="72" t="n">
        <v>18004863.34</v>
      </c>
      <c r="Q485" s="72" t="n">
        <v>10839041.49</v>
      </c>
      <c r="R485" t="inlineStr">
        <is>
          <t>B-04</t>
        </is>
      </c>
      <c r="S485" s="73" t="n">
        <v>71.2</v>
      </c>
      <c r="T485" s="73" t="n">
        <v>55.7</v>
      </c>
      <c r="U485" s="71" t="n">
        <v>0</v>
      </c>
      <c r="V485" t="inlineStr">
        <is>
          <t>No</t>
        </is>
      </c>
      <c r="W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TC100477</t>
        </is>
      </c>
      <c r="B486" s="69" t="n">
        <v>45716</v>
      </c>
      <c r="C486" s="70" t="n">
        <v>2025</v>
      </c>
      <c r="D486" t="inlineStr">
        <is>
          <t>Feb</t>
        </is>
      </c>
      <c r="E486" t="inlineStr">
        <is>
          <t>Continental Europe</t>
        </is>
      </c>
      <c r="F486" t="inlineStr">
        <is>
          <t>France</t>
        </is>
      </c>
      <c r="G486" t="inlineStr">
        <is>
          <t>BFSI</t>
        </is>
      </c>
      <c r="H486" t="inlineStr">
        <is>
          <t>Application services</t>
        </is>
      </c>
      <c r="I486" t="inlineStr">
        <is>
          <t>Top-10 client</t>
        </is>
      </c>
      <c r="J486" t="inlineStr">
        <is>
          <t>Aisha Bello</t>
        </is>
      </c>
      <c r="K486" s="71" t="n">
        <v>7629</v>
      </c>
      <c r="L486" s="72" t="n">
        <v>3885.92</v>
      </c>
      <c r="M486" s="72" t="n">
        <v>29645683.68</v>
      </c>
      <c r="N486" s="72" t="n">
        <v>0</v>
      </c>
      <c r="O486" s="72" t="n">
        <v>29645683.68</v>
      </c>
      <c r="P486" s="72" t="n">
        <v>20906676.99</v>
      </c>
      <c r="Q486" s="72" t="n">
        <v>8739006.689999999</v>
      </c>
      <c r="R486" t="inlineStr">
        <is>
          <t>B-03</t>
        </is>
      </c>
      <c r="S486" s="73" t="n">
        <v>66.40000000000001</v>
      </c>
      <c r="T486" s="73" t="n">
        <v>53.5</v>
      </c>
      <c r="U486" s="71" t="n">
        <v>0</v>
      </c>
      <c r="V486" t="inlineStr">
        <is>
          <t>No</t>
        </is>
      </c>
      <c r="W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TC100478</t>
        </is>
      </c>
      <c r="B487" s="69" t="n">
        <v>45717</v>
      </c>
      <c r="C487" s="70" t="n">
        <v>2025</v>
      </c>
      <c r="D487" t="inlineStr">
        <is>
          <t>Mar</t>
        </is>
      </c>
      <c r="E487" t="inlineStr">
        <is>
          <t>North America</t>
        </is>
      </c>
      <c r="F487" t="inlineStr">
        <is>
          <t>USA</t>
        </is>
      </c>
      <c r="G487" t="inlineStr">
        <is>
          <t>BFSI</t>
        </is>
      </c>
      <c r="H487" t="inlineStr">
        <is>
          <t>Cloud &amp; infrastructure</t>
        </is>
      </c>
      <c r="I487" t="inlineStr">
        <is>
          <t>Large client</t>
        </is>
      </c>
      <c r="J487" t="inlineStr">
        <is>
          <t>Fatima Al-Saud</t>
        </is>
      </c>
      <c r="K487" s="71" t="n">
        <v>2915</v>
      </c>
      <c r="L487" s="72" t="n">
        <v>3698.08</v>
      </c>
      <c r="M487" s="72" t="n">
        <v>10779903.2</v>
      </c>
      <c r="N487" s="72" t="n">
        <v>215598.06</v>
      </c>
      <c r="O487" s="72" t="n">
        <v>10564305.14</v>
      </c>
      <c r="P487" s="72" t="n">
        <v>7221402.51</v>
      </c>
      <c r="Q487" s="72" t="n">
        <v>3342902.63</v>
      </c>
      <c r="R487" t="inlineStr">
        <is>
          <t>B-06</t>
        </is>
      </c>
      <c r="S487" s="73" t="n">
        <v>22.5</v>
      </c>
      <c r="T487" s="73" t="n">
        <v>18.6</v>
      </c>
      <c r="U487" s="71" t="n">
        <v>0</v>
      </c>
      <c r="V487" t="inlineStr">
        <is>
          <t>No</t>
        </is>
      </c>
      <c r="W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TC100479</t>
        </is>
      </c>
      <c r="B488" s="69" t="n">
        <v>45717</v>
      </c>
      <c r="C488" s="70" t="n">
        <v>2025</v>
      </c>
      <c r="D488" t="inlineStr">
        <is>
          <t>Mar</t>
        </is>
      </c>
      <c r="E488" t="inlineStr">
        <is>
          <t>North America</t>
        </is>
      </c>
      <c r="F488" t="inlineStr">
        <is>
          <t>USA</t>
        </is>
      </c>
      <c r="G488" t="inlineStr">
        <is>
          <t>Retail &amp; CPG</t>
        </is>
      </c>
      <c r="H488" t="inlineStr">
        <is>
          <t>Application services</t>
        </is>
      </c>
      <c r="I488" t="inlineStr">
        <is>
          <t>Large client</t>
        </is>
      </c>
      <c r="J488" t="inlineStr">
        <is>
          <t>Shraddha Kulkarni</t>
        </is>
      </c>
      <c r="K488" s="71" t="n">
        <v>6408</v>
      </c>
      <c r="L488" s="72" t="n">
        <v>4002.89</v>
      </c>
      <c r="M488" s="72" t="n">
        <v>25650519.12</v>
      </c>
      <c r="N488" s="72" t="n">
        <v>0</v>
      </c>
      <c r="O488" s="72" t="n">
        <v>25650519.12</v>
      </c>
      <c r="P488" s="72" t="n">
        <v>16221002.25</v>
      </c>
      <c r="Q488" s="72" t="n">
        <v>9429516.869999999</v>
      </c>
      <c r="R488" t="inlineStr">
        <is>
          <t>RC-01</t>
        </is>
      </c>
      <c r="S488" s="73" t="n">
        <v>47.7</v>
      </c>
      <c r="T488" s="73" t="n">
        <v>41.6</v>
      </c>
      <c r="U488" s="71" t="n">
        <v>0</v>
      </c>
      <c r="V488" t="inlineStr">
        <is>
          <t>No</t>
        </is>
      </c>
      <c r="W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TC100480</t>
        </is>
      </c>
      <c r="B489" s="69" t="n">
        <v>45717</v>
      </c>
      <c r="C489" s="70" t="n">
        <v>2025</v>
      </c>
      <c r="D489" t="inlineStr">
        <is>
          <t>Mar</t>
        </is>
      </c>
      <c r="E489" t="inlineStr">
        <is>
          <t>North America</t>
        </is>
      </c>
      <c r="F489" t="inlineStr">
        <is>
          <t>Canada</t>
        </is>
      </c>
      <c r="G489" t="inlineStr">
        <is>
          <t>BFSI</t>
        </is>
      </c>
      <c r="H489" t="inlineStr">
        <is>
          <t>Application services</t>
        </is>
      </c>
      <c r="I489" t="inlineStr">
        <is>
          <t>Large client</t>
        </is>
      </c>
      <c r="J489" t="inlineStr">
        <is>
          <t>Sophie Müller</t>
        </is>
      </c>
      <c r="K489" s="71" t="n">
        <v>1097</v>
      </c>
      <c r="L489" s="72" t="n">
        <v>3946.36</v>
      </c>
      <c r="M489" s="72" t="n">
        <v>4329156.92</v>
      </c>
      <c r="N489" s="72" t="n">
        <v>259749.42</v>
      </c>
      <c r="O489" s="72" t="n">
        <v>4069407.5</v>
      </c>
      <c r="P489" s="72" t="n">
        <v>3060388.94</v>
      </c>
      <c r="Q489" s="72" t="n">
        <v>1009018.56</v>
      </c>
      <c r="R489" t="inlineStr">
        <is>
          <t>B-01</t>
        </is>
      </c>
      <c r="S489" s="73" t="n">
        <v>8.199999999999999</v>
      </c>
      <c r="T489" s="73" t="n">
        <v>7.3</v>
      </c>
      <c r="U489" s="71" t="n">
        <v>1</v>
      </c>
      <c r="V489" t="inlineStr">
        <is>
          <t>No</t>
        </is>
      </c>
      <c r="W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TC100481</t>
        </is>
      </c>
      <c r="B490" s="69" t="n">
        <v>45717</v>
      </c>
      <c r="C490" s="70" t="n">
        <v>2025</v>
      </c>
      <c r="D490" t="inlineStr">
        <is>
          <t>Mar</t>
        </is>
      </c>
      <c r="E490" t="inlineStr">
        <is>
          <t>Continental Europe</t>
        </is>
      </c>
      <c r="F490" t="inlineStr">
        <is>
          <t>France</t>
        </is>
      </c>
      <c r="G490" t="inlineStr">
        <is>
          <t>BFSI</t>
        </is>
      </c>
      <c r="H490" t="inlineStr">
        <is>
          <t>Application services</t>
        </is>
      </c>
      <c r="I490" t="inlineStr">
        <is>
          <t>Large client</t>
        </is>
      </c>
      <c r="J490" t="inlineStr">
        <is>
          <t>Omar Haddad</t>
        </is>
      </c>
      <c r="K490" s="71" t="n">
        <v>8037</v>
      </c>
      <c r="L490" s="72" t="n">
        <v>4527.47</v>
      </c>
      <c r="M490" s="72" t="n">
        <v>36387276.39</v>
      </c>
      <c r="N490" s="72" t="n">
        <v>1455491.06</v>
      </c>
      <c r="O490" s="72" t="n">
        <v>34931785.33</v>
      </c>
      <c r="P490" s="72" t="n">
        <v>26308901.27</v>
      </c>
      <c r="Q490" s="72" t="n">
        <v>8622884.060000001</v>
      </c>
      <c r="R490" t="inlineStr">
        <is>
          <t>B-05</t>
        </is>
      </c>
      <c r="S490" s="73" t="n">
        <v>56.7</v>
      </c>
      <c r="T490" s="73" t="n">
        <v>51.8</v>
      </c>
      <c r="U490" s="71" t="n">
        <v>2</v>
      </c>
      <c r="V490" t="inlineStr">
        <is>
          <t>No</t>
        </is>
      </c>
      <c r="W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TC100482</t>
        </is>
      </c>
      <c r="B491" s="69" t="n">
        <v>45717</v>
      </c>
      <c r="C491" s="70" t="n">
        <v>2025</v>
      </c>
      <c r="D491" t="inlineStr">
        <is>
          <t>Mar</t>
        </is>
      </c>
      <c r="E491" t="inlineStr">
        <is>
          <t>UK</t>
        </is>
      </c>
      <c r="F491" t="inlineStr">
        <is>
          <t>UK</t>
        </is>
      </c>
      <c r="G491" t="inlineStr">
        <is>
          <t>Technology &amp; Services</t>
        </is>
      </c>
      <c r="H491" t="inlineStr">
        <is>
          <t>AI &amp; data</t>
        </is>
      </c>
      <c r="I491" t="inlineStr">
        <is>
          <t>Top-10 client</t>
        </is>
      </c>
      <c r="J491" t="inlineStr">
        <is>
          <t>Sara Rossi</t>
        </is>
      </c>
      <c r="K491" s="71" t="n">
        <v>5143</v>
      </c>
      <c r="L491" s="72" t="n">
        <v>3942.12</v>
      </c>
      <c r="M491" s="72" t="n">
        <v>20274323.16</v>
      </c>
      <c r="N491" s="72" t="n">
        <v>810972.9300000001</v>
      </c>
      <c r="O491" s="72" t="n">
        <v>19463350.23</v>
      </c>
      <c r="P491" s="72" t="n">
        <v>13729081.83</v>
      </c>
      <c r="Q491" s="72" t="n">
        <v>5734268.4</v>
      </c>
      <c r="R491" t="inlineStr">
        <is>
          <t>TS-01</t>
        </is>
      </c>
      <c r="S491" s="73" t="n">
        <v>35.1</v>
      </c>
      <c r="T491" s="73" t="n">
        <v>31.7</v>
      </c>
      <c r="U491" s="71" t="n">
        <v>1</v>
      </c>
      <c r="V491" t="inlineStr">
        <is>
          <t>No</t>
        </is>
      </c>
      <c r="W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TC100483</t>
        </is>
      </c>
      <c r="B492" s="69" t="n">
        <v>45718</v>
      </c>
      <c r="C492" s="70" t="n">
        <v>2025</v>
      </c>
      <c r="D492" t="inlineStr">
        <is>
          <t>Mar</t>
        </is>
      </c>
      <c r="E492" t="inlineStr">
        <is>
          <t>North America</t>
        </is>
      </c>
      <c r="F492" t="inlineStr">
        <is>
          <t>USA</t>
        </is>
      </c>
      <c r="G492" t="inlineStr">
        <is>
          <t>BFSI</t>
        </is>
      </c>
      <c r="H492" t="inlineStr">
        <is>
          <t>AI &amp; data</t>
        </is>
      </c>
      <c r="I492" t="inlineStr">
        <is>
          <t>Top-10 client</t>
        </is>
      </c>
      <c r="J492" t="inlineStr">
        <is>
          <t>Priya Nair</t>
        </is>
      </c>
      <c r="K492" s="71" t="n">
        <v>1987</v>
      </c>
      <c r="L492" s="72" t="n">
        <v>4041.9</v>
      </c>
      <c r="M492" s="72" t="n">
        <v>8031255.3</v>
      </c>
      <c r="N492" s="72" t="n">
        <v>0</v>
      </c>
      <c r="O492" s="72" t="n">
        <v>8031255.3</v>
      </c>
      <c r="P492" s="72" t="n">
        <v>5075018.7</v>
      </c>
      <c r="Q492" s="72" t="n">
        <v>2956236.6</v>
      </c>
      <c r="R492" t="inlineStr">
        <is>
          <t>B-01</t>
        </is>
      </c>
      <c r="S492" s="73" t="n">
        <v>13.9</v>
      </c>
      <c r="T492" s="73" t="n">
        <v>12.8</v>
      </c>
      <c r="U492" s="71" t="n">
        <v>0</v>
      </c>
      <c r="V492" t="inlineStr">
        <is>
          <t>No</t>
        </is>
      </c>
      <c r="W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TC100484</t>
        </is>
      </c>
      <c r="B493" s="69" t="n">
        <v>45718</v>
      </c>
      <c r="C493" s="70" t="n">
        <v>2025</v>
      </c>
      <c r="D493" t="inlineStr">
        <is>
          <t>Mar</t>
        </is>
      </c>
      <c r="E493" t="inlineStr">
        <is>
          <t>North America</t>
        </is>
      </c>
      <c r="F493" t="inlineStr">
        <is>
          <t>Canada</t>
        </is>
      </c>
      <c r="G493" t="inlineStr">
        <is>
          <t>BFSI</t>
        </is>
      </c>
      <c r="H493" t="inlineStr">
        <is>
          <t>Application services</t>
        </is>
      </c>
      <c r="I493" t="inlineStr">
        <is>
          <t>Mid-size client</t>
        </is>
      </c>
      <c r="J493" t="inlineStr">
        <is>
          <t>Lucas Martin</t>
        </is>
      </c>
      <c r="K493" s="71" t="n">
        <v>4370</v>
      </c>
      <c r="L493" s="72" t="n">
        <v>3719.3</v>
      </c>
      <c r="M493" s="72" t="n">
        <v>16253341</v>
      </c>
      <c r="N493" s="72" t="n">
        <v>0</v>
      </c>
      <c r="O493" s="72" t="n">
        <v>16253341</v>
      </c>
      <c r="P493" s="72" t="n">
        <v>10077181.55</v>
      </c>
      <c r="Q493" s="72" t="n">
        <v>6176159.45</v>
      </c>
      <c r="R493" t="inlineStr">
        <is>
          <t>B-04</t>
        </is>
      </c>
      <c r="S493" s="73" t="n">
        <v>30.6</v>
      </c>
      <c r="T493" s="73" t="n">
        <v>28.1</v>
      </c>
      <c r="U493" s="71" t="n">
        <v>0</v>
      </c>
      <c r="V493" t="inlineStr">
        <is>
          <t>No</t>
        </is>
      </c>
      <c r="W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TC100485</t>
        </is>
      </c>
      <c r="B494" s="69" t="n">
        <v>45718</v>
      </c>
      <c r="C494" s="70" t="n">
        <v>2025</v>
      </c>
      <c r="D494" t="inlineStr">
        <is>
          <t>Mar</t>
        </is>
      </c>
      <c r="E494" t="inlineStr">
        <is>
          <t>UK</t>
        </is>
      </c>
      <c r="F494" t="inlineStr">
        <is>
          <t>UK</t>
        </is>
      </c>
      <c r="G494" t="inlineStr">
        <is>
          <t>BFSI</t>
        </is>
      </c>
      <c r="H494" t="inlineStr">
        <is>
          <t>Application services</t>
        </is>
      </c>
      <c r="I494" t="inlineStr">
        <is>
          <t>Large client</t>
        </is>
      </c>
      <c r="J494" t="inlineStr">
        <is>
          <t>Kofi Mensah</t>
        </is>
      </c>
      <c r="K494" s="71" t="n">
        <v>6662</v>
      </c>
      <c r="L494" s="72" t="n">
        <v>4136.11</v>
      </c>
      <c r="M494" s="72" t="n">
        <v>27554764.82</v>
      </c>
      <c r="N494" s="72" t="n">
        <v>0</v>
      </c>
      <c r="O494" s="72" t="n">
        <v>27554764.82</v>
      </c>
      <c r="P494" s="72" t="n">
        <v>18590653.36</v>
      </c>
      <c r="Q494" s="72" t="n">
        <v>8964111.460000001</v>
      </c>
      <c r="R494" t="inlineStr">
        <is>
          <t>B-04</t>
        </is>
      </c>
      <c r="S494" s="73" t="n">
        <v>49.1</v>
      </c>
      <c r="T494" s="73" t="n">
        <v>42.9</v>
      </c>
      <c r="U494" s="71" t="n">
        <v>1</v>
      </c>
      <c r="V494" t="inlineStr">
        <is>
          <t>No</t>
        </is>
      </c>
      <c r="W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TC100486</t>
        </is>
      </c>
      <c r="B495" s="69" t="n">
        <v>45718</v>
      </c>
      <c r="C495" s="70" t="n">
        <v>2025</v>
      </c>
      <c r="D495" t="inlineStr">
        <is>
          <t>Mar</t>
        </is>
      </c>
      <c r="E495" t="inlineStr">
        <is>
          <t>UK</t>
        </is>
      </c>
      <c r="F495" t="inlineStr">
        <is>
          <t>UK</t>
        </is>
      </c>
      <c r="G495" t="inlineStr">
        <is>
          <t>Communications &amp; Media</t>
        </is>
      </c>
      <c r="H495" t="inlineStr">
        <is>
          <t>BPS</t>
        </is>
      </c>
      <c r="I495" t="inlineStr">
        <is>
          <t>Mid-size client</t>
        </is>
      </c>
      <c r="J495" t="inlineStr">
        <is>
          <t>Ana Costa</t>
        </is>
      </c>
      <c r="K495" s="71" t="n">
        <v>9909</v>
      </c>
      <c r="L495" s="72" t="n">
        <v>3760.26</v>
      </c>
      <c r="M495" s="72" t="n">
        <v>37260416.34</v>
      </c>
      <c r="N495" s="72" t="n">
        <v>0</v>
      </c>
      <c r="O495" s="72" t="n">
        <v>37260416.34</v>
      </c>
      <c r="P495" s="72" t="n">
        <v>26159044.97</v>
      </c>
      <c r="Q495" s="72" t="n">
        <v>11101371.37</v>
      </c>
      <c r="R495" t="inlineStr">
        <is>
          <t>CM-03</t>
        </is>
      </c>
      <c r="S495" s="73" t="n">
        <v>79.40000000000001</v>
      </c>
      <c r="T495" s="73" t="n">
        <v>64.09999999999999</v>
      </c>
      <c r="U495" s="71" t="n">
        <v>1</v>
      </c>
      <c r="V495" t="inlineStr">
        <is>
          <t>No</t>
        </is>
      </c>
      <c r="W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TC100487</t>
        </is>
      </c>
      <c r="B496" s="69" t="n">
        <v>45718</v>
      </c>
      <c r="C496" s="70" t="n">
        <v>2025</v>
      </c>
      <c r="D496" t="inlineStr">
        <is>
          <t>Mar</t>
        </is>
      </c>
      <c r="E496" t="inlineStr">
        <is>
          <t>Continental Europe</t>
        </is>
      </c>
      <c r="F496" t="inlineStr">
        <is>
          <t>France</t>
        </is>
      </c>
      <c r="G496" t="inlineStr">
        <is>
          <t>BFSI</t>
        </is>
      </c>
      <c r="H496" t="inlineStr">
        <is>
          <t>Application services</t>
        </is>
      </c>
      <c r="I496" t="inlineStr">
        <is>
          <t>Large client</t>
        </is>
      </c>
      <c r="J496" t="inlineStr">
        <is>
          <t>Aisha Bello</t>
        </is>
      </c>
      <c r="K496" s="71" t="n">
        <v>3469</v>
      </c>
      <c r="L496" s="72" t="n">
        <v>3845.31</v>
      </c>
      <c r="M496" s="72" t="n">
        <v>13339380.39</v>
      </c>
      <c r="N496" s="72" t="n">
        <v>266787.61</v>
      </c>
      <c r="O496" s="72" t="n">
        <v>13072592.78</v>
      </c>
      <c r="P496" s="72" t="n">
        <v>9247388.970000001</v>
      </c>
      <c r="Q496" s="72" t="n">
        <v>3825203.81</v>
      </c>
      <c r="R496" t="inlineStr">
        <is>
          <t>B-04</t>
        </is>
      </c>
      <c r="S496" s="73" t="n">
        <v>29.6</v>
      </c>
      <c r="T496" s="73" t="n">
        <v>22.5</v>
      </c>
      <c r="U496" s="71" t="n">
        <v>1</v>
      </c>
      <c r="V496" t="inlineStr">
        <is>
          <t>No</t>
        </is>
      </c>
      <c r="W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TC100488</t>
        </is>
      </c>
      <c r="B497" s="69" t="n">
        <v>45718</v>
      </c>
      <c r="C497" s="70" t="n">
        <v>2025</v>
      </c>
      <c r="D497" t="inlineStr">
        <is>
          <t>Mar</t>
        </is>
      </c>
      <c r="E497" t="inlineStr">
        <is>
          <t>India</t>
        </is>
      </c>
      <c r="F497" t="inlineStr">
        <is>
          <t>India</t>
        </is>
      </c>
      <c r="G497" t="inlineStr">
        <is>
          <t>Manufacturing</t>
        </is>
      </c>
      <c r="H497" t="inlineStr">
        <is>
          <t>AI &amp; data</t>
        </is>
      </c>
      <c r="I497" t="inlineStr">
        <is>
          <t>Top-10 client</t>
        </is>
      </c>
      <c r="J497" t="inlineStr">
        <is>
          <t>Fatima Al-Saud</t>
        </is>
      </c>
      <c r="K497" s="71" t="n">
        <v>1936</v>
      </c>
      <c r="L497" s="72" t="n">
        <v>3542.58</v>
      </c>
      <c r="M497" s="72" t="n">
        <v>6858434.88</v>
      </c>
      <c r="N497" s="72" t="n">
        <v>274337.4</v>
      </c>
      <c r="O497" s="72" t="n">
        <v>6584097.48</v>
      </c>
      <c r="P497" s="72" t="n">
        <v>4078603.29</v>
      </c>
      <c r="Q497" s="72" t="n">
        <v>2505494.19</v>
      </c>
      <c r="R497" t="inlineStr">
        <is>
          <t>M-05</t>
        </is>
      </c>
      <c r="S497" s="73" t="n">
        <v>16.6</v>
      </c>
      <c r="T497" s="73" t="n">
        <v>12.7</v>
      </c>
      <c r="U497" s="71" t="n">
        <v>0</v>
      </c>
      <c r="V497" t="inlineStr">
        <is>
          <t>No</t>
        </is>
      </c>
      <c r="W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TC100489</t>
        </is>
      </c>
      <c r="B498" s="69" t="n">
        <v>45719</v>
      </c>
      <c r="C498" s="70" t="n">
        <v>2025</v>
      </c>
      <c r="D498" t="inlineStr">
        <is>
          <t>Mar</t>
        </is>
      </c>
      <c r="E498" t="inlineStr">
        <is>
          <t>North America</t>
        </is>
      </c>
      <c r="F498" t="inlineStr">
        <is>
          <t>Canada</t>
        </is>
      </c>
      <c r="G498" t="inlineStr">
        <is>
          <t>Manufacturing</t>
        </is>
      </c>
      <c r="H498" t="inlineStr">
        <is>
          <t>Application services</t>
        </is>
      </c>
      <c r="I498" t="inlineStr">
        <is>
          <t>Mid-size client</t>
        </is>
      </c>
      <c r="J498" t="inlineStr">
        <is>
          <t>Ravindra Patil</t>
        </is>
      </c>
      <c r="K498" s="71" t="n">
        <v>7547</v>
      </c>
      <c r="L498" s="72" t="n">
        <v>4131.94</v>
      </c>
      <c r="M498" s="72" t="n">
        <v>31183751.18</v>
      </c>
      <c r="N498" s="72" t="n">
        <v>1247350.05</v>
      </c>
      <c r="O498" s="72" t="n">
        <v>29936401.13</v>
      </c>
      <c r="P498" s="72" t="n">
        <v>18695439.14</v>
      </c>
      <c r="Q498" s="72" t="n">
        <v>11240961.99</v>
      </c>
      <c r="R498" t="inlineStr">
        <is>
          <t>M-01</t>
        </is>
      </c>
      <c r="S498" s="73" t="n">
        <v>61.7</v>
      </c>
      <c r="T498" s="73" t="n">
        <v>47.7</v>
      </c>
      <c r="U498" s="71" t="n">
        <v>0</v>
      </c>
      <c r="V498" t="inlineStr">
        <is>
          <t>No</t>
        </is>
      </c>
      <c r="W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TC100490</t>
        </is>
      </c>
      <c r="B499" s="69" t="n">
        <v>45719</v>
      </c>
      <c r="C499" s="70" t="n">
        <v>2025</v>
      </c>
      <c r="D499" t="inlineStr">
        <is>
          <t>Mar</t>
        </is>
      </c>
      <c r="E499" t="inlineStr">
        <is>
          <t>North America</t>
        </is>
      </c>
      <c r="F499" t="inlineStr">
        <is>
          <t>Canada</t>
        </is>
      </c>
      <c r="G499" t="inlineStr">
        <is>
          <t>BFSI</t>
        </is>
      </c>
      <c r="H499" t="inlineStr">
        <is>
          <t>Cloud &amp; infrastructure</t>
        </is>
      </c>
      <c r="I499" t="inlineStr">
        <is>
          <t>Top-10 client</t>
        </is>
      </c>
      <c r="J499" t="inlineStr">
        <is>
          <t>Zoya Ahmed</t>
        </is>
      </c>
      <c r="K499" s="71" t="n">
        <v>9444</v>
      </c>
      <c r="L499" s="72" t="n">
        <v>4103.82</v>
      </c>
      <c r="M499" s="72" t="n">
        <v>38756476.08</v>
      </c>
      <c r="N499" s="72" t="n">
        <v>0</v>
      </c>
      <c r="O499" s="72" t="n">
        <v>38756476.08</v>
      </c>
      <c r="P499" s="72" t="n">
        <v>25533249.05</v>
      </c>
      <c r="Q499" s="72" t="n">
        <v>13223227.03</v>
      </c>
      <c r="R499" t="inlineStr">
        <is>
          <t>B-01</t>
        </is>
      </c>
      <c r="S499" s="73" t="n">
        <v>72</v>
      </c>
      <c r="T499" s="73" t="n">
        <v>60</v>
      </c>
      <c r="U499" s="71" t="n">
        <v>1</v>
      </c>
      <c r="V499" t="inlineStr">
        <is>
          <t>No</t>
        </is>
      </c>
      <c r="W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TC100491</t>
        </is>
      </c>
      <c r="B500" s="69" t="n">
        <v>45719</v>
      </c>
      <c r="C500" s="70" t="n">
        <v>2025</v>
      </c>
      <c r="D500" t="inlineStr">
        <is>
          <t>Mar</t>
        </is>
      </c>
      <c r="E500" t="inlineStr">
        <is>
          <t>Asia Pacific</t>
        </is>
      </c>
      <c r="F500" t="inlineStr">
        <is>
          <t>Singapore</t>
        </is>
      </c>
      <c r="G500" t="inlineStr">
        <is>
          <t>Retail &amp; CPG</t>
        </is>
      </c>
      <c r="H500" t="inlineStr">
        <is>
          <t>BPS</t>
        </is>
      </c>
      <c r="I500" t="inlineStr">
        <is>
          <t>Large client</t>
        </is>
      </c>
      <c r="J500" t="inlineStr">
        <is>
          <t>Olivia Brown</t>
        </is>
      </c>
      <c r="K500" s="71" t="n">
        <v>1641</v>
      </c>
      <c r="L500" s="72" t="n">
        <v>3559.58</v>
      </c>
      <c r="M500" s="72" t="n">
        <v>5841270.78</v>
      </c>
      <c r="N500" s="72" t="n">
        <v>233650.83</v>
      </c>
      <c r="O500" s="72" t="n">
        <v>5607619.95</v>
      </c>
      <c r="P500" s="72" t="n">
        <v>3916987.98</v>
      </c>
      <c r="Q500" s="72" t="n">
        <v>1690631.97</v>
      </c>
      <c r="R500" t="inlineStr">
        <is>
          <t>RC-01</t>
        </is>
      </c>
      <c r="S500" s="73" t="n">
        <v>13.4</v>
      </c>
      <c r="T500" s="73" t="n">
        <v>10.8</v>
      </c>
      <c r="U500" s="71" t="n">
        <v>0</v>
      </c>
      <c r="V500" t="inlineStr">
        <is>
          <t>No</t>
        </is>
      </c>
      <c r="W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TC100492</t>
        </is>
      </c>
      <c r="B501" s="69" t="n">
        <v>45719</v>
      </c>
      <c r="C501" s="70" t="n">
        <v>2025</v>
      </c>
      <c r="D501" t="inlineStr">
        <is>
          <t>Mar</t>
        </is>
      </c>
      <c r="E501" t="inlineStr">
        <is>
          <t>Asia Pacific</t>
        </is>
      </c>
      <c r="F501" t="inlineStr">
        <is>
          <t>Singapore</t>
        </is>
      </c>
      <c r="G501" t="inlineStr">
        <is>
          <t>BFSI</t>
        </is>
      </c>
      <c r="H501" t="inlineStr">
        <is>
          <t>Consulting</t>
        </is>
      </c>
      <c r="I501" t="inlineStr">
        <is>
          <t>Mid-size client</t>
        </is>
      </c>
      <c r="J501" t="inlineStr">
        <is>
          <t>Zoya Ahmed</t>
        </is>
      </c>
      <c r="K501" s="71" t="n">
        <v>7944</v>
      </c>
      <c r="L501" s="72" t="n">
        <v>3653.13</v>
      </c>
      <c r="M501" s="72" t="n">
        <v>29020464.72</v>
      </c>
      <c r="N501" s="72" t="n">
        <v>0</v>
      </c>
      <c r="O501" s="72" t="n">
        <v>29020464.72</v>
      </c>
      <c r="P501" s="72" t="n">
        <v>17873359.42</v>
      </c>
      <c r="Q501" s="72" t="n">
        <v>11147105.3</v>
      </c>
      <c r="R501" t="inlineStr">
        <is>
          <t>B-01</t>
        </is>
      </c>
      <c r="S501" s="73" t="n">
        <v>59.9</v>
      </c>
      <c r="T501" s="73" t="n">
        <v>52.4</v>
      </c>
      <c r="U501" s="71" t="n">
        <v>0</v>
      </c>
      <c r="V501" t="inlineStr">
        <is>
          <t>No</t>
        </is>
      </c>
      <c r="W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TC100493</t>
        </is>
      </c>
      <c r="B502" s="69" t="n">
        <v>45719</v>
      </c>
      <c r="C502" s="70" t="n">
        <v>2025</v>
      </c>
      <c r="D502" t="inlineStr">
        <is>
          <t>Mar</t>
        </is>
      </c>
      <c r="E502" t="inlineStr">
        <is>
          <t>North America</t>
        </is>
      </c>
      <c r="F502" t="inlineStr">
        <is>
          <t>Canada</t>
        </is>
      </c>
      <c r="G502" t="inlineStr">
        <is>
          <t>Manufacturing</t>
        </is>
      </c>
      <c r="H502" t="inlineStr">
        <is>
          <t>Cloud &amp; infrastructure</t>
        </is>
      </c>
      <c r="I502" t="inlineStr">
        <is>
          <t>Large client</t>
        </is>
      </c>
      <c r="J502" t="inlineStr">
        <is>
          <t>Aisha Bello</t>
        </is>
      </c>
      <c r="K502" s="71" t="n">
        <v>8589</v>
      </c>
      <c r="L502" s="72" t="n">
        <v>4223.36</v>
      </c>
      <c r="M502" s="72" t="n">
        <v>36274439.04</v>
      </c>
      <c r="N502" s="72" t="n">
        <v>0</v>
      </c>
      <c r="O502" s="72" t="n">
        <v>36274439.04</v>
      </c>
      <c r="P502" s="72" t="n">
        <v>23399289.49</v>
      </c>
      <c r="Q502" s="72" t="n">
        <v>12875149.55</v>
      </c>
      <c r="R502" t="inlineStr">
        <is>
          <t>M-01</t>
        </is>
      </c>
      <c r="S502" s="73" t="n">
        <v>59.6</v>
      </c>
      <c r="T502" s="73" t="n">
        <v>53.2</v>
      </c>
      <c r="U502" s="71" t="n">
        <v>1</v>
      </c>
      <c r="V502" t="inlineStr">
        <is>
          <t>No</t>
        </is>
      </c>
      <c r="W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TC100494</t>
        </is>
      </c>
      <c r="B503" s="69" t="n">
        <v>45719</v>
      </c>
      <c r="C503" s="70" t="n">
        <v>2025</v>
      </c>
      <c r="D503" t="inlineStr">
        <is>
          <t>Mar</t>
        </is>
      </c>
      <c r="E503" t="inlineStr">
        <is>
          <t>India</t>
        </is>
      </c>
      <c r="F503" t="inlineStr">
        <is>
          <t>India</t>
        </is>
      </c>
      <c r="G503" t="inlineStr">
        <is>
          <t>BFSI</t>
        </is>
      </c>
      <c r="H503" t="inlineStr">
        <is>
          <t>Application services</t>
        </is>
      </c>
      <c r="I503" t="inlineStr">
        <is>
          <t>Large client</t>
        </is>
      </c>
      <c r="J503" t="inlineStr">
        <is>
          <t>Ruhi Shaikh</t>
        </is>
      </c>
      <c r="K503" s="71" t="n">
        <v>6450</v>
      </c>
      <c r="L503" s="72" t="n">
        <v>3237.73</v>
      </c>
      <c r="M503" s="72" t="n">
        <v>20883358.5</v>
      </c>
      <c r="N503" s="72" t="n">
        <v>417667.17</v>
      </c>
      <c r="O503" s="72" t="n">
        <v>20465691.33</v>
      </c>
      <c r="P503" s="72" t="n">
        <v>14549410.89</v>
      </c>
      <c r="Q503" s="72" t="n">
        <v>5916280.44</v>
      </c>
      <c r="R503" t="inlineStr">
        <is>
          <t>B-01</t>
        </is>
      </c>
      <c r="S503" s="73" t="n">
        <v>51.4</v>
      </c>
      <c r="T503" s="73" t="n">
        <v>40.1</v>
      </c>
      <c r="U503" s="71" t="n">
        <v>0</v>
      </c>
      <c r="V503" t="inlineStr">
        <is>
          <t>No</t>
        </is>
      </c>
      <c r="W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TC100495</t>
        </is>
      </c>
      <c r="B504" s="69" t="n">
        <v>45719</v>
      </c>
      <c r="C504" s="70" t="n">
        <v>2025</v>
      </c>
      <c r="D504" t="inlineStr">
        <is>
          <t>Mar</t>
        </is>
      </c>
      <c r="E504" t="inlineStr">
        <is>
          <t>Middle East &amp; Africa</t>
        </is>
      </c>
      <c r="F504" t="inlineStr">
        <is>
          <t>UAE</t>
        </is>
      </c>
      <c r="G504" t="inlineStr">
        <is>
          <t>Manufacturing</t>
        </is>
      </c>
      <c r="H504" t="inlineStr">
        <is>
          <t>AI &amp; data</t>
        </is>
      </c>
      <c r="I504" t="inlineStr">
        <is>
          <t>Top-10 client</t>
        </is>
      </c>
      <c r="J504" t="inlineStr">
        <is>
          <t>Ana Costa</t>
        </is>
      </c>
      <c r="K504" s="71" t="n">
        <v>4757</v>
      </c>
      <c r="L504" s="72" t="n">
        <v>3571.47</v>
      </c>
      <c r="M504" s="72" t="n">
        <v>16989482.79</v>
      </c>
      <c r="N504" s="72" t="n">
        <v>1019368.97</v>
      </c>
      <c r="O504" s="72" t="n">
        <v>15970113.82</v>
      </c>
      <c r="P504" s="72" t="n">
        <v>10223440.28</v>
      </c>
      <c r="Q504" s="72" t="n">
        <v>5746673.54</v>
      </c>
      <c r="R504" t="inlineStr">
        <is>
          <t>M-03</t>
        </is>
      </c>
      <c r="S504" s="73" t="n">
        <v>34.1</v>
      </c>
      <c r="T504" s="73" t="n">
        <v>29.3</v>
      </c>
      <c r="U504" s="71" t="n">
        <v>1</v>
      </c>
      <c r="V504" t="inlineStr">
        <is>
          <t>No</t>
        </is>
      </c>
      <c r="W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TC100496</t>
        </is>
      </c>
      <c r="B505" s="69" t="n">
        <v>45719</v>
      </c>
      <c r="C505" s="70" t="n">
        <v>2025</v>
      </c>
      <c r="D505" t="inlineStr">
        <is>
          <t>Mar</t>
        </is>
      </c>
      <c r="E505" t="inlineStr">
        <is>
          <t>India</t>
        </is>
      </c>
      <c r="F505" t="inlineStr">
        <is>
          <t>India</t>
        </is>
      </c>
      <c r="G505" t="inlineStr">
        <is>
          <t>BFSI</t>
        </is>
      </c>
      <c r="H505" t="inlineStr">
        <is>
          <t>Cloud &amp; infrastructure</t>
        </is>
      </c>
      <c r="I505" t="inlineStr">
        <is>
          <t>Large client</t>
        </is>
      </c>
      <c r="J505" t="inlineStr">
        <is>
          <t>Lucas Martin</t>
        </is>
      </c>
      <c r="K505" s="71" t="n">
        <v>3046</v>
      </c>
      <c r="L505" s="72" t="n">
        <v>3299.57</v>
      </c>
      <c r="M505" s="72" t="n">
        <v>10050490.22</v>
      </c>
      <c r="N505" s="72" t="n">
        <v>0</v>
      </c>
      <c r="O505" s="72" t="n">
        <v>10050490.22</v>
      </c>
      <c r="P505" s="72" t="n">
        <v>6243363.43</v>
      </c>
      <c r="Q505" s="72" t="n">
        <v>3807126.79</v>
      </c>
      <c r="R505" t="inlineStr">
        <is>
          <t>B-06</t>
        </is>
      </c>
      <c r="S505" s="73" t="n">
        <v>22.5</v>
      </c>
      <c r="T505" s="73" t="n">
        <v>19.7</v>
      </c>
      <c r="U505" s="71" t="n">
        <v>0</v>
      </c>
      <c r="V505" t="inlineStr">
        <is>
          <t>No</t>
        </is>
      </c>
      <c r="W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TC100497</t>
        </is>
      </c>
      <c r="B506" s="69" t="n">
        <v>45719</v>
      </c>
      <c r="C506" s="70" t="n">
        <v>2025</v>
      </c>
      <c r="D506" t="inlineStr">
        <is>
          <t>Mar</t>
        </is>
      </c>
      <c r="E506" t="inlineStr">
        <is>
          <t>Continental Europe</t>
        </is>
      </c>
      <c r="F506" t="inlineStr">
        <is>
          <t>France</t>
        </is>
      </c>
      <c r="G506" t="inlineStr">
        <is>
          <t>Life Sciences</t>
        </is>
      </c>
      <c r="H506" t="inlineStr">
        <is>
          <t>Application services</t>
        </is>
      </c>
      <c r="I506" t="inlineStr">
        <is>
          <t>Top-10 client</t>
        </is>
      </c>
      <c r="J506" t="inlineStr">
        <is>
          <t>Ana Costa</t>
        </is>
      </c>
      <c r="K506" s="71" t="n">
        <v>2967</v>
      </c>
      <c r="L506" s="72" t="n">
        <v>4008.09</v>
      </c>
      <c r="M506" s="72" t="n">
        <v>11892003.03</v>
      </c>
      <c r="N506" s="72" t="n">
        <v>0</v>
      </c>
      <c r="O506" s="72" t="n">
        <v>11892003.03</v>
      </c>
      <c r="P506" s="72" t="n">
        <v>8011639.23</v>
      </c>
      <c r="Q506" s="72" t="n">
        <v>3880363.8</v>
      </c>
      <c r="R506" t="inlineStr">
        <is>
          <t>LS-04</t>
        </is>
      </c>
      <c r="S506" s="73" t="n">
        <v>22.6</v>
      </c>
      <c r="T506" s="73" t="n">
        <v>19.3</v>
      </c>
      <c r="U506" s="71" t="n">
        <v>0</v>
      </c>
      <c r="V506" t="inlineStr">
        <is>
          <t>Yes</t>
        </is>
      </c>
      <c r="W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TC100498</t>
        </is>
      </c>
      <c r="B507" s="69" t="n">
        <v>45719</v>
      </c>
      <c r="C507" s="70" t="n">
        <v>2025</v>
      </c>
      <c r="D507" t="inlineStr">
        <is>
          <t>Mar</t>
        </is>
      </c>
      <c r="E507" t="inlineStr">
        <is>
          <t>UK</t>
        </is>
      </c>
      <c r="F507" t="inlineStr">
        <is>
          <t>UK</t>
        </is>
      </c>
      <c r="G507" t="inlineStr">
        <is>
          <t>BFSI</t>
        </is>
      </c>
      <c r="H507" t="inlineStr">
        <is>
          <t>AI &amp; data</t>
        </is>
      </c>
      <c r="I507" t="inlineStr">
        <is>
          <t>Mid-size client</t>
        </is>
      </c>
      <c r="J507" t="inlineStr">
        <is>
          <t>Shraddha Kulkarni</t>
        </is>
      </c>
      <c r="K507" s="71" t="n">
        <v>6176</v>
      </c>
      <c r="L507" s="72" t="n">
        <v>4303.58</v>
      </c>
      <c r="M507" s="72" t="n">
        <v>26578910.08</v>
      </c>
      <c r="N507" s="72" t="n">
        <v>1594734.6</v>
      </c>
      <c r="O507" s="72" t="n">
        <v>24984175.48</v>
      </c>
      <c r="P507" s="72" t="n">
        <v>18180810.01</v>
      </c>
      <c r="Q507" s="72" t="n">
        <v>6803365.47</v>
      </c>
      <c r="R507" t="inlineStr">
        <is>
          <t>B-01</t>
        </is>
      </c>
      <c r="S507" s="73" t="n">
        <v>52</v>
      </c>
      <c r="T507" s="73" t="n">
        <v>41</v>
      </c>
      <c r="U507" s="71" t="n">
        <v>0</v>
      </c>
      <c r="V507" t="inlineStr">
        <is>
          <t>No</t>
        </is>
      </c>
      <c r="W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TC100499</t>
        </is>
      </c>
      <c r="B508" s="69" t="n">
        <v>45719</v>
      </c>
      <c r="C508" s="70" t="n">
        <v>2025</v>
      </c>
      <c r="D508" t="inlineStr">
        <is>
          <t>Mar</t>
        </is>
      </c>
      <c r="E508" t="inlineStr">
        <is>
          <t>India</t>
        </is>
      </c>
      <c r="F508" t="inlineStr">
        <is>
          <t>India</t>
        </is>
      </c>
      <c r="G508" t="inlineStr">
        <is>
          <t>Life Sciences</t>
        </is>
      </c>
      <c r="H508" t="inlineStr">
        <is>
          <t>Consulting</t>
        </is>
      </c>
      <c r="I508" t="inlineStr">
        <is>
          <t>Top-10 client</t>
        </is>
      </c>
      <c r="J508" t="inlineStr">
        <is>
          <t>Ruhi Shaikh</t>
        </is>
      </c>
      <c r="K508" s="71" t="n">
        <v>1503</v>
      </c>
      <c r="L508" s="72" t="n">
        <v>3998.94</v>
      </c>
      <c r="M508" s="72" t="n">
        <v>6010406.82</v>
      </c>
      <c r="N508" s="72" t="n">
        <v>120208.14</v>
      </c>
      <c r="O508" s="72" t="n">
        <v>5890198.68</v>
      </c>
      <c r="P508" s="72" t="n">
        <v>3528124.17</v>
      </c>
      <c r="Q508" s="72" t="n">
        <v>2362074.51</v>
      </c>
      <c r="R508" t="inlineStr">
        <is>
          <t>LS-01</t>
        </is>
      </c>
      <c r="S508" s="73" t="n">
        <v>11.5</v>
      </c>
      <c r="T508" s="73" t="n">
        <v>9.300000000000001</v>
      </c>
      <c r="U508" s="71" t="n">
        <v>0</v>
      </c>
      <c r="V508" t="inlineStr">
        <is>
          <t>No</t>
        </is>
      </c>
      <c r="W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TC100500</t>
        </is>
      </c>
      <c r="B509" s="69" t="n">
        <v>45719</v>
      </c>
      <c r="C509" s="70" t="n">
        <v>2025</v>
      </c>
      <c r="D509" t="inlineStr">
        <is>
          <t>Mar</t>
        </is>
      </c>
      <c r="E509" t="inlineStr">
        <is>
          <t>Asia Pacific</t>
        </is>
      </c>
      <c r="F509" t="inlineStr">
        <is>
          <t>Singapore</t>
        </is>
      </c>
      <c r="G509" t="inlineStr">
        <is>
          <t>BFSI</t>
        </is>
      </c>
      <c r="H509" t="inlineStr">
        <is>
          <t>Cloud &amp; infrastructure</t>
        </is>
      </c>
      <c r="I509" t="inlineStr">
        <is>
          <t>Mid-size client</t>
        </is>
      </c>
      <c r="J509" t="inlineStr">
        <is>
          <t>Omar Haddad</t>
        </is>
      </c>
      <c r="K509" s="71" t="n">
        <v>7617</v>
      </c>
      <c r="L509" s="72" t="n">
        <v>3331.31</v>
      </c>
      <c r="M509" s="72" t="n">
        <v>25374588.27</v>
      </c>
      <c r="N509" s="72" t="n">
        <v>0</v>
      </c>
      <c r="O509" s="72" t="n">
        <v>25374588.27</v>
      </c>
      <c r="P509" s="72" t="n">
        <v>18282650.44</v>
      </c>
      <c r="Q509" s="72" t="n">
        <v>7091937.83</v>
      </c>
      <c r="R509" t="inlineStr">
        <is>
          <t>B-02</t>
        </is>
      </c>
      <c r="S509" s="73" t="n">
        <v>61.2</v>
      </c>
      <c r="T509" s="73" t="n">
        <v>51.4</v>
      </c>
      <c r="U509" s="71" t="n">
        <v>1</v>
      </c>
      <c r="V509" t="inlineStr">
        <is>
          <t>No</t>
        </is>
      </c>
      <c r="W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TC100501</t>
        </is>
      </c>
      <c r="B510" s="69" t="n">
        <v>45719</v>
      </c>
      <c r="C510" s="70" t="n">
        <v>2025</v>
      </c>
      <c r="D510" t="inlineStr">
        <is>
          <t>Mar</t>
        </is>
      </c>
      <c r="E510" t="inlineStr">
        <is>
          <t>UK</t>
        </is>
      </c>
      <c r="F510" t="inlineStr">
        <is>
          <t>UK</t>
        </is>
      </c>
      <c r="G510" t="inlineStr">
        <is>
          <t>BFSI</t>
        </is>
      </c>
      <c r="H510" t="inlineStr">
        <is>
          <t>Application services</t>
        </is>
      </c>
      <c r="I510" t="inlineStr">
        <is>
          <t>Top-10 client</t>
        </is>
      </c>
      <c r="J510" t="inlineStr">
        <is>
          <t>Yuki Sato</t>
        </is>
      </c>
      <c r="K510" s="71" t="n">
        <v>7696</v>
      </c>
      <c r="L510" s="72" t="n">
        <v>3915.5</v>
      </c>
      <c r="M510" s="72" t="n">
        <v>30133688</v>
      </c>
      <c r="N510" s="72" t="n">
        <v>0</v>
      </c>
      <c r="O510" s="72" t="n">
        <v>30133688</v>
      </c>
      <c r="P510" s="72" t="n">
        <v>19900722.66</v>
      </c>
      <c r="Q510" s="72" t="n">
        <v>10232965.34</v>
      </c>
      <c r="R510" t="inlineStr">
        <is>
          <t>B-02</t>
        </is>
      </c>
      <c r="S510" s="73" t="n">
        <v>65.5</v>
      </c>
      <c r="T510" s="73" t="n">
        <v>49.3</v>
      </c>
      <c r="U510" s="71" t="n">
        <v>1</v>
      </c>
      <c r="V510" t="inlineStr">
        <is>
          <t>No</t>
        </is>
      </c>
      <c r="W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TC100502</t>
        </is>
      </c>
      <c r="B511" s="69" t="n">
        <v>45720</v>
      </c>
      <c r="C511" s="70" t="n">
        <v>2025</v>
      </c>
      <c r="D511" t="inlineStr">
        <is>
          <t>Mar</t>
        </is>
      </c>
      <c r="E511" t="inlineStr">
        <is>
          <t>Middle East &amp; Africa</t>
        </is>
      </c>
      <c r="F511" t="inlineStr">
        <is>
          <t>South Africa</t>
        </is>
      </c>
      <c r="G511" t="inlineStr">
        <is>
          <t>BFSI</t>
        </is>
      </c>
      <c r="H511" t="inlineStr">
        <is>
          <t>BPS</t>
        </is>
      </c>
      <c r="I511" t="inlineStr">
        <is>
          <t>Mid-size client</t>
        </is>
      </c>
      <c r="J511" t="inlineStr">
        <is>
          <t>Ruhi Shaikh</t>
        </is>
      </c>
      <c r="K511" s="71" t="n">
        <v>2410</v>
      </c>
      <c r="L511" s="72" t="n">
        <v>3509.31</v>
      </c>
      <c r="M511" s="72" t="n">
        <v>8457437.1</v>
      </c>
      <c r="N511" s="72" t="n">
        <v>507446.23</v>
      </c>
      <c r="O511" s="72" t="n">
        <v>7949990.87</v>
      </c>
      <c r="P511" s="72" t="n">
        <v>5597452.55</v>
      </c>
      <c r="Q511" s="72" t="n">
        <v>2352538.32</v>
      </c>
      <c r="R511" t="inlineStr">
        <is>
          <t>B-06</t>
        </is>
      </c>
      <c r="S511" s="73" t="n">
        <v>17.5</v>
      </c>
      <c r="T511" s="73" t="n">
        <v>16.1</v>
      </c>
      <c r="U511" s="71" t="n">
        <v>0</v>
      </c>
      <c r="V511" t="inlineStr">
        <is>
          <t>No</t>
        </is>
      </c>
      <c r="W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TC100503</t>
        </is>
      </c>
      <c r="B512" s="69" t="n">
        <v>45720</v>
      </c>
      <c r="C512" s="70" t="n">
        <v>2025</v>
      </c>
      <c r="D512" t="inlineStr">
        <is>
          <t>Mar</t>
        </is>
      </c>
      <c r="E512" t="inlineStr">
        <is>
          <t>Asia Pacific</t>
        </is>
      </c>
      <c r="F512" t="inlineStr">
        <is>
          <t>Japan</t>
        </is>
      </c>
      <c r="G512" t="inlineStr">
        <is>
          <t>Manufacturing</t>
        </is>
      </c>
      <c r="H512" t="inlineStr">
        <is>
          <t>Application services</t>
        </is>
      </c>
      <c r="I512" t="inlineStr">
        <is>
          <t>Large client</t>
        </is>
      </c>
      <c r="J512" t="inlineStr">
        <is>
          <t>Amir Khan</t>
        </is>
      </c>
      <c r="K512" s="71" t="n">
        <v>3008</v>
      </c>
      <c r="L512" s="72" t="n">
        <v>3780.17</v>
      </c>
      <c r="M512" s="72" t="n">
        <v>11370751.36</v>
      </c>
      <c r="N512" s="72" t="n">
        <v>227415.03</v>
      </c>
      <c r="O512" s="72" t="n">
        <v>11143336.33</v>
      </c>
      <c r="P512" s="72" t="n">
        <v>7636768.89</v>
      </c>
      <c r="Q512" s="72" t="n">
        <v>3506567.44</v>
      </c>
      <c r="R512" t="inlineStr">
        <is>
          <t>M-02</t>
        </is>
      </c>
      <c r="S512" s="73" t="n">
        <v>24.8</v>
      </c>
      <c r="T512" s="73" t="n">
        <v>19.6</v>
      </c>
      <c r="U512" s="71" t="n">
        <v>0</v>
      </c>
      <c r="V512" t="inlineStr">
        <is>
          <t>No</t>
        </is>
      </c>
      <c r="W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TC100504</t>
        </is>
      </c>
      <c r="B513" s="69" t="n">
        <v>45720</v>
      </c>
      <c r="C513" s="70" t="n">
        <v>2025</v>
      </c>
      <c r="D513" t="inlineStr">
        <is>
          <t>Mar</t>
        </is>
      </c>
      <c r="E513" t="inlineStr">
        <is>
          <t>North America</t>
        </is>
      </c>
      <c r="F513" t="inlineStr">
        <is>
          <t>USA</t>
        </is>
      </c>
      <c r="G513" t="inlineStr">
        <is>
          <t>Retail &amp; CPG</t>
        </is>
      </c>
      <c r="H513" t="inlineStr">
        <is>
          <t>AI &amp; data</t>
        </is>
      </c>
      <c r="I513" t="inlineStr">
        <is>
          <t>Large client</t>
        </is>
      </c>
      <c r="J513" t="inlineStr">
        <is>
          <t>Yuki Sato</t>
        </is>
      </c>
      <c r="K513" s="71" t="n">
        <v>7908</v>
      </c>
      <c r="L513" s="72" t="n">
        <v>4161.95</v>
      </c>
      <c r="M513" s="72" t="n">
        <v>32912700.6</v>
      </c>
      <c r="N513" s="72" t="n">
        <v>1316508.02</v>
      </c>
      <c r="O513" s="72" t="n">
        <v>31596192.58</v>
      </c>
      <c r="P513" s="72" t="n">
        <v>23413028.07</v>
      </c>
      <c r="Q513" s="72" t="n">
        <v>8183164.51</v>
      </c>
      <c r="R513" t="inlineStr">
        <is>
          <t>RC-04</t>
        </is>
      </c>
      <c r="S513" s="73" t="n">
        <v>59.6</v>
      </c>
      <c r="T513" s="73" t="n">
        <v>52.1</v>
      </c>
      <c r="U513" s="71" t="n">
        <v>0</v>
      </c>
      <c r="V513" t="inlineStr">
        <is>
          <t>Yes</t>
        </is>
      </c>
      <c r="W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TC100505</t>
        </is>
      </c>
      <c r="B514" s="69" t="n">
        <v>45720</v>
      </c>
      <c r="C514" s="70" t="n">
        <v>2025</v>
      </c>
      <c r="D514" t="inlineStr">
        <is>
          <t>Mar</t>
        </is>
      </c>
      <c r="E514" t="inlineStr">
        <is>
          <t>India</t>
        </is>
      </c>
      <c r="F514" t="inlineStr">
        <is>
          <t>India</t>
        </is>
      </c>
      <c r="G514" t="inlineStr">
        <is>
          <t>BFSI</t>
        </is>
      </c>
      <c r="H514" t="inlineStr">
        <is>
          <t>BPS</t>
        </is>
      </c>
      <c r="I514" t="inlineStr">
        <is>
          <t>Large client</t>
        </is>
      </c>
      <c r="J514" t="inlineStr">
        <is>
          <t>Yuki Sato</t>
        </is>
      </c>
      <c r="K514" s="71" t="n">
        <v>8995</v>
      </c>
      <c r="L514" s="72" t="n">
        <v>3390.78</v>
      </c>
      <c r="M514" s="72" t="n">
        <v>30500066.1</v>
      </c>
      <c r="N514" s="72" t="n">
        <v>1220002.64</v>
      </c>
      <c r="O514" s="72" t="n">
        <v>29280063.46</v>
      </c>
      <c r="P514" s="72" t="n">
        <v>20277227.71</v>
      </c>
      <c r="Q514" s="72" t="n">
        <v>9002835.75</v>
      </c>
      <c r="R514" t="inlineStr">
        <is>
          <t>B-03</t>
        </is>
      </c>
      <c r="S514" s="73" t="n">
        <v>73.59999999999999</v>
      </c>
      <c r="T514" s="73" t="n">
        <v>55.9</v>
      </c>
      <c r="U514" s="71" t="n">
        <v>1</v>
      </c>
      <c r="V514" t="inlineStr">
        <is>
          <t>No</t>
        </is>
      </c>
      <c r="W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TC100506</t>
        </is>
      </c>
      <c r="B515" s="69" t="n">
        <v>45720</v>
      </c>
      <c r="C515" s="70" t="n">
        <v>2025</v>
      </c>
      <c r="D515" t="inlineStr">
        <is>
          <t>Mar</t>
        </is>
      </c>
      <c r="E515" t="inlineStr">
        <is>
          <t>Continental Europe</t>
        </is>
      </c>
      <c r="F515" t="inlineStr">
        <is>
          <t>Germany</t>
        </is>
      </c>
      <c r="G515" t="inlineStr">
        <is>
          <t>Communications &amp; Media</t>
        </is>
      </c>
      <c r="H515" t="inlineStr">
        <is>
          <t>Application services</t>
        </is>
      </c>
      <c r="I515" t="inlineStr">
        <is>
          <t>Top-10 client</t>
        </is>
      </c>
      <c r="J515" t="inlineStr">
        <is>
          <t>Yuki Sato</t>
        </is>
      </c>
      <c r="K515" s="71" t="n">
        <v>3339</v>
      </c>
      <c r="L515" s="72" t="n">
        <v>3404.54</v>
      </c>
      <c r="M515" s="72" t="n">
        <v>11367759.06</v>
      </c>
      <c r="N515" s="72" t="n">
        <v>682065.54</v>
      </c>
      <c r="O515" s="72" t="n">
        <v>10685693.52</v>
      </c>
      <c r="P515" s="72" t="n">
        <v>7092124.89</v>
      </c>
      <c r="Q515" s="72" t="n">
        <v>3593568.63</v>
      </c>
      <c r="R515" t="inlineStr">
        <is>
          <t>CM-01</t>
        </is>
      </c>
      <c r="S515" s="73" t="n">
        <v>25.3</v>
      </c>
      <c r="T515" s="73" t="n">
        <v>21.5</v>
      </c>
      <c r="U515" s="71" t="n">
        <v>2</v>
      </c>
      <c r="V515" t="inlineStr">
        <is>
          <t>No</t>
        </is>
      </c>
      <c r="W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TC100507</t>
        </is>
      </c>
      <c r="B516" s="69" t="n">
        <v>45720</v>
      </c>
      <c r="C516" s="70" t="n">
        <v>2025</v>
      </c>
      <c r="D516" t="inlineStr">
        <is>
          <t>Mar</t>
        </is>
      </c>
      <c r="E516" t="inlineStr">
        <is>
          <t>India</t>
        </is>
      </c>
      <c r="F516" t="inlineStr">
        <is>
          <t>India</t>
        </is>
      </c>
      <c r="G516" t="inlineStr">
        <is>
          <t>Manufacturing</t>
        </is>
      </c>
      <c r="H516" t="inlineStr">
        <is>
          <t>Application services</t>
        </is>
      </c>
      <c r="I516" t="inlineStr">
        <is>
          <t>Top-10 client</t>
        </is>
      </c>
      <c r="J516" t="inlineStr">
        <is>
          <t>Hiroshi Tanaka</t>
        </is>
      </c>
      <c r="K516" s="71" t="n">
        <v>3514</v>
      </c>
      <c r="L516" s="72" t="n">
        <v>3558.32</v>
      </c>
      <c r="M516" s="72" t="n">
        <v>12503936.48</v>
      </c>
      <c r="N516" s="72" t="n">
        <v>500157.46</v>
      </c>
      <c r="O516" s="72" t="n">
        <v>12003779.02</v>
      </c>
      <c r="P516" s="72" t="n">
        <v>7603331.47</v>
      </c>
      <c r="Q516" s="72" t="n">
        <v>4400447.55</v>
      </c>
      <c r="R516" t="inlineStr">
        <is>
          <t>M-03</t>
        </is>
      </c>
      <c r="S516" s="73" t="n">
        <v>27.7</v>
      </c>
      <c r="T516" s="73" t="n">
        <v>21.4</v>
      </c>
      <c r="U516" s="71" t="n">
        <v>0</v>
      </c>
      <c r="V516" t="inlineStr">
        <is>
          <t>No</t>
        </is>
      </c>
      <c r="W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TC100508</t>
        </is>
      </c>
      <c r="B517" s="69" t="n">
        <v>45720</v>
      </c>
      <c r="C517" s="70" t="n">
        <v>2025</v>
      </c>
      <c r="D517" t="inlineStr">
        <is>
          <t>Mar</t>
        </is>
      </c>
      <c r="E517" t="inlineStr">
        <is>
          <t>North America</t>
        </is>
      </c>
      <c r="F517" t="inlineStr">
        <is>
          <t>USA</t>
        </is>
      </c>
      <c r="G517" t="inlineStr">
        <is>
          <t>Technology &amp; Services</t>
        </is>
      </c>
      <c r="H517" t="inlineStr">
        <is>
          <t>Application services</t>
        </is>
      </c>
      <c r="I517" t="inlineStr">
        <is>
          <t>Large client</t>
        </is>
      </c>
      <c r="J517" t="inlineStr">
        <is>
          <t>Priya Nair</t>
        </is>
      </c>
      <c r="K517" s="71" t="n">
        <v>8030</v>
      </c>
      <c r="L517" s="72" t="n">
        <v>4275.63</v>
      </c>
      <c r="M517" s="72" t="n">
        <v>34333308.9</v>
      </c>
      <c r="N517" s="72" t="n">
        <v>0</v>
      </c>
      <c r="O517" s="72" t="n">
        <v>34333308.9</v>
      </c>
      <c r="P517" s="72" t="n">
        <v>20483953.73</v>
      </c>
      <c r="Q517" s="72" t="n">
        <v>13849355.17</v>
      </c>
      <c r="R517" t="inlineStr">
        <is>
          <t>TS-06</t>
        </is>
      </c>
      <c r="S517" s="73" t="n">
        <v>64.09999999999999</v>
      </c>
      <c r="T517" s="73" t="n">
        <v>53.2</v>
      </c>
      <c r="U517" s="71" t="n">
        <v>2</v>
      </c>
      <c r="V517" t="inlineStr">
        <is>
          <t>No</t>
        </is>
      </c>
      <c r="W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TC100509</t>
        </is>
      </c>
      <c r="B518" s="69" t="n">
        <v>45720</v>
      </c>
      <c r="C518" s="70" t="n">
        <v>2025</v>
      </c>
      <c r="D518" t="inlineStr">
        <is>
          <t>Mar</t>
        </is>
      </c>
      <c r="E518" t="inlineStr">
        <is>
          <t>UK</t>
        </is>
      </c>
      <c r="F518" t="inlineStr">
        <is>
          <t>UK</t>
        </is>
      </c>
      <c r="G518" t="inlineStr">
        <is>
          <t>BFSI</t>
        </is>
      </c>
      <c r="H518" t="inlineStr">
        <is>
          <t>Application services</t>
        </is>
      </c>
      <c r="I518" t="inlineStr">
        <is>
          <t>Mid-size client</t>
        </is>
      </c>
      <c r="J518" t="inlineStr">
        <is>
          <t>Wei Chen</t>
        </is>
      </c>
      <c r="K518" s="71" t="n">
        <v>1055</v>
      </c>
      <c r="L518" s="72" t="n">
        <v>3647.06</v>
      </c>
      <c r="M518" s="72" t="n">
        <v>3847648.3</v>
      </c>
      <c r="N518" s="72" t="n">
        <v>0</v>
      </c>
      <c r="O518" s="72" t="n">
        <v>3847648.3</v>
      </c>
      <c r="P518" s="72" t="n">
        <v>2526148.6</v>
      </c>
      <c r="Q518" s="72" t="n">
        <v>1321499.7</v>
      </c>
      <c r="R518" t="inlineStr">
        <is>
          <t>B-03</t>
        </is>
      </c>
      <c r="S518" s="73" t="n">
        <v>7.8</v>
      </c>
      <c r="T518" s="73" t="n">
        <v>6.5</v>
      </c>
      <c r="U518" s="71" t="n">
        <v>0</v>
      </c>
      <c r="V518" t="inlineStr">
        <is>
          <t>No</t>
        </is>
      </c>
      <c r="W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TC100510</t>
        </is>
      </c>
      <c r="B519" s="69" t="n">
        <v>45720</v>
      </c>
      <c r="C519" s="70" t="n">
        <v>2025</v>
      </c>
      <c r="D519" t="inlineStr">
        <is>
          <t>Mar</t>
        </is>
      </c>
      <c r="E519" t="inlineStr">
        <is>
          <t>Asia Pacific</t>
        </is>
      </c>
      <c r="F519" t="inlineStr">
        <is>
          <t>Australia</t>
        </is>
      </c>
      <c r="G519" t="inlineStr">
        <is>
          <t>Retail &amp; CPG</t>
        </is>
      </c>
      <c r="H519" t="inlineStr">
        <is>
          <t>Application services</t>
        </is>
      </c>
      <c r="I519" t="inlineStr">
        <is>
          <t>Top-10 client</t>
        </is>
      </c>
      <c r="J519" t="inlineStr">
        <is>
          <t>Noah Smith</t>
        </is>
      </c>
      <c r="K519" s="71" t="n">
        <v>4133</v>
      </c>
      <c r="L519" s="72" t="n">
        <v>3001.52</v>
      </c>
      <c r="M519" s="72" t="n">
        <v>12405282.16</v>
      </c>
      <c r="N519" s="72" t="n">
        <v>248105.64</v>
      </c>
      <c r="O519" s="72" t="n">
        <v>12157176.52</v>
      </c>
      <c r="P519" s="72" t="n">
        <v>7645923.35</v>
      </c>
      <c r="Q519" s="72" t="n">
        <v>4511253.17</v>
      </c>
      <c r="R519" t="inlineStr">
        <is>
          <t>RC-05</t>
        </is>
      </c>
      <c r="S519" s="73" t="n">
        <v>35.9</v>
      </c>
      <c r="T519" s="73" t="n">
        <v>28</v>
      </c>
      <c r="U519" s="71" t="n">
        <v>1</v>
      </c>
      <c r="V519" t="inlineStr">
        <is>
          <t>No</t>
        </is>
      </c>
      <c r="W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TC100511</t>
        </is>
      </c>
      <c r="B520" s="69" t="n">
        <v>45720</v>
      </c>
      <c r="C520" s="70" t="n">
        <v>2025</v>
      </c>
      <c r="D520" t="inlineStr">
        <is>
          <t>Mar</t>
        </is>
      </c>
      <c r="E520" t="inlineStr">
        <is>
          <t>UK</t>
        </is>
      </c>
      <c r="F520" t="inlineStr">
        <is>
          <t>UK</t>
        </is>
      </c>
      <c r="G520" t="inlineStr">
        <is>
          <t>Life Sciences</t>
        </is>
      </c>
      <c r="H520" t="inlineStr">
        <is>
          <t>Cloud &amp; infrastructure</t>
        </is>
      </c>
      <c r="I520" t="inlineStr">
        <is>
          <t>Top-10 client</t>
        </is>
      </c>
      <c r="J520" t="inlineStr">
        <is>
          <t>Omar Haddad</t>
        </is>
      </c>
      <c r="K520" s="71" t="n">
        <v>8681</v>
      </c>
      <c r="L520" s="72" t="n">
        <v>4649.24</v>
      </c>
      <c r="M520" s="72" t="n">
        <v>40360052.44</v>
      </c>
      <c r="N520" s="72" t="n">
        <v>0</v>
      </c>
      <c r="O520" s="72" t="n">
        <v>40360052.44</v>
      </c>
      <c r="P520" s="72" t="n">
        <v>24043271.74</v>
      </c>
      <c r="Q520" s="72" t="n">
        <v>16316780.7</v>
      </c>
      <c r="R520" t="inlineStr">
        <is>
          <t>LS-01</t>
        </is>
      </c>
      <c r="S520" s="73" t="n">
        <v>64.7</v>
      </c>
      <c r="T520" s="73" t="n">
        <v>55.1</v>
      </c>
      <c r="U520" s="71" t="n">
        <v>0</v>
      </c>
      <c r="V520" t="inlineStr">
        <is>
          <t>No</t>
        </is>
      </c>
      <c r="W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TC100512</t>
        </is>
      </c>
      <c r="B521" s="69" t="n">
        <v>45720</v>
      </c>
      <c r="C521" s="70" t="n">
        <v>2025</v>
      </c>
      <c r="D521" t="inlineStr">
        <is>
          <t>Mar</t>
        </is>
      </c>
      <c r="E521" t="inlineStr">
        <is>
          <t>UK</t>
        </is>
      </c>
      <c r="F521" t="inlineStr">
        <is>
          <t>UK</t>
        </is>
      </c>
      <c r="G521" t="inlineStr">
        <is>
          <t>Communications &amp; Media</t>
        </is>
      </c>
      <c r="H521" t="inlineStr">
        <is>
          <t>Application services</t>
        </is>
      </c>
      <c r="I521" t="inlineStr">
        <is>
          <t>Large client</t>
        </is>
      </c>
      <c r="J521" t="inlineStr">
        <is>
          <t>Noah Smith</t>
        </is>
      </c>
      <c r="K521" s="71" t="n">
        <v>2236</v>
      </c>
      <c r="L521" s="72" t="n">
        <v>3880.87</v>
      </c>
      <c r="M521" s="72" t="n">
        <v>8677625.32</v>
      </c>
      <c r="N521" s="72" t="n">
        <v>0</v>
      </c>
      <c r="O521" s="72" t="n">
        <v>8677625.32</v>
      </c>
      <c r="P521" s="72" t="n">
        <v>6210539.61</v>
      </c>
      <c r="Q521" s="72" t="n">
        <v>2467085.71</v>
      </c>
      <c r="R521" t="inlineStr">
        <is>
          <t>CM-03</t>
        </is>
      </c>
      <c r="S521" s="73" t="n">
        <v>17.7</v>
      </c>
      <c r="T521" s="73" t="n">
        <v>14.9</v>
      </c>
      <c r="U521" s="71" t="n">
        <v>0</v>
      </c>
      <c r="V521" t="inlineStr">
        <is>
          <t>No</t>
        </is>
      </c>
      <c r="W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TC100513</t>
        </is>
      </c>
      <c r="B522" s="69" t="n">
        <v>45721</v>
      </c>
      <c r="C522" s="70" t="n">
        <v>2025</v>
      </c>
      <c r="D522" t="inlineStr">
        <is>
          <t>Mar</t>
        </is>
      </c>
      <c r="E522" t="inlineStr">
        <is>
          <t>UK</t>
        </is>
      </c>
      <c r="F522" t="inlineStr">
        <is>
          <t>UK</t>
        </is>
      </c>
      <c r="G522" t="inlineStr">
        <is>
          <t>BFSI</t>
        </is>
      </c>
      <c r="H522" t="inlineStr">
        <is>
          <t>Application services</t>
        </is>
      </c>
      <c r="I522" t="inlineStr">
        <is>
          <t>Large client</t>
        </is>
      </c>
      <c r="J522" t="inlineStr">
        <is>
          <t>Aisha Bello</t>
        </is>
      </c>
      <c r="K522" s="71" t="n">
        <v>963</v>
      </c>
      <c r="L522" s="72" t="n">
        <v>3886.55</v>
      </c>
      <c r="M522" s="72" t="n">
        <v>3742747.65</v>
      </c>
      <c r="N522" s="72" t="n">
        <v>224564.86</v>
      </c>
      <c r="O522" s="72" t="n">
        <v>3518182.79</v>
      </c>
      <c r="P522" s="72" t="n">
        <v>2471908.29</v>
      </c>
      <c r="Q522" s="72" t="n">
        <v>1046274.5</v>
      </c>
      <c r="R522" t="inlineStr">
        <is>
          <t>B-04</t>
        </is>
      </c>
      <c r="S522" s="73" t="n">
        <v>7.6</v>
      </c>
      <c r="T522" s="73" t="n">
        <v>6</v>
      </c>
      <c r="U522" s="71" t="n">
        <v>0</v>
      </c>
      <c r="V522" t="inlineStr">
        <is>
          <t>No</t>
        </is>
      </c>
      <c r="W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TC100514</t>
        </is>
      </c>
      <c r="B523" s="69" t="n">
        <v>45721</v>
      </c>
      <c r="C523" s="70" t="n">
        <v>2025</v>
      </c>
      <c r="D523" t="inlineStr">
        <is>
          <t>Mar</t>
        </is>
      </c>
      <c r="E523" t="inlineStr">
        <is>
          <t>North America</t>
        </is>
      </c>
      <c r="F523" t="inlineStr">
        <is>
          <t>USA</t>
        </is>
      </c>
      <c r="G523" t="inlineStr">
        <is>
          <t>Technology &amp; Services</t>
        </is>
      </c>
      <c r="H523" t="inlineStr">
        <is>
          <t>Application services</t>
        </is>
      </c>
      <c r="I523" t="inlineStr">
        <is>
          <t>Top-10 client</t>
        </is>
      </c>
      <c r="J523" t="inlineStr">
        <is>
          <t>Ana Costa</t>
        </is>
      </c>
      <c r="K523" s="71" t="n">
        <v>3677</v>
      </c>
      <c r="L523" s="72" t="n">
        <v>4106.85</v>
      </c>
      <c r="M523" s="72" t="n">
        <v>15100887.45</v>
      </c>
      <c r="N523" s="72" t="n">
        <v>906053.25</v>
      </c>
      <c r="O523" s="72" t="n">
        <v>14194834.2</v>
      </c>
      <c r="P523" s="72" t="n">
        <v>9098552.27</v>
      </c>
      <c r="Q523" s="72" t="n">
        <v>5096281.93</v>
      </c>
      <c r="R523" t="inlineStr">
        <is>
          <t>TS-01</t>
        </is>
      </c>
      <c r="S523" s="73" t="n">
        <v>29.9</v>
      </c>
      <c r="T523" s="73" t="n">
        <v>23.9</v>
      </c>
      <c r="U523" s="71" t="n">
        <v>0</v>
      </c>
      <c r="V523" t="inlineStr">
        <is>
          <t>No</t>
        </is>
      </c>
      <c r="W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TC100515</t>
        </is>
      </c>
      <c r="B524" s="69" t="n">
        <v>45721</v>
      </c>
      <c r="C524" s="70" t="n">
        <v>2025</v>
      </c>
      <c r="D524" t="inlineStr">
        <is>
          <t>Mar</t>
        </is>
      </c>
      <c r="E524" t="inlineStr">
        <is>
          <t>North America</t>
        </is>
      </c>
      <c r="F524" t="inlineStr">
        <is>
          <t>Canada</t>
        </is>
      </c>
      <c r="G524" t="inlineStr">
        <is>
          <t>Manufacturing</t>
        </is>
      </c>
      <c r="H524" t="inlineStr">
        <is>
          <t>AI &amp; data</t>
        </is>
      </c>
      <c r="I524" t="inlineStr">
        <is>
          <t>Top-10 client</t>
        </is>
      </c>
      <c r="J524" t="inlineStr">
        <is>
          <t>Shraddha Kulkarni</t>
        </is>
      </c>
      <c r="K524" s="71" t="n">
        <v>5649</v>
      </c>
      <c r="L524" s="72" t="n">
        <v>4157.15</v>
      </c>
      <c r="M524" s="72" t="n">
        <v>23483740.35</v>
      </c>
      <c r="N524" s="72" t="n">
        <v>0</v>
      </c>
      <c r="O524" s="72" t="n">
        <v>23483740.35</v>
      </c>
      <c r="P524" s="72" t="n">
        <v>15019685.26</v>
      </c>
      <c r="Q524" s="72" t="n">
        <v>8464055.09</v>
      </c>
      <c r="R524" t="inlineStr">
        <is>
          <t>M-02</t>
        </is>
      </c>
      <c r="S524" s="73" t="n">
        <v>45.2</v>
      </c>
      <c r="T524" s="73" t="n">
        <v>34.9</v>
      </c>
      <c r="U524" s="71" t="n">
        <v>1</v>
      </c>
      <c r="V524" t="inlineStr">
        <is>
          <t>No</t>
        </is>
      </c>
      <c r="W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TC100516</t>
        </is>
      </c>
      <c r="B525" s="69" t="n">
        <v>45721</v>
      </c>
      <c r="C525" s="70" t="n">
        <v>2025</v>
      </c>
      <c r="D525" t="inlineStr">
        <is>
          <t>Mar</t>
        </is>
      </c>
      <c r="E525" t="inlineStr">
        <is>
          <t>North America</t>
        </is>
      </c>
      <c r="F525" t="inlineStr">
        <is>
          <t>USA</t>
        </is>
      </c>
      <c r="G525" t="inlineStr">
        <is>
          <t>Communications &amp; Media</t>
        </is>
      </c>
      <c r="H525" t="inlineStr">
        <is>
          <t>Cloud &amp; infrastructure</t>
        </is>
      </c>
      <c r="I525" t="inlineStr">
        <is>
          <t>Large client</t>
        </is>
      </c>
      <c r="J525" t="inlineStr">
        <is>
          <t>Priya Nair</t>
        </is>
      </c>
      <c r="K525" s="71" t="n">
        <v>4520</v>
      </c>
      <c r="L525" s="72" t="n">
        <v>3620.45</v>
      </c>
      <c r="M525" s="72" t="n">
        <v>16364434</v>
      </c>
      <c r="N525" s="72" t="n">
        <v>0</v>
      </c>
      <c r="O525" s="72" t="n">
        <v>16364434</v>
      </c>
      <c r="P525" s="72" t="n">
        <v>10194038.01</v>
      </c>
      <c r="Q525" s="72" t="n">
        <v>6170395.99</v>
      </c>
      <c r="R525" t="inlineStr">
        <is>
          <t>CM-02</t>
        </is>
      </c>
      <c r="S525" s="73" t="n">
        <v>39.6</v>
      </c>
      <c r="T525" s="73" t="n">
        <v>29.6</v>
      </c>
      <c r="U525" s="71" t="n">
        <v>0</v>
      </c>
      <c r="V525" t="inlineStr">
        <is>
          <t>No</t>
        </is>
      </c>
      <c r="W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TC100517</t>
        </is>
      </c>
      <c r="B526" s="69" t="n">
        <v>45721</v>
      </c>
      <c r="C526" s="70" t="n">
        <v>2025</v>
      </c>
      <c r="D526" t="inlineStr">
        <is>
          <t>Mar</t>
        </is>
      </c>
      <c r="E526" t="inlineStr">
        <is>
          <t>India</t>
        </is>
      </c>
      <c r="F526" t="inlineStr">
        <is>
          <t>India</t>
        </is>
      </c>
      <c r="G526" t="inlineStr">
        <is>
          <t>Manufacturing</t>
        </is>
      </c>
      <c r="H526" t="inlineStr">
        <is>
          <t>Application services</t>
        </is>
      </c>
      <c r="I526" t="inlineStr">
        <is>
          <t>Large client</t>
        </is>
      </c>
      <c r="J526" t="inlineStr">
        <is>
          <t>Fatima Al-Saud</t>
        </is>
      </c>
      <c r="K526" s="71" t="n">
        <v>2572</v>
      </c>
      <c r="L526" s="72" t="n">
        <v>3494.77</v>
      </c>
      <c r="M526" s="72" t="n">
        <v>8988548.439999999</v>
      </c>
      <c r="N526" s="72" t="n">
        <v>359541.94</v>
      </c>
      <c r="O526" s="72" t="n">
        <v>8629006.5</v>
      </c>
      <c r="P526" s="72" t="n">
        <v>5476194.15</v>
      </c>
      <c r="Q526" s="72" t="n">
        <v>3152812.35</v>
      </c>
      <c r="R526" t="inlineStr">
        <is>
          <t>M-02</t>
        </is>
      </c>
      <c r="S526" s="73" t="n">
        <v>18.3</v>
      </c>
      <c r="T526" s="73" t="n">
        <v>16.4</v>
      </c>
      <c r="U526" s="71" t="n">
        <v>0</v>
      </c>
      <c r="V526" t="inlineStr">
        <is>
          <t>No</t>
        </is>
      </c>
      <c r="W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TC100518</t>
        </is>
      </c>
      <c r="B527" s="69" t="n">
        <v>45721</v>
      </c>
      <c r="C527" s="70" t="n">
        <v>2025</v>
      </c>
      <c r="D527" t="inlineStr">
        <is>
          <t>Mar</t>
        </is>
      </c>
      <c r="E527" t="inlineStr">
        <is>
          <t>North America</t>
        </is>
      </c>
      <c r="F527" t="inlineStr">
        <is>
          <t>Canada</t>
        </is>
      </c>
      <c r="G527" t="inlineStr">
        <is>
          <t>BFSI</t>
        </is>
      </c>
      <c r="H527" t="inlineStr">
        <is>
          <t>Application services</t>
        </is>
      </c>
      <c r="I527" t="inlineStr">
        <is>
          <t>Large client</t>
        </is>
      </c>
      <c r="J527" t="inlineStr">
        <is>
          <t>Sara Rossi</t>
        </is>
      </c>
      <c r="K527" s="71" t="n">
        <v>3788</v>
      </c>
      <c r="L527" s="72" t="n">
        <v>4402.36</v>
      </c>
      <c r="M527" s="72" t="n">
        <v>16676139.68</v>
      </c>
      <c r="N527" s="72" t="n">
        <v>0</v>
      </c>
      <c r="O527" s="72" t="n">
        <v>16676139.68</v>
      </c>
      <c r="P527" s="72" t="n">
        <v>10906561.71</v>
      </c>
      <c r="Q527" s="72" t="n">
        <v>5769577.97</v>
      </c>
      <c r="R527" t="inlineStr">
        <is>
          <t>B-04</t>
        </is>
      </c>
      <c r="S527" s="73" t="n">
        <v>30.9</v>
      </c>
      <c r="T527" s="73" t="n">
        <v>25.6</v>
      </c>
      <c r="U527" s="71" t="n">
        <v>0</v>
      </c>
      <c r="V527" t="inlineStr">
        <is>
          <t>No</t>
        </is>
      </c>
      <c r="W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TC100519</t>
        </is>
      </c>
      <c r="B528" s="69" t="n">
        <v>45721</v>
      </c>
      <c r="C528" s="70" t="n">
        <v>2025</v>
      </c>
      <c r="D528" t="inlineStr">
        <is>
          <t>Mar</t>
        </is>
      </c>
      <c r="E528" t="inlineStr">
        <is>
          <t>UK</t>
        </is>
      </c>
      <c r="F528" t="inlineStr">
        <is>
          <t>UK</t>
        </is>
      </c>
      <c r="G528" t="inlineStr">
        <is>
          <t>Technology &amp; Services</t>
        </is>
      </c>
      <c r="H528" t="inlineStr">
        <is>
          <t>Cloud &amp; infrastructure</t>
        </is>
      </c>
      <c r="I528" t="inlineStr">
        <is>
          <t>Large client</t>
        </is>
      </c>
      <c r="J528" t="inlineStr">
        <is>
          <t>Amir Khan</t>
        </is>
      </c>
      <c r="K528" s="71" t="n">
        <v>5590</v>
      </c>
      <c r="L528" s="72" t="n">
        <v>4145.67</v>
      </c>
      <c r="M528" s="72" t="n">
        <v>23174295.3</v>
      </c>
      <c r="N528" s="72" t="n">
        <v>926971.8100000001</v>
      </c>
      <c r="O528" s="72" t="n">
        <v>22247323.49</v>
      </c>
      <c r="P528" s="72" t="n">
        <v>14358486.28</v>
      </c>
      <c r="Q528" s="72" t="n">
        <v>7888837.21</v>
      </c>
      <c r="R528" t="inlineStr">
        <is>
          <t>TS-03</t>
        </is>
      </c>
      <c r="S528" s="73" t="n">
        <v>40.2</v>
      </c>
      <c r="T528" s="73" t="n">
        <v>34.9</v>
      </c>
      <c r="U528" s="71" t="n">
        <v>0</v>
      </c>
      <c r="V528" t="inlineStr">
        <is>
          <t>No</t>
        </is>
      </c>
      <c r="W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TC100520</t>
        </is>
      </c>
      <c r="B529" s="69" t="n">
        <v>45721</v>
      </c>
      <c r="C529" s="70" t="n">
        <v>2025</v>
      </c>
      <c r="D529" t="inlineStr">
        <is>
          <t>Mar</t>
        </is>
      </c>
      <c r="E529" t="inlineStr">
        <is>
          <t>North America</t>
        </is>
      </c>
      <c r="F529" t="inlineStr">
        <is>
          <t>USA</t>
        </is>
      </c>
      <c r="G529" t="inlineStr">
        <is>
          <t>Technology &amp; Services</t>
        </is>
      </c>
      <c r="H529" t="inlineStr">
        <is>
          <t>Cloud &amp; infrastructure</t>
        </is>
      </c>
      <c r="I529" t="inlineStr">
        <is>
          <t>Large client</t>
        </is>
      </c>
      <c r="J529" t="inlineStr">
        <is>
          <t>Noah Smith</t>
        </is>
      </c>
      <c r="K529" s="71" t="n">
        <v>9502</v>
      </c>
      <c r="L529" s="72" t="n">
        <v>4308.2</v>
      </c>
      <c r="M529" s="72" t="n">
        <v>40936516.4</v>
      </c>
      <c r="N529" s="72" t="n">
        <v>818730.33</v>
      </c>
      <c r="O529" s="72" t="n">
        <v>40117786.07</v>
      </c>
      <c r="P529" s="72" t="n">
        <v>25819143.79</v>
      </c>
      <c r="Q529" s="72" t="n">
        <v>14298642.28</v>
      </c>
      <c r="R529" t="inlineStr">
        <is>
          <t>TS-03</t>
        </is>
      </c>
      <c r="S529" s="73" t="n">
        <v>76.8</v>
      </c>
      <c r="T529" s="73" t="n">
        <v>62.3</v>
      </c>
      <c r="U529" s="71" t="n">
        <v>0</v>
      </c>
      <c r="V529" t="inlineStr">
        <is>
          <t>No</t>
        </is>
      </c>
      <c r="W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TC100521</t>
        </is>
      </c>
      <c r="B530" s="69" t="n">
        <v>45721</v>
      </c>
      <c r="C530" s="70" t="n">
        <v>2025</v>
      </c>
      <c r="D530" t="inlineStr">
        <is>
          <t>Mar</t>
        </is>
      </c>
      <c r="E530" t="inlineStr">
        <is>
          <t>North America</t>
        </is>
      </c>
      <c r="F530" t="inlineStr">
        <is>
          <t>USA</t>
        </is>
      </c>
      <c r="G530" t="inlineStr">
        <is>
          <t>Technology &amp; Services</t>
        </is>
      </c>
      <c r="H530" t="inlineStr">
        <is>
          <t>Cloud &amp; infrastructure</t>
        </is>
      </c>
      <c r="I530" t="inlineStr">
        <is>
          <t>Mid-size client</t>
        </is>
      </c>
      <c r="J530" t="inlineStr">
        <is>
          <t>Wei Chen</t>
        </is>
      </c>
      <c r="K530" s="71" t="n">
        <v>5592</v>
      </c>
      <c r="L530" s="72" t="n">
        <v>4123.46</v>
      </c>
      <c r="M530" s="72" t="n">
        <v>23058388.32</v>
      </c>
      <c r="N530" s="72" t="n">
        <v>0</v>
      </c>
      <c r="O530" s="72" t="n">
        <v>23058388.32</v>
      </c>
      <c r="P530" s="72" t="n">
        <v>15986573.13</v>
      </c>
      <c r="Q530" s="72" t="n">
        <v>7071815.19</v>
      </c>
      <c r="R530" t="inlineStr">
        <is>
          <t>TS-05</t>
        </is>
      </c>
      <c r="S530" s="73" t="n">
        <v>42.5</v>
      </c>
      <c r="T530" s="73" t="n">
        <v>34.1</v>
      </c>
      <c r="U530" s="71" t="n">
        <v>0</v>
      </c>
      <c r="V530" t="inlineStr">
        <is>
          <t>No</t>
        </is>
      </c>
      <c r="W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TC100522</t>
        </is>
      </c>
      <c r="B531" s="69" t="n">
        <v>45721</v>
      </c>
      <c r="C531" s="70" t="n">
        <v>2025</v>
      </c>
      <c r="D531" t="inlineStr">
        <is>
          <t>Mar</t>
        </is>
      </c>
      <c r="E531" t="inlineStr">
        <is>
          <t>Continental Europe</t>
        </is>
      </c>
      <c r="F531" t="inlineStr">
        <is>
          <t>France</t>
        </is>
      </c>
      <c r="G531" t="inlineStr">
        <is>
          <t>Communications &amp; Media</t>
        </is>
      </c>
      <c r="H531" t="inlineStr">
        <is>
          <t>AI &amp; data</t>
        </is>
      </c>
      <c r="I531" t="inlineStr">
        <is>
          <t>Mid-size client</t>
        </is>
      </c>
      <c r="J531" t="inlineStr">
        <is>
          <t>Amir Khan</t>
        </is>
      </c>
      <c r="K531" s="71" t="n">
        <v>1677</v>
      </c>
      <c r="L531" s="72" t="n">
        <v>4189.08</v>
      </c>
      <c r="M531" s="72" t="n">
        <v>7025087.16</v>
      </c>
      <c r="N531" s="72" t="n">
        <v>140501.74</v>
      </c>
      <c r="O531" s="72" t="n">
        <v>6884585.42</v>
      </c>
      <c r="P531" s="72" t="n">
        <v>4533381.92</v>
      </c>
      <c r="Q531" s="72" t="n">
        <v>2351203.5</v>
      </c>
      <c r="R531" t="inlineStr">
        <is>
          <t>CM-06</t>
        </is>
      </c>
      <c r="S531" s="73" t="n">
        <v>11.9</v>
      </c>
      <c r="T531" s="73" t="n">
        <v>10.2</v>
      </c>
      <c r="U531" s="71" t="n">
        <v>0</v>
      </c>
      <c r="V531" t="inlineStr">
        <is>
          <t>No</t>
        </is>
      </c>
      <c r="W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TC100523</t>
        </is>
      </c>
      <c r="B532" s="69" t="n">
        <v>45721</v>
      </c>
      <c r="C532" s="70" t="n">
        <v>2025</v>
      </c>
      <c r="D532" t="inlineStr">
        <is>
          <t>Mar</t>
        </is>
      </c>
      <c r="E532" t="inlineStr">
        <is>
          <t>Middle East &amp; Africa</t>
        </is>
      </c>
      <c r="F532" t="inlineStr">
        <is>
          <t>South Africa</t>
        </is>
      </c>
      <c r="G532" t="inlineStr">
        <is>
          <t>Life Sciences</t>
        </is>
      </c>
      <c r="H532" t="inlineStr">
        <is>
          <t>Cloud &amp; infrastructure</t>
        </is>
      </c>
      <c r="I532" t="inlineStr">
        <is>
          <t>Top-10 client</t>
        </is>
      </c>
      <c r="J532" t="inlineStr">
        <is>
          <t>Mei Lin</t>
        </is>
      </c>
      <c r="K532" s="71" t="n">
        <v>1147</v>
      </c>
      <c r="L532" s="72" t="n">
        <v>4230.71</v>
      </c>
      <c r="M532" s="72" t="n">
        <v>4852624.37</v>
      </c>
      <c r="N532" s="72" t="n">
        <v>0</v>
      </c>
      <c r="O532" s="72" t="n">
        <v>4852624.37</v>
      </c>
      <c r="P532" s="72" t="n">
        <v>3486712.73</v>
      </c>
      <c r="Q532" s="72" t="n">
        <v>1365911.64</v>
      </c>
      <c r="R532" t="inlineStr">
        <is>
          <t>LS-06</t>
        </is>
      </c>
      <c r="S532" s="73" t="n">
        <v>8.800000000000001</v>
      </c>
      <c r="T532" s="73" t="n">
        <v>7</v>
      </c>
      <c r="U532" s="71" t="n">
        <v>1</v>
      </c>
      <c r="V532" t="inlineStr">
        <is>
          <t>No</t>
        </is>
      </c>
      <c r="W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TC100524</t>
        </is>
      </c>
      <c r="B533" s="69" t="n">
        <v>45721</v>
      </c>
      <c r="C533" s="70" t="n">
        <v>2025</v>
      </c>
      <c r="D533" t="inlineStr">
        <is>
          <t>Mar</t>
        </is>
      </c>
      <c r="E533" t="inlineStr">
        <is>
          <t>North America</t>
        </is>
      </c>
      <c r="F533" t="inlineStr">
        <is>
          <t>Canada</t>
        </is>
      </c>
      <c r="G533" t="inlineStr">
        <is>
          <t>Retail &amp; CPG</t>
        </is>
      </c>
      <c r="H533" t="inlineStr">
        <is>
          <t>Cloud &amp; infrastructure</t>
        </is>
      </c>
      <c r="I533" t="inlineStr">
        <is>
          <t>Top-10 client</t>
        </is>
      </c>
      <c r="J533" t="inlineStr">
        <is>
          <t>Wei Chen</t>
        </is>
      </c>
      <c r="K533" s="71" t="n">
        <v>9726</v>
      </c>
      <c r="L533" s="72" t="n">
        <v>3767.15</v>
      </c>
      <c r="M533" s="72" t="n">
        <v>36639300.9</v>
      </c>
      <c r="N533" s="72" t="n">
        <v>0</v>
      </c>
      <c r="O533" s="72" t="n">
        <v>36639300.9</v>
      </c>
      <c r="P533" s="72" t="n">
        <v>22994320.92</v>
      </c>
      <c r="Q533" s="72" t="n">
        <v>13644979.98</v>
      </c>
      <c r="R533" t="inlineStr">
        <is>
          <t>RC-04</t>
        </is>
      </c>
      <c r="S533" s="73" t="n">
        <v>76.5</v>
      </c>
      <c r="T533" s="73" t="n">
        <v>65.90000000000001</v>
      </c>
      <c r="U533" s="71" t="n">
        <v>1</v>
      </c>
      <c r="V533" t="inlineStr">
        <is>
          <t>No</t>
        </is>
      </c>
      <c r="W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TC100525</t>
        </is>
      </c>
      <c r="B534" s="69" t="n">
        <v>45722</v>
      </c>
      <c r="C534" s="70" t="n">
        <v>2025</v>
      </c>
      <c r="D534" t="inlineStr">
        <is>
          <t>Mar</t>
        </is>
      </c>
      <c r="E534" t="inlineStr">
        <is>
          <t>UK</t>
        </is>
      </c>
      <c r="F534" t="inlineStr">
        <is>
          <t>UK</t>
        </is>
      </c>
      <c r="G534" t="inlineStr">
        <is>
          <t>Technology &amp; Services</t>
        </is>
      </c>
      <c r="H534" t="inlineStr">
        <is>
          <t>Application services</t>
        </is>
      </c>
      <c r="I534" t="inlineStr">
        <is>
          <t>Large client</t>
        </is>
      </c>
      <c r="J534" t="inlineStr">
        <is>
          <t>Ravindra Patil</t>
        </is>
      </c>
      <c r="K534" s="71" t="n">
        <v>10174</v>
      </c>
      <c r="L534" s="72" t="n">
        <v>3857.5</v>
      </c>
      <c r="M534" s="72" t="n">
        <v>39246205</v>
      </c>
      <c r="N534" s="72" t="n">
        <v>2354772.3</v>
      </c>
      <c r="O534" s="72" t="n">
        <v>36891432.7</v>
      </c>
      <c r="P534" s="72" t="n">
        <v>26967994.62</v>
      </c>
      <c r="Q534" s="72" t="n">
        <v>9923438.08</v>
      </c>
      <c r="R534" t="inlineStr">
        <is>
          <t>TS-06</t>
        </is>
      </c>
      <c r="S534" s="73" t="n">
        <v>71.3</v>
      </c>
      <c r="T534" s="73" t="n">
        <v>64.2</v>
      </c>
      <c r="U534" s="71" t="n">
        <v>0</v>
      </c>
      <c r="V534" t="inlineStr">
        <is>
          <t>No</t>
        </is>
      </c>
      <c r="W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TC100526</t>
        </is>
      </c>
      <c r="B535" s="69" t="n">
        <v>45722</v>
      </c>
      <c r="C535" s="70" t="n">
        <v>2025</v>
      </c>
      <c r="D535" t="inlineStr">
        <is>
          <t>Mar</t>
        </is>
      </c>
      <c r="E535" t="inlineStr">
        <is>
          <t>North America</t>
        </is>
      </c>
      <c r="F535" t="inlineStr">
        <is>
          <t>USA</t>
        </is>
      </c>
      <c r="G535" t="inlineStr">
        <is>
          <t>Manufacturing</t>
        </is>
      </c>
      <c r="H535" t="inlineStr">
        <is>
          <t>Cloud &amp; infrastructure</t>
        </is>
      </c>
      <c r="I535" t="inlineStr">
        <is>
          <t>Large client</t>
        </is>
      </c>
      <c r="J535" t="inlineStr">
        <is>
          <t>Ana Costa</t>
        </is>
      </c>
      <c r="K535" s="71" t="n">
        <v>7154</v>
      </c>
      <c r="L535" s="72" t="n">
        <v>3929.15</v>
      </c>
      <c r="M535" s="72" t="n">
        <v>28109139.1</v>
      </c>
      <c r="N535" s="72" t="n">
        <v>562182.78</v>
      </c>
      <c r="O535" s="72" t="n">
        <v>27546956.32</v>
      </c>
      <c r="P535" s="72" t="n">
        <v>17679654.68</v>
      </c>
      <c r="Q535" s="72" t="n">
        <v>9867301.640000001</v>
      </c>
      <c r="R535" t="inlineStr">
        <is>
          <t>M-02</t>
        </is>
      </c>
      <c r="S535" s="73" t="n">
        <v>56.7</v>
      </c>
      <c r="T535" s="73" t="n">
        <v>45.6</v>
      </c>
      <c r="U535" s="71" t="n">
        <v>0</v>
      </c>
      <c r="V535" t="inlineStr">
        <is>
          <t>No</t>
        </is>
      </c>
      <c r="W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TC100527</t>
        </is>
      </c>
      <c r="B536" s="69" t="n">
        <v>45722</v>
      </c>
      <c r="C536" s="70" t="n">
        <v>2025</v>
      </c>
      <c r="D536" t="inlineStr">
        <is>
          <t>Mar</t>
        </is>
      </c>
      <c r="E536" t="inlineStr">
        <is>
          <t>North America</t>
        </is>
      </c>
      <c r="F536" t="inlineStr">
        <is>
          <t>Canada</t>
        </is>
      </c>
      <c r="G536" t="inlineStr">
        <is>
          <t>BFSI</t>
        </is>
      </c>
      <c r="H536" t="inlineStr">
        <is>
          <t>Cloud &amp; infrastructure</t>
        </is>
      </c>
      <c r="I536" t="inlineStr">
        <is>
          <t>Large client</t>
        </is>
      </c>
      <c r="J536" t="inlineStr">
        <is>
          <t>Shraddha Kulkarni</t>
        </is>
      </c>
      <c r="K536" s="71" t="n">
        <v>8698</v>
      </c>
      <c r="L536" s="72" t="n">
        <v>4579.24</v>
      </c>
      <c r="M536" s="72" t="n">
        <v>39830229.52</v>
      </c>
      <c r="N536" s="72" t="n">
        <v>796604.59</v>
      </c>
      <c r="O536" s="72" t="n">
        <v>39033624.93</v>
      </c>
      <c r="P536" s="72" t="n">
        <v>26267662.63</v>
      </c>
      <c r="Q536" s="72" t="n">
        <v>12765962.3</v>
      </c>
      <c r="R536" t="inlineStr">
        <is>
          <t>B-02</t>
        </is>
      </c>
      <c r="S536" s="73" t="n">
        <v>71.3</v>
      </c>
      <c r="T536" s="73" t="n">
        <v>56.3</v>
      </c>
      <c r="U536" s="71" t="n">
        <v>0</v>
      </c>
      <c r="V536" t="inlineStr">
        <is>
          <t>Yes</t>
        </is>
      </c>
      <c r="W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TC100528</t>
        </is>
      </c>
      <c r="B537" s="69" t="n">
        <v>45722</v>
      </c>
      <c r="C537" s="70" t="n">
        <v>2025</v>
      </c>
      <c r="D537" t="inlineStr">
        <is>
          <t>Mar</t>
        </is>
      </c>
      <c r="E537" t="inlineStr">
        <is>
          <t>Asia Pacific</t>
        </is>
      </c>
      <c r="F537" t="inlineStr">
        <is>
          <t>Australia</t>
        </is>
      </c>
      <c r="G537" t="inlineStr">
        <is>
          <t>Life Sciences</t>
        </is>
      </c>
      <c r="H537" t="inlineStr">
        <is>
          <t>Cloud &amp; infrastructure</t>
        </is>
      </c>
      <c r="I537" t="inlineStr">
        <is>
          <t>Top-10 client</t>
        </is>
      </c>
      <c r="J537" t="inlineStr">
        <is>
          <t>Omar Haddad</t>
        </is>
      </c>
      <c r="K537" s="71" t="n">
        <v>9555</v>
      </c>
      <c r="L537" s="72" t="n">
        <v>4012.32</v>
      </c>
      <c r="M537" s="72" t="n">
        <v>38337717.6</v>
      </c>
      <c r="N537" s="72" t="n">
        <v>2300263.06</v>
      </c>
      <c r="O537" s="72" t="n">
        <v>36037454.54</v>
      </c>
      <c r="P537" s="72" t="n">
        <v>23454541.35</v>
      </c>
      <c r="Q537" s="72" t="n">
        <v>12582913.19</v>
      </c>
      <c r="R537" t="inlineStr">
        <is>
          <t>LS-03</t>
        </is>
      </c>
      <c r="S537" s="73" t="n">
        <v>69.90000000000001</v>
      </c>
      <c r="T537" s="73" t="n">
        <v>60</v>
      </c>
      <c r="U537" s="71" t="n">
        <v>0</v>
      </c>
      <c r="V537" t="inlineStr">
        <is>
          <t>No</t>
        </is>
      </c>
      <c r="W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TC100529</t>
        </is>
      </c>
      <c r="B538" s="69" t="n">
        <v>45722</v>
      </c>
      <c r="C538" s="70" t="n">
        <v>2025</v>
      </c>
      <c r="D538" t="inlineStr">
        <is>
          <t>Mar</t>
        </is>
      </c>
      <c r="E538" t="inlineStr">
        <is>
          <t>UK</t>
        </is>
      </c>
      <c r="F538" t="inlineStr">
        <is>
          <t>UK</t>
        </is>
      </c>
      <c r="G538" t="inlineStr">
        <is>
          <t>Technology &amp; Services</t>
        </is>
      </c>
      <c r="H538" t="inlineStr">
        <is>
          <t>BPS</t>
        </is>
      </c>
      <c r="I538" t="inlineStr">
        <is>
          <t>Large client</t>
        </is>
      </c>
      <c r="J538" t="inlineStr">
        <is>
          <t>Lucas Martin</t>
        </is>
      </c>
      <c r="K538" s="71" t="n">
        <v>7790</v>
      </c>
      <c r="L538" s="72" t="n">
        <v>3560.92</v>
      </c>
      <c r="M538" s="72" t="n">
        <v>27739566.8</v>
      </c>
      <c r="N538" s="72" t="n">
        <v>554791.34</v>
      </c>
      <c r="O538" s="72" t="n">
        <v>27184775.46</v>
      </c>
      <c r="P538" s="72" t="n">
        <v>17883421.21</v>
      </c>
      <c r="Q538" s="72" t="n">
        <v>9301354.25</v>
      </c>
      <c r="R538" t="inlineStr">
        <is>
          <t>TS-06</t>
        </is>
      </c>
      <c r="S538" s="73" t="n">
        <v>68.3</v>
      </c>
      <c r="T538" s="73" t="n">
        <v>50.6</v>
      </c>
      <c r="U538" s="71" t="n">
        <v>0</v>
      </c>
      <c r="V538" t="inlineStr">
        <is>
          <t>No</t>
        </is>
      </c>
      <c r="W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TC100530</t>
        </is>
      </c>
      <c r="B539" s="69" t="n">
        <v>45722</v>
      </c>
      <c r="C539" s="70" t="n">
        <v>2025</v>
      </c>
      <c r="D539" t="inlineStr">
        <is>
          <t>Mar</t>
        </is>
      </c>
      <c r="E539" t="inlineStr">
        <is>
          <t>India</t>
        </is>
      </c>
      <c r="F539" t="inlineStr">
        <is>
          <t>India</t>
        </is>
      </c>
      <c r="G539" t="inlineStr">
        <is>
          <t>Communications &amp; Media</t>
        </is>
      </c>
      <c r="H539" t="inlineStr">
        <is>
          <t>Application services</t>
        </is>
      </c>
      <c r="I539" t="inlineStr">
        <is>
          <t>Mid-size client</t>
        </is>
      </c>
      <c r="J539" t="inlineStr">
        <is>
          <t>Olivia Brown</t>
        </is>
      </c>
      <c r="K539" s="71" t="n">
        <v>6990</v>
      </c>
      <c r="L539" s="72" t="n">
        <v>3612.11</v>
      </c>
      <c r="M539" s="72" t="n">
        <v>25248648.9</v>
      </c>
      <c r="N539" s="72" t="n">
        <v>1009945.96</v>
      </c>
      <c r="O539" s="72" t="n">
        <v>24238702.94</v>
      </c>
      <c r="P539" s="72" t="n">
        <v>17623619.62</v>
      </c>
      <c r="Q539" s="72" t="n">
        <v>6615083.32</v>
      </c>
      <c r="R539" t="inlineStr">
        <is>
          <t>CM-03</t>
        </is>
      </c>
      <c r="S539" s="73" t="n">
        <v>56.9</v>
      </c>
      <c r="T539" s="73" t="n">
        <v>42.7</v>
      </c>
      <c r="U539" s="71" t="n">
        <v>0</v>
      </c>
      <c r="V539" t="inlineStr">
        <is>
          <t>No</t>
        </is>
      </c>
      <c r="W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TC100531</t>
        </is>
      </c>
      <c r="B540" s="69" t="n">
        <v>45722</v>
      </c>
      <c r="C540" s="70" t="n">
        <v>2025</v>
      </c>
      <c r="D540" t="inlineStr">
        <is>
          <t>Mar</t>
        </is>
      </c>
      <c r="E540" t="inlineStr">
        <is>
          <t>North America</t>
        </is>
      </c>
      <c r="F540" t="inlineStr">
        <is>
          <t>USA</t>
        </is>
      </c>
      <c r="G540" t="inlineStr">
        <is>
          <t>BFSI</t>
        </is>
      </c>
      <c r="H540" t="inlineStr">
        <is>
          <t>Application services</t>
        </is>
      </c>
      <c r="I540" t="inlineStr">
        <is>
          <t>Large client</t>
        </is>
      </c>
      <c r="J540" t="inlineStr">
        <is>
          <t>Lucas Martin</t>
        </is>
      </c>
      <c r="K540" s="71" t="n">
        <v>10053</v>
      </c>
      <c r="L540" s="72" t="n">
        <v>3772.72</v>
      </c>
      <c r="M540" s="72" t="n">
        <v>37927154.16</v>
      </c>
      <c r="N540" s="72" t="n">
        <v>1517086.17</v>
      </c>
      <c r="O540" s="72" t="n">
        <v>36410067.99</v>
      </c>
      <c r="P540" s="72" t="n">
        <v>24346058.23</v>
      </c>
      <c r="Q540" s="72" t="n">
        <v>12064009.76</v>
      </c>
      <c r="R540" t="inlineStr">
        <is>
          <t>B-01</t>
        </is>
      </c>
      <c r="S540" s="73" t="n">
        <v>79.90000000000001</v>
      </c>
      <c r="T540" s="73" t="n">
        <v>64.3</v>
      </c>
      <c r="U540" s="71" t="n">
        <v>0</v>
      </c>
      <c r="V540" t="inlineStr">
        <is>
          <t>Yes</t>
        </is>
      </c>
      <c r="W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TC100532</t>
        </is>
      </c>
      <c r="B541" s="69" t="n">
        <v>45722</v>
      </c>
      <c r="C541" s="70" t="n">
        <v>2025</v>
      </c>
      <c r="D541" t="inlineStr">
        <is>
          <t>Mar</t>
        </is>
      </c>
      <c r="E541" t="inlineStr">
        <is>
          <t>North America</t>
        </is>
      </c>
      <c r="F541" t="inlineStr">
        <is>
          <t>USA</t>
        </is>
      </c>
      <c r="G541" t="inlineStr">
        <is>
          <t>BFSI</t>
        </is>
      </c>
      <c r="H541" t="inlineStr">
        <is>
          <t>Application services</t>
        </is>
      </c>
      <c r="I541" t="inlineStr">
        <is>
          <t>Mid-size client</t>
        </is>
      </c>
      <c r="J541" t="inlineStr">
        <is>
          <t>Hiroshi Tanaka</t>
        </is>
      </c>
      <c r="K541" s="71" t="n">
        <v>8171</v>
      </c>
      <c r="L541" s="72" t="n">
        <v>4333.58</v>
      </c>
      <c r="M541" s="72" t="n">
        <v>35409682.18</v>
      </c>
      <c r="N541" s="72" t="n">
        <v>2124580.93</v>
      </c>
      <c r="O541" s="72" t="n">
        <v>33285101.25</v>
      </c>
      <c r="P541" s="72" t="n">
        <v>20941036.18</v>
      </c>
      <c r="Q541" s="72" t="n">
        <v>12344065.07</v>
      </c>
      <c r="R541" t="inlineStr">
        <is>
          <t>B-01</t>
        </is>
      </c>
      <c r="S541" s="73" t="n">
        <v>59.2</v>
      </c>
      <c r="T541" s="73" t="n">
        <v>51.5</v>
      </c>
      <c r="U541" s="71" t="n">
        <v>0</v>
      </c>
      <c r="V541" t="inlineStr">
        <is>
          <t>No</t>
        </is>
      </c>
      <c r="W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TC100533</t>
        </is>
      </c>
      <c r="B542" s="69" t="n">
        <v>45723</v>
      </c>
      <c r="C542" s="70" t="n">
        <v>2025</v>
      </c>
      <c r="D542" t="inlineStr">
        <is>
          <t>Mar</t>
        </is>
      </c>
      <c r="E542" t="inlineStr">
        <is>
          <t>UK</t>
        </is>
      </c>
      <c r="F542" t="inlineStr">
        <is>
          <t>UK</t>
        </is>
      </c>
      <c r="G542" t="inlineStr">
        <is>
          <t>Manufacturing</t>
        </is>
      </c>
      <c r="H542" t="inlineStr">
        <is>
          <t>Application services</t>
        </is>
      </c>
      <c r="I542" t="inlineStr">
        <is>
          <t>Mid-size client</t>
        </is>
      </c>
      <c r="J542" t="inlineStr">
        <is>
          <t>Shraddha Kulkarni</t>
        </is>
      </c>
      <c r="K542" s="71" t="n">
        <v>1633</v>
      </c>
      <c r="L542" s="72" t="n">
        <v>3749.53</v>
      </c>
      <c r="M542" s="72" t="n">
        <v>6122982.49</v>
      </c>
      <c r="N542" s="72" t="n">
        <v>0</v>
      </c>
      <c r="O542" s="72" t="n">
        <v>6122982.49</v>
      </c>
      <c r="P542" s="72" t="n">
        <v>3843776.08</v>
      </c>
      <c r="Q542" s="72" t="n">
        <v>2279206.41</v>
      </c>
      <c r="R542" t="inlineStr">
        <is>
          <t>M-01</t>
        </is>
      </c>
      <c r="S542" s="73" t="n">
        <v>11.7</v>
      </c>
      <c r="T542" s="73" t="n">
        <v>10</v>
      </c>
      <c r="U542" s="71" t="n">
        <v>0</v>
      </c>
      <c r="V542" t="inlineStr">
        <is>
          <t>No</t>
        </is>
      </c>
      <c r="W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TC100534</t>
        </is>
      </c>
      <c r="B543" s="69" t="n">
        <v>45723</v>
      </c>
      <c r="C543" s="70" t="n">
        <v>2025</v>
      </c>
      <c r="D543" t="inlineStr">
        <is>
          <t>Mar</t>
        </is>
      </c>
      <c r="E543" t="inlineStr">
        <is>
          <t>North America</t>
        </is>
      </c>
      <c r="F543" t="inlineStr">
        <is>
          <t>USA</t>
        </is>
      </c>
      <c r="G543" t="inlineStr">
        <is>
          <t>Life Sciences</t>
        </is>
      </c>
      <c r="H543" t="inlineStr">
        <is>
          <t>Cloud &amp; infrastructure</t>
        </is>
      </c>
      <c r="I543" t="inlineStr">
        <is>
          <t>Large client</t>
        </is>
      </c>
      <c r="J543" t="inlineStr">
        <is>
          <t>Olivia Brown</t>
        </is>
      </c>
      <c r="K543" s="71" t="n">
        <v>2474</v>
      </c>
      <c r="L543" s="72" t="n">
        <v>3846.55</v>
      </c>
      <c r="M543" s="72" t="n">
        <v>9516364.699999999</v>
      </c>
      <c r="N543" s="72" t="n">
        <v>380654.59</v>
      </c>
      <c r="O543" s="72" t="n">
        <v>9135710.109999999</v>
      </c>
      <c r="P543" s="72" t="n">
        <v>5792698.63</v>
      </c>
      <c r="Q543" s="72" t="n">
        <v>3343011.48</v>
      </c>
      <c r="R543" t="inlineStr">
        <is>
          <t>LS-04</t>
        </is>
      </c>
      <c r="S543" s="73" t="n">
        <v>19</v>
      </c>
      <c r="T543" s="73" t="n">
        <v>15.4</v>
      </c>
      <c r="U543" s="71" t="n">
        <v>0</v>
      </c>
      <c r="V543" t="inlineStr">
        <is>
          <t>No</t>
        </is>
      </c>
      <c r="W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TC100535</t>
        </is>
      </c>
      <c r="B544" s="69" t="n">
        <v>45723</v>
      </c>
      <c r="C544" s="70" t="n">
        <v>2025</v>
      </c>
      <c r="D544" t="inlineStr">
        <is>
          <t>Mar</t>
        </is>
      </c>
      <c r="E544" t="inlineStr">
        <is>
          <t>Continental Europe</t>
        </is>
      </c>
      <c r="F544" t="inlineStr">
        <is>
          <t>France</t>
        </is>
      </c>
      <c r="G544" t="inlineStr">
        <is>
          <t>Retail &amp; CPG</t>
        </is>
      </c>
      <c r="H544" t="inlineStr">
        <is>
          <t>BPS</t>
        </is>
      </c>
      <c r="I544" t="inlineStr">
        <is>
          <t>Large client</t>
        </is>
      </c>
      <c r="J544" t="inlineStr">
        <is>
          <t>Noah Smith</t>
        </is>
      </c>
      <c r="K544" s="71" t="n">
        <v>7879</v>
      </c>
      <c r="L544" s="72" t="n">
        <v>3354.87</v>
      </c>
      <c r="M544" s="72" t="n">
        <v>26433020.73</v>
      </c>
      <c r="N544" s="72" t="n">
        <v>1057320.83</v>
      </c>
      <c r="O544" s="72" t="n">
        <v>25375699.9</v>
      </c>
      <c r="P544" s="72" t="n">
        <v>18529208.69</v>
      </c>
      <c r="Q544" s="72" t="n">
        <v>6846491.21</v>
      </c>
      <c r="R544" t="inlineStr">
        <is>
          <t>RC-01</t>
        </is>
      </c>
      <c r="S544" s="73" t="n">
        <v>63.2</v>
      </c>
      <c r="T544" s="73" t="n">
        <v>50.8</v>
      </c>
      <c r="U544" s="71" t="n">
        <v>0</v>
      </c>
      <c r="V544" t="inlineStr">
        <is>
          <t>No</t>
        </is>
      </c>
      <c r="W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TC100536</t>
        </is>
      </c>
      <c r="B545" s="69" t="n">
        <v>45723</v>
      </c>
      <c r="C545" s="70" t="n">
        <v>2025</v>
      </c>
      <c r="D545" t="inlineStr">
        <is>
          <t>Mar</t>
        </is>
      </c>
      <c r="E545" t="inlineStr">
        <is>
          <t>North America</t>
        </is>
      </c>
      <c r="F545" t="inlineStr">
        <is>
          <t>USA</t>
        </is>
      </c>
      <c r="G545" t="inlineStr">
        <is>
          <t>Manufacturing</t>
        </is>
      </c>
      <c r="H545" t="inlineStr">
        <is>
          <t>Cloud &amp; infrastructure</t>
        </is>
      </c>
      <c r="I545" t="inlineStr">
        <is>
          <t>Large client</t>
        </is>
      </c>
      <c r="J545" t="inlineStr">
        <is>
          <t>Yuki Sato</t>
        </is>
      </c>
      <c r="K545" s="71" t="n">
        <v>9623</v>
      </c>
      <c r="L545" s="72" t="n">
        <v>4235.92</v>
      </c>
      <c r="M545" s="72" t="n">
        <v>40762258.16</v>
      </c>
      <c r="N545" s="72" t="n">
        <v>815245.16</v>
      </c>
      <c r="O545" s="72" t="n">
        <v>39947013</v>
      </c>
      <c r="P545" s="72" t="n">
        <v>26808540.67</v>
      </c>
      <c r="Q545" s="72" t="n">
        <v>13138472.33</v>
      </c>
      <c r="R545" t="inlineStr">
        <is>
          <t>M-03</t>
        </is>
      </c>
      <c r="S545" s="73" t="n">
        <v>79.3</v>
      </c>
      <c r="T545" s="73" t="n">
        <v>64.5</v>
      </c>
      <c r="U545" s="71" t="n">
        <v>0</v>
      </c>
      <c r="V545" t="inlineStr">
        <is>
          <t>No</t>
        </is>
      </c>
      <c r="W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TC100537</t>
        </is>
      </c>
      <c r="B546" s="69" t="n">
        <v>45723</v>
      </c>
      <c r="C546" s="70" t="n">
        <v>2025</v>
      </c>
      <c r="D546" t="inlineStr">
        <is>
          <t>Mar</t>
        </is>
      </c>
      <c r="E546" t="inlineStr">
        <is>
          <t>Continental Europe</t>
        </is>
      </c>
      <c r="F546" t="inlineStr">
        <is>
          <t>Germany</t>
        </is>
      </c>
      <c r="G546" t="inlineStr">
        <is>
          <t>Technology &amp; Services</t>
        </is>
      </c>
      <c r="H546" t="inlineStr">
        <is>
          <t>BPS</t>
        </is>
      </c>
      <c r="I546" t="inlineStr">
        <is>
          <t>Large client</t>
        </is>
      </c>
      <c r="J546" t="inlineStr">
        <is>
          <t>Carlos Silva</t>
        </is>
      </c>
      <c r="K546" s="71" t="n">
        <v>2103</v>
      </c>
      <c r="L546" s="72" t="n">
        <v>3917.7</v>
      </c>
      <c r="M546" s="72" t="n">
        <v>8238923.1</v>
      </c>
      <c r="N546" s="72" t="n">
        <v>0</v>
      </c>
      <c r="O546" s="72" t="n">
        <v>8238923.1</v>
      </c>
      <c r="P546" s="72" t="n">
        <v>5050993.36</v>
      </c>
      <c r="Q546" s="72" t="n">
        <v>3187929.74</v>
      </c>
      <c r="R546" t="inlineStr">
        <is>
          <t>TS-04</t>
        </is>
      </c>
      <c r="S546" s="73" t="n">
        <v>16.2</v>
      </c>
      <c r="T546" s="73" t="n">
        <v>14.2</v>
      </c>
      <c r="U546" s="71" t="n">
        <v>0</v>
      </c>
      <c r="V546" t="inlineStr">
        <is>
          <t>No</t>
        </is>
      </c>
      <c r="W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TC100538</t>
        </is>
      </c>
      <c r="B547" s="69" t="n">
        <v>45724</v>
      </c>
      <c r="C547" s="70" t="n">
        <v>2025</v>
      </c>
      <c r="D547" t="inlineStr">
        <is>
          <t>Mar</t>
        </is>
      </c>
      <c r="E547" t="inlineStr">
        <is>
          <t>North America</t>
        </is>
      </c>
      <c r="F547" t="inlineStr">
        <is>
          <t>USA</t>
        </is>
      </c>
      <c r="G547" t="inlineStr">
        <is>
          <t>Retail &amp; CPG</t>
        </is>
      </c>
      <c r="H547" t="inlineStr">
        <is>
          <t>Consulting</t>
        </is>
      </c>
      <c r="I547" t="inlineStr">
        <is>
          <t>Large client</t>
        </is>
      </c>
      <c r="J547" t="inlineStr">
        <is>
          <t>Aisha Bello</t>
        </is>
      </c>
      <c r="K547" s="71" t="n">
        <v>9975</v>
      </c>
      <c r="L547" s="72" t="n">
        <v>3362.43</v>
      </c>
      <c r="M547" s="72" t="n">
        <v>33540239.25</v>
      </c>
      <c r="N547" s="72" t="n">
        <v>670804.79</v>
      </c>
      <c r="O547" s="72" t="n">
        <v>32869434.46</v>
      </c>
      <c r="P547" s="72" t="n">
        <v>21542788.72</v>
      </c>
      <c r="Q547" s="72" t="n">
        <v>11326645.74</v>
      </c>
      <c r="R547" t="inlineStr">
        <is>
          <t>RC-03</t>
        </is>
      </c>
      <c r="S547" s="73" t="n">
        <v>73</v>
      </c>
      <c r="T547" s="73" t="n">
        <v>64.8</v>
      </c>
      <c r="U547" s="71" t="n">
        <v>1</v>
      </c>
      <c r="V547" t="inlineStr">
        <is>
          <t>No</t>
        </is>
      </c>
      <c r="W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TC100539</t>
        </is>
      </c>
      <c r="B548" s="69" t="n">
        <v>45724</v>
      </c>
      <c r="C548" s="70" t="n">
        <v>2025</v>
      </c>
      <c r="D548" t="inlineStr">
        <is>
          <t>Mar</t>
        </is>
      </c>
      <c r="E548" t="inlineStr">
        <is>
          <t>Continental Europe</t>
        </is>
      </c>
      <c r="F548" t="inlineStr">
        <is>
          <t>Germany</t>
        </is>
      </c>
      <c r="G548" t="inlineStr">
        <is>
          <t>BFSI</t>
        </is>
      </c>
      <c r="H548" t="inlineStr">
        <is>
          <t>AI &amp; data</t>
        </is>
      </c>
      <c r="I548" t="inlineStr">
        <is>
          <t>Large client</t>
        </is>
      </c>
      <c r="J548" t="inlineStr">
        <is>
          <t>Ruhi Shaikh</t>
        </is>
      </c>
      <c r="K548" s="71" t="n">
        <v>3836</v>
      </c>
      <c r="L548" s="72" t="n">
        <v>3768.64</v>
      </c>
      <c r="M548" s="72" t="n">
        <v>14456503.04</v>
      </c>
      <c r="N548" s="72" t="n">
        <v>0</v>
      </c>
      <c r="O548" s="72" t="n">
        <v>14456503.04</v>
      </c>
      <c r="P548" s="72" t="n">
        <v>9959603.880000001</v>
      </c>
      <c r="Q548" s="72" t="n">
        <v>4496899.16</v>
      </c>
      <c r="R548" t="inlineStr">
        <is>
          <t>B-03</t>
        </is>
      </c>
      <c r="S548" s="73" t="n">
        <v>26.3</v>
      </c>
      <c r="T548" s="73" t="n">
        <v>23.9</v>
      </c>
      <c r="U548" s="71" t="n">
        <v>0</v>
      </c>
      <c r="V548" t="inlineStr">
        <is>
          <t>No</t>
        </is>
      </c>
      <c r="W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TC100540</t>
        </is>
      </c>
      <c r="B549" s="69" t="n">
        <v>45724</v>
      </c>
      <c r="C549" s="70" t="n">
        <v>2025</v>
      </c>
      <c r="D549" t="inlineStr">
        <is>
          <t>Mar</t>
        </is>
      </c>
      <c r="E549" t="inlineStr">
        <is>
          <t>Continental Europe</t>
        </is>
      </c>
      <c r="F549" t="inlineStr">
        <is>
          <t>France</t>
        </is>
      </c>
      <c r="G549" t="inlineStr">
        <is>
          <t>BFSI</t>
        </is>
      </c>
      <c r="H549" t="inlineStr">
        <is>
          <t>AI &amp; data</t>
        </is>
      </c>
      <c r="I549" t="inlineStr">
        <is>
          <t>Large client</t>
        </is>
      </c>
      <c r="J549" t="inlineStr">
        <is>
          <t>Ana Costa</t>
        </is>
      </c>
      <c r="K549" s="71" t="n">
        <v>10088</v>
      </c>
      <c r="L549" s="72" t="n">
        <v>3895.44</v>
      </c>
      <c r="M549" s="72" t="n">
        <v>39297198.72</v>
      </c>
      <c r="N549" s="72" t="n">
        <v>2357831.92</v>
      </c>
      <c r="O549" s="72" t="n">
        <v>36939366.8</v>
      </c>
      <c r="P549" s="72" t="n">
        <v>24658934.42</v>
      </c>
      <c r="Q549" s="72" t="n">
        <v>12280432.38</v>
      </c>
      <c r="R549" t="inlineStr">
        <is>
          <t>B-06</t>
        </is>
      </c>
      <c r="S549" s="73" t="n">
        <v>71.59999999999999</v>
      </c>
      <c r="T549" s="73" t="n">
        <v>64.3</v>
      </c>
      <c r="U549" s="71" t="n">
        <v>0</v>
      </c>
      <c r="V549" t="inlineStr">
        <is>
          <t>No</t>
        </is>
      </c>
      <c r="W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TC100541</t>
        </is>
      </c>
      <c r="B550" s="69" t="n">
        <v>45724</v>
      </c>
      <c r="C550" s="70" t="n">
        <v>2025</v>
      </c>
      <c r="D550" t="inlineStr">
        <is>
          <t>Mar</t>
        </is>
      </c>
      <c r="E550" t="inlineStr">
        <is>
          <t>UK</t>
        </is>
      </c>
      <c r="F550" t="inlineStr">
        <is>
          <t>UK</t>
        </is>
      </c>
      <c r="G550" t="inlineStr">
        <is>
          <t>Technology &amp; Services</t>
        </is>
      </c>
      <c r="H550" t="inlineStr">
        <is>
          <t>Cloud &amp; infrastructure</t>
        </is>
      </c>
      <c r="I550" t="inlineStr">
        <is>
          <t>Mid-size client</t>
        </is>
      </c>
      <c r="J550" t="inlineStr">
        <is>
          <t>Sophie Müller</t>
        </is>
      </c>
      <c r="K550" s="71" t="n">
        <v>1419</v>
      </c>
      <c r="L550" s="72" t="n">
        <v>4088.05</v>
      </c>
      <c r="M550" s="72" t="n">
        <v>5800942.95</v>
      </c>
      <c r="N550" s="72" t="n">
        <v>0</v>
      </c>
      <c r="O550" s="72" t="n">
        <v>5800942.95</v>
      </c>
      <c r="P550" s="72" t="n">
        <v>3639067.49</v>
      </c>
      <c r="Q550" s="72" t="n">
        <v>2161875.46</v>
      </c>
      <c r="R550" t="inlineStr">
        <is>
          <t>TS-06</t>
        </is>
      </c>
      <c r="S550" s="73" t="n">
        <v>11.7</v>
      </c>
      <c r="T550" s="73" t="n">
        <v>9.199999999999999</v>
      </c>
      <c r="U550" s="71" t="n">
        <v>0</v>
      </c>
      <c r="V550" t="inlineStr">
        <is>
          <t>No</t>
        </is>
      </c>
      <c r="W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TC100542</t>
        </is>
      </c>
      <c r="B551" s="69" t="n">
        <v>45724</v>
      </c>
      <c r="C551" s="70" t="n">
        <v>2025</v>
      </c>
      <c r="D551" t="inlineStr">
        <is>
          <t>Mar</t>
        </is>
      </c>
      <c r="E551" t="inlineStr">
        <is>
          <t>North America</t>
        </is>
      </c>
      <c r="F551" t="inlineStr">
        <is>
          <t>Canada</t>
        </is>
      </c>
      <c r="G551" t="inlineStr">
        <is>
          <t>BFSI</t>
        </is>
      </c>
      <c r="H551" t="inlineStr">
        <is>
          <t>Application services</t>
        </is>
      </c>
      <c r="I551" t="inlineStr">
        <is>
          <t>Mid-size client</t>
        </is>
      </c>
      <c r="J551" t="inlineStr">
        <is>
          <t>Emma Clarke</t>
        </is>
      </c>
      <c r="K551" s="71" t="n">
        <v>7893</v>
      </c>
      <c r="L551" s="72" t="n">
        <v>3680.63</v>
      </c>
      <c r="M551" s="72" t="n">
        <v>29051212.59</v>
      </c>
      <c r="N551" s="72" t="n">
        <v>0</v>
      </c>
      <c r="O551" s="72" t="n">
        <v>29051212.59</v>
      </c>
      <c r="P551" s="72" t="n">
        <v>19525745.28</v>
      </c>
      <c r="Q551" s="72" t="n">
        <v>9525467.310000001</v>
      </c>
      <c r="R551" t="inlineStr">
        <is>
          <t>B-01</t>
        </is>
      </c>
      <c r="S551" s="73" t="n">
        <v>60</v>
      </c>
      <c r="T551" s="73" t="n">
        <v>50.3</v>
      </c>
      <c r="U551" s="71" t="n">
        <v>1</v>
      </c>
      <c r="V551" t="inlineStr">
        <is>
          <t>No</t>
        </is>
      </c>
      <c r="W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TC100543</t>
        </is>
      </c>
      <c r="B552" s="69" t="n">
        <v>45724</v>
      </c>
      <c r="C552" s="70" t="n">
        <v>2025</v>
      </c>
      <c r="D552" t="inlineStr">
        <is>
          <t>Mar</t>
        </is>
      </c>
      <c r="E552" t="inlineStr">
        <is>
          <t>UK</t>
        </is>
      </c>
      <c r="F552" t="inlineStr">
        <is>
          <t>UK</t>
        </is>
      </c>
      <c r="G552" t="inlineStr">
        <is>
          <t>Retail &amp; CPG</t>
        </is>
      </c>
      <c r="H552" t="inlineStr">
        <is>
          <t>AI &amp; data</t>
        </is>
      </c>
      <c r="I552" t="inlineStr">
        <is>
          <t>Mid-size client</t>
        </is>
      </c>
      <c r="J552" t="inlineStr">
        <is>
          <t>Aisha Bello</t>
        </is>
      </c>
      <c r="K552" s="71" t="n">
        <v>5282</v>
      </c>
      <c r="L552" s="72" t="n">
        <v>3666.45</v>
      </c>
      <c r="M552" s="72" t="n">
        <v>19366188.9</v>
      </c>
      <c r="N552" s="72" t="n">
        <v>1161971.33</v>
      </c>
      <c r="O552" s="72" t="n">
        <v>18204217.57</v>
      </c>
      <c r="P552" s="72" t="n">
        <v>13064390.41</v>
      </c>
      <c r="Q552" s="72" t="n">
        <v>5139827.16</v>
      </c>
      <c r="R552" t="inlineStr">
        <is>
          <t>RC-03</t>
        </is>
      </c>
      <c r="S552" s="73" t="n">
        <v>38.9</v>
      </c>
      <c r="T552" s="73" t="n">
        <v>34</v>
      </c>
      <c r="U552" s="71" t="n">
        <v>1</v>
      </c>
      <c r="V552" t="inlineStr">
        <is>
          <t>No</t>
        </is>
      </c>
      <c r="W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TC100544</t>
        </is>
      </c>
      <c r="B553" s="69" t="n">
        <v>45724</v>
      </c>
      <c r="C553" s="70" t="n">
        <v>2025</v>
      </c>
      <c r="D553" t="inlineStr">
        <is>
          <t>Mar</t>
        </is>
      </c>
      <c r="E553" t="inlineStr">
        <is>
          <t>Continental Europe</t>
        </is>
      </c>
      <c r="F553" t="inlineStr">
        <is>
          <t>France</t>
        </is>
      </c>
      <c r="G553" t="inlineStr">
        <is>
          <t>Manufacturing</t>
        </is>
      </c>
      <c r="H553" t="inlineStr">
        <is>
          <t>AI &amp; data</t>
        </is>
      </c>
      <c r="I553" t="inlineStr">
        <is>
          <t>Large client</t>
        </is>
      </c>
      <c r="J553" t="inlineStr">
        <is>
          <t>Arjun Mehta</t>
        </is>
      </c>
      <c r="K553" s="71" t="n">
        <v>9957</v>
      </c>
      <c r="L553" s="72" t="n">
        <v>3565.76</v>
      </c>
      <c r="M553" s="72" t="n">
        <v>35504272.32</v>
      </c>
      <c r="N553" s="72" t="n">
        <v>0</v>
      </c>
      <c r="O553" s="72" t="n">
        <v>35504272.32</v>
      </c>
      <c r="P553" s="72" t="n">
        <v>25365176.22</v>
      </c>
      <c r="Q553" s="72" t="n">
        <v>10139096.1</v>
      </c>
      <c r="R553" t="inlineStr">
        <is>
          <t>M-01</t>
        </is>
      </c>
      <c r="S553" s="73" t="n">
        <v>79.40000000000001</v>
      </c>
      <c r="T553" s="73" t="n">
        <v>63.3</v>
      </c>
      <c r="U553" s="71" t="n">
        <v>1</v>
      </c>
      <c r="V553" t="inlineStr">
        <is>
          <t>No</t>
        </is>
      </c>
      <c r="W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TC100545</t>
        </is>
      </c>
      <c r="B554" s="69" t="n">
        <v>45724</v>
      </c>
      <c r="C554" s="70" t="n">
        <v>2025</v>
      </c>
      <c r="D554" t="inlineStr">
        <is>
          <t>Mar</t>
        </is>
      </c>
      <c r="E554" t="inlineStr">
        <is>
          <t>Asia Pacific</t>
        </is>
      </c>
      <c r="F554" t="inlineStr">
        <is>
          <t>Japan</t>
        </is>
      </c>
      <c r="G554" t="inlineStr">
        <is>
          <t>Communications &amp; Media</t>
        </is>
      </c>
      <c r="H554" t="inlineStr">
        <is>
          <t>Application services</t>
        </is>
      </c>
      <c r="I554" t="inlineStr">
        <is>
          <t>Top-10 client</t>
        </is>
      </c>
      <c r="J554" t="inlineStr">
        <is>
          <t>Amir Khan</t>
        </is>
      </c>
      <c r="K554" s="71" t="n">
        <v>5068</v>
      </c>
      <c r="L554" s="72" t="n">
        <v>2999.79</v>
      </c>
      <c r="M554" s="72" t="n">
        <v>15202935.72</v>
      </c>
      <c r="N554" s="72" t="n">
        <v>912176.14</v>
      </c>
      <c r="O554" s="72" t="n">
        <v>14290759.58</v>
      </c>
      <c r="P554" s="72" t="n">
        <v>10965162.38</v>
      </c>
      <c r="Q554" s="72" t="n">
        <v>3325597.2</v>
      </c>
      <c r="R554" t="inlineStr">
        <is>
          <t>CM-04</t>
        </is>
      </c>
      <c r="S554" s="73" t="n">
        <v>40.7</v>
      </c>
      <c r="T554" s="73" t="n">
        <v>33.2</v>
      </c>
      <c r="U554" s="71" t="n">
        <v>1</v>
      </c>
      <c r="V554" t="inlineStr">
        <is>
          <t>No</t>
        </is>
      </c>
      <c r="W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TC100546</t>
        </is>
      </c>
      <c r="B555" s="69" t="n">
        <v>45724</v>
      </c>
      <c r="C555" s="70" t="n">
        <v>2025</v>
      </c>
      <c r="D555" t="inlineStr">
        <is>
          <t>Mar</t>
        </is>
      </c>
      <c r="E555" t="inlineStr">
        <is>
          <t>North America</t>
        </is>
      </c>
      <c r="F555" t="inlineStr">
        <is>
          <t>Canada</t>
        </is>
      </c>
      <c r="G555" t="inlineStr">
        <is>
          <t>BFSI</t>
        </is>
      </c>
      <c r="H555" t="inlineStr">
        <is>
          <t>Consulting</t>
        </is>
      </c>
      <c r="I555" t="inlineStr">
        <is>
          <t>Large client</t>
        </is>
      </c>
      <c r="J555" t="inlineStr">
        <is>
          <t>Aisha Bello</t>
        </is>
      </c>
      <c r="K555" s="71" t="n">
        <v>7930</v>
      </c>
      <c r="L555" s="72" t="n">
        <v>3831.48</v>
      </c>
      <c r="M555" s="72" t="n">
        <v>30383636.4</v>
      </c>
      <c r="N555" s="72" t="n">
        <v>1215345.46</v>
      </c>
      <c r="O555" s="72" t="n">
        <v>29168290.94</v>
      </c>
      <c r="P555" s="72" t="n">
        <v>20790038.02</v>
      </c>
      <c r="Q555" s="72" t="n">
        <v>8378252.92</v>
      </c>
      <c r="R555" t="inlineStr">
        <is>
          <t>B-06</t>
        </is>
      </c>
      <c r="S555" s="73" t="n">
        <v>63</v>
      </c>
      <c r="T555" s="73" t="n">
        <v>49.7</v>
      </c>
      <c r="U555" s="71" t="n">
        <v>0</v>
      </c>
      <c r="V555" t="inlineStr">
        <is>
          <t>No</t>
        </is>
      </c>
      <c r="W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TC100547</t>
        </is>
      </c>
      <c r="B556" s="69" t="n">
        <v>45725</v>
      </c>
      <c r="C556" s="70" t="n">
        <v>2025</v>
      </c>
      <c r="D556" t="inlineStr">
        <is>
          <t>Mar</t>
        </is>
      </c>
      <c r="E556" t="inlineStr">
        <is>
          <t>Asia Pacific</t>
        </is>
      </c>
      <c r="F556" t="inlineStr">
        <is>
          <t>Australia</t>
        </is>
      </c>
      <c r="G556" t="inlineStr">
        <is>
          <t>Technology &amp; Services</t>
        </is>
      </c>
      <c r="H556" t="inlineStr">
        <is>
          <t>BPS</t>
        </is>
      </c>
      <c r="I556" t="inlineStr">
        <is>
          <t>Top-10 client</t>
        </is>
      </c>
      <c r="J556" t="inlineStr">
        <is>
          <t>Sophie Müller</t>
        </is>
      </c>
      <c r="K556" s="71" t="n">
        <v>5898</v>
      </c>
      <c r="L556" s="72" t="n">
        <v>3697.54</v>
      </c>
      <c r="M556" s="72" t="n">
        <v>21808090.92</v>
      </c>
      <c r="N556" s="72" t="n">
        <v>872323.64</v>
      </c>
      <c r="O556" s="72" t="n">
        <v>20935767.28</v>
      </c>
      <c r="P556" s="72" t="n">
        <v>13667253.53</v>
      </c>
      <c r="Q556" s="72" t="n">
        <v>7268513.75</v>
      </c>
      <c r="R556" t="inlineStr">
        <is>
          <t>TS-05</t>
        </is>
      </c>
      <c r="S556" s="73" t="n">
        <v>48.7</v>
      </c>
      <c r="T556" s="73" t="n">
        <v>38.5</v>
      </c>
      <c r="U556" s="71" t="n">
        <v>0</v>
      </c>
      <c r="V556" t="inlineStr">
        <is>
          <t>No</t>
        </is>
      </c>
      <c r="W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TC100548</t>
        </is>
      </c>
      <c r="B557" s="69" t="n">
        <v>45725</v>
      </c>
      <c r="C557" s="70" t="n">
        <v>2025</v>
      </c>
      <c r="D557" t="inlineStr">
        <is>
          <t>Mar</t>
        </is>
      </c>
      <c r="E557" t="inlineStr">
        <is>
          <t>North America</t>
        </is>
      </c>
      <c r="F557" t="inlineStr">
        <is>
          <t>Canada</t>
        </is>
      </c>
      <c r="G557" t="inlineStr">
        <is>
          <t>Retail &amp; CPG</t>
        </is>
      </c>
      <c r="H557" t="inlineStr">
        <is>
          <t>Consulting</t>
        </is>
      </c>
      <c r="I557" t="inlineStr">
        <is>
          <t>Mid-size client</t>
        </is>
      </c>
      <c r="J557" t="inlineStr">
        <is>
          <t>Amir Khan</t>
        </is>
      </c>
      <c r="K557" s="71" t="n">
        <v>11469</v>
      </c>
      <c r="L557" s="72" t="n">
        <v>3828.43</v>
      </c>
      <c r="M557" s="72" t="n">
        <v>43908263.67</v>
      </c>
      <c r="N557" s="72" t="n">
        <v>2634495.82</v>
      </c>
      <c r="O557" s="72" t="n">
        <v>41273767.85</v>
      </c>
      <c r="P557" s="72" t="n">
        <v>28707035.46</v>
      </c>
      <c r="Q557" s="72" t="n">
        <v>12566732.39</v>
      </c>
      <c r="R557" t="inlineStr">
        <is>
          <t>RC-04</t>
        </is>
      </c>
      <c r="S557" s="73" t="n">
        <v>76.09999999999999</v>
      </c>
      <c r="T557" s="73" t="n">
        <v>70</v>
      </c>
      <c r="U557" s="71" t="n">
        <v>0</v>
      </c>
      <c r="V557" t="inlineStr">
        <is>
          <t>No</t>
        </is>
      </c>
      <c r="W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TC100549</t>
        </is>
      </c>
      <c r="B558" s="69" t="n">
        <v>45725</v>
      </c>
      <c r="C558" s="70" t="n">
        <v>2025</v>
      </c>
      <c r="D558" t="inlineStr">
        <is>
          <t>Mar</t>
        </is>
      </c>
      <c r="E558" t="inlineStr">
        <is>
          <t>North America</t>
        </is>
      </c>
      <c r="F558" t="inlineStr">
        <is>
          <t>Canada</t>
        </is>
      </c>
      <c r="G558" t="inlineStr">
        <is>
          <t>Retail &amp; CPG</t>
        </is>
      </c>
      <c r="H558" t="inlineStr">
        <is>
          <t>Consulting</t>
        </is>
      </c>
      <c r="I558" t="inlineStr">
        <is>
          <t>Top-10 client</t>
        </is>
      </c>
      <c r="J558" t="inlineStr">
        <is>
          <t>Ana Costa</t>
        </is>
      </c>
      <c r="K558" s="71" t="n">
        <v>3614</v>
      </c>
      <c r="L558" s="72" t="n">
        <v>3923.55</v>
      </c>
      <c r="M558" s="72" t="n">
        <v>14179709.7</v>
      </c>
      <c r="N558" s="72" t="n">
        <v>850782.58</v>
      </c>
      <c r="O558" s="72" t="n">
        <v>13328927.12</v>
      </c>
      <c r="P558" s="72" t="n">
        <v>8655580.890000001</v>
      </c>
      <c r="Q558" s="72" t="n">
        <v>4673346.23</v>
      </c>
      <c r="R558" t="inlineStr">
        <is>
          <t>RC-01</t>
        </is>
      </c>
      <c r="S558" s="73" t="n">
        <v>28.6</v>
      </c>
      <c r="T558" s="73" t="n">
        <v>22.9</v>
      </c>
      <c r="U558" s="71" t="n">
        <v>0</v>
      </c>
      <c r="V558" t="inlineStr">
        <is>
          <t>No</t>
        </is>
      </c>
      <c r="W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TC100550</t>
        </is>
      </c>
      <c r="B559" s="69" t="n">
        <v>45725</v>
      </c>
      <c r="C559" s="70" t="n">
        <v>2025</v>
      </c>
      <c r="D559" t="inlineStr">
        <is>
          <t>Mar</t>
        </is>
      </c>
      <c r="E559" t="inlineStr">
        <is>
          <t>Asia Pacific</t>
        </is>
      </c>
      <c r="F559" t="inlineStr">
        <is>
          <t>Singapore</t>
        </is>
      </c>
      <c r="G559" t="inlineStr">
        <is>
          <t>BFSI</t>
        </is>
      </c>
      <c r="H559" t="inlineStr">
        <is>
          <t>Application services</t>
        </is>
      </c>
      <c r="I559" t="inlineStr">
        <is>
          <t>Mid-size client</t>
        </is>
      </c>
      <c r="J559" t="inlineStr">
        <is>
          <t>Omar Haddad</t>
        </is>
      </c>
      <c r="K559" s="71" t="n">
        <v>4028</v>
      </c>
      <c r="L559" s="72" t="n">
        <v>3936.95</v>
      </c>
      <c r="M559" s="72" t="n">
        <v>15858034.6</v>
      </c>
      <c r="N559" s="72" t="n">
        <v>0</v>
      </c>
      <c r="O559" s="72" t="n">
        <v>15858034.6</v>
      </c>
      <c r="P559" s="72" t="n">
        <v>9900562.41</v>
      </c>
      <c r="Q559" s="72" t="n">
        <v>5957472.19</v>
      </c>
      <c r="R559" t="inlineStr">
        <is>
          <t>B-01</t>
        </is>
      </c>
      <c r="S559" s="73" t="n">
        <v>29.7</v>
      </c>
      <c r="T559" s="73" t="n">
        <v>25</v>
      </c>
      <c r="U559" s="71" t="n">
        <v>1</v>
      </c>
      <c r="V559" t="inlineStr">
        <is>
          <t>No</t>
        </is>
      </c>
      <c r="W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TC100551</t>
        </is>
      </c>
      <c r="B560" s="69" t="n">
        <v>45725</v>
      </c>
      <c r="C560" s="70" t="n">
        <v>2025</v>
      </c>
      <c r="D560" t="inlineStr">
        <is>
          <t>Mar</t>
        </is>
      </c>
      <c r="E560" t="inlineStr">
        <is>
          <t>Continental Europe</t>
        </is>
      </c>
      <c r="F560" t="inlineStr">
        <is>
          <t>France</t>
        </is>
      </c>
      <c r="G560" t="inlineStr">
        <is>
          <t>BFSI</t>
        </is>
      </c>
      <c r="H560" t="inlineStr">
        <is>
          <t>Application services</t>
        </is>
      </c>
      <c r="I560" t="inlineStr">
        <is>
          <t>Mid-size client</t>
        </is>
      </c>
      <c r="J560" t="inlineStr">
        <is>
          <t>Omar Haddad</t>
        </is>
      </c>
      <c r="K560" s="71" t="n">
        <v>9745</v>
      </c>
      <c r="L560" s="72" t="n">
        <v>4121.21</v>
      </c>
      <c r="M560" s="72" t="n">
        <v>40161191.45</v>
      </c>
      <c r="N560" s="72" t="n">
        <v>803223.83</v>
      </c>
      <c r="O560" s="72" t="n">
        <v>39357967.62</v>
      </c>
      <c r="P560" s="72" t="n">
        <v>24480422</v>
      </c>
      <c r="Q560" s="72" t="n">
        <v>14877545.62</v>
      </c>
      <c r="R560" t="inlineStr">
        <is>
          <t>B-06</t>
        </is>
      </c>
      <c r="S560" s="73" t="n">
        <v>72.8</v>
      </c>
      <c r="T560" s="73" t="n">
        <v>60.5</v>
      </c>
      <c r="U560" s="71" t="n">
        <v>0</v>
      </c>
      <c r="V560" t="inlineStr">
        <is>
          <t>No</t>
        </is>
      </c>
      <c r="W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TC100552</t>
        </is>
      </c>
      <c r="B561" s="69" t="n">
        <v>45725</v>
      </c>
      <c r="C561" s="70" t="n">
        <v>2025</v>
      </c>
      <c r="D561" t="inlineStr">
        <is>
          <t>Mar</t>
        </is>
      </c>
      <c r="E561" t="inlineStr">
        <is>
          <t>Asia Pacific</t>
        </is>
      </c>
      <c r="F561" t="inlineStr">
        <is>
          <t>Singapore</t>
        </is>
      </c>
      <c r="G561" t="inlineStr">
        <is>
          <t>Retail &amp; CPG</t>
        </is>
      </c>
      <c r="H561" t="inlineStr">
        <is>
          <t>Cloud &amp; infrastructure</t>
        </is>
      </c>
      <c r="I561" t="inlineStr">
        <is>
          <t>Large client</t>
        </is>
      </c>
      <c r="J561" t="inlineStr">
        <is>
          <t>Amir Khan</t>
        </is>
      </c>
      <c r="K561" s="71" t="n">
        <v>5822</v>
      </c>
      <c r="L561" s="72" t="n">
        <v>3525.38</v>
      </c>
      <c r="M561" s="72" t="n">
        <v>20524762.36</v>
      </c>
      <c r="N561" s="72" t="n">
        <v>1231485.74</v>
      </c>
      <c r="O561" s="72" t="n">
        <v>19293276.62</v>
      </c>
      <c r="P561" s="72" t="n">
        <v>14945013.37</v>
      </c>
      <c r="Q561" s="72" t="n">
        <v>4348263.25</v>
      </c>
      <c r="R561" t="inlineStr">
        <is>
          <t>RC-02</t>
        </is>
      </c>
      <c r="S561" s="73" t="n">
        <v>46</v>
      </c>
      <c r="T561" s="73" t="n">
        <v>37.2</v>
      </c>
      <c r="U561" s="71" t="n">
        <v>0</v>
      </c>
      <c r="V561" t="inlineStr">
        <is>
          <t>No</t>
        </is>
      </c>
      <c r="W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TC100553</t>
        </is>
      </c>
      <c r="B562" s="69" t="n">
        <v>45725</v>
      </c>
      <c r="C562" s="70" t="n">
        <v>2025</v>
      </c>
      <c r="D562" t="inlineStr">
        <is>
          <t>Mar</t>
        </is>
      </c>
      <c r="E562" t="inlineStr">
        <is>
          <t>North America</t>
        </is>
      </c>
      <c r="F562" t="inlineStr">
        <is>
          <t>USA</t>
        </is>
      </c>
      <c r="G562" t="inlineStr">
        <is>
          <t>Manufacturing</t>
        </is>
      </c>
      <c r="H562" t="inlineStr">
        <is>
          <t>BPS</t>
        </is>
      </c>
      <c r="I562" t="inlineStr">
        <is>
          <t>Large client</t>
        </is>
      </c>
      <c r="J562" t="inlineStr">
        <is>
          <t>Zoya Ahmed</t>
        </is>
      </c>
      <c r="K562" s="71" t="n">
        <v>909</v>
      </c>
      <c r="L562" s="72" t="n">
        <v>3467.47</v>
      </c>
      <c r="M562" s="72" t="n">
        <v>3151930.23</v>
      </c>
      <c r="N562" s="72" t="n">
        <v>189115.81</v>
      </c>
      <c r="O562" s="72" t="n">
        <v>2962814.42</v>
      </c>
      <c r="P562" s="72" t="n">
        <v>2235917.86</v>
      </c>
      <c r="Q562" s="72" t="n">
        <v>726896.5600000001</v>
      </c>
      <c r="R562" t="inlineStr">
        <is>
          <t>M-04</t>
        </is>
      </c>
      <c r="S562" s="73" t="n">
        <v>7.1</v>
      </c>
      <c r="T562" s="73" t="n">
        <v>5.6</v>
      </c>
      <c r="U562" s="71" t="n">
        <v>0</v>
      </c>
      <c r="V562" t="inlineStr">
        <is>
          <t>No</t>
        </is>
      </c>
      <c r="W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TC100554</t>
        </is>
      </c>
      <c r="B563" s="69" t="n">
        <v>45725</v>
      </c>
      <c r="C563" s="70" t="n">
        <v>2025</v>
      </c>
      <c r="D563" t="inlineStr">
        <is>
          <t>Mar</t>
        </is>
      </c>
      <c r="E563" t="inlineStr">
        <is>
          <t>North America</t>
        </is>
      </c>
      <c r="F563" t="inlineStr">
        <is>
          <t>USA</t>
        </is>
      </c>
      <c r="G563" t="inlineStr">
        <is>
          <t>BFSI</t>
        </is>
      </c>
      <c r="H563" t="inlineStr">
        <is>
          <t>Application services</t>
        </is>
      </c>
      <c r="I563" t="inlineStr">
        <is>
          <t>Large client</t>
        </is>
      </c>
      <c r="J563" t="inlineStr">
        <is>
          <t>Omar Haddad</t>
        </is>
      </c>
      <c r="K563" s="71" t="n">
        <v>10216</v>
      </c>
      <c r="L563" s="72" t="n">
        <v>4075.24</v>
      </c>
      <c r="M563" s="72" t="n">
        <v>41632651.84</v>
      </c>
      <c r="N563" s="72" t="n">
        <v>0</v>
      </c>
      <c r="O563" s="72" t="n">
        <v>41632651.84</v>
      </c>
      <c r="P563" s="72" t="n">
        <v>26089753.94</v>
      </c>
      <c r="Q563" s="72" t="n">
        <v>15542897.9</v>
      </c>
      <c r="R563" t="inlineStr">
        <is>
          <t>B-04</t>
        </is>
      </c>
      <c r="S563" s="73" t="n">
        <v>73.40000000000001</v>
      </c>
      <c r="T563" s="73" t="n">
        <v>63</v>
      </c>
      <c r="U563" s="71" t="n">
        <v>4</v>
      </c>
      <c r="V563" t="inlineStr">
        <is>
          <t>No</t>
        </is>
      </c>
      <c r="W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TC100555</t>
        </is>
      </c>
      <c r="B564" s="69" t="n">
        <v>45725</v>
      </c>
      <c r="C564" s="70" t="n">
        <v>2025</v>
      </c>
      <c r="D564" t="inlineStr">
        <is>
          <t>Mar</t>
        </is>
      </c>
      <c r="E564" t="inlineStr">
        <is>
          <t>Continental Europe</t>
        </is>
      </c>
      <c r="F564" t="inlineStr">
        <is>
          <t>Germany</t>
        </is>
      </c>
      <c r="G564" t="inlineStr">
        <is>
          <t>Retail &amp; CPG</t>
        </is>
      </c>
      <c r="H564" t="inlineStr">
        <is>
          <t>Application services</t>
        </is>
      </c>
      <c r="I564" t="inlineStr">
        <is>
          <t>Large client</t>
        </is>
      </c>
      <c r="J564" t="inlineStr">
        <is>
          <t>Hiroshi Tanaka</t>
        </is>
      </c>
      <c r="K564" s="71" t="n">
        <v>6465</v>
      </c>
      <c r="L564" s="72" t="n">
        <v>4211.71</v>
      </c>
      <c r="M564" s="72" t="n">
        <v>27228705.15</v>
      </c>
      <c r="N564" s="72" t="n">
        <v>544574.1</v>
      </c>
      <c r="O564" s="72" t="n">
        <v>26684131.05</v>
      </c>
      <c r="P564" s="72" t="n">
        <v>19655604.64</v>
      </c>
      <c r="Q564" s="72" t="n">
        <v>7028526.41</v>
      </c>
      <c r="R564" t="inlineStr">
        <is>
          <t>RC-04</t>
        </is>
      </c>
      <c r="S564" s="73" t="n">
        <v>50</v>
      </c>
      <c r="T564" s="73" t="n">
        <v>39.8</v>
      </c>
      <c r="U564" s="71" t="n">
        <v>2</v>
      </c>
      <c r="V564" t="inlineStr">
        <is>
          <t>No</t>
        </is>
      </c>
      <c r="W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TC100556</t>
        </is>
      </c>
      <c r="B565" s="69" t="n">
        <v>45725</v>
      </c>
      <c r="C565" s="70" t="n">
        <v>2025</v>
      </c>
      <c r="D565" t="inlineStr">
        <is>
          <t>Mar</t>
        </is>
      </c>
      <c r="E565" t="inlineStr">
        <is>
          <t>Continental Europe</t>
        </is>
      </c>
      <c r="F565" t="inlineStr">
        <is>
          <t>Netherlands</t>
        </is>
      </c>
      <c r="G565" t="inlineStr">
        <is>
          <t>Communications &amp; Media</t>
        </is>
      </c>
      <c r="H565" t="inlineStr">
        <is>
          <t>Application services</t>
        </is>
      </c>
      <c r="I565" t="inlineStr">
        <is>
          <t>Large client</t>
        </is>
      </c>
      <c r="J565" t="inlineStr">
        <is>
          <t>Amir Khan</t>
        </is>
      </c>
      <c r="K565" s="71" t="n">
        <v>9036</v>
      </c>
      <c r="L565" s="72" t="n">
        <v>3610.49</v>
      </c>
      <c r="M565" s="72" t="n">
        <v>32624387.64</v>
      </c>
      <c r="N565" s="72" t="n">
        <v>1304975.51</v>
      </c>
      <c r="O565" s="72" t="n">
        <v>31319412.13</v>
      </c>
      <c r="P565" s="72" t="n">
        <v>20728278.16</v>
      </c>
      <c r="Q565" s="72" t="n">
        <v>10591133.97</v>
      </c>
      <c r="R565" t="inlineStr">
        <is>
          <t>CM-01</t>
        </is>
      </c>
      <c r="S565" s="73" t="n">
        <v>75.40000000000001</v>
      </c>
      <c r="T565" s="73" t="n">
        <v>60.5</v>
      </c>
      <c r="U565" s="71" t="n">
        <v>1</v>
      </c>
      <c r="V565" t="inlineStr">
        <is>
          <t>No</t>
        </is>
      </c>
      <c r="W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TC100557</t>
        </is>
      </c>
      <c r="B566" s="69" t="n">
        <v>45726</v>
      </c>
      <c r="C566" s="70" t="n">
        <v>2025</v>
      </c>
      <c r="D566" t="inlineStr">
        <is>
          <t>Mar</t>
        </is>
      </c>
      <c r="E566" t="inlineStr">
        <is>
          <t>UK</t>
        </is>
      </c>
      <c r="F566" t="inlineStr">
        <is>
          <t>UK</t>
        </is>
      </c>
      <c r="G566" t="inlineStr">
        <is>
          <t>Manufacturing</t>
        </is>
      </c>
      <c r="H566" t="inlineStr">
        <is>
          <t>Cloud &amp; infrastructure</t>
        </is>
      </c>
      <c r="I566" t="inlineStr">
        <is>
          <t>Large client</t>
        </is>
      </c>
      <c r="J566" t="inlineStr">
        <is>
          <t>Olivia Brown</t>
        </is>
      </c>
      <c r="K566" s="71" t="n">
        <v>4440</v>
      </c>
      <c r="L566" s="72" t="n">
        <v>4085.97</v>
      </c>
      <c r="M566" s="72" t="n">
        <v>18141706.8</v>
      </c>
      <c r="N566" s="72" t="n">
        <v>1088502.41</v>
      </c>
      <c r="O566" s="72" t="n">
        <v>17053204.39</v>
      </c>
      <c r="P566" s="72" t="n">
        <v>10686448.39</v>
      </c>
      <c r="Q566" s="72" t="n">
        <v>6366756</v>
      </c>
      <c r="R566" t="inlineStr">
        <is>
          <t>M-05</t>
        </is>
      </c>
      <c r="S566" s="73" t="n">
        <v>35.8</v>
      </c>
      <c r="T566" s="73" t="n">
        <v>28</v>
      </c>
      <c r="U566" s="71" t="n">
        <v>1</v>
      </c>
      <c r="V566" t="inlineStr">
        <is>
          <t>Yes</t>
        </is>
      </c>
      <c r="W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TC100558</t>
        </is>
      </c>
      <c r="B567" s="69" t="n">
        <v>45726</v>
      </c>
      <c r="C567" s="70" t="n">
        <v>2025</v>
      </c>
      <c r="D567" t="inlineStr">
        <is>
          <t>Mar</t>
        </is>
      </c>
      <c r="E567" t="inlineStr">
        <is>
          <t>India</t>
        </is>
      </c>
      <c r="F567" t="inlineStr">
        <is>
          <t>India</t>
        </is>
      </c>
      <c r="G567" t="inlineStr">
        <is>
          <t>BFSI</t>
        </is>
      </c>
      <c r="H567" t="inlineStr">
        <is>
          <t>Application services</t>
        </is>
      </c>
      <c r="I567" t="inlineStr">
        <is>
          <t>Top-10 client</t>
        </is>
      </c>
      <c r="J567" t="inlineStr">
        <is>
          <t>Shraddha Kulkarni</t>
        </is>
      </c>
      <c r="K567" s="71" t="n">
        <v>8180</v>
      </c>
      <c r="L567" s="72" t="n">
        <v>3805.5</v>
      </c>
      <c r="M567" s="72" t="n">
        <v>31128990</v>
      </c>
      <c r="N567" s="72" t="n">
        <v>622579.8</v>
      </c>
      <c r="O567" s="72" t="n">
        <v>30506410.2</v>
      </c>
      <c r="P567" s="72" t="n">
        <v>21486645.06</v>
      </c>
      <c r="Q567" s="72" t="n">
        <v>9019765.140000001</v>
      </c>
      <c r="R567" t="inlineStr">
        <is>
          <t>B-06</t>
        </is>
      </c>
      <c r="S567" s="73" t="n">
        <v>59.4</v>
      </c>
      <c r="T567" s="73" t="n">
        <v>51.1</v>
      </c>
      <c r="U567" s="71" t="n">
        <v>1</v>
      </c>
      <c r="V567" t="inlineStr">
        <is>
          <t>No</t>
        </is>
      </c>
      <c r="W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TC100559</t>
        </is>
      </c>
      <c r="B568" s="69" t="n">
        <v>45726</v>
      </c>
      <c r="C568" s="70" t="n">
        <v>2025</v>
      </c>
      <c r="D568" t="inlineStr">
        <is>
          <t>Mar</t>
        </is>
      </c>
      <c r="E568" t="inlineStr">
        <is>
          <t>North America</t>
        </is>
      </c>
      <c r="F568" t="inlineStr">
        <is>
          <t>USA</t>
        </is>
      </c>
      <c r="G568" t="inlineStr">
        <is>
          <t>Communications &amp; Media</t>
        </is>
      </c>
      <c r="H568" t="inlineStr">
        <is>
          <t>Cloud &amp; infrastructure</t>
        </is>
      </c>
      <c r="I568" t="inlineStr">
        <is>
          <t>Mid-size client</t>
        </is>
      </c>
      <c r="J568" t="inlineStr">
        <is>
          <t>Olivia Brown</t>
        </is>
      </c>
      <c r="K568" s="71" t="n">
        <v>10244</v>
      </c>
      <c r="L568" s="72" t="n">
        <v>3751.82</v>
      </c>
      <c r="M568" s="72" t="n">
        <v>38433644.08</v>
      </c>
      <c r="N568" s="72" t="n">
        <v>2306018.64</v>
      </c>
      <c r="O568" s="72" t="n">
        <v>36127625.44</v>
      </c>
      <c r="P568" s="72" t="n">
        <v>24287030.88</v>
      </c>
      <c r="Q568" s="72" t="n">
        <v>11840594.56</v>
      </c>
      <c r="R568" t="inlineStr">
        <is>
          <t>CM-06</t>
        </is>
      </c>
      <c r="S568" s="73" t="n">
        <v>75.2</v>
      </c>
      <c r="T568" s="73" t="n">
        <v>63.5</v>
      </c>
      <c r="U568" s="71" t="n">
        <v>1</v>
      </c>
      <c r="V568" t="inlineStr">
        <is>
          <t>No</t>
        </is>
      </c>
      <c r="W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TC100560</t>
        </is>
      </c>
      <c r="B569" s="69" t="n">
        <v>45726</v>
      </c>
      <c r="C569" s="70" t="n">
        <v>2025</v>
      </c>
      <c r="D569" t="inlineStr">
        <is>
          <t>Mar</t>
        </is>
      </c>
      <c r="E569" t="inlineStr">
        <is>
          <t>North America</t>
        </is>
      </c>
      <c r="F569" t="inlineStr">
        <is>
          <t>Canada</t>
        </is>
      </c>
      <c r="G569" t="inlineStr">
        <is>
          <t>BFSI</t>
        </is>
      </c>
      <c r="H569" t="inlineStr">
        <is>
          <t>Cloud &amp; infrastructure</t>
        </is>
      </c>
      <c r="I569" t="inlineStr">
        <is>
          <t>Large client</t>
        </is>
      </c>
      <c r="J569" t="inlineStr">
        <is>
          <t>Ruhi Shaikh</t>
        </is>
      </c>
      <c r="K569" s="71" t="n">
        <v>2445</v>
      </c>
      <c r="L569" s="72" t="n">
        <v>4234.6</v>
      </c>
      <c r="M569" s="72" t="n">
        <v>10353597</v>
      </c>
      <c r="N569" s="72" t="n">
        <v>414143.88</v>
      </c>
      <c r="O569" s="72" t="n">
        <v>9939453.119999999</v>
      </c>
      <c r="P569" s="72" t="n">
        <v>7049246.56</v>
      </c>
      <c r="Q569" s="72" t="n">
        <v>2890206.56</v>
      </c>
      <c r="R569" t="inlineStr">
        <is>
          <t>B-01</t>
        </is>
      </c>
      <c r="S569" s="73" t="n">
        <v>18.3</v>
      </c>
      <c r="T569" s="73" t="n">
        <v>16.5</v>
      </c>
      <c r="U569" s="71" t="n">
        <v>0</v>
      </c>
      <c r="V569" t="inlineStr">
        <is>
          <t>No</t>
        </is>
      </c>
      <c r="W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TC100561</t>
        </is>
      </c>
      <c r="B570" s="69" t="n">
        <v>45726</v>
      </c>
      <c r="C570" s="70" t="n">
        <v>2025</v>
      </c>
      <c r="D570" t="inlineStr">
        <is>
          <t>Mar</t>
        </is>
      </c>
      <c r="E570" t="inlineStr">
        <is>
          <t>North America</t>
        </is>
      </c>
      <c r="F570" t="inlineStr">
        <is>
          <t>Canada</t>
        </is>
      </c>
      <c r="G570" t="inlineStr">
        <is>
          <t>Retail &amp; CPG</t>
        </is>
      </c>
      <c r="H570" t="inlineStr">
        <is>
          <t>BPS</t>
        </is>
      </c>
      <c r="I570" t="inlineStr">
        <is>
          <t>Mid-size client</t>
        </is>
      </c>
      <c r="J570" t="inlineStr">
        <is>
          <t>Ruhi Shaikh</t>
        </is>
      </c>
      <c r="K570" s="71" t="n">
        <v>10075</v>
      </c>
      <c r="L570" s="72" t="n">
        <v>4121.8</v>
      </c>
      <c r="M570" s="72" t="n">
        <v>41527135</v>
      </c>
      <c r="N570" s="72" t="n">
        <v>1661085.4</v>
      </c>
      <c r="O570" s="72" t="n">
        <v>39866049.6</v>
      </c>
      <c r="P570" s="72" t="n">
        <v>30021894.21</v>
      </c>
      <c r="Q570" s="72" t="n">
        <v>9844155.390000001</v>
      </c>
      <c r="R570" t="inlineStr">
        <is>
          <t>RC-06</t>
        </is>
      </c>
      <c r="S570" s="73" t="n">
        <v>79.90000000000001</v>
      </c>
      <c r="T570" s="73" t="n">
        <v>67.3</v>
      </c>
      <c r="U570" s="71" t="n">
        <v>0</v>
      </c>
      <c r="V570" t="inlineStr">
        <is>
          <t>No</t>
        </is>
      </c>
      <c r="W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TC100562</t>
        </is>
      </c>
      <c r="B571" s="69" t="n">
        <v>45726</v>
      </c>
      <c r="C571" s="70" t="n">
        <v>2025</v>
      </c>
      <c r="D571" t="inlineStr">
        <is>
          <t>Mar</t>
        </is>
      </c>
      <c r="E571" t="inlineStr">
        <is>
          <t>North America</t>
        </is>
      </c>
      <c r="F571" t="inlineStr">
        <is>
          <t>Canada</t>
        </is>
      </c>
      <c r="G571" t="inlineStr">
        <is>
          <t>Life Sciences</t>
        </is>
      </c>
      <c r="H571" t="inlineStr">
        <is>
          <t>Cloud &amp; infrastructure</t>
        </is>
      </c>
      <c r="I571" t="inlineStr">
        <is>
          <t>Large client</t>
        </is>
      </c>
      <c r="J571" t="inlineStr">
        <is>
          <t>Zoya Ahmed</t>
        </is>
      </c>
      <c r="K571" s="71" t="n">
        <v>3724</v>
      </c>
      <c r="L571" s="72" t="n">
        <v>4580.9</v>
      </c>
      <c r="M571" s="72" t="n">
        <v>17059271.6</v>
      </c>
      <c r="N571" s="72" t="n">
        <v>0</v>
      </c>
      <c r="O571" s="72" t="n">
        <v>17059271.6</v>
      </c>
      <c r="P571" s="72" t="n">
        <v>11592578.76</v>
      </c>
      <c r="Q571" s="72" t="n">
        <v>5466692.84</v>
      </c>
      <c r="R571" t="inlineStr">
        <is>
          <t>LS-01</t>
        </is>
      </c>
      <c r="S571" s="73" t="n">
        <v>31.4</v>
      </c>
      <c r="T571" s="73" t="n">
        <v>24.5</v>
      </c>
      <c r="U571" s="71" t="n">
        <v>0</v>
      </c>
      <c r="V571" t="inlineStr">
        <is>
          <t>No</t>
        </is>
      </c>
      <c r="W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TC100563</t>
        </is>
      </c>
      <c r="B572" s="69" t="n">
        <v>45726</v>
      </c>
      <c r="C572" s="70" t="n">
        <v>2025</v>
      </c>
      <c r="D572" t="inlineStr">
        <is>
          <t>Mar</t>
        </is>
      </c>
      <c r="E572" t="inlineStr">
        <is>
          <t>North America</t>
        </is>
      </c>
      <c r="F572" t="inlineStr">
        <is>
          <t>Canada</t>
        </is>
      </c>
      <c r="G572" t="inlineStr">
        <is>
          <t>BFSI</t>
        </is>
      </c>
      <c r="H572" t="inlineStr">
        <is>
          <t>Cloud &amp; infrastructure</t>
        </is>
      </c>
      <c r="I572" t="inlineStr">
        <is>
          <t>Large client</t>
        </is>
      </c>
      <c r="J572" t="inlineStr">
        <is>
          <t>Shraddha Kulkarni</t>
        </is>
      </c>
      <c r="K572" s="71" t="n">
        <v>3841</v>
      </c>
      <c r="L572" s="72" t="n">
        <v>4161.34</v>
      </c>
      <c r="M572" s="72" t="n">
        <v>15983706.94</v>
      </c>
      <c r="N572" s="72" t="n">
        <v>639348.28</v>
      </c>
      <c r="O572" s="72" t="n">
        <v>15344358.66</v>
      </c>
      <c r="P572" s="72" t="n">
        <v>10868450.9</v>
      </c>
      <c r="Q572" s="72" t="n">
        <v>4475907.76</v>
      </c>
      <c r="R572" t="inlineStr">
        <is>
          <t>B-05</t>
        </is>
      </c>
      <c r="S572" s="73" t="n">
        <v>32.8</v>
      </c>
      <c r="T572" s="73" t="n">
        <v>24.8</v>
      </c>
      <c r="U572" s="71" t="n">
        <v>1</v>
      </c>
      <c r="V572" t="inlineStr">
        <is>
          <t>No</t>
        </is>
      </c>
      <c r="W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TC100564</t>
        </is>
      </c>
      <c r="B573" s="69" t="n">
        <v>45726</v>
      </c>
      <c r="C573" s="70" t="n">
        <v>2025</v>
      </c>
      <c r="D573" t="inlineStr">
        <is>
          <t>Mar</t>
        </is>
      </c>
      <c r="E573" t="inlineStr">
        <is>
          <t>North America</t>
        </is>
      </c>
      <c r="F573" t="inlineStr">
        <is>
          <t>USA</t>
        </is>
      </c>
      <c r="G573" t="inlineStr">
        <is>
          <t>Communications &amp; Media</t>
        </is>
      </c>
      <c r="H573" t="inlineStr">
        <is>
          <t>Consulting</t>
        </is>
      </c>
      <c r="I573" t="inlineStr">
        <is>
          <t>Large client</t>
        </is>
      </c>
      <c r="J573" t="inlineStr">
        <is>
          <t>Ruhi Shaikh</t>
        </is>
      </c>
      <c r="K573" s="71" t="n">
        <v>3065</v>
      </c>
      <c r="L573" s="72" t="n">
        <v>3866.22</v>
      </c>
      <c r="M573" s="72" t="n">
        <v>11849964.3</v>
      </c>
      <c r="N573" s="72" t="n">
        <v>0</v>
      </c>
      <c r="O573" s="72" t="n">
        <v>11849964.3</v>
      </c>
      <c r="P573" s="72" t="n">
        <v>7112034.7</v>
      </c>
      <c r="Q573" s="72" t="n">
        <v>4737929.6</v>
      </c>
      <c r="R573" t="inlineStr">
        <is>
          <t>CM-06</t>
        </is>
      </c>
      <c r="S573" s="73" t="n">
        <v>26.1</v>
      </c>
      <c r="T573" s="73" t="n">
        <v>20.3</v>
      </c>
      <c r="U573" s="71" t="n">
        <v>0</v>
      </c>
      <c r="V573" t="inlineStr">
        <is>
          <t>No</t>
        </is>
      </c>
      <c r="W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TC100565</t>
        </is>
      </c>
      <c r="B574" s="69" t="n">
        <v>45726</v>
      </c>
      <c r="C574" s="70" t="n">
        <v>2025</v>
      </c>
      <c r="D574" t="inlineStr">
        <is>
          <t>Mar</t>
        </is>
      </c>
      <c r="E574" t="inlineStr">
        <is>
          <t>North America</t>
        </is>
      </c>
      <c r="F574" t="inlineStr">
        <is>
          <t>Canada</t>
        </is>
      </c>
      <c r="G574" t="inlineStr">
        <is>
          <t>BFSI</t>
        </is>
      </c>
      <c r="H574" t="inlineStr">
        <is>
          <t>Application services</t>
        </is>
      </c>
      <c r="I574" t="inlineStr">
        <is>
          <t>Large client</t>
        </is>
      </c>
      <c r="J574" t="inlineStr">
        <is>
          <t>Mei Lin</t>
        </is>
      </c>
      <c r="K574" s="71" t="n">
        <v>7358</v>
      </c>
      <c r="L574" s="72" t="n">
        <v>3910.83</v>
      </c>
      <c r="M574" s="72" t="n">
        <v>28775887.14</v>
      </c>
      <c r="N574" s="72" t="n">
        <v>575517.74</v>
      </c>
      <c r="O574" s="72" t="n">
        <v>28200369.4</v>
      </c>
      <c r="P574" s="72" t="n">
        <v>18236194.36</v>
      </c>
      <c r="Q574" s="72" t="n">
        <v>9964175.039999999</v>
      </c>
      <c r="R574" t="inlineStr">
        <is>
          <t>B-02</t>
        </is>
      </c>
      <c r="S574" s="73" t="n">
        <v>53.5</v>
      </c>
      <c r="T574" s="73" t="n">
        <v>46.3</v>
      </c>
      <c r="U574" s="71" t="n">
        <v>2</v>
      </c>
      <c r="V574" t="inlineStr">
        <is>
          <t>No</t>
        </is>
      </c>
      <c r="W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TC100566</t>
        </is>
      </c>
      <c r="B575" s="69" t="n">
        <v>45726</v>
      </c>
      <c r="C575" s="70" t="n">
        <v>2025</v>
      </c>
      <c r="D575" t="inlineStr">
        <is>
          <t>Mar</t>
        </is>
      </c>
      <c r="E575" t="inlineStr">
        <is>
          <t>North America</t>
        </is>
      </c>
      <c r="F575" t="inlineStr">
        <is>
          <t>USA</t>
        </is>
      </c>
      <c r="G575" t="inlineStr">
        <is>
          <t>Technology &amp; Services</t>
        </is>
      </c>
      <c r="H575" t="inlineStr">
        <is>
          <t>Application services</t>
        </is>
      </c>
      <c r="I575" t="inlineStr">
        <is>
          <t>Large client</t>
        </is>
      </c>
      <c r="J575" t="inlineStr">
        <is>
          <t>Omar Haddad</t>
        </is>
      </c>
      <c r="K575" s="71" t="n">
        <v>3206</v>
      </c>
      <c r="L575" s="72" t="n">
        <v>3779.67</v>
      </c>
      <c r="M575" s="72" t="n">
        <v>12117622.02</v>
      </c>
      <c r="N575" s="72" t="n">
        <v>0</v>
      </c>
      <c r="O575" s="72" t="n">
        <v>12117622.02</v>
      </c>
      <c r="P575" s="72" t="n">
        <v>8844953.279999999</v>
      </c>
      <c r="Q575" s="72" t="n">
        <v>3272668.74</v>
      </c>
      <c r="R575" t="inlineStr">
        <is>
          <t>TS-06</t>
        </is>
      </c>
      <c r="S575" s="73" t="n">
        <v>22.7</v>
      </c>
      <c r="T575" s="73" t="n">
        <v>20.7</v>
      </c>
      <c r="U575" s="71" t="n">
        <v>0</v>
      </c>
      <c r="V575" t="inlineStr">
        <is>
          <t>No</t>
        </is>
      </c>
      <c r="W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TC100567</t>
        </is>
      </c>
      <c r="B576" s="69" t="n">
        <v>45727</v>
      </c>
      <c r="C576" s="70" t="n">
        <v>2025</v>
      </c>
      <c r="D576" t="inlineStr">
        <is>
          <t>Mar</t>
        </is>
      </c>
      <c r="E576" t="inlineStr">
        <is>
          <t>Middle East &amp; Africa</t>
        </is>
      </c>
      <c r="F576" t="inlineStr">
        <is>
          <t>UAE</t>
        </is>
      </c>
      <c r="G576" t="inlineStr">
        <is>
          <t>Retail &amp; CPG</t>
        </is>
      </c>
      <c r="H576" t="inlineStr">
        <is>
          <t>Application services</t>
        </is>
      </c>
      <c r="I576" t="inlineStr">
        <is>
          <t>Large client</t>
        </is>
      </c>
      <c r="J576" t="inlineStr">
        <is>
          <t>Emma Clarke</t>
        </is>
      </c>
      <c r="K576" s="71" t="n">
        <v>6444</v>
      </c>
      <c r="L576" s="72" t="n">
        <v>3126.41</v>
      </c>
      <c r="M576" s="72" t="n">
        <v>20146586.04</v>
      </c>
      <c r="N576" s="72" t="n">
        <v>1208795.16</v>
      </c>
      <c r="O576" s="72" t="n">
        <v>18937790.88</v>
      </c>
      <c r="P576" s="72" t="n">
        <v>13676143.8</v>
      </c>
      <c r="Q576" s="72" t="n">
        <v>5261647.08</v>
      </c>
      <c r="R576" t="inlineStr">
        <is>
          <t>RC-05</t>
        </is>
      </c>
      <c r="S576" s="73" t="n">
        <v>44</v>
      </c>
      <c r="T576" s="73" t="n">
        <v>39.2</v>
      </c>
      <c r="U576" s="71" t="n">
        <v>1</v>
      </c>
      <c r="V576" t="inlineStr">
        <is>
          <t>No</t>
        </is>
      </c>
      <c r="W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TC100568</t>
        </is>
      </c>
      <c r="B577" s="69" t="n">
        <v>45727</v>
      </c>
      <c r="C577" s="70" t="n">
        <v>2025</v>
      </c>
      <c r="D577" t="inlineStr">
        <is>
          <t>Mar</t>
        </is>
      </c>
      <c r="E577" t="inlineStr">
        <is>
          <t>North America</t>
        </is>
      </c>
      <c r="F577" t="inlineStr">
        <is>
          <t>Canada</t>
        </is>
      </c>
      <c r="G577" t="inlineStr">
        <is>
          <t>BFSI</t>
        </is>
      </c>
      <c r="H577" t="inlineStr">
        <is>
          <t>Cloud &amp; infrastructure</t>
        </is>
      </c>
      <c r="I577" t="inlineStr">
        <is>
          <t>Mid-size client</t>
        </is>
      </c>
      <c r="J577" t="inlineStr">
        <is>
          <t>Mei Lin</t>
        </is>
      </c>
      <c r="K577" s="71" t="n">
        <v>1631</v>
      </c>
      <c r="L577" s="72" t="n">
        <v>4591.86</v>
      </c>
      <c r="M577" s="72" t="n">
        <v>7489323.66</v>
      </c>
      <c r="N577" s="72" t="n">
        <v>299572.95</v>
      </c>
      <c r="O577" s="72" t="n">
        <v>7189750.71</v>
      </c>
      <c r="P577" s="72" t="n">
        <v>4604485.23</v>
      </c>
      <c r="Q577" s="72" t="n">
        <v>2585265.48</v>
      </c>
      <c r="R577" t="inlineStr">
        <is>
          <t>B-03</t>
        </is>
      </c>
      <c r="S577" s="73" t="n">
        <v>12.7</v>
      </c>
      <c r="T577" s="73" t="n">
        <v>10.3</v>
      </c>
      <c r="U577" s="71" t="n">
        <v>0</v>
      </c>
      <c r="V577" t="inlineStr">
        <is>
          <t>No</t>
        </is>
      </c>
      <c r="W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TC100569</t>
        </is>
      </c>
      <c r="B578" s="69" t="n">
        <v>45727</v>
      </c>
      <c r="C578" s="70" t="n">
        <v>2025</v>
      </c>
      <c r="D578" t="inlineStr">
        <is>
          <t>Mar</t>
        </is>
      </c>
      <c r="E578" t="inlineStr">
        <is>
          <t>North America</t>
        </is>
      </c>
      <c r="F578" t="inlineStr">
        <is>
          <t>Canada</t>
        </is>
      </c>
      <c r="G578" t="inlineStr">
        <is>
          <t>Communications &amp; Media</t>
        </is>
      </c>
      <c r="H578" t="inlineStr">
        <is>
          <t>Application services</t>
        </is>
      </c>
      <c r="I578" t="inlineStr">
        <is>
          <t>Large client</t>
        </is>
      </c>
      <c r="J578" t="inlineStr">
        <is>
          <t>Yuki Sato</t>
        </is>
      </c>
      <c r="K578" s="71" t="n">
        <v>3024</v>
      </c>
      <c r="L578" s="72" t="n">
        <v>4182.18</v>
      </c>
      <c r="M578" s="72" t="n">
        <v>12646912.32</v>
      </c>
      <c r="N578" s="72" t="n">
        <v>252938.25</v>
      </c>
      <c r="O578" s="72" t="n">
        <v>12393974.07</v>
      </c>
      <c r="P578" s="72" t="n">
        <v>7586155.49</v>
      </c>
      <c r="Q578" s="72" t="n">
        <v>4807818.58</v>
      </c>
      <c r="R578" t="inlineStr">
        <is>
          <t>CM-04</t>
        </is>
      </c>
      <c r="S578" s="73" t="n">
        <v>22.3</v>
      </c>
      <c r="T578" s="73" t="n">
        <v>18.6</v>
      </c>
      <c r="U578" s="71" t="n">
        <v>1</v>
      </c>
      <c r="V578" t="inlineStr">
        <is>
          <t>No</t>
        </is>
      </c>
      <c r="W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TC100570</t>
        </is>
      </c>
      <c r="B579" s="69" t="n">
        <v>45727</v>
      </c>
      <c r="C579" s="70" t="n">
        <v>2025</v>
      </c>
      <c r="D579" t="inlineStr">
        <is>
          <t>Mar</t>
        </is>
      </c>
      <c r="E579" t="inlineStr">
        <is>
          <t>North America</t>
        </is>
      </c>
      <c r="F579" t="inlineStr">
        <is>
          <t>USA</t>
        </is>
      </c>
      <c r="G579" t="inlineStr">
        <is>
          <t>Life Sciences</t>
        </is>
      </c>
      <c r="H579" t="inlineStr">
        <is>
          <t>Application services</t>
        </is>
      </c>
      <c r="I579" t="inlineStr">
        <is>
          <t>Mid-size client</t>
        </is>
      </c>
      <c r="J579" t="inlineStr">
        <is>
          <t>Emma Clarke</t>
        </is>
      </c>
      <c r="K579" s="71" t="n">
        <v>3361</v>
      </c>
      <c r="L579" s="72" t="n">
        <v>4482.9</v>
      </c>
      <c r="M579" s="72" t="n">
        <v>15067026.9</v>
      </c>
      <c r="N579" s="72" t="n">
        <v>301340.54</v>
      </c>
      <c r="O579" s="72" t="n">
        <v>14765686.36</v>
      </c>
      <c r="P579" s="72" t="n">
        <v>10106338.47</v>
      </c>
      <c r="Q579" s="72" t="n">
        <v>4659347.89</v>
      </c>
      <c r="R579" t="inlineStr">
        <is>
          <t>LS-05</t>
        </is>
      </c>
      <c r="S579" s="73" t="n">
        <v>25.7</v>
      </c>
      <c r="T579" s="73" t="n">
        <v>20.8</v>
      </c>
      <c r="U579" s="71" t="n">
        <v>0</v>
      </c>
      <c r="V579" t="inlineStr">
        <is>
          <t>No</t>
        </is>
      </c>
      <c r="W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TC100571</t>
        </is>
      </c>
      <c r="B580" s="69" t="n">
        <v>45727</v>
      </c>
      <c r="C580" s="70" t="n">
        <v>2025</v>
      </c>
      <c r="D580" t="inlineStr">
        <is>
          <t>Mar</t>
        </is>
      </c>
      <c r="E580" t="inlineStr">
        <is>
          <t>UK</t>
        </is>
      </c>
      <c r="F580" t="inlineStr">
        <is>
          <t>UK</t>
        </is>
      </c>
      <c r="G580" t="inlineStr">
        <is>
          <t>Manufacturing</t>
        </is>
      </c>
      <c r="H580" t="inlineStr">
        <is>
          <t>AI &amp; data</t>
        </is>
      </c>
      <c r="I580" t="inlineStr">
        <is>
          <t>Top-10 client</t>
        </is>
      </c>
      <c r="J580" t="inlineStr">
        <is>
          <t>Kofi Mensah</t>
        </is>
      </c>
      <c r="K580" s="71" t="n">
        <v>10216</v>
      </c>
      <c r="L580" s="72" t="n">
        <v>4251.48</v>
      </c>
      <c r="M580" s="72" t="n">
        <v>43433119.68</v>
      </c>
      <c r="N580" s="72" t="n">
        <v>0</v>
      </c>
      <c r="O580" s="72" t="n">
        <v>43433119.68</v>
      </c>
      <c r="P580" s="72" t="n">
        <v>28151165.64</v>
      </c>
      <c r="Q580" s="72" t="n">
        <v>15281954.04</v>
      </c>
      <c r="R580" t="inlineStr">
        <is>
          <t>M-02</t>
        </is>
      </c>
      <c r="S580" s="73" t="n">
        <v>74.5</v>
      </c>
      <c r="T580" s="73" t="n">
        <v>65.8</v>
      </c>
      <c r="U580" s="71" t="n">
        <v>1</v>
      </c>
      <c r="V580" t="inlineStr">
        <is>
          <t>No</t>
        </is>
      </c>
      <c r="W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TC100572</t>
        </is>
      </c>
      <c r="B581" s="69" t="n">
        <v>45727</v>
      </c>
      <c r="C581" s="70" t="n">
        <v>2025</v>
      </c>
      <c r="D581" t="inlineStr">
        <is>
          <t>Mar</t>
        </is>
      </c>
      <c r="E581" t="inlineStr">
        <is>
          <t>North America</t>
        </is>
      </c>
      <c r="F581" t="inlineStr">
        <is>
          <t>Canada</t>
        </is>
      </c>
      <c r="G581" t="inlineStr">
        <is>
          <t>BFSI</t>
        </is>
      </c>
      <c r="H581" t="inlineStr">
        <is>
          <t>Application services</t>
        </is>
      </c>
      <c r="I581" t="inlineStr">
        <is>
          <t>Large client</t>
        </is>
      </c>
      <c r="J581" t="inlineStr">
        <is>
          <t>Priya Nair</t>
        </is>
      </c>
      <c r="K581" s="71" t="n">
        <v>10068</v>
      </c>
      <c r="L581" s="72" t="n">
        <v>4317.49</v>
      </c>
      <c r="M581" s="72" t="n">
        <v>43468489.32</v>
      </c>
      <c r="N581" s="72" t="n">
        <v>0</v>
      </c>
      <c r="O581" s="72" t="n">
        <v>43468489.32</v>
      </c>
      <c r="P581" s="72" t="n">
        <v>29312854.32</v>
      </c>
      <c r="Q581" s="72" t="n">
        <v>14155635</v>
      </c>
      <c r="R581" t="inlineStr">
        <is>
          <t>B-02</t>
        </is>
      </c>
      <c r="S581" s="73" t="n">
        <v>77.2</v>
      </c>
      <c r="T581" s="73" t="n">
        <v>68.3</v>
      </c>
      <c r="U581" s="71" t="n">
        <v>0</v>
      </c>
      <c r="V581" t="inlineStr">
        <is>
          <t>No</t>
        </is>
      </c>
      <c r="W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TC100573</t>
        </is>
      </c>
      <c r="B582" s="69" t="n">
        <v>45727</v>
      </c>
      <c r="C582" s="70" t="n">
        <v>2025</v>
      </c>
      <c r="D582" t="inlineStr">
        <is>
          <t>Mar</t>
        </is>
      </c>
      <c r="E582" t="inlineStr">
        <is>
          <t>North America</t>
        </is>
      </c>
      <c r="F582" t="inlineStr">
        <is>
          <t>USA</t>
        </is>
      </c>
      <c r="G582" t="inlineStr">
        <is>
          <t>Technology &amp; Services</t>
        </is>
      </c>
      <c r="H582" t="inlineStr">
        <is>
          <t>Cloud &amp; infrastructure</t>
        </is>
      </c>
      <c r="I582" t="inlineStr">
        <is>
          <t>Mid-size client</t>
        </is>
      </c>
      <c r="J582" t="inlineStr">
        <is>
          <t>Carlos Silva</t>
        </is>
      </c>
      <c r="K582" s="71" t="n">
        <v>1316</v>
      </c>
      <c r="L582" s="72" t="n">
        <v>3671.36</v>
      </c>
      <c r="M582" s="72" t="n">
        <v>4831509.76</v>
      </c>
      <c r="N582" s="72" t="n">
        <v>0</v>
      </c>
      <c r="O582" s="72" t="n">
        <v>4831509.76</v>
      </c>
      <c r="P582" s="72" t="n">
        <v>3324139.51</v>
      </c>
      <c r="Q582" s="72" t="n">
        <v>1507370.25</v>
      </c>
      <c r="R582" t="inlineStr">
        <is>
          <t>TS-03</t>
        </is>
      </c>
      <c r="S582" s="73" t="n">
        <v>8.9</v>
      </c>
      <c r="T582" s="73" t="n">
        <v>8.1</v>
      </c>
      <c r="U582" s="71" t="n">
        <v>0</v>
      </c>
      <c r="V582" t="inlineStr">
        <is>
          <t>No</t>
        </is>
      </c>
      <c r="W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TC100574</t>
        </is>
      </c>
      <c r="B583" s="69" t="n">
        <v>45728</v>
      </c>
      <c r="C583" s="70" t="n">
        <v>2025</v>
      </c>
      <c r="D583" t="inlineStr">
        <is>
          <t>Mar</t>
        </is>
      </c>
      <c r="E583" t="inlineStr">
        <is>
          <t>North America</t>
        </is>
      </c>
      <c r="F583" t="inlineStr">
        <is>
          <t>USA</t>
        </is>
      </c>
      <c r="G583" t="inlineStr">
        <is>
          <t>BFSI</t>
        </is>
      </c>
      <c r="H583" t="inlineStr">
        <is>
          <t>Cloud &amp; infrastructure</t>
        </is>
      </c>
      <c r="I583" t="inlineStr">
        <is>
          <t>Large client</t>
        </is>
      </c>
      <c r="J583" t="inlineStr">
        <is>
          <t>Sophie Müller</t>
        </is>
      </c>
      <c r="K583" s="71" t="n">
        <v>6524</v>
      </c>
      <c r="L583" s="72" t="n">
        <v>4469.59</v>
      </c>
      <c r="M583" s="72" t="n">
        <v>29159605.16</v>
      </c>
      <c r="N583" s="72" t="n">
        <v>1166384.21</v>
      </c>
      <c r="O583" s="72" t="n">
        <v>27993220.95</v>
      </c>
      <c r="P583" s="72" t="n">
        <v>20142208.23</v>
      </c>
      <c r="Q583" s="72" t="n">
        <v>7851012.72</v>
      </c>
      <c r="R583" t="inlineStr">
        <is>
          <t>B-04</t>
        </is>
      </c>
      <c r="S583" s="73" t="n">
        <v>44.7</v>
      </c>
      <c r="T583" s="73" t="n">
        <v>40.7</v>
      </c>
      <c r="U583" s="71" t="n">
        <v>0</v>
      </c>
      <c r="V583" t="inlineStr">
        <is>
          <t>No</t>
        </is>
      </c>
      <c r="W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TC100575</t>
        </is>
      </c>
      <c r="B584" s="69" t="n">
        <v>45728</v>
      </c>
      <c r="C584" s="70" t="n">
        <v>2025</v>
      </c>
      <c r="D584" t="inlineStr">
        <is>
          <t>Mar</t>
        </is>
      </c>
      <c r="E584" t="inlineStr">
        <is>
          <t>Continental Europe</t>
        </is>
      </c>
      <c r="F584" t="inlineStr">
        <is>
          <t>France</t>
        </is>
      </c>
      <c r="G584" t="inlineStr">
        <is>
          <t>BFSI</t>
        </is>
      </c>
      <c r="H584" t="inlineStr">
        <is>
          <t>Consulting</t>
        </is>
      </c>
      <c r="I584" t="inlineStr">
        <is>
          <t>Large client</t>
        </is>
      </c>
      <c r="J584" t="inlineStr">
        <is>
          <t>Kofi Mensah</t>
        </is>
      </c>
      <c r="K584" s="71" t="n">
        <v>6207</v>
      </c>
      <c r="L584" s="72" t="n">
        <v>4579.98</v>
      </c>
      <c r="M584" s="72" t="n">
        <v>28427935.86</v>
      </c>
      <c r="N584" s="72" t="n">
        <v>0</v>
      </c>
      <c r="O584" s="72" t="n">
        <v>28427935.86</v>
      </c>
      <c r="P584" s="72" t="n">
        <v>17819317.31</v>
      </c>
      <c r="Q584" s="72" t="n">
        <v>10608618.55</v>
      </c>
      <c r="R584" t="inlineStr">
        <is>
          <t>B-04</t>
        </is>
      </c>
      <c r="S584" s="73" t="n">
        <v>42.1</v>
      </c>
      <c r="T584" s="73" t="n">
        <v>38.5</v>
      </c>
      <c r="U584" s="71" t="n">
        <v>1</v>
      </c>
      <c r="V584" t="inlineStr">
        <is>
          <t>No</t>
        </is>
      </c>
      <c r="W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TC100576</t>
        </is>
      </c>
      <c r="B585" s="69" t="n">
        <v>45728</v>
      </c>
      <c r="C585" s="70" t="n">
        <v>2025</v>
      </c>
      <c r="D585" t="inlineStr">
        <is>
          <t>Mar</t>
        </is>
      </c>
      <c r="E585" t="inlineStr">
        <is>
          <t>North America</t>
        </is>
      </c>
      <c r="F585" t="inlineStr">
        <is>
          <t>Canada</t>
        </is>
      </c>
      <c r="G585" t="inlineStr">
        <is>
          <t>Retail &amp; CPG</t>
        </is>
      </c>
      <c r="H585" t="inlineStr">
        <is>
          <t>Application services</t>
        </is>
      </c>
      <c r="I585" t="inlineStr">
        <is>
          <t>Top-10 client</t>
        </is>
      </c>
      <c r="J585" t="inlineStr">
        <is>
          <t>Shraddha Kulkarni</t>
        </is>
      </c>
      <c r="K585" s="71" t="n">
        <v>8631</v>
      </c>
      <c r="L585" s="72" t="n">
        <v>4093.05</v>
      </c>
      <c r="M585" s="72" t="n">
        <v>35327114.55</v>
      </c>
      <c r="N585" s="72" t="n">
        <v>0</v>
      </c>
      <c r="O585" s="72" t="n">
        <v>35327114.55</v>
      </c>
      <c r="P585" s="72" t="n">
        <v>25484516.03</v>
      </c>
      <c r="Q585" s="72" t="n">
        <v>9842598.52</v>
      </c>
      <c r="R585" t="inlineStr">
        <is>
          <t>RC-02</t>
        </is>
      </c>
      <c r="S585" s="73" t="n">
        <v>66.90000000000001</v>
      </c>
      <c r="T585" s="73" t="n">
        <v>58.1</v>
      </c>
      <c r="U585" s="71" t="n">
        <v>0</v>
      </c>
      <c r="V585" t="inlineStr">
        <is>
          <t>No</t>
        </is>
      </c>
      <c r="W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TC100577</t>
        </is>
      </c>
      <c r="B586" s="69" t="n">
        <v>45728</v>
      </c>
      <c r="C586" s="70" t="n">
        <v>2025</v>
      </c>
      <c r="D586" t="inlineStr">
        <is>
          <t>Mar</t>
        </is>
      </c>
      <c r="E586" t="inlineStr">
        <is>
          <t>UK</t>
        </is>
      </c>
      <c r="F586" t="inlineStr">
        <is>
          <t>UK</t>
        </is>
      </c>
      <c r="G586" t="inlineStr">
        <is>
          <t>Retail &amp; CPG</t>
        </is>
      </c>
      <c r="H586" t="inlineStr">
        <is>
          <t>Consulting</t>
        </is>
      </c>
      <c r="I586" t="inlineStr">
        <is>
          <t>Top-10 client</t>
        </is>
      </c>
      <c r="J586" t="inlineStr">
        <is>
          <t>Emma Clarke</t>
        </is>
      </c>
      <c r="K586" s="71" t="n">
        <v>1123</v>
      </c>
      <c r="L586" s="72" t="n">
        <v>4144.99</v>
      </c>
      <c r="M586" s="72" t="n">
        <v>4654823.77</v>
      </c>
      <c r="N586" s="72" t="n">
        <v>93096.48</v>
      </c>
      <c r="O586" s="72" t="n">
        <v>4561727.29</v>
      </c>
      <c r="P586" s="72" t="n">
        <v>3047194.19</v>
      </c>
      <c r="Q586" s="72" t="n">
        <v>1514533.1</v>
      </c>
      <c r="R586" t="inlineStr">
        <is>
          <t>RC-06</t>
        </is>
      </c>
      <c r="S586" s="73" t="n">
        <v>10.2</v>
      </c>
      <c r="T586" s="73" t="n">
        <v>7.6</v>
      </c>
      <c r="U586" s="71" t="n">
        <v>0</v>
      </c>
      <c r="V586" t="inlineStr">
        <is>
          <t>No</t>
        </is>
      </c>
      <c r="W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TC100578</t>
        </is>
      </c>
      <c r="B587" s="69" t="n">
        <v>45728</v>
      </c>
      <c r="C587" s="70" t="n">
        <v>2025</v>
      </c>
      <c r="D587" t="inlineStr">
        <is>
          <t>Mar</t>
        </is>
      </c>
      <c r="E587" t="inlineStr">
        <is>
          <t>North America</t>
        </is>
      </c>
      <c r="F587" t="inlineStr">
        <is>
          <t>USA</t>
        </is>
      </c>
      <c r="G587" t="inlineStr">
        <is>
          <t>Technology &amp; Services</t>
        </is>
      </c>
      <c r="H587" t="inlineStr">
        <is>
          <t>Cloud &amp; infrastructure</t>
        </is>
      </c>
      <c r="I587" t="inlineStr">
        <is>
          <t>Mid-size client</t>
        </is>
      </c>
      <c r="J587" t="inlineStr">
        <is>
          <t>Ana Costa</t>
        </is>
      </c>
      <c r="K587" s="71" t="n">
        <v>7242</v>
      </c>
      <c r="L587" s="72" t="n">
        <v>3615.09</v>
      </c>
      <c r="M587" s="72" t="n">
        <v>26180481.78</v>
      </c>
      <c r="N587" s="72" t="n">
        <v>1047219.27</v>
      </c>
      <c r="O587" s="72" t="n">
        <v>25133262.51</v>
      </c>
      <c r="P587" s="72" t="n">
        <v>17222609.71</v>
      </c>
      <c r="Q587" s="72" t="n">
        <v>7910652.8</v>
      </c>
      <c r="R587" t="inlineStr">
        <is>
          <t>TS-05</t>
        </is>
      </c>
      <c r="S587" s="73" t="n">
        <v>54.8</v>
      </c>
      <c r="T587" s="73" t="n">
        <v>47.9</v>
      </c>
      <c r="U587" s="71" t="n">
        <v>0</v>
      </c>
      <c r="V587" t="inlineStr">
        <is>
          <t>No</t>
        </is>
      </c>
      <c r="W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TC100579</t>
        </is>
      </c>
      <c r="B588" s="69" t="n">
        <v>45728</v>
      </c>
      <c r="C588" s="70" t="n">
        <v>2025</v>
      </c>
      <c r="D588" t="inlineStr">
        <is>
          <t>Mar</t>
        </is>
      </c>
      <c r="E588" t="inlineStr">
        <is>
          <t>Asia Pacific</t>
        </is>
      </c>
      <c r="F588" t="inlineStr">
        <is>
          <t>Australia</t>
        </is>
      </c>
      <c r="G588" t="inlineStr">
        <is>
          <t>Technology &amp; Services</t>
        </is>
      </c>
      <c r="H588" t="inlineStr">
        <is>
          <t>Consulting</t>
        </is>
      </c>
      <c r="I588" t="inlineStr">
        <is>
          <t>Mid-size client</t>
        </is>
      </c>
      <c r="J588" t="inlineStr">
        <is>
          <t>Hiroshi Tanaka</t>
        </is>
      </c>
      <c r="K588" s="71" t="n">
        <v>883</v>
      </c>
      <c r="L588" s="72" t="n">
        <v>3188.92</v>
      </c>
      <c r="M588" s="72" t="n">
        <v>2815816.36</v>
      </c>
      <c r="N588" s="72" t="n">
        <v>0</v>
      </c>
      <c r="O588" s="72" t="n">
        <v>2815816.36</v>
      </c>
      <c r="P588" s="72" t="n">
        <v>1887916.03</v>
      </c>
      <c r="Q588" s="72" t="n">
        <v>927900.33</v>
      </c>
      <c r="R588" t="inlineStr">
        <is>
          <t>TS-04</t>
        </is>
      </c>
      <c r="S588" s="73" t="n">
        <v>6.9</v>
      </c>
      <c r="T588" s="73" t="n">
        <v>5.7</v>
      </c>
      <c r="U588" s="71" t="n">
        <v>0</v>
      </c>
      <c r="V588" t="inlineStr">
        <is>
          <t>No</t>
        </is>
      </c>
      <c r="W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TC100580</t>
        </is>
      </c>
      <c r="B589" s="69" t="n">
        <v>45728</v>
      </c>
      <c r="C589" s="70" t="n">
        <v>2025</v>
      </c>
      <c r="D589" t="inlineStr">
        <is>
          <t>Mar</t>
        </is>
      </c>
      <c r="E589" t="inlineStr">
        <is>
          <t>North America</t>
        </is>
      </c>
      <c r="F589" t="inlineStr">
        <is>
          <t>Canada</t>
        </is>
      </c>
      <c r="G589" t="inlineStr">
        <is>
          <t>Technology &amp; Services</t>
        </is>
      </c>
      <c r="H589" t="inlineStr">
        <is>
          <t>Application services</t>
        </is>
      </c>
      <c r="I589" t="inlineStr">
        <is>
          <t>Top-10 client</t>
        </is>
      </c>
      <c r="J589" t="inlineStr">
        <is>
          <t>Zoya Ahmed</t>
        </is>
      </c>
      <c r="K589" s="71" t="n">
        <v>8103</v>
      </c>
      <c r="L589" s="72" t="n">
        <v>3991.36</v>
      </c>
      <c r="M589" s="72" t="n">
        <v>32341990.08</v>
      </c>
      <c r="N589" s="72" t="n">
        <v>1940519.4</v>
      </c>
      <c r="O589" s="72" t="n">
        <v>30401470.68</v>
      </c>
      <c r="P589" s="72" t="n">
        <v>22350720.05</v>
      </c>
      <c r="Q589" s="72" t="n">
        <v>8050750.63</v>
      </c>
      <c r="R589" t="inlineStr">
        <is>
          <t>TS-05</t>
        </is>
      </c>
      <c r="S589" s="73" t="n">
        <v>61.9</v>
      </c>
      <c r="T589" s="73" t="n">
        <v>54.8</v>
      </c>
      <c r="U589" s="71" t="n">
        <v>0</v>
      </c>
      <c r="V589" t="inlineStr">
        <is>
          <t>No</t>
        </is>
      </c>
      <c r="W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TC100581</t>
        </is>
      </c>
      <c r="B590" s="69" t="n">
        <v>45728</v>
      </c>
      <c r="C590" s="70" t="n">
        <v>2025</v>
      </c>
      <c r="D590" t="inlineStr">
        <is>
          <t>Mar</t>
        </is>
      </c>
      <c r="E590" t="inlineStr">
        <is>
          <t>North America</t>
        </is>
      </c>
      <c r="F590" t="inlineStr">
        <is>
          <t>Canada</t>
        </is>
      </c>
      <c r="G590" t="inlineStr">
        <is>
          <t>BFSI</t>
        </is>
      </c>
      <c r="H590" t="inlineStr">
        <is>
          <t>AI &amp; data</t>
        </is>
      </c>
      <c r="I590" t="inlineStr">
        <is>
          <t>Mid-size client</t>
        </is>
      </c>
      <c r="J590" t="inlineStr">
        <is>
          <t>Sara Rossi</t>
        </is>
      </c>
      <c r="K590" s="71" t="n">
        <v>5356</v>
      </c>
      <c r="L590" s="72" t="n">
        <v>3797.53</v>
      </c>
      <c r="M590" s="72" t="n">
        <v>20339570.68</v>
      </c>
      <c r="N590" s="72" t="n">
        <v>813582.83</v>
      </c>
      <c r="O590" s="72" t="n">
        <v>19525987.85</v>
      </c>
      <c r="P590" s="72" t="n">
        <v>13645463.66</v>
      </c>
      <c r="Q590" s="72" t="n">
        <v>5880524.19</v>
      </c>
      <c r="R590" t="inlineStr">
        <is>
          <t>B-06</t>
        </is>
      </c>
      <c r="S590" s="73" t="n">
        <v>36.9</v>
      </c>
      <c r="T590" s="73" t="n">
        <v>33.1</v>
      </c>
      <c r="U590" s="71" t="n">
        <v>2</v>
      </c>
      <c r="V590" t="inlineStr">
        <is>
          <t>No</t>
        </is>
      </c>
      <c r="W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TC100582</t>
        </is>
      </c>
      <c r="B591" s="69" t="n">
        <v>45728</v>
      </c>
      <c r="C591" s="70" t="n">
        <v>2025</v>
      </c>
      <c r="D591" t="inlineStr">
        <is>
          <t>Mar</t>
        </is>
      </c>
      <c r="E591" t="inlineStr">
        <is>
          <t>North America</t>
        </is>
      </c>
      <c r="F591" t="inlineStr">
        <is>
          <t>USA</t>
        </is>
      </c>
      <c r="G591" t="inlineStr">
        <is>
          <t>BFSI</t>
        </is>
      </c>
      <c r="H591" t="inlineStr">
        <is>
          <t>Cloud &amp; infrastructure</t>
        </is>
      </c>
      <c r="I591" t="inlineStr">
        <is>
          <t>Mid-size client</t>
        </is>
      </c>
      <c r="J591" t="inlineStr">
        <is>
          <t>Wei Chen</t>
        </is>
      </c>
      <c r="K591" s="71" t="n">
        <v>7694</v>
      </c>
      <c r="L591" s="72" t="n">
        <v>3836.99</v>
      </c>
      <c r="M591" s="72" t="n">
        <v>29521801.06</v>
      </c>
      <c r="N591" s="72" t="n">
        <v>0</v>
      </c>
      <c r="O591" s="72" t="n">
        <v>29521801.06</v>
      </c>
      <c r="P591" s="72" t="n">
        <v>20909500.01</v>
      </c>
      <c r="Q591" s="72" t="n">
        <v>8612301.050000001</v>
      </c>
      <c r="R591" t="inlineStr">
        <is>
          <t>B-03</t>
        </is>
      </c>
      <c r="S591" s="73" t="n">
        <v>53.7</v>
      </c>
      <c r="T591" s="73" t="n">
        <v>49</v>
      </c>
      <c r="U591" s="71" t="n">
        <v>1</v>
      </c>
      <c r="V591" t="inlineStr">
        <is>
          <t>No</t>
        </is>
      </c>
      <c r="W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TC100583</t>
        </is>
      </c>
      <c r="B592" s="69" t="n">
        <v>45728</v>
      </c>
      <c r="C592" s="70" t="n">
        <v>2025</v>
      </c>
      <c r="D592" t="inlineStr">
        <is>
          <t>Mar</t>
        </is>
      </c>
      <c r="E592" t="inlineStr">
        <is>
          <t>Continental Europe</t>
        </is>
      </c>
      <c r="F592" t="inlineStr">
        <is>
          <t>France</t>
        </is>
      </c>
      <c r="G592" t="inlineStr">
        <is>
          <t>Technology &amp; Services</t>
        </is>
      </c>
      <c r="H592" t="inlineStr">
        <is>
          <t>Application services</t>
        </is>
      </c>
      <c r="I592" t="inlineStr">
        <is>
          <t>Top-10 client</t>
        </is>
      </c>
      <c r="J592" t="inlineStr">
        <is>
          <t>Liam O'Brien</t>
        </is>
      </c>
      <c r="K592" s="71" t="n">
        <v>8065</v>
      </c>
      <c r="L592" s="72" t="n">
        <v>4113.26</v>
      </c>
      <c r="M592" s="72" t="n">
        <v>33173441.9</v>
      </c>
      <c r="N592" s="72" t="n">
        <v>1326937.68</v>
      </c>
      <c r="O592" s="72" t="n">
        <v>31846504.22</v>
      </c>
      <c r="P592" s="72" t="n">
        <v>20124076.08</v>
      </c>
      <c r="Q592" s="72" t="n">
        <v>11722428.14</v>
      </c>
      <c r="R592" t="inlineStr">
        <is>
          <t>TS-06</t>
        </is>
      </c>
      <c r="S592" s="73" t="n">
        <v>58.4</v>
      </c>
      <c r="T592" s="73" t="n">
        <v>53.6</v>
      </c>
      <c r="U592" s="71" t="n">
        <v>0</v>
      </c>
      <c r="V592" t="inlineStr">
        <is>
          <t>No</t>
        </is>
      </c>
      <c r="W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TC100584</t>
        </is>
      </c>
      <c r="B593" s="69" t="n">
        <v>45729</v>
      </c>
      <c r="C593" s="70" t="n">
        <v>2025</v>
      </c>
      <c r="D593" t="inlineStr">
        <is>
          <t>Mar</t>
        </is>
      </c>
      <c r="E593" t="inlineStr">
        <is>
          <t>North America</t>
        </is>
      </c>
      <c r="F593" t="inlineStr">
        <is>
          <t>USA</t>
        </is>
      </c>
      <c r="G593" t="inlineStr">
        <is>
          <t>Life Sciences</t>
        </is>
      </c>
      <c r="H593" t="inlineStr">
        <is>
          <t>Consulting</t>
        </is>
      </c>
      <c r="I593" t="inlineStr">
        <is>
          <t>Large client</t>
        </is>
      </c>
      <c r="J593" t="inlineStr">
        <is>
          <t>Noah Smith</t>
        </is>
      </c>
      <c r="K593" s="71" t="n">
        <v>6509</v>
      </c>
      <c r="L593" s="72" t="n">
        <v>4438.91</v>
      </c>
      <c r="M593" s="72" t="n">
        <v>28892865.19</v>
      </c>
      <c r="N593" s="72" t="n">
        <v>1155714.61</v>
      </c>
      <c r="O593" s="72" t="n">
        <v>27737150.58</v>
      </c>
      <c r="P593" s="72" t="n">
        <v>20073167.15</v>
      </c>
      <c r="Q593" s="72" t="n">
        <v>7663983.43</v>
      </c>
      <c r="R593" t="inlineStr">
        <is>
          <t>LS-02</t>
        </is>
      </c>
      <c r="S593" s="73" t="n">
        <v>53.7</v>
      </c>
      <c r="T593" s="73" t="n">
        <v>41.6</v>
      </c>
      <c r="U593" s="71" t="n">
        <v>0</v>
      </c>
      <c r="V593" t="inlineStr">
        <is>
          <t>No</t>
        </is>
      </c>
      <c r="W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TC100585</t>
        </is>
      </c>
      <c r="B594" s="69" t="n">
        <v>45729</v>
      </c>
      <c r="C594" s="70" t="n">
        <v>2025</v>
      </c>
      <c r="D594" t="inlineStr">
        <is>
          <t>Mar</t>
        </is>
      </c>
      <c r="E594" t="inlineStr">
        <is>
          <t>North America</t>
        </is>
      </c>
      <c r="F594" t="inlineStr">
        <is>
          <t>USA</t>
        </is>
      </c>
      <c r="G594" t="inlineStr">
        <is>
          <t>BFSI</t>
        </is>
      </c>
      <c r="H594" t="inlineStr">
        <is>
          <t>AI &amp; data</t>
        </is>
      </c>
      <c r="I594" t="inlineStr">
        <is>
          <t>Large client</t>
        </is>
      </c>
      <c r="J594" t="inlineStr">
        <is>
          <t>Lucas Martin</t>
        </is>
      </c>
      <c r="K594" s="71" t="n">
        <v>7123</v>
      </c>
      <c r="L594" s="72" t="n">
        <v>4449.75</v>
      </c>
      <c r="M594" s="72" t="n">
        <v>31695569.25</v>
      </c>
      <c r="N594" s="72" t="n">
        <v>0</v>
      </c>
      <c r="O594" s="72" t="n">
        <v>31695569.25</v>
      </c>
      <c r="P594" s="72" t="n">
        <v>20972242.2</v>
      </c>
      <c r="Q594" s="72" t="n">
        <v>10723327.05</v>
      </c>
      <c r="R594" t="inlineStr">
        <is>
          <t>B-02</t>
        </is>
      </c>
      <c r="S594" s="73" t="n">
        <v>56.6</v>
      </c>
      <c r="T594" s="73" t="n">
        <v>43.9</v>
      </c>
      <c r="U594" s="71" t="n">
        <v>1</v>
      </c>
      <c r="V594" t="inlineStr">
        <is>
          <t>No</t>
        </is>
      </c>
      <c r="W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TC100586</t>
        </is>
      </c>
      <c r="B595" s="69" t="n">
        <v>45729</v>
      </c>
      <c r="C595" s="70" t="n">
        <v>2025</v>
      </c>
      <c r="D595" t="inlineStr">
        <is>
          <t>Mar</t>
        </is>
      </c>
      <c r="E595" t="inlineStr">
        <is>
          <t>North America</t>
        </is>
      </c>
      <c r="F595" t="inlineStr">
        <is>
          <t>Canada</t>
        </is>
      </c>
      <c r="G595" t="inlineStr">
        <is>
          <t>Technology &amp; Services</t>
        </is>
      </c>
      <c r="H595" t="inlineStr">
        <is>
          <t>Consulting</t>
        </is>
      </c>
      <c r="I595" t="inlineStr">
        <is>
          <t>Mid-size client</t>
        </is>
      </c>
      <c r="J595" t="inlineStr">
        <is>
          <t>Olivia Brown</t>
        </is>
      </c>
      <c r="K595" s="71" t="n">
        <v>8566</v>
      </c>
      <c r="L595" s="72" t="n">
        <v>3993.06</v>
      </c>
      <c r="M595" s="72" t="n">
        <v>34204551.96</v>
      </c>
      <c r="N595" s="72" t="n">
        <v>684091.04</v>
      </c>
      <c r="O595" s="72" t="n">
        <v>33520460.92</v>
      </c>
      <c r="P595" s="72" t="n">
        <v>24133103.54</v>
      </c>
      <c r="Q595" s="72" t="n">
        <v>9387357.380000001</v>
      </c>
      <c r="R595" t="inlineStr">
        <is>
          <t>TS-03</t>
        </is>
      </c>
      <c r="S595" s="73" t="n">
        <v>68.5</v>
      </c>
      <c r="T595" s="73" t="n">
        <v>57.9</v>
      </c>
      <c r="U595" s="71" t="n">
        <v>0</v>
      </c>
      <c r="V595" t="inlineStr">
        <is>
          <t>No</t>
        </is>
      </c>
      <c r="W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TC100587</t>
        </is>
      </c>
      <c r="B596" s="69" t="n">
        <v>45729</v>
      </c>
      <c r="C596" s="70" t="n">
        <v>2025</v>
      </c>
      <c r="D596" t="inlineStr">
        <is>
          <t>Mar</t>
        </is>
      </c>
      <c r="E596" t="inlineStr">
        <is>
          <t>North America</t>
        </is>
      </c>
      <c r="F596" t="inlineStr">
        <is>
          <t>USA</t>
        </is>
      </c>
      <c r="G596" t="inlineStr">
        <is>
          <t>Technology &amp; Services</t>
        </is>
      </c>
      <c r="H596" t="inlineStr">
        <is>
          <t>Application services</t>
        </is>
      </c>
      <c r="I596" t="inlineStr">
        <is>
          <t>Large client</t>
        </is>
      </c>
      <c r="J596" t="inlineStr">
        <is>
          <t>Wei Chen</t>
        </is>
      </c>
      <c r="K596" s="71" t="n">
        <v>10189</v>
      </c>
      <c r="L596" s="72" t="n">
        <v>4460.86</v>
      </c>
      <c r="M596" s="72" t="n">
        <v>45451702.54</v>
      </c>
      <c r="N596" s="72" t="n">
        <v>1818068.1</v>
      </c>
      <c r="O596" s="72" t="n">
        <v>43633634.44</v>
      </c>
      <c r="P596" s="72" t="n">
        <v>26687026.36</v>
      </c>
      <c r="Q596" s="72" t="n">
        <v>16946608.08</v>
      </c>
      <c r="R596" t="inlineStr">
        <is>
          <t>TS-01</t>
        </is>
      </c>
      <c r="S596" s="73" t="n">
        <v>76.5</v>
      </c>
      <c r="T596" s="73" t="n">
        <v>64</v>
      </c>
      <c r="U596" s="71" t="n">
        <v>0</v>
      </c>
      <c r="V596" t="inlineStr">
        <is>
          <t>No</t>
        </is>
      </c>
      <c r="W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TC100588</t>
        </is>
      </c>
      <c r="B597" s="69" t="n">
        <v>45729</v>
      </c>
      <c r="C597" s="70" t="n">
        <v>2025</v>
      </c>
      <c r="D597" t="inlineStr">
        <is>
          <t>Mar</t>
        </is>
      </c>
      <c r="E597" t="inlineStr">
        <is>
          <t>North America</t>
        </is>
      </c>
      <c r="F597" t="inlineStr">
        <is>
          <t>Canada</t>
        </is>
      </c>
      <c r="G597" t="inlineStr">
        <is>
          <t>Manufacturing</t>
        </is>
      </c>
      <c r="H597" t="inlineStr">
        <is>
          <t>Application services</t>
        </is>
      </c>
      <c r="I597" t="inlineStr">
        <is>
          <t>Top-10 client</t>
        </is>
      </c>
      <c r="J597" t="inlineStr">
        <is>
          <t>Priya Nair</t>
        </is>
      </c>
      <c r="K597" s="71" t="n">
        <v>8191</v>
      </c>
      <c r="L597" s="72" t="n">
        <v>4177.87</v>
      </c>
      <c r="M597" s="72" t="n">
        <v>34220933.17</v>
      </c>
      <c r="N597" s="72" t="n">
        <v>684418.66</v>
      </c>
      <c r="O597" s="72" t="n">
        <v>33536514.51</v>
      </c>
      <c r="P597" s="72" t="n">
        <v>23058125.02</v>
      </c>
      <c r="Q597" s="72" t="n">
        <v>10478389.49</v>
      </c>
      <c r="R597" t="inlineStr">
        <is>
          <t>M-03</t>
        </is>
      </c>
      <c r="S597" s="73" t="n">
        <v>54.6</v>
      </c>
      <c r="T597" s="73" t="n">
        <v>50.2</v>
      </c>
      <c r="U597" s="71" t="n">
        <v>2</v>
      </c>
      <c r="V597" t="inlineStr">
        <is>
          <t>No</t>
        </is>
      </c>
      <c r="W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TC100589</t>
        </is>
      </c>
      <c r="B598" s="69" t="n">
        <v>45729</v>
      </c>
      <c r="C598" s="70" t="n">
        <v>2025</v>
      </c>
      <c r="D598" t="inlineStr">
        <is>
          <t>Mar</t>
        </is>
      </c>
      <c r="E598" t="inlineStr">
        <is>
          <t>North America</t>
        </is>
      </c>
      <c r="F598" t="inlineStr">
        <is>
          <t>Canada</t>
        </is>
      </c>
      <c r="G598" t="inlineStr">
        <is>
          <t>Manufacturing</t>
        </is>
      </c>
      <c r="H598" t="inlineStr">
        <is>
          <t>Consulting</t>
        </is>
      </c>
      <c r="I598" t="inlineStr">
        <is>
          <t>Large client</t>
        </is>
      </c>
      <c r="J598" t="inlineStr">
        <is>
          <t>Lucas Martin</t>
        </is>
      </c>
      <c r="K598" s="71" t="n">
        <v>8136</v>
      </c>
      <c r="L598" s="72" t="n">
        <v>4178.11</v>
      </c>
      <c r="M598" s="72" t="n">
        <v>33993102.96</v>
      </c>
      <c r="N598" s="72" t="n">
        <v>1359724.12</v>
      </c>
      <c r="O598" s="72" t="n">
        <v>32633378.84</v>
      </c>
      <c r="P598" s="72" t="n">
        <v>22308386.62</v>
      </c>
      <c r="Q598" s="72" t="n">
        <v>10324992.22</v>
      </c>
      <c r="R598" t="inlineStr">
        <is>
          <t>M-06</t>
        </is>
      </c>
      <c r="S598" s="73" t="n">
        <v>62</v>
      </c>
      <c r="T598" s="73" t="n">
        <v>51.1</v>
      </c>
      <c r="U598" s="71" t="n">
        <v>1</v>
      </c>
      <c r="V598" t="inlineStr">
        <is>
          <t>No</t>
        </is>
      </c>
      <c r="W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TC100590</t>
        </is>
      </c>
      <c r="B599" s="69" t="n">
        <v>45729</v>
      </c>
      <c r="C599" s="70" t="n">
        <v>2025</v>
      </c>
      <c r="D599" t="inlineStr">
        <is>
          <t>Mar</t>
        </is>
      </c>
      <c r="E599" t="inlineStr">
        <is>
          <t>North America</t>
        </is>
      </c>
      <c r="F599" t="inlineStr">
        <is>
          <t>USA</t>
        </is>
      </c>
      <c r="G599" t="inlineStr">
        <is>
          <t>Communications &amp; Media</t>
        </is>
      </c>
      <c r="H599" t="inlineStr">
        <is>
          <t>Application services</t>
        </is>
      </c>
      <c r="I599" t="inlineStr">
        <is>
          <t>Mid-size client</t>
        </is>
      </c>
      <c r="J599" t="inlineStr">
        <is>
          <t>Amir Khan</t>
        </is>
      </c>
      <c r="K599" s="71" t="n">
        <v>4937</v>
      </c>
      <c r="L599" s="72" t="n">
        <v>3676.8</v>
      </c>
      <c r="M599" s="72" t="n">
        <v>18152361.6</v>
      </c>
      <c r="N599" s="72" t="n">
        <v>1089141.7</v>
      </c>
      <c r="O599" s="72" t="n">
        <v>17063219.9</v>
      </c>
      <c r="P599" s="72" t="n">
        <v>11590393.63</v>
      </c>
      <c r="Q599" s="72" t="n">
        <v>5472826.27</v>
      </c>
      <c r="R599" t="inlineStr">
        <is>
          <t>CM-01</t>
        </is>
      </c>
      <c r="S599" s="73" t="n">
        <v>44</v>
      </c>
      <c r="T599" s="73" t="n">
        <v>32.7</v>
      </c>
      <c r="U599" s="71" t="n">
        <v>0</v>
      </c>
      <c r="V599" t="inlineStr">
        <is>
          <t>No</t>
        </is>
      </c>
      <c r="W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TC100591</t>
        </is>
      </c>
      <c r="B600" s="69" t="n">
        <v>45730</v>
      </c>
      <c r="C600" s="70" t="n">
        <v>2025</v>
      </c>
      <c r="D600" t="inlineStr">
        <is>
          <t>Mar</t>
        </is>
      </c>
      <c r="E600" t="inlineStr">
        <is>
          <t>Continental Europe</t>
        </is>
      </c>
      <c r="F600" t="inlineStr">
        <is>
          <t>France</t>
        </is>
      </c>
      <c r="G600" t="inlineStr">
        <is>
          <t>Life Sciences</t>
        </is>
      </c>
      <c r="H600" t="inlineStr">
        <is>
          <t>Application services</t>
        </is>
      </c>
      <c r="I600" t="inlineStr">
        <is>
          <t>Large client</t>
        </is>
      </c>
      <c r="J600" t="inlineStr">
        <is>
          <t>Zoya Ahmed</t>
        </is>
      </c>
      <c r="K600" s="71" t="n">
        <v>5297</v>
      </c>
      <c r="L600" s="72" t="n">
        <v>3953.17</v>
      </c>
      <c r="M600" s="72" t="n">
        <v>20939941.49</v>
      </c>
      <c r="N600" s="72" t="n">
        <v>1256396.49</v>
      </c>
      <c r="O600" s="72" t="n">
        <v>19683545</v>
      </c>
      <c r="P600" s="72" t="n">
        <v>12902749.03</v>
      </c>
      <c r="Q600" s="72" t="n">
        <v>6780795.97</v>
      </c>
      <c r="R600" t="inlineStr">
        <is>
          <t>LS-01</t>
        </is>
      </c>
      <c r="S600" s="73" t="n">
        <v>40.8</v>
      </c>
      <c r="T600" s="73" t="n">
        <v>34.1</v>
      </c>
      <c r="U600" s="71" t="n">
        <v>0</v>
      </c>
      <c r="V600" t="inlineStr">
        <is>
          <t>No</t>
        </is>
      </c>
      <c r="W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TC100592</t>
        </is>
      </c>
      <c r="B601" s="69" t="n">
        <v>45730</v>
      </c>
      <c r="C601" s="70" t="n">
        <v>2025</v>
      </c>
      <c r="D601" t="inlineStr">
        <is>
          <t>Mar</t>
        </is>
      </c>
      <c r="E601" t="inlineStr">
        <is>
          <t>India</t>
        </is>
      </c>
      <c r="F601" t="inlineStr">
        <is>
          <t>India</t>
        </is>
      </c>
      <c r="G601" t="inlineStr">
        <is>
          <t>BFSI</t>
        </is>
      </c>
      <c r="H601" t="inlineStr">
        <is>
          <t>Application services</t>
        </is>
      </c>
      <c r="I601" t="inlineStr">
        <is>
          <t>Large client</t>
        </is>
      </c>
      <c r="J601" t="inlineStr">
        <is>
          <t>Aisha Bello</t>
        </is>
      </c>
      <c r="K601" s="71" t="n">
        <v>9652</v>
      </c>
      <c r="L601" s="72" t="n">
        <v>3671.66</v>
      </c>
      <c r="M601" s="72" t="n">
        <v>35438862.32</v>
      </c>
      <c r="N601" s="72" t="n">
        <v>708777.25</v>
      </c>
      <c r="O601" s="72" t="n">
        <v>34730085.07</v>
      </c>
      <c r="P601" s="72" t="n">
        <v>24161988.11</v>
      </c>
      <c r="Q601" s="72" t="n">
        <v>10568096.96</v>
      </c>
      <c r="R601" t="inlineStr">
        <is>
          <t>B-05</t>
        </is>
      </c>
      <c r="S601" s="73" t="n">
        <v>66.90000000000001</v>
      </c>
      <c r="T601" s="73" t="n">
        <v>59.1</v>
      </c>
      <c r="U601" s="71" t="n">
        <v>2</v>
      </c>
      <c r="V601" t="inlineStr">
        <is>
          <t>No</t>
        </is>
      </c>
      <c r="W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TC100593</t>
        </is>
      </c>
      <c r="B602" s="69" t="n">
        <v>45730</v>
      </c>
      <c r="C602" s="70" t="n">
        <v>2025</v>
      </c>
      <c r="D602" t="inlineStr">
        <is>
          <t>Mar</t>
        </is>
      </c>
      <c r="E602" t="inlineStr">
        <is>
          <t>North America</t>
        </is>
      </c>
      <c r="F602" t="inlineStr">
        <is>
          <t>USA</t>
        </is>
      </c>
      <c r="G602" t="inlineStr">
        <is>
          <t>BFSI</t>
        </is>
      </c>
      <c r="H602" t="inlineStr">
        <is>
          <t>Application services</t>
        </is>
      </c>
      <c r="I602" t="inlineStr">
        <is>
          <t>Large client</t>
        </is>
      </c>
      <c r="J602" t="inlineStr">
        <is>
          <t>Sophie Müller</t>
        </is>
      </c>
      <c r="K602" s="71" t="n">
        <v>9030</v>
      </c>
      <c r="L602" s="72" t="n">
        <v>4197.66</v>
      </c>
      <c r="M602" s="72" t="n">
        <v>37904869.8</v>
      </c>
      <c r="N602" s="72" t="n">
        <v>0</v>
      </c>
      <c r="O602" s="72" t="n">
        <v>37904869.8</v>
      </c>
      <c r="P602" s="72" t="n">
        <v>26300155.09</v>
      </c>
      <c r="Q602" s="72" t="n">
        <v>11604714.71</v>
      </c>
      <c r="R602" t="inlineStr">
        <is>
          <t>B-05</t>
        </is>
      </c>
      <c r="S602" s="73" t="n">
        <v>75</v>
      </c>
      <c r="T602" s="73" t="n">
        <v>61.4</v>
      </c>
      <c r="U602" s="71" t="n">
        <v>0</v>
      </c>
      <c r="V602" t="inlineStr">
        <is>
          <t>No</t>
        </is>
      </c>
      <c r="W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TC100594</t>
        </is>
      </c>
      <c r="B603" s="69" t="n">
        <v>45730</v>
      </c>
      <c r="C603" s="70" t="n">
        <v>2025</v>
      </c>
      <c r="D603" t="inlineStr">
        <is>
          <t>Mar</t>
        </is>
      </c>
      <c r="E603" t="inlineStr">
        <is>
          <t>UK</t>
        </is>
      </c>
      <c r="F603" t="inlineStr">
        <is>
          <t>UK</t>
        </is>
      </c>
      <c r="G603" t="inlineStr">
        <is>
          <t>Technology &amp; Services</t>
        </is>
      </c>
      <c r="H603" t="inlineStr">
        <is>
          <t>Application services</t>
        </is>
      </c>
      <c r="I603" t="inlineStr">
        <is>
          <t>Large client</t>
        </is>
      </c>
      <c r="J603" t="inlineStr">
        <is>
          <t>Ruhi Shaikh</t>
        </is>
      </c>
      <c r="K603" s="71" t="n">
        <v>5993</v>
      </c>
      <c r="L603" s="72" t="n">
        <v>4289.25</v>
      </c>
      <c r="M603" s="72" t="n">
        <v>25705475.25</v>
      </c>
      <c r="N603" s="72" t="n">
        <v>1542328.51</v>
      </c>
      <c r="O603" s="72" t="n">
        <v>24163146.74</v>
      </c>
      <c r="P603" s="72" t="n">
        <v>18071224.46</v>
      </c>
      <c r="Q603" s="72" t="n">
        <v>6091922.28</v>
      </c>
      <c r="R603" t="inlineStr">
        <is>
          <t>TS-06</t>
        </is>
      </c>
      <c r="S603" s="73" t="n">
        <v>42.3</v>
      </c>
      <c r="T603" s="73" t="n">
        <v>38.4</v>
      </c>
      <c r="U603" s="71" t="n">
        <v>0</v>
      </c>
      <c r="V603" t="inlineStr">
        <is>
          <t>No</t>
        </is>
      </c>
      <c r="W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TC100595</t>
        </is>
      </c>
      <c r="B604" s="69" t="n">
        <v>45730</v>
      </c>
      <c r="C604" s="70" t="n">
        <v>2025</v>
      </c>
      <c r="D604" t="inlineStr">
        <is>
          <t>Mar</t>
        </is>
      </c>
      <c r="E604" t="inlineStr">
        <is>
          <t>Middle East &amp; Africa</t>
        </is>
      </c>
      <c r="F604" t="inlineStr">
        <is>
          <t>UAE</t>
        </is>
      </c>
      <c r="G604" t="inlineStr">
        <is>
          <t>Life Sciences</t>
        </is>
      </c>
      <c r="H604" t="inlineStr">
        <is>
          <t>Consulting</t>
        </is>
      </c>
      <c r="I604" t="inlineStr">
        <is>
          <t>Top-10 client</t>
        </is>
      </c>
      <c r="J604" t="inlineStr">
        <is>
          <t>Carlos Silva</t>
        </is>
      </c>
      <c r="K604" s="71" t="n">
        <v>9027</v>
      </c>
      <c r="L604" s="72" t="n">
        <v>3864.56</v>
      </c>
      <c r="M604" s="72" t="n">
        <v>34885383.12</v>
      </c>
      <c r="N604" s="72" t="n">
        <v>2093122.99</v>
      </c>
      <c r="O604" s="72" t="n">
        <v>32792260.13</v>
      </c>
      <c r="P604" s="72" t="n">
        <v>23413512.31</v>
      </c>
      <c r="Q604" s="72" t="n">
        <v>9378747.82</v>
      </c>
      <c r="R604" t="inlineStr">
        <is>
          <t>LS-04</t>
        </is>
      </c>
      <c r="S604" s="73" t="n">
        <v>63.3</v>
      </c>
      <c r="T604" s="73" t="n">
        <v>57.5</v>
      </c>
      <c r="U604" s="71" t="n">
        <v>2</v>
      </c>
      <c r="V604" t="inlineStr">
        <is>
          <t>No</t>
        </is>
      </c>
      <c r="W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TC100596</t>
        </is>
      </c>
      <c r="B605" s="69" t="n">
        <v>45730</v>
      </c>
      <c r="C605" s="70" t="n">
        <v>2025</v>
      </c>
      <c r="D605" t="inlineStr">
        <is>
          <t>Mar</t>
        </is>
      </c>
      <c r="E605" t="inlineStr">
        <is>
          <t>North America</t>
        </is>
      </c>
      <c r="F605" t="inlineStr">
        <is>
          <t>Canada</t>
        </is>
      </c>
      <c r="G605" t="inlineStr">
        <is>
          <t>Technology &amp; Services</t>
        </is>
      </c>
      <c r="H605" t="inlineStr">
        <is>
          <t>Application services</t>
        </is>
      </c>
      <c r="I605" t="inlineStr">
        <is>
          <t>Mid-size client</t>
        </is>
      </c>
      <c r="J605" t="inlineStr">
        <is>
          <t>Aisha Bello</t>
        </is>
      </c>
      <c r="K605" s="71" t="n">
        <v>1657</v>
      </c>
      <c r="L605" s="72" t="n">
        <v>3904.82</v>
      </c>
      <c r="M605" s="72" t="n">
        <v>6470286.74</v>
      </c>
      <c r="N605" s="72" t="n">
        <v>0</v>
      </c>
      <c r="O605" s="72" t="n">
        <v>6470286.74</v>
      </c>
      <c r="P605" s="72" t="n">
        <v>4414929.78</v>
      </c>
      <c r="Q605" s="72" t="n">
        <v>2055356.96</v>
      </c>
      <c r="R605" t="inlineStr">
        <is>
          <t>TS-01</t>
        </is>
      </c>
      <c r="S605" s="73" t="n">
        <v>13.6</v>
      </c>
      <c r="T605" s="73" t="n">
        <v>10.3</v>
      </c>
      <c r="U605" s="71" t="n">
        <v>0</v>
      </c>
      <c r="V605" t="inlineStr">
        <is>
          <t>No</t>
        </is>
      </c>
      <c r="W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TC100597</t>
        </is>
      </c>
      <c r="B606" s="69" t="n">
        <v>45730</v>
      </c>
      <c r="C606" s="70" t="n">
        <v>2025</v>
      </c>
      <c r="D606" t="inlineStr">
        <is>
          <t>Mar</t>
        </is>
      </c>
      <c r="E606" t="inlineStr">
        <is>
          <t>North America</t>
        </is>
      </c>
      <c r="F606" t="inlineStr">
        <is>
          <t>Canada</t>
        </is>
      </c>
      <c r="G606" t="inlineStr">
        <is>
          <t>Manufacturing</t>
        </is>
      </c>
      <c r="H606" t="inlineStr">
        <is>
          <t>Application services</t>
        </is>
      </c>
      <c r="I606" t="inlineStr">
        <is>
          <t>Top-10 client</t>
        </is>
      </c>
      <c r="J606" t="inlineStr">
        <is>
          <t>Kofi Mensah</t>
        </is>
      </c>
      <c r="K606" s="71" t="n">
        <v>7049</v>
      </c>
      <c r="L606" s="72" t="n">
        <v>3478.16</v>
      </c>
      <c r="M606" s="72" t="n">
        <v>24517549.84</v>
      </c>
      <c r="N606" s="72" t="n">
        <v>980701.99</v>
      </c>
      <c r="O606" s="72" t="n">
        <v>23536847.85</v>
      </c>
      <c r="P606" s="72" t="n">
        <v>15828677.49</v>
      </c>
      <c r="Q606" s="72" t="n">
        <v>7708170.36</v>
      </c>
      <c r="R606" t="inlineStr">
        <is>
          <t>M-03</t>
        </is>
      </c>
      <c r="S606" s="73" t="n">
        <v>53.7</v>
      </c>
      <c r="T606" s="73" t="n">
        <v>46.1</v>
      </c>
      <c r="U606" s="71" t="n">
        <v>0</v>
      </c>
      <c r="V606" t="inlineStr">
        <is>
          <t>No</t>
        </is>
      </c>
      <c r="W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TC100598</t>
        </is>
      </c>
      <c r="B607" s="69" t="n">
        <v>45730</v>
      </c>
      <c r="C607" s="70" t="n">
        <v>2025</v>
      </c>
      <c r="D607" t="inlineStr">
        <is>
          <t>Mar</t>
        </is>
      </c>
      <c r="E607" t="inlineStr">
        <is>
          <t>Middle East &amp; Africa</t>
        </is>
      </c>
      <c r="F607" t="inlineStr">
        <is>
          <t>South Africa</t>
        </is>
      </c>
      <c r="G607" t="inlineStr">
        <is>
          <t>Retail &amp; CPG</t>
        </is>
      </c>
      <c r="H607" t="inlineStr">
        <is>
          <t>BPS</t>
        </is>
      </c>
      <c r="I607" t="inlineStr">
        <is>
          <t>Top-10 client</t>
        </is>
      </c>
      <c r="J607" t="inlineStr">
        <is>
          <t>Priya Nair</t>
        </is>
      </c>
      <c r="K607" s="71" t="n">
        <v>9822</v>
      </c>
      <c r="L607" s="72" t="n">
        <v>3502.7</v>
      </c>
      <c r="M607" s="72" t="n">
        <v>34403519.4</v>
      </c>
      <c r="N607" s="72" t="n">
        <v>688070.39</v>
      </c>
      <c r="O607" s="72" t="n">
        <v>33715449.01</v>
      </c>
      <c r="P607" s="72" t="n">
        <v>24767406</v>
      </c>
      <c r="Q607" s="72" t="n">
        <v>8948043.01</v>
      </c>
      <c r="R607" t="inlineStr">
        <is>
          <t>RC-03</t>
        </is>
      </c>
      <c r="S607" s="73" t="n">
        <v>73.3</v>
      </c>
      <c r="T607" s="73" t="n">
        <v>66.09999999999999</v>
      </c>
      <c r="U607" s="71" t="n">
        <v>1</v>
      </c>
      <c r="V607" t="inlineStr">
        <is>
          <t>No</t>
        </is>
      </c>
      <c r="W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TC100599</t>
        </is>
      </c>
      <c r="B608" s="69" t="n">
        <v>45730</v>
      </c>
      <c r="C608" s="70" t="n">
        <v>2025</v>
      </c>
      <c r="D608" t="inlineStr">
        <is>
          <t>Mar</t>
        </is>
      </c>
      <c r="E608" t="inlineStr">
        <is>
          <t>North America</t>
        </is>
      </c>
      <c r="F608" t="inlineStr">
        <is>
          <t>USA</t>
        </is>
      </c>
      <c r="G608" t="inlineStr">
        <is>
          <t>Technology &amp; Services</t>
        </is>
      </c>
      <c r="H608" t="inlineStr">
        <is>
          <t>Cloud &amp; infrastructure</t>
        </is>
      </c>
      <c r="I608" t="inlineStr">
        <is>
          <t>Large client</t>
        </is>
      </c>
      <c r="J608" t="inlineStr">
        <is>
          <t>Ana Costa</t>
        </is>
      </c>
      <c r="K608" s="71" t="n">
        <v>823</v>
      </c>
      <c r="L608" s="72" t="n">
        <v>3692.24</v>
      </c>
      <c r="M608" s="72" t="n">
        <v>3038713.52</v>
      </c>
      <c r="N608" s="72" t="n">
        <v>121548.54</v>
      </c>
      <c r="O608" s="72" t="n">
        <v>2917164.98</v>
      </c>
      <c r="P608" s="72" t="n">
        <v>2205669.94</v>
      </c>
      <c r="Q608" s="72" t="n">
        <v>711495.04</v>
      </c>
      <c r="R608" t="inlineStr">
        <is>
          <t>TS-02</t>
        </is>
      </c>
      <c r="S608" s="73" t="n">
        <v>6</v>
      </c>
      <c r="T608" s="73" t="n">
        <v>5.1</v>
      </c>
      <c r="U608" s="71" t="n">
        <v>0</v>
      </c>
      <c r="V608" t="inlineStr">
        <is>
          <t>Yes</t>
        </is>
      </c>
      <c r="W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TC100600</t>
        </is>
      </c>
      <c r="B609" s="69" t="n">
        <v>45731</v>
      </c>
      <c r="C609" s="70" t="n">
        <v>2025</v>
      </c>
      <c r="D609" t="inlineStr">
        <is>
          <t>Mar</t>
        </is>
      </c>
      <c r="E609" t="inlineStr">
        <is>
          <t>North America</t>
        </is>
      </c>
      <c r="F609" t="inlineStr">
        <is>
          <t>USA</t>
        </is>
      </c>
      <c r="G609" t="inlineStr">
        <is>
          <t>BFSI</t>
        </is>
      </c>
      <c r="H609" t="inlineStr">
        <is>
          <t>Application services</t>
        </is>
      </c>
      <c r="I609" t="inlineStr">
        <is>
          <t>Mid-size client</t>
        </is>
      </c>
      <c r="J609" t="inlineStr">
        <is>
          <t>Olivia Brown</t>
        </is>
      </c>
      <c r="K609" s="71" t="n">
        <v>1285</v>
      </c>
      <c r="L609" s="72" t="n">
        <v>3899.94</v>
      </c>
      <c r="M609" s="72" t="n">
        <v>5011422.9</v>
      </c>
      <c r="N609" s="72" t="n">
        <v>100228.46</v>
      </c>
      <c r="O609" s="72" t="n">
        <v>4911194.44</v>
      </c>
      <c r="P609" s="72" t="n">
        <v>2970922.6</v>
      </c>
      <c r="Q609" s="72" t="n">
        <v>1940271.84</v>
      </c>
      <c r="R609" t="inlineStr">
        <is>
          <t>B-02</t>
        </is>
      </c>
      <c r="S609" s="73" t="n">
        <v>9.800000000000001</v>
      </c>
      <c r="T609" s="73" t="n">
        <v>8.6</v>
      </c>
      <c r="U609" s="71" t="n">
        <v>0</v>
      </c>
      <c r="V609" t="inlineStr">
        <is>
          <t>No</t>
        </is>
      </c>
      <c r="W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TC100601</t>
        </is>
      </c>
      <c r="B610" s="69" t="n">
        <v>45731</v>
      </c>
      <c r="C610" s="70" t="n">
        <v>2025</v>
      </c>
      <c r="D610" t="inlineStr">
        <is>
          <t>Mar</t>
        </is>
      </c>
      <c r="E610" t="inlineStr">
        <is>
          <t>Continental Europe</t>
        </is>
      </c>
      <c r="F610" t="inlineStr">
        <is>
          <t>Germany</t>
        </is>
      </c>
      <c r="G610" t="inlineStr">
        <is>
          <t>Manufacturing</t>
        </is>
      </c>
      <c r="H610" t="inlineStr">
        <is>
          <t>AI &amp; data</t>
        </is>
      </c>
      <c r="I610" t="inlineStr">
        <is>
          <t>Large client</t>
        </is>
      </c>
      <c r="J610" t="inlineStr">
        <is>
          <t>Lucas Martin</t>
        </is>
      </c>
      <c r="K610" s="71" t="n">
        <v>7003</v>
      </c>
      <c r="L610" s="72" t="n">
        <v>4344.8</v>
      </c>
      <c r="M610" s="72" t="n">
        <v>30426634.4</v>
      </c>
      <c r="N610" s="72" t="n">
        <v>1217065.38</v>
      </c>
      <c r="O610" s="72" t="n">
        <v>29209569.02</v>
      </c>
      <c r="P610" s="72" t="n">
        <v>21618539.79</v>
      </c>
      <c r="Q610" s="72" t="n">
        <v>7591029.23</v>
      </c>
      <c r="R610" t="inlineStr">
        <is>
          <t>M-05</t>
        </is>
      </c>
      <c r="S610" s="73" t="n">
        <v>55.2</v>
      </c>
      <c r="T610" s="73" t="n">
        <v>45.6</v>
      </c>
      <c r="U610" s="71" t="n">
        <v>3</v>
      </c>
      <c r="V610" t="inlineStr">
        <is>
          <t>No</t>
        </is>
      </c>
      <c r="W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TC100602</t>
        </is>
      </c>
      <c r="B611" s="69" t="n">
        <v>45731</v>
      </c>
      <c r="C611" s="70" t="n">
        <v>2025</v>
      </c>
      <c r="D611" t="inlineStr">
        <is>
          <t>Mar</t>
        </is>
      </c>
      <c r="E611" t="inlineStr">
        <is>
          <t>Asia Pacific</t>
        </is>
      </c>
      <c r="F611" t="inlineStr">
        <is>
          <t>Australia</t>
        </is>
      </c>
      <c r="G611" t="inlineStr">
        <is>
          <t>Communications &amp; Media</t>
        </is>
      </c>
      <c r="H611" t="inlineStr">
        <is>
          <t>Cloud &amp; infrastructure</t>
        </is>
      </c>
      <c r="I611" t="inlineStr">
        <is>
          <t>Large client</t>
        </is>
      </c>
      <c r="J611" t="inlineStr">
        <is>
          <t>Mei Lin</t>
        </is>
      </c>
      <c r="K611" s="71" t="n">
        <v>1237</v>
      </c>
      <c r="L611" s="72" t="n">
        <v>3476.87</v>
      </c>
      <c r="M611" s="72" t="n">
        <v>4300888.19</v>
      </c>
      <c r="N611" s="72" t="n">
        <v>86017.75999999999</v>
      </c>
      <c r="O611" s="72" t="n">
        <v>4214870.43</v>
      </c>
      <c r="P611" s="72" t="n">
        <v>2743273.32</v>
      </c>
      <c r="Q611" s="72" t="n">
        <v>1471597.11</v>
      </c>
      <c r="R611" t="inlineStr">
        <is>
          <t>CM-06</t>
        </is>
      </c>
      <c r="S611" s="73" t="n">
        <v>9.699999999999999</v>
      </c>
      <c r="T611" s="73" t="n">
        <v>8</v>
      </c>
      <c r="U611" s="71" t="n">
        <v>0</v>
      </c>
      <c r="V611" t="inlineStr">
        <is>
          <t>No</t>
        </is>
      </c>
      <c r="W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TC100603</t>
        </is>
      </c>
      <c r="B612" s="69" t="n">
        <v>45731</v>
      </c>
      <c r="C612" s="70" t="n">
        <v>2025</v>
      </c>
      <c r="D612" t="inlineStr">
        <is>
          <t>Mar</t>
        </is>
      </c>
      <c r="E612" t="inlineStr">
        <is>
          <t>Middle East &amp; Africa</t>
        </is>
      </c>
      <c r="F612" t="inlineStr">
        <is>
          <t>UAE</t>
        </is>
      </c>
      <c r="G612" t="inlineStr">
        <is>
          <t>Technology &amp; Services</t>
        </is>
      </c>
      <c r="H612" t="inlineStr">
        <is>
          <t>Cloud &amp; infrastructure</t>
        </is>
      </c>
      <c r="I612" t="inlineStr">
        <is>
          <t>Large client</t>
        </is>
      </c>
      <c r="J612" t="inlineStr">
        <is>
          <t>Sara Rossi</t>
        </is>
      </c>
      <c r="K612" s="71" t="n">
        <v>1239</v>
      </c>
      <c r="L612" s="72" t="n">
        <v>3789.72</v>
      </c>
      <c r="M612" s="72" t="n">
        <v>4695463.08</v>
      </c>
      <c r="N612" s="72" t="n">
        <v>0</v>
      </c>
      <c r="O612" s="72" t="n">
        <v>4695463.08</v>
      </c>
      <c r="P612" s="72" t="n">
        <v>3297106.38</v>
      </c>
      <c r="Q612" s="72" t="n">
        <v>1398356.7</v>
      </c>
      <c r="R612" t="inlineStr">
        <is>
          <t>TS-04</t>
        </is>
      </c>
      <c r="S612" s="73" t="n">
        <v>9.199999999999999</v>
      </c>
      <c r="T612" s="73" t="n">
        <v>7.7</v>
      </c>
      <c r="U612" s="71" t="n">
        <v>0</v>
      </c>
      <c r="V612" t="inlineStr">
        <is>
          <t>No</t>
        </is>
      </c>
      <c r="W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TC100604</t>
        </is>
      </c>
      <c r="B613" s="69" t="n">
        <v>45731</v>
      </c>
      <c r="C613" s="70" t="n">
        <v>2025</v>
      </c>
      <c r="D613" t="inlineStr">
        <is>
          <t>Mar</t>
        </is>
      </c>
      <c r="E613" t="inlineStr">
        <is>
          <t>North America</t>
        </is>
      </c>
      <c r="F613" t="inlineStr">
        <is>
          <t>USA</t>
        </is>
      </c>
      <c r="G613" t="inlineStr">
        <is>
          <t>Communications &amp; Media</t>
        </is>
      </c>
      <c r="H613" t="inlineStr">
        <is>
          <t>Application services</t>
        </is>
      </c>
      <c r="I613" t="inlineStr">
        <is>
          <t>Large client</t>
        </is>
      </c>
      <c r="J613" t="inlineStr">
        <is>
          <t>Noah Smith</t>
        </is>
      </c>
      <c r="K613" s="71" t="n">
        <v>1515</v>
      </c>
      <c r="L613" s="72" t="n">
        <v>4123.77</v>
      </c>
      <c r="M613" s="72" t="n">
        <v>6247511.55</v>
      </c>
      <c r="N613" s="72" t="n">
        <v>124950.23</v>
      </c>
      <c r="O613" s="72" t="n">
        <v>6122561.32</v>
      </c>
      <c r="P613" s="72" t="n">
        <v>4273061.1</v>
      </c>
      <c r="Q613" s="72" t="n">
        <v>1849500.22</v>
      </c>
      <c r="R613" t="inlineStr">
        <is>
          <t>CM-01</t>
        </is>
      </c>
      <c r="S613" s="73" t="n">
        <v>13</v>
      </c>
      <c r="T613" s="73" t="n">
        <v>10.2</v>
      </c>
      <c r="U613" s="71" t="n">
        <v>0</v>
      </c>
      <c r="V613" t="inlineStr">
        <is>
          <t>No</t>
        </is>
      </c>
      <c r="W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TC100605</t>
        </is>
      </c>
      <c r="B614" s="69" t="n">
        <v>45731</v>
      </c>
      <c r="C614" s="70" t="n">
        <v>2025</v>
      </c>
      <c r="D614" t="inlineStr">
        <is>
          <t>Mar</t>
        </is>
      </c>
      <c r="E614" t="inlineStr">
        <is>
          <t>Middle East &amp; Africa</t>
        </is>
      </c>
      <c r="F614" t="inlineStr">
        <is>
          <t>UAE</t>
        </is>
      </c>
      <c r="G614" t="inlineStr">
        <is>
          <t>Technology &amp; Services</t>
        </is>
      </c>
      <c r="H614" t="inlineStr">
        <is>
          <t>Cloud &amp; infrastructure</t>
        </is>
      </c>
      <c r="I614" t="inlineStr">
        <is>
          <t>Large client</t>
        </is>
      </c>
      <c r="J614" t="inlineStr">
        <is>
          <t>Mei Lin</t>
        </is>
      </c>
      <c r="K614" s="71" t="n">
        <v>3479</v>
      </c>
      <c r="L614" s="72" t="n">
        <v>3842.35</v>
      </c>
      <c r="M614" s="72" t="n">
        <v>13367535.65</v>
      </c>
      <c r="N614" s="72" t="n">
        <v>0</v>
      </c>
      <c r="O614" s="72" t="n">
        <v>13367535.65</v>
      </c>
      <c r="P614" s="72" t="n">
        <v>9190084.34</v>
      </c>
      <c r="Q614" s="72" t="n">
        <v>4177451.31</v>
      </c>
      <c r="R614" t="inlineStr">
        <is>
          <t>TS-06</t>
        </is>
      </c>
      <c r="S614" s="73" t="n">
        <v>29.6</v>
      </c>
      <c r="T614" s="73" t="n">
        <v>22.9</v>
      </c>
      <c r="U614" s="71" t="n">
        <v>0</v>
      </c>
      <c r="V614" t="inlineStr">
        <is>
          <t>No</t>
        </is>
      </c>
      <c r="W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TC100606</t>
        </is>
      </c>
      <c r="B615" s="69" t="n">
        <v>45731</v>
      </c>
      <c r="C615" s="70" t="n">
        <v>2025</v>
      </c>
      <c r="D615" t="inlineStr">
        <is>
          <t>Mar</t>
        </is>
      </c>
      <c r="E615" t="inlineStr">
        <is>
          <t>North America</t>
        </is>
      </c>
      <c r="F615" t="inlineStr">
        <is>
          <t>USA</t>
        </is>
      </c>
      <c r="G615" t="inlineStr">
        <is>
          <t>BFSI</t>
        </is>
      </c>
      <c r="H615" t="inlineStr">
        <is>
          <t>Consulting</t>
        </is>
      </c>
      <c r="I615" t="inlineStr">
        <is>
          <t>Mid-size client</t>
        </is>
      </c>
      <c r="J615" t="inlineStr">
        <is>
          <t>Sara Rossi</t>
        </is>
      </c>
      <c r="K615" s="71" t="n">
        <v>6364</v>
      </c>
      <c r="L615" s="72" t="n">
        <v>4514.2</v>
      </c>
      <c r="M615" s="72" t="n">
        <v>28728368.8</v>
      </c>
      <c r="N615" s="72" t="n">
        <v>574567.38</v>
      </c>
      <c r="O615" s="72" t="n">
        <v>28153801.42</v>
      </c>
      <c r="P615" s="72" t="n">
        <v>18026554.07</v>
      </c>
      <c r="Q615" s="72" t="n">
        <v>10127247.35</v>
      </c>
      <c r="R615" t="inlineStr">
        <is>
          <t>B-03</t>
        </is>
      </c>
      <c r="S615" s="73" t="n">
        <v>51.1</v>
      </c>
      <c r="T615" s="73" t="n">
        <v>41.7</v>
      </c>
      <c r="U615" s="71" t="n">
        <v>1</v>
      </c>
      <c r="V615" t="inlineStr">
        <is>
          <t>No</t>
        </is>
      </c>
      <c r="W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TC100607</t>
        </is>
      </c>
      <c r="B616" s="69" t="n">
        <v>45731</v>
      </c>
      <c r="C616" s="70" t="n">
        <v>2025</v>
      </c>
      <c r="D616" t="inlineStr">
        <is>
          <t>Mar</t>
        </is>
      </c>
      <c r="E616" t="inlineStr">
        <is>
          <t>North America</t>
        </is>
      </c>
      <c r="F616" t="inlineStr">
        <is>
          <t>Canada</t>
        </is>
      </c>
      <c r="G616" t="inlineStr">
        <is>
          <t>Life Sciences</t>
        </is>
      </c>
      <c r="H616" t="inlineStr">
        <is>
          <t>Consulting</t>
        </is>
      </c>
      <c r="I616" t="inlineStr">
        <is>
          <t>Top-10 client</t>
        </is>
      </c>
      <c r="J616" t="inlineStr">
        <is>
          <t>Zoya Ahmed</t>
        </is>
      </c>
      <c r="K616" s="71" t="n">
        <v>3237</v>
      </c>
      <c r="L616" s="72" t="n">
        <v>4833.24</v>
      </c>
      <c r="M616" s="72" t="n">
        <v>15645197.88</v>
      </c>
      <c r="N616" s="72" t="n">
        <v>938711.87</v>
      </c>
      <c r="O616" s="72" t="n">
        <v>14706486.01</v>
      </c>
      <c r="P616" s="72" t="n">
        <v>10194577.05</v>
      </c>
      <c r="Q616" s="72" t="n">
        <v>4511908.96</v>
      </c>
      <c r="R616" t="inlineStr">
        <is>
          <t>LS-03</t>
        </is>
      </c>
      <c r="S616" s="73" t="n">
        <v>26.3</v>
      </c>
      <c r="T616" s="73" t="n">
        <v>20.2</v>
      </c>
      <c r="U616" s="71" t="n">
        <v>0</v>
      </c>
      <c r="V616" t="inlineStr">
        <is>
          <t>No</t>
        </is>
      </c>
      <c r="W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TC100608</t>
        </is>
      </c>
      <c r="B617" s="69" t="n">
        <v>45731</v>
      </c>
      <c r="C617" s="70" t="n">
        <v>2025</v>
      </c>
      <c r="D617" t="inlineStr">
        <is>
          <t>Mar</t>
        </is>
      </c>
      <c r="E617" t="inlineStr">
        <is>
          <t>North America</t>
        </is>
      </c>
      <c r="F617" t="inlineStr">
        <is>
          <t>Canada</t>
        </is>
      </c>
      <c r="G617" t="inlineStr">
        <is>
          <t>BFSI</t>
        </is>
      </c>
      <c r="H617" t="inlineStr">
        <is>
          <t>Cloud &amp; infrastructure</t>
        </is>
      </c>
      <c r="I617" t="inlineStr">
        <is>
          <t>Large client</t>
        </is>
      </c>
      <c r="J617" t="inlineStr">
        <is>
          <t>Wei Chen</t>
        </is>
      </c>
      <c r="K617" s="71" t="n">
        <v>6667</v>
      </c>
      <c r="L617" s="72" t="n">
        <v>4511.4</v>
      </c>
      <c r="M617" s="72" t="n">
        <v>30077503.8</v>
      </c>
      <c r="N617" s="72" t="n">
        <v>1203100.15</v>
      </c>
      <c r="O617" s="72" t="n">
        <v>28874403.65</v>
      </c>
      <c r="P617" s="72" t="n">
        <v>21080615.53</v>
      </c>
      <c r="Q617" s="72" t="n">
        <v>7793788.12</v>
      </c>
      <c r="R617" t="inlineStr">
        <is>
          <t>B-03</t>
        </is>
      </c>
      <c r="S617" s="73" t="n">
        <v>58.5</v>
      </c>
      <c r="T617" s="73" t="n">
        <v>44.6</v>
      </c>
      <c r="U617" s="71" t="n">
        <v>0</v>
      </c>
      <c r="V617" t="inlineStr">
        <is>
          <t>No</t>
        </is>
      </c>
      <c r="W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TC100609</t>
        </is>
      </c>
      <c r="B618" s="69" t="n">
        <v>45732</v>
      </c>
      <c r="C618" s="70" t="n">
        <v>2025</v>
      </c>
      <c r="D618" t="inlineStr">
        <is>
          <t>Mar</t>
        </is>
      </c>
      <c r="E618" t="inlineStr">
        <is>
          <t>UK</t>
        </is>
      </c>
      <c r="F618" t="inlineStr">
        <is>
          <t>UK</t>
        </is>
      </c>
      <c r="G618" t="inlineStr">
        <is>
          <t>Communications &amp; Media</t>
        </is>
      </c>
      <c r="H618" t="inlineStr">
        <is>
          <t>Consulting</t>
        </is>
      </c>
      <c r="I618" t="inlineStr">
        <is>
          <t>Mid-size client</t>
        </is>
      </c>
      <c r="J618" t="inlineStr">
        <is>
          <t>Omar Haddad</t>
        </is>
      </c>
      <c r="K618" s="71" t="n">
        <v>1937</v>
      </c>
      <c r="L618" s="72" t="n">
        <v>3604.54</v>
      </c>
      <c r="M618" s="72" t="n">
        <v>6981993.98</v>
      </c>
      <c r="N618" s="72" t="n">
        <v>139639.88</v>
      </c>
      <c r="O618" s="72" t="n">
        <v>6842354.1</v>
      </c>
      <c r="P618" s="72" t="n">
        <v>4827689.47</v>
      </c>
      <c r="Q618" s="72" t="n">
        <v>2014664.63</v>
      </c>
      <c r="R618" t="inlineStr">
        <is>
          <t>CM-01</t>
        </is>
      </c>
      <c r="S618" s="73" t="n">
        <v>15</v>
      </c>
      <c r="T618" s="73" t="n">
        <v>11.8</v>
      </c>
      <c r="U618" s="71" t="n">
        <v>0</v>
      </c>
      <c r="V618" t="inlineStr">
        <is>
          <t>No</t>
        </is>
      </c>
      <c r="W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TC100610</t>
        </is>
      </c>
      <c r="B619" s="69" t="n">
        <v>45732</v>
      </c>
      <c r="C619" s="70" t="n">
        <v>2025</v>
      </c>
      <c r="D619" t="inlineStr">
        <is>
          <t>Mar</t>
        </is>
      </c>
      <c r="E619" t="inlineStr">
        <is>
          <t>North America</t>
        </is>
      </c>
      <c r="F619" t="inlineStr">
        <is>
          <t>USA</t>
        </is>
      </c>
      <c r="G619" t="inlineStr">
        <is>
          <t>Retail &amp; CPG</t>
        </is>
      </c>
      <c r="H619" t="inlineStr">
        <is>
          <t>BPS</t>
        </is>
      </c>
      <c r="I619" t="inlineStr">
        <is>
          <t>Top-10 client</t>
        </is>
      </c>
      <c r="J619" t="inlineStr">
        <is>
          <t>Ravindra Patil</t>
        </is>
      </c>
      <c r="K619" s="71" t="n">
        <v>7619</v>
      </c>
      <c r="L619" s="72" t="n">
        <v>3588.41</v>
      </c>
      <c r="M619" s="72" t="n">
        <v>27340095.79</v>
      </c>
      <c r="N619" s="72" t="n">
        <v>0</v>
      </c>
      <c r="O619" s="72" t="n">
        <v>27340095.79</v>
      </c>
      <c r="P619" s="72" t="n">
        <v>17907181.39</v>
      </c>
      <c r="Q619" s="72" t="n">
        <v>9432914.4</v>
      </c>
      <c r="R619" t="inlineStr">
        <is>
          <t>RC-06</t>
        </is>
      </c>
      <c r="S619" s="73" t="n">
        <v>57.3</v>
      </c>
      <c r="T619" s="73" t="n">
        <v>50.4</v>
      </c>
      <c r="U619" s="71" t="n">
        <v>2</v>
      </c>
      <c r="V619" t="inlineStr">
        <is>
          <t>No</t>
        </is>
      </c>
      <c r="W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TC100611</t>
        </is>
      </c>
      <c r="B620" s="69" t="n">
        <v>45732</v>
      </c>
      <c r="C620" s="70" t="n">
        <v>2025</v>
      </c>
      <c r="D620" t="inlineStr">
        <is>
          <t>Mar</t>
        </is>
      </c>
      <c r="E620" t="inlineStr">
        <is>
          <t>Continental Europe</t>
        </is>
      </c>
      <c r="F620" t="inlineStr">
        <is>
          <t>Germany</t>
        </is>
      </c>
      <c r="G620" t="inlineStr">
        <is>
          <t>Technology &amp; Services</t>
        </is>
      </c>
      <c r="H620" t="inlineStr">
        <is>
          <t>BPS</t>
        </is>
      </c>
      <c r="I620" t="inlineStr">
        <is>
          <t>Mid-size client</t>
        </is>
      </c>
      <c r="J620" t="inlineStr">
        <is>
          <t>Kofi Mensah</t>
        </is>
      </c>
      <c r="K620" s="71" t="n">
        <v>7007</v>
      </c>
      <c r="L620" s="72" t="n">
        <v>3752.63</v>
      </c>
      <c r="M620" s="72" t="n">
        <v>26294678.41</v>
      </c>
      <c r="N620" s="72" t="n">
        <v>525893.5699999999</v>
      </c>
      <c r="O620" s="72" t="n">
        <v>25768784.84</v>
      </c>
      <c r="P620" s="72" t="n">
        <v>16384496.13</v>
      </c>
      <c r="Q620" s="72" t="n">
        <v>9384288.710000001</v>
      </c>
      <c r="R620" t="inlineStr">
        <is>
          <t>TS-05</t>
        </is>
      </c>
      <c r="S620" s="73" t="n">
        <v>55.7</v>
      </c>
      <c r="T620" s="73" t="n">
        <v>45.3</v>
      </c>
      <c r="U620" s="71" t="n">
        <v>1</v>
      </c>
      <c r="V620" t="inlineStr">
        <is>
          <t>No</t>
        </is>
      </c>
      <c r="W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TC100612</t>
        </is>
      </c>
      <c r="B621" s="69" t="n">
        <v>45732</v>
      </c>
      <c r="C621" s="70" t="n">
        <v>2025</v>
      </c>
      <c r="D621" t="inlineStr">
        <is>
          <t>Mar</t>
        </is>
      </c>
      <c r="E621" t="inlineStr">
        <is>
          <t>Continental Europe</t>
        </is>
      </c>
      <c r="F621" t="inlineStr">
        <is>
          <t>France</t>
        </is>
      </c>
      <c r="G621" t="inlineStr">
        <is>
          <t>BFSI</t>
        </is>
      </c>
      <c r="H621" t="inlineStr">
        <is>
          <t>Application services</t>
        </is>
      </c>
      <c r="I621" t="inlineStr">
        <is>
          <t>Mid-size client</t>
        </is>
      </c>
      <c r="J621" t="inlineStr">
        <is>
          <t>Liam O'Brien</t>
        </is>
      </c>
      <c r="K621" s="71" t="n">
        <v>5097</v>
      </c>
      <c r="L621" s="72" t="n">
        <v>4594.87</v>
      </c>
      <c r="M621" s="72" t="n">
        <v>23420052.39</v>
      </c>
      <c r="N621" s="72" t="n">
        <v>468401.05</v>
      </c>
      <c r="O621" s="72" t="n">
        <v>22951651.34</v>
      </c>
      <c r="P621" s="72" t="n">
        <v>16765549.2</v>
      </c>
      <c r="Q621" s="72" t="n">
        <v>6186102.14</v>
      </c>
      <c r="R621" t="inlineStr">
        <is>
          <t>B-04</t>
        </is>
      </c>
      <c r="S621" s="73" t="n">
        <v>39.3</v>
      </c>
      <c r="T621" s="73" t="n">
        <v>32.1</v>
      </c>
      <c r="U621" s="71" t="n">
        <v>0</v>
      </c>
      <c r="V621" t="inlineStr">
        <is>
          <t>No</t>
        </is>
      </c>
      <c r="W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TC100613</t>
        </is>
      </c>
      <c r="B622" s="69" t="n">
        <v>45732</v>
      </c>
      <c r="C622" s="70" t="n">
        <v>2025</v>
      </c>
      <c r="D622" t="inlineStr">
        <is>
          <t>Mar</t>
        </is>
      </c>
      <c r="E622" t="inlineStr">
        <is>
          <t>North America</t>
        </is>
      </c>
      <c r="F622" t="inlineStr">
        <is>
          <t>Canada</t>
        </is>
      </c>
      <c r="G622" t="inlineStr">
        <is>
          <t>BFSI</t>
        </is>
      </c>
      <c r="H622" t="inlineStr">
        <is>
          <t>Cloud &amp; infrastructure</t>
        </is>
      </c>
      <c r="I622" t="inlineStr">
        <is>
          <t>Mid-size client</t>
        </is>
      </c>
      <c r="J622" t="inlineStr">
        <is>
          <t>Amir Khan</t>
        </is>
      </c>
      <c r="K622" s="71" t="n">
        <v>1122</v>
      </c>
      <c r="L622" s="72" t="n">
        <v>4414.36</v>
      </c>
      <c r="M622" s="72" t="n">
        <v>4952911.92</v>
      </c>
      <c r="N622" s="72" t="n">
        <v>99058.24000000001</v>
      </c>
      <c r="O622" s="72" t="n">
        <v>4853853.68</v>
      </c>
      <c r="P622" s="72" t="n">
        <v>3070485.96</v>
      </c>
      <c r="Q622" s="72" t="n">
        <v>1783367.72</v>
      </c>
      <c r="R622" t="inlineStr">
        <is>
          <t>B-01</t>
        </is>
      </c>
      <c r="S622" s="73" t="n">
        <v>9.6</v>
      </c>
      <c r="T622" s="73" t="n">
        <v>7.3</v>
      </c>
      <c r="U622" s="71" t="n">
        <v>0</v>
      </c>
      <c r="V622" t="inlineStr">
        <is>
          <t>No</t>
        </is>
      </c>
      <c r="W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TC100614</t>
        </is>
      </c>
      <c r="B623" s="69" t="n">
        <v>45732</v>
      </c>
      <c r="C623" s="70" t="n">
        <v>2025</v>
      </c>
      <c r="D623" t="inlineStr">
        <is>
          <t>Mar</t>
        </is>
      </c>
      <c r="E623" t="inlineStr">
        <is>
          <t>Asia Pacific</t>
        </is>
      </c>
      <c r="F623" t="inlineStr">
        <is>
          <t>Australia</t>
        </is>
      </c>
      <c r="G623" t="inlineStr">
        <is>
          <t>Manufacturing</t>
        </is>
      </c>
      <c r="H623" t="inlineStr">
        <is>
          <t>BPS</t>
        </is>
      </c>
      <c r="I623" t="inlineStr">
        <is>
          <t>Mid-size client</t>
        </is>
      </c>
      <c r="J623" t="inlineStr">
        <is>
          <t>Ana Costa</t>
        </is>
      </c>
      <c r="K623" s="71" t="n">
        <v>4767</v>
      </c>
      <c r="L623" s="72" t="n">
        <v>3016.08</v>
      </c>
      <c r="M623" s="72" t="n">
        <v>14377653.36</v>
      </c>
      <c r="N623" s="72" t="n">
        <v>287553.07</v>
      </c>
      <c r="O623" s="72" t="n">
        <v>14090100.29</v>
      </c>
      <c r="P623" s="72" t="n">
        <v>10303688.78</v>
      </c>
      <c r="Q623" s="72" t="n">
        <v>3786411.51</v>
      </c>
      <c r="R623" t="inlineStr">
        <is>
          <t>M-06</t>
        </is>
      </c>
      <c r="S623" s="73" t="n">
        <v>40.4</v>
      </c>
      <c r="T623" s="73" t="n">
        <v>30.7</v>
      </c>
      <c r="U623" s="71" t="n">
        <v>1</v>
      </c>
      <c r="V623" t="inlineStr">
        <is>
          <t>No</t>
        </is>
      </c>
      <c r="W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TC100615</t>
        </is>
      </c>
      <c r="B624" s="69" t="n">
        <v>45733</v>
      </c>
      <c r="C624" s="70" t="n">
        <v>2025</v>
      </c>
      <c r="D624" t="inlineStr">
        <is>
          <t>Mar</t>
        </is>
      </c>
      <c r="E624" t="inlineStr">
        <is>
          <t>UK</t>
        </is>
      </c>
      <c r="F624" t="inlineStr">
        <is>
          <t>UK</t>
        </is>
      </c>
      <c r="G624" t="inlineStr">
        <is>
          <t>Life Sciences</t>
        </is>
      </c>
      <c r="H624" t="inlineStr">
        <is>
          <t>Application services</t>
        </is>
      </c>
      <c r="I624" t="inlineStr">
        <is>
          <t>Mid-size client</t>
        </is>
      </c>
      <c r="J624" t="inlineStr">
        <is>
          <t>Liam O'Brien</t>
        </is>
      </c>
      <c r="K624" s="71" t="n">
        <v>1861</v>
      </c>
      <c r="L624" s="72" t="n">
        <v>4125.26</v>
      </c>
      <c r="M624" s="72" t="n">
        <v>7677108.86</v>
      </c>
      <c r="N624" s="72" t="n">
        <v>0</v>
      </c>
      <c r="O624" s="72" t="n">
        <v>7677108.86</v>
      </c>
      <c r="P624" s="72" t="n">
        <v>4796265.28</v>
      </c>
      <c r="Q624" s="72" t="n">
        <v>2880843.58</v>
      </c>
      <c r="R624" t="inlineStr">
        <is>
          <t>LS-03</t>
        </is>
      </c>
      <c r="S624" s="73" t="n">
        <v>16</v>
      </c>
      <c r="T624" s="73" t="n">
        <v>12.2</v>
      </c>
      <c r="U624" s="71" t="n">
        <v>0</v>
      </c>
      <c r="V624" t="inlineStr">
        <is>
          <t>Yes</t>
        </is>
      </c>
      <c r="W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TC100616</t>
        </is>
      </c>
      <c r="B625" s="69" t="n">
        <v>45733</v>
      </c>
      <c r="C625" s="70" t="n">
        <v>2025</v>
      </c>
      <c r="D625" t="inlineStr">
        <is>
          <t>Mar</t>
        </is>
      </c>
      <c r="E625" t="inlineStr">
        <is>
          <t>North America</t>
        </is>
      </c>
      <c r="F625" t="inlineStr">
        <is>
          <t>Canada</t>
        </is>
      </c>
      <c r="G625" t="inlineStr">
        <is>
          <t>Communications &amp; Media</t>
        </is>
      </c>
      <c r="H625" t="inlineStr">
        <is>
          <t>Application services</t>
        </is>
      </c>
      <c r="I625" t="inlineStr">
        <is>
          <t>Top-10 client</t>
        </is>
      </c>
      <c r="J625" t="inlineStr">
        <is>
          <t>Amir Khan</t>
        </is>
      </c>
      <c r="K625" s="71" t="n">
        <v>4984</v>
      </c>
      <c r="L625" s="72" t="n">
        <v>3408.48</v>
      </c>
      <c r="M625" s="72" t="n">
        <v>16987864.32</v>
      </c>
      <c r="N625" s="72" t="n">
        <v>339757.29</v>
      </c>
      <c r="O625" s="72" t="n">
        <v>16648107.03</v>
      </c>
      <c r="P625" s="72" t="n">
        <v>10500927.77</v>
      </c>
      <c r="Q625" s="72" t="n">
        <v>6147179.26</v>
      </c>
      <c r="R625" t="inlineStr">
        <is>
          <t>CM-06</t>
        </is>
      </c>
      <c r="S625" s="73" t="n">
        <v>38.2</v>
      </c>
      <c r="T625" s="73" t="n">
        <v>32.2</v>
      </c>
      <c r="U625" s="71" t="n">
        <v>0</v>
      </c>
      <c r="V625" t="inlineStr">
        <is>
          <t>No</t>
        </is>
      </c>
      <c r="W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TC100617</t>
        </is>
      </c>
      <c r="B626" s="69" t="n">
        <v>45733</v>
      </c>
      <c r="C626" s="70" t="n">
        <v>2025</v>
      </c>
      <c r="D626" t="inlineStr">
        <is>
          <t>Mar</t>
        </is>
      </c>
      <c r="E626" t="inlineStr">
        <is>
          <t>North America</t>
        </is>
      </c>
      <c r="F626" t="inlineStr">
        <is>
          <t>Canada</t>
        </is>
      </c>
      <c r="G626" t="inlineStr">
        <is>
          <t>BFSI</t>
        </is>
      </c>
      <c r="H626" t="inlineStr">
        <is>
          <t>Cloud &amp; infrastructure</t>
        </is>
      </c>
      <c r="I626" t="inlineStr">
        <is>
          <t>Large client</t>
        </is>
      </c>
      <c r="J626" t="inlineStr">
        <is>
          <t>Omar Haddad</t>
        </is>
      </c>
      <c r="K626" s="71" t="n">
        <v>1348</v>
      </c>
      <c r="L626" s="72" t="n">
        <v>4504.88</v>
      </c>
      <c r="M626" s="72" t="n">
        <v>6072578.24</v>
      </c>
      <c r="N626" s="72" t="n">
        <v>121451.56</v>
      </c>
      <c r="O626" s="72" t="n">
        <v>5951126.68</v>
      </c>
      <c r="P626" s="72" t="n">
        <v>4191787.78</v>
      </c>
      <c r="Q626" s="72" t="n">
        <v>1759338.9</v>
      </c>
      <c r="R626" t="inlineStr">
        <is>
          <t>B-05</t>
        </is>
      </c>
      <c r="S626" s="73" t="n">
        <v>11.1</v>
      </c>
      <c r="T626" s="73" t="n">
        <v>8.300000000000001</v>
      </c>
      <c r="U626" s="71" t="n">
        <v>0</v>
      </c>
      <c r="V626" t="inlineStr">
        <is>
          <t>No</t>
        </is>
      </c>
      <c r="W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TC100618</t>
        </is>
      </c>
      <c r="B627" s="69" t="n">
        <v>45733</v>
      </c>
      <c r="C627" s="70" t="n">
        <v>2025</v>
      </c>
      <c r="D627" t="inlineStr">
        <is>
          <t>Mar</t>
        </is>
      </c>
      <c r="E627" t="inlineStr">
        <is>
          <t>North America</t>
        </is>
      </c>
      <c r="F627" t="inlineStr">
        <is>
          <t>USA</t>
        </is>
      </c>
      <c r="G627" t="inlineStr">
        <is>
          <t>Manufacturing</t>
        </is>
      </c>
      <c r="H627" t="inlineStr">
        <is>
          <t>Application services</t>
        </is>
      </c>
      <c r="I627" t="inlineStr">
        <is>
          <t>Large client</t>
        </is>
      </c>
      <c r="J627" t="inlineStr">
        <is>
          <t>Zoya Ahmed</t>
        </is>
      </c>
      <c r="K627" s="71" t="n">
        <v>8399</v>
      </c>
      <c r="L627" s="72" t="n">
        <v>4166.4</v>
      </c>
      <c r="M627" s="72" t="n">
        <v>34993593.6</v>
      </c>
      <c r="N627" s="72" t="n">
        <v>699871.87</v>
      </c>
      <c r="O627" s="72" t="n">
        <v>34293721.73</v>
      </c>
      <c r="P627" s="72" t="n">
        <v>23567754.65</v>
      </c>
      <c r="Q627" s="72" t="n">
        <v>10725967.08</v>
      </c>
      <c r="R627" t="inlineStr">
        <is>
          <t>M-06</t>
        </is>
      </c>
      <c r="S627" s="73" t="n">
        <v>67.3</v>
      </c>
      <c r="T627" s="73" t="n">
        <v>51.6</v>
      </c>
      <c r="U627" s="71" t="n">
        <v>1</v>
      </c>
      <c r="V627" t="inlineStr">
        <is>
          <t>No</t>
        </is>
      </c>
      <c r="W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TC100619</t>
        </is>
      </c>
      <c r="B628" s="69" t="n">
        <v>45733</v>
      </c>
      <c r="C628" s="70" t="n">
        <v>2025</v>
      </c>
      <c r="D628" t="inlineStr">
        <is>
          <t>Mar</t>
        </is>
      </c>
      <c r="E628" t="inlineStr">
        <is>
          <t>North America</t>
        </is>
      </c>
      <c r="F628" t="inlineStr">
        <is>
          <t>Canada</t>
        </is>
      </c>
      <c r="G628" t="inlineStr">
        <is>
          <t>BFSI</t>
        </is>
      </c>
      <c r="H628" t="inlineStr">
        <is>
          <t>Application services</t>
        </is>
      </c>
      <c r="I628" t="inlineStr">
        <is>
          <t>Mid-size client</t>
        </is>
      </c>
      <c r="J628" t="inlineStr">
        <is>
          <t>Yuki Sato</t>
        </is>
      </c>
      <c r="K628" s="71" t="n">
        <v>9578</v>
      </c>
      <c r="L628" s="72" t="n">
        <v>4632.04</v>
      </c>
      <c r="M628" s="72" t="n">
        <v>44365679.12</v>
      </c>
      <c r="N628" s="72" t="n">
        <v>2661940.75</v>
      </c>
      <c r="O628" s="72" t="n">
        <v>41703738.37</v>
      </c>
      <c r="P628" s="72" t="n">
        <v>28421054.61</v>
      </c>
      <c r="Q628" s="72" t="n">
        <v>13282683.76</v>
      </c>
      <c r="R628" t="inlineStr">
        <is>
          <t>B-01</t>
        </is>
      </c>
      <c r="S628" s="73" t="n">
        <v>74.40000000000001</v>
      </c>
      <c r="T628" s="73" t="n">
        <v>63.7</v>
      </c>
      <c r="U628" s="71" t="n">
        <v>1</v>
      </c>
      <c r="V628" t="inlineStr">
        <is>
          <t>No</t>
        </is>
      </c>
      <c r="W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TC100620</t>
        </is>
      </c>
      <c r="B629" s="69" t="n">
        <v>45733</v>
      </c>
      <c r="C629" s="70" t="n">
        <v>2025</v>
      </c>
      <c r="D629" t="inlineStr">
        <is>
          <t>Mar</t>
        </is>
      </c>
      <c r="E629" t="inlineStr">
        <is>
          <t>UK</t>
        </is>
      </c>
      <c r="F629" t="inlineStr">
        <is>
          <t>UK</t>
        </is>
      </c>
      <c r="G629" t="inlineStr">
        <is>
          <t>Technology &amp; Services</t>
        </is>
      </c>
      <c r="H629" t="inlineStr">
        <is>
          <t>AI &amp; data</t>
        </is>
      </c>
      <c r="I629" t="inlineStr">
        <is>
          <t>Top-10 client</t>
        </is>
      </c>
      <c r="J629" t="inlineStr">
        <is>
          <t>Ravindra Patil</t>
        </is>
      </c>
      <c r="K629" s="71" t="n">
        <v>9781</v>
      </c>
      <c r="L629" s="72" t="n">
        <v>3842.79</v>
      </c>
      <c r="M629" s="72" t="n">
        <v>37586328.99</v>
      </c>
      <c r="N629" s="72" t="n">
        <v>0</v>
      </c>
      <c r="O629" s="72" t="n">
        <v>37586328.99</v>
      </c>
      <c r="P629" s="72" t="n">
        <v>23953842.8</v>
      </c>
      <c r="Q629" s="72" t="n">
        <v>13632486.19</v>
      </c>
      <c r="R629" t="inlineStr">
        <is>
          <t>TS-03</t>
        </is>
      </c>
      <c r="S629" s="73" t="n">
        <v>77.59999999999999</v>
      </c>
      <c r="T629" s="73" t="n">
        <v>65.5</v>
      </c>
      <c r="U629" s="71" t="n">
        <v>0</v>
      </c>
      <c r="V629" t="inlineStr">
        <is>
          <t>No</t>
        </is>
      </c>
      <c r="W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TC100621</t>
        </is>
      </c>
      <c r="B630" s="69" t="n">
        <v>45733</v>
      </c>
      <c r="C630" s="70" t="n">
        <v>2025</v>
      </c>
      <c r="D630" t="inlineStr">
        <is>
          <t>Mar</t>
        </is>
      </c>
      <c r="E630" t="inlineStr">
        <is>
          <t>UK</t>
        </is>
      </c>
      <c r="F630" t="inlineStr">
        <is>
          <t>UK</t>
        </is>
      </c>
      <c r="G630" t="inlineStr">
        <is>
          <t>Manufacturing</t>
        </is>
      </c>
      <c r="H630" t="inlineStr">
        <is>
          <t>AI &amp; data</t>
        </is>
      </c>
      <c r="I630" t="inlineStr">
        <is>
          <t>Top-10 client</t>
        </is>
      </c>
      <c r="J630" t="inlineStr">
        <is>
          <t>Priya Nair</t>
        </is>
      </c>
      <c r="K630" s="71" t="n">
        <v>6806</v>
      </c>
      <c r="L630" s="72" t="n">
        <v>4231.83</v>
      </c>
      <c r="M630" s="72" t="n">
        <v>28801834.98</v>
      </c>
      <c r="N630" s="72" t="n">
        <v>0</v>
      </c>
      <c r="O630" s="72" t="n">
        <v>28801834.98</v>
      </c>
      <c r="P630" s="72" t="n">
        <v>18180131.72</v>
      </c>
      <c r="Q630" s="72" t="n">
        <v>10621703.26</v>
      </c>
      <c r="R630" t="inlineStr">
        <is>
          <t>M-06</t>
        </is>
      </c>
      <c r="S630" s="73" t="n">
        <v>57.1</v>
      </c>
      <c r="T630" s="73" t="n">
        <v>44.1</v>
      </c>
      <c r="U630" s="71" t="n">
        <v>1</v>
      </c>
      <c r="V630" t="inlineStr">
        <is>
          <t>No</t>
        </is>
      </c>
      <c r="W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TC100622</t>
        </is>
      </c>
      <c r="B631" s="69" t="n">
        <v>45733</v>
      </c>
      <c r="C631" s="70" t="n">
        <v>2025</v>
      </c>
      <c r="D631" t="inlineStr">
        <is>
          <t>Mar</t>
        </is>
      </c>
      <c r="E631" t="inlineStr">
        <is>
          <t>North America</t>
        </is>
      </c>
      <c r="F631" t="inlineStr">
        <is>
          <t>USA</t>
        </is>
      </c>
      <c r="G631" t="inlineStr">
        <is>
          <t>Manufacturing</t>
        </is>
      </c>
      <c r="H631" t="inlineStr">
        <is>
          <t>Cloud &amp; infrastructure</t>
        </is>
      </c>
      <c r="I631" t="inlineStr">
        <is>
          <t>Large client</t>
        </is>
      </c>
      <c r="J631" t="inlineStr">
        <is>
          <t>Zoya Ahmed</t>
        </is>
      </c>
      <c r="K631" s="71" t="n">
        <v>9502</v>
      </c>
      <c r="L631" s="72" t="n">
        <v>3679.8</v>
      </c>
      <c r="M631" s="72" t="n">
        <v>34965459.6</v>
      </c>
      <c r="N631" s="72" t="n">
        <v>699309.1899999999</v>
      </c>
      <c r="O631" s="72" t="n">
        <v>34266150.41</v>
      </c>
      <c r="P631" s="72" t="n">
        <v>24867969.36</v>
      </c>
      <c r="Q631" s="72" t="n">
        <v>9398181.050000001</v>
      </c>
      <c r="R631" t="inlineStr">
        <is>
          <t>M-04</t>
        </is>
      </c>
      <c r="S631" s="73" t="n">
        <v>71</v>
      </c>
      <c r="T631" s="73" t="n">
        <v>61.2</v>
      </c>
      <c r="U631" s="71" t="n">
        <v>1</v>
      </c>
      <c r="V631" t="inlineStr">
        <is>
          <t>No</t>
        </is>
      </c>
      <c r="W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TC100623</t>
        </is>
      </c>
      <c r="B632" s="69" t="n">
        <v>45733</v>
      </c>
      <c r="C632" s="70" t="n">
        <v>2025</v>
      </c>
      <c r="D632" t="inlineStr">
        <is>
          <t>Mar</t>
        </is>
      </c>
      <c r="E632" t="inlineStr">
        <is>
          <t>North America</t>
        </is>
      </c>
      <c r="F632" t="inlineStr">
        <is>
          <t>Canada</t>
        </is>
      </c>
      <c r="G632" t="inlineStr">
        <is>
          <t>Technology &amp; Services</t>
        </is>
      </c>
      <c r="H632" t="inlineStr">
        <is>
          <t>BPS</t>
        </is>
      </c>
      <c r="I632" t="inlineStr">
        <is>
          <t>Large client</t>
        </is>
      </c>
      <c r="J632" t="inlineStr">
        <is>
          <t>Zoya Ahmed</t>
        </is>
      </c>
      <c r="K632" s="71" t="n">
        <v>2457</v>
      </c>
      <c r="L632" s="72" t="n">
        <v>4337.64</v>
      </c>
      <c r="M632" s="72" t="n">
        <v>10657581.48</v>
      </c>
      <c r="N632" s="72" t="n">
        <v>639454.89</v>
      </c>
      <c r="O632" s="72" t="n">
        <v>10018126.59</v>
      </c>
      <c r="P632" s="72" t="n">
        <v>7522607.42</v>
      </c>
      <c r="Q632" s="72" t="n">
        <v>2495519.17</v>
      </c>
      <c r="R632" t="inlineStr">
        <is>
          <t>TS-04</t>
        </is>
      </c>
      <c r="S632" s="73" t="n">
        <v>17</v>
      </c>
      <c r="T632" s="73" t="n">
        <v>15.3</v>
      </c>
      <c r="U632" s="71" t="n">
        <v>0</v>
      </c>
      <c r="V632" t="inlineStr">
        <is>
          <t>No</t>
        </is>
      </c>
      <c r="W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TC100624</t>
        </is>
      </c>
      <c r="B633" s="69" t="n">
        <v>45734</v>
      </c>
      <c r="C633" s="70" t="n">
        <v>2025</v>
      </c>
      <c r="D633" t="inlineStr">
        <is>
          <t>Mar</t>
        </is>
      </c>
      <c r="E633" t="inlineStr">
        <is>
          <t>North America</t>
        </is>
      </c>
      <c r="F633" t="inlineStr">
        <is>
          <t>USA</t>
        </is>
      </c>
      <c r="G633" t="inlineStr">
        <is>
          <t>BFSI</t>
        </is>
      </c>
      <c r="H633" t="inlineStr">
        <is>
          <t>Application services</t>
        </is>
      </c>
      <c r="I633" t="inlineStr">
        <is>
          <t>Mid-size client</t>
        </is>
      </c>
      <c r="J633" t="inlineStr">
        <is>
          <t>Carlos Silva</t>
        </is>
      </c>
      <c r="K633" s="71" t="n">
        <v>1280</v>
      </c>
      <c r="L633" s="72" t="n">
        <v>4378.18</v>
      </c>
      <c r="M633" s="72" t="n">
        <v>5604070.4</v>
      </c>
      <c r="N633" s="72" t="n">
        <v>112081.41</v>
      </c>
      <c r="O633" s="72" t="n">
        <v>5491988.99</v>
      </c>
      <c r="P633" s="72" t="n">
        <v>3763628.55</v>
      </c>
      <c r="Q633" s="72" t="n">
        <v>1728360.44</v>
      </c>
      <c r="R633" t="inlineStr">
        <is>
          <t>B-03</t>
        </is>
      </c>
      <c r="S633" s="73" t="n">
        <v>9.699999999999999</v>
      </c>
      <c r="T633" s="73" t="n">
        <v>8.300000000000001</v>
      </c>
      <c r="U633" s="71" t="n">
        <v>0</v>
      </c>
      <c r="V633" t="inlineStr">
        <is>
          <t>No</t>
        </is>
      </c>
      <c r="W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TC100625</t>
        </is>
      </c>
      <c r="B634" s="69" t="n">
        <v>45734</v>
      </c>
      <c r="C634" s="70" t="n">
        <v>2025</v>
      </c>
      <c r="D634" t="inlineStr">
        <is>
          <t>Mar</t>
        </is>
      </c>
      <c r="E634" t="inlineStr">
        <is>
          <t>Continental Europe</t>
        </is>
      </c>
      <c r="F634" t="inlineStr">
        <is>
          <t>Netherlands</t>
        </is>
      </c>
      <c r="G634" t="inlineStr">
        <is>
          <t>Communications &amp; Media</t>
        </is>
      </c>
      <c r="H634" t="inlineStr">
        <is>
          <t>Application services</t>
        </is>
      </c>
      <c r="I634" t="inlineStr">
        <is>
          <t>Top-10 client</t>
        </is>
      </c>
      <c r="J634" t="inlineStr">
        <is>
          <t>Hiroshi Tanaka</t>
        </is>
      </c>
      <c r="K634" s="71" t="n">
        <v>6364</v>
      </c>
      <c r="L634" s="72" t="n">
        <v>3887.13</v>
      </c>
      <c r="M634" s="72" t="n">
        <v>24737695.32</v>
      </c>
      <c r="N634" s="72" t="n">
        <v>1484261.72</v>
      </c>
      <c r="O634" s="72" t="n">
        <v>23253433.6</v>
      </c>
      <c r="P634" s="72" t="n">
        <v>15955449.42</v>
      </c>
      <c r="Q634" s="72" t="n">
        <v>7297984.18</v>
      </c>
      <c r="R634" t="inlineStr">
        <is>
          <t>CM-02</t>
        </is>
      </c>
      <c r="S634" s="73" t="n">
        <v>46.1</v>
      </c>
      <c r="T634" s="73" t="n">
        <v>40.8</v>
      </c>
      <c r="U634" s="71" t="n">
        <v>3</v>
      </c>
      <c r="V634" t="inlineStr">
        <is>
          <t>No</t>
        </is>
      </c>
      <c r="W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TC100626</t>
        </is>
      </c>
      <c r="B635" s="69" t="n">
        <v>45734</v>
      </c>
      <c r="C635" s="70" t="n">
        <v>2025</v>
      </c>
      <c r="D635" t="inlineStr">
        <is>
          <t>Mar</t>
        </is>
      </c>
      <c r="E635" t="inlineStr">
        <is>
          <t>North America</t>
        </is>
      </c>
      <c r="F635" t="inlineStr">
        <is>
          <t>USA</t>
        </is>
      </c>
      <c r="G635" t="inlineStr">
        <is>
          <t>Life Sciences</t>
        </is>
      </c>
      <c r="H635" t="inlineStr">
        <is>
          <t>BPS</t>
        </is>
      </c>
      <c r="I635" t="inlineStr">
        <is>
          <t>Large client</t>
        </is>
      </c>
      <c r="J635" t="inlineStr">
        <is>
          <t>Wei Chen</t>
        </is>
      </c>
      <c r="K635" s="71" t="n">
        <v>7838</v>
      </c>
      <c r="L635" s="72" t="n">
        <v>4347.28</v>
      </c>
      <c r="M635" s="72" t="n">
        <v>34073980.64</v>
      </c>
      <c r="N635" s="72" t="n">
        <v>2044438.84</v>
      </c>
      <c r="O635" s="72" t="n">
        <v>32029541.8</v>
      </c>
      <c r="P635" s="72" t="n">
        <v>21369599.96</v>
      </c>
      <c r="Q635" s="72" t="n">
        <v>10659941.84</v>
      </c>
      <c r="R635" t="inlineStr">
        <is>
          <t>LS-06</t>
        </is>
      </c>
      <c r="S635" s="73" t="n">
        <v>66.7</v>
      </c>
      <c r="T635" s="73" t="n">
        <v>49.5</v>
      </c>
      <c r="U635" s="71" t="n">
        <v>0</v>
      </c>
      <c r="V635" t="inlineStr">
        <is>
          <t>No</t>
        </is>
      </c>
      <c r="W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TC100627</t>
        </is>
      </c>
      <c r="B636" s="69" t="n">
        <v>45734</v>
      </c>
      <c r="C636" s="70" t="n">
        <v>2025</v>
      </c>
      <c r="D636" t="inlineStr">
        <is>
          <t>Mar</t>
        </is>
      </c>
      <c r="E636" t="inlineStr">
        <is>
          <t>Continental Europe</t>
        </is>
      </c>
      <c r="F636" t="inlineStr">
        <is>
          <t>Netherlands</t>
        </is>
      </c>
      <c r="G636" t="inlineStr">
        <is>
          <t>Retail &amp; CPG</t>
        </is>
      </c>
      <c r="H636" t="inlineStr">
        <is>
          <t>Application services</t>
        </is>
      </c>
      <c r="I636" t="inlineStr">
        <is>
          <t>Large client</t>
        </is>
      </c>
      <c r="J636" t="inlineStr">
        <is>
          <t>Kofi Mensah</t>
        </is>
      </c>
      <c r="K636" s="71" t="n">
        <v>8524</v>
      </c>
      <c r="L636" s="72" t="n">
        <v>3658.22</v>
      </c>
      <c r="M636" s="72" t="n">
        <v>31182667.28</v>
      </c>
      <c r="N636" s="72" t="n">
        <v>1870960.04</v>
      </c>
      <c r="O636" s="72" t="n">
        <v>29311707.24</v>
      </c>
      <c r="P636" s="72" t="n">
        <v>21714704.41</v>
      </c>
      <c r="Q636" s="72" t="n">
        <v>7597002.83</v>
      </c>
      <c r="R636" t="inlineStr">
        <is>
          <t>RC-04</t>
        </is>
      </c>
      <c r="S636" s="73" t="n">
        <v>75.2</v>
      </c>
      <c r="T636" s="73" t="n">
        <v>57.9</v>
      </c>
      <c r="U636" s="71" t="n">
        <v>1</v>
      </c>
      <c r="V636" t="inlineStr">
        <is>
          <t>No</t>
        </is>
      </c>
      <c r="W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TC100628</t>
        </is>
      </c>
      <c r="B637" s="69" t="n">
        <v>45734</v>
      </c>
      <c r="C637" s="70" t="n">
        <v>2025</v>
      </c>
      <c r="D637" t="inlineStr">
        <is>
          <t>Mar</t>
        </is>
      </c>
      <c r="E637" t="inlineStr">
        <is>
          <t>UK</t>
        </is>
      </c>
      <c r="F637" t="inlineStr">
        <is>
          <t>UK</t>
        </is>
      </c>
      <c r="G637" t="inlineStr">
        <is>
          <t>BFSI</t>
        </is>
      </c>
      <c r="H637" t="inlineStr">
        <is>
          <t>Cloud &amp; infrastructure</t>
        </is>
      </c>
      <c r="I637" t="inlineStr">
        <is>
          <t>Top-10 client</t>
        </is>
      </c>
      <c r="J637" t="inlineStr">
        <is>
          <t>Mei Lin</t>
        </is>
      </c>
      <c r="K637" s="71" t="n">
        <v>6484</v>
      </c>
      <c r="L637" s="72" t="n">
        <v>4153.39</v>
      </c>
      <c r="M637" s="72" t="n">
        <v>26930580.76</v>
      </c>
      <c r="N637" s="72" t="n">
        <v>1077223.23</v>
      </c>
      <c r="O637" s="72" t="n">
        <v>25853357.53</v>
      </c>
      <c r="P637" s="72" t="n">
        <v>16153216.32</v>
      </c>
      <c r="Q637" s="72" t="n">
        <v>9700141.210000001</v>
      </c>
      <c r="R637" t="inlineStr">
        <is>
          <t>B-01</t>
        </is>
      </c>
      <c r="S637" s="73" t="n">
        <v>49</v>
      </c>
      <c r="T637" s="73" t="n">
        <v>40</v>
      </c>
      <c r="U637" s="71" t="n">
        <v>0</v>
      </c>
      <c r="V637" t="inlineStr">
        <is>
          <t>No</t>
        </is>
      </c>
      <c r="W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TC100629</t>
        </is>
      </c>
      <c r="B638" s="69" t="n">
        <v>45734</v>
      </c>
      <c r="C638" s="70" t="n">
        <v>2025</v>
      </c>
      <c r="D638" t="inlineStr">
        <is>
          <t>Mar</t>
        </is>
      </c>
      <c r="E638" t="inlineStr">
        <is>
          <t>North America</t>
        </is>
      </c>
      <c r="F638" t="inlineStr">
        <is>
          <t>USA</t>
        </is>
      </c>
      <c r="G638" t="inlineStr">
        <is>
          <t>BFSI</t>
        </is>
      </c>
      <c r="H638" t="inlineStr">
        <is>
          <t>AI &amp; data</t>
        </is>
      </c>
      <c r="I638" t="inlineStr">
        <is>
          <t>Large client</t>
        </is>
      </c>
      <c r="J638" t="inlineStr">
        <is>
          <t>Yuki Sato</t>
        </is>
      </c>
      <c r="K638" s="71" t="n">
        <v>10152</v>
      </c>
      <c r="L638" s="72" t="n">
        <v>3822.08</v>
      </c>
      <c r="M638" s="72" t="n">
        <v>38801756.16</v>
      </c>
      <c r="N638" s="72" t="n">
        <v>776035.12</v>
      </c>
      <c r="O638" s="72" t="n">
        <v>38025721.04</v>
      </c>
      <c r="P638" s="72" t="n">
        <v>25662482.13</v>
      </c>
      <c r="Q638" s="72" t="n">
        <v>12363238.91</v>
      </c>
      <c r="R638" t="inlineStr">
        <is>
          <t>B-06</t>
        </is>
      </c>
      <c r="S638" s="73" t="n">
        <v>72.7</v>
      </c>
      <c r="T638" s="73" t="n">
        <v>66.2</v>
      </c>
      <c r="U638" s="71" t="n">
        <v>0</v>
      </c>
      <c r="V638" t="inlineStr">
        <is>
          <t>No</t>
        </is>
      </c>
      <c r="W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TC100630</t>
        </is>
      </c>
      <c r="B639" s="69" t="n">
        <v>45735</v>
      </c>
      <c r="C639" s="70" t="n">
        <v>2025</v>
      </c>
      <c r="D639" t="inlineStr">
        <is>
          <t>Mar</t>
        </is>
      </c>
      <c r="E639" t="inlineStr">
        <is>
          <t>North America</t>
        </is>
      </c>
      <c r="F639" t="inlineStr">
        <is>
          <t>Canada</t>
        </is>
      </c>
      <c r="G639" t="inlineStr">
        <is>
          <t>BFSI</t>
        </is>
      </c>
      <c r="H639" t="inlineStr">
        <is>
          <t>Application services</t>
        </is>
      </c>
      <c r="I639" t="inlineStr">
        <is>
          <t>Top-10 client</t>
        </is>
      </c>
      <c r="J639" t="inlineStr">
        <is>
          <t>Arjun Mehta</t>
        </is>
      </c>
      <c r="K639" s="71" t="n">
        <v>3919</v>
      </c>
      <c r="L639" s="72" t="n">
        <v>4393.21</v>
      </c>
      <c r="M639" s="72" t="n">
        <v>17216989.99</v>
      </c>
      <c r="N639" s="72" t="n">
        <v>344339.8</v>
      </c>
      <c r="O639" s="72" t="n">
        <v>16872650.19</v>
      </c>
      <c r="P639" s="72" t="n">
        <v>12512275.49</v>
      </c>
      <c r="Q639" s="72" t="n">
        <v>4360374.7</v>
      </c>
      <c r="R639" t="inlineStr">
        <is>
          <t>B-01</t>
        </is>
      </c>
      <c r="S639" s="73" t="n">
        <v>29.1</v>
      </c>
      <c r="T639" s="73" t="n">
        <v>26</v>
      </c>
      <c r="U639" s="71" t="n">
        <v>0</v>
      </c>
      <c r="V639" t="inlineStr">
        <is>
          <t>No</t>
        </is>
      </c>
      <c r="W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TC100631</t>
        </is>
      </c>
      <c r="B640" s="69" t="n">
        <v>45735</v>
      </c>
      <c r="C640" s="70" t="n">
        <v>2025</v>
      </c>
      <c r="D640" t="inlineStr">
        <is>
          <t>Mar</t>
        </is>
      </c>
      <c r="E640" t="inlineStr">
        <is>
          <t>North America</t>
        </is>
      </c>
      <c r="F640" t="inlineStr">
        <is>
          <t>Canada</t>
        </is>
      </c>
      <c r="G640" t="inlineStr">
        <is>
          <t>Technology &amp; Services</t>
        </is>
      </c>
      <c r="H640" t="inlineStr">
        <is>
          <t>BPS</t>
        </is>
      </c>
      <c r="I640" t="inlineStr">
        <is>
          <t>Large client</t>
        </is>
      </c>
      <c r="J640" t="inlineStr">
        <is>
          <t>Sara Rossi</t>
        </is>
      </c>
      <c r="K640" s="71" t="n">
        <v>4234</v>
      </c>
      <c r="L640" s="72" t="n">
        <v>3796.49</v>
      </c>
      <c r="M640" s="72" t="n">
        <v>16074338.66</v>
      </c>
      <c r="N640" s="72" t="n">
        <v>964460.3199999999</v>
      </c>
      <c r="O640" s="72" t="n">
        <v>15109878.34</v>
      </c>
      <c r="P640" s="72" t="n">
        <v>9518974.369999999</v>
      </c>
      <c r="Q640" s="72" t="n">
        <v>5590903.97</v>
      </c>
      <c r="R640" t="inlineStr">
        <is>
          <t>TS-06</t>
        </is>
      </c>
      <c r="S640" s="73" t="n">
        <v>31.9</v>
      </c>
      <c r="T640" s="73" t="n">
        <v>27.2</v>
      </c>
      <c r="U640" s="71" t="n">
        <v>1</v>
      </c>
      <c r="V640" t="inlineStr">
        <is>
          <t>No</t>
        </is>
      </c>
      <c r="W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TC100632</t>
        </is>
      </c>
      <c r="B641" s="69" t="n">
        <v>45735</v>
      </c>
      <c r="C641" s="70" t="n">
        <v>2025</v>
      </c>
      <c r="D641" t="inlineStr">
        <is>
          <t>Mar</t>
        </is>
      </c>
      <c r="E641" t="inlineStr">
        <is>
          <t>UK</t>
        </is>
      </c>
      <c r="F641" t="inlineStr">
        <is>
          <t>UK</t>
        </is>
      </c>
      <c r="G641" t="inlineStr">
        <is>
          <t>BFSI</t>
        </is>
      </c>
      <c r="H641" t="inlineStr">
        <is>
          <t>Application services</t>
        </is>
      </c>
      <c r="I641" t="inlineStr">
        <is>
          <t>Top-10 client</t>
        </is>
      </c>
      <c r="J641" t="inlineStr">
        <is>
          <t>Olivia Brown</t>
        </is>
      </c>
      <c r="K641" s="71" t="n">
        <v>7470</v>
      </c>
      <c r="L641" s="72" t="n">
        <v>4585.6</v>
      </c>
      <c r="M641" s="72" t="n">
        <v>34254432</v>
      </c>
      <c r="N641" s="72" t="n">
        <v>0</v>
      </c>
      <c r="O641" s="72" t="n">
        <v>34254432</v>
      </c>
      <c r="P641" s="72" t="n">
        <v>21129904.1</v>
      </c>
      <c r="Q641" s="72" t="n">
        <v>13124527.9</v>
      </c>
      <c r="R641" t="inlineStr">
        <is>
          <t>B-03</t>
        </is>
      </c>
      <c r="S641" s="73" t="n">
        <v>56.9</v>
      </c>
      <c r="T641" s="73" t="n">
        <v>50</v>
      </c>
      <c r="U641" s="71" t="n">
        <v>0</v>
      </c>
      <c r="V641" t="inlineStr">
        <is>
          <t>No</t>
        </is>
      </c>
      <c r="W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TC100633</t>
        </is>
      </c>
      <c r="B642" s="69" t="n">
        <v>45735</v>
      </c>
      <c r="C642" s="70" t="n">
        <v>2025</v>
      </c>
      <c r="D642" t="inlineStr">
        <is>
          <t>Mar</t>
        </is>
      </c>
      <c r="E642" t="inlineStr">
        <is>
          <t>Middle East &amp; Africa</t>
        </is>
      </c>
      <c r="F642" t="inlineStr">
        <is>
          <t>South Africa</t>
        </is>
      </c>
      <c r="G642" t="inlineStr">
        <is>
          <t>Technology &amp; Services</t>
        </is>
      </c>
      <c r="H642" t="inlineStr">
        <is>
          <t>AI &amp; data</t>
        </is>
      </c>
      <c r="I642" t="inlineStr">
        <is>
          <t>Mid-size client</t>
        </is>
      </c>
      <c r="J642" t="inlineStr">
        <is>
          <t>Ravindra Patil</t>
        </is>
      </c>
      <c r="K642" s="71" t="n">
        <v>3170</v>
      </c>
      <c r="L642" s="72" t="n">
        <v>3857.4</v>
      </c>
      <c r="M642" s="72" t="n">
        <v>12227958</v>
      </c>
      <c r="N642" s="72" t="n">
        <v>0</v>
      </c>
      <c r="O642" s="72" t="n">
        <v>12227958</v>
      </c>
      <c r="P642" s="72" t="n">
        <v>8227845.6</v>
      </c>
      <c r="Q642" s="72" t="n">
        <v>4000112.4</v>
      </c>
      <c r="R642" t="inlineStr">
        <is>
          <t>TS-01</t>
        </is>
      </c>
      <c r="S642" s="73" t="n">
        <v>24.1</v>
      </c>
      <c r="T642" s="73" t="n">
        <v>19.3</v>
      </c>
      <c r="U642" s="71" t="n">
        <v>0</v>
      </c>
      <c r="V642" t="inlineStr">
        <is>
          <t>No</t>
        </is>
      </c>
      <c r="W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TC100634</t>
        </is>
      </c>
      <c r="B643" s="69" t="n">
        <v>45735</v>
      </c>
      <c r="C643" s="70" t="n">
        <v>2025</v>
      </c>
      <c r="D643" t="inlineStr">
        <is>
          <t>Mar</t>
        </is>
      </c>
      <c r="E643" t="inlineStr">
        <is>
          <t>North America</t>
        </is>
      </c>
      <c r="F643" t="inlineStr">
        <is>
          <t>Canada</t>
        </is>
      </c>
      <c r="G643" t="inlineStr">
        <is>
          <t>Retail &amp; CPG</t>
        </is>
      </c>
      <c r="H643" t="inlineStr">
        <is>
          <t>BPS</t>
        </is>
      </c>
      <c r="I643" t="inlineStr">
        <is>
          <t>Large client</t>
        </is>
      </c>
      <c r="J643" t="inlineStr">
        <is>
          <t>Aisha Bello</t>
        </is>
      </c>
      <c r="K643" s="71" t="n">
        <v>9675</v>
      </c>
      <c r="L643" s="72" t="n">
        <v>4188.17</v>
      </c>
      <c r="M643" s="72" t="n">
        <v>40520544.75</v>
      </c>
      <c r="N643" s="72" t="n">
        <v>0</v>
      </c>
      <c r="O643" s="72" t="n">
        <v>40520544.75</v>
      </c>
      <c r="P643" s="72" t="n">
        <v>26110538.03</v>
      </c>
      <c r="Q643" s="72" t="n">
        <v>14410006.72</v>
      </c>
      <c r="R643" t="inlineStr">
        <is>
          <t>RC-04</t>
        </is>
      </c>
      <c r="S643" s="73" t="n">
        <v>78.3</v>
      </c>
      <c r="T643" s="73" t="n">
        <v>62.7</v>
      </c>
      <c r="U643" s="71" t="n">
        <v>2</v>
      </c>
      <c r="V643" t="inlineStr">
        <is>
          <t>No</t>
        </is>
      </c>
      <c r="W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TC100635</t>
        </is>
      </c>
      <c r="B644" s="69" t="n">
        <v>45735</v>
      </c>
      <c r="C644" s="70" t="n">
        <v>2025</v>
      </c>
      <c r="D644" t="inlineStr">
        <is>
          <t>Mar</t>
        </is>
      </c>
      <c r="E644" t="inlineStr">
        <is>
          <t>North America</t>
        </is>
      </c>
      <c r="F644" t="inlineStr">
        <is>
          <t>Canada</t>
        </is>
      </c>
      <c r="G644" t="inlineStr">
        <is>
          <t>BFSI</t>
        </is>
      </c>
      <c r="H644" t="inlineStr">
        <is>
          <t>Application services</t>
        </is>
      </c>
      <c r="I644" t="inlineStr">
        <is>
          <t>Mid-size client</t>
        </is>
      </c>
      <c r="J644" t="inlineStr">
        <is>
          <t>Noah Smith</t>
        </is>
      </c>
      <c r="K644" s="71" t="n">
        <v>1605</v>
      </c>
      <c r="L644" s="72" t="n">
        <v>4076.68</v>
      </c>
      <c r="M644" s="72" t="n">
        <v>6543071.4</v>
      </c>
      <c r="N644" s="72" t="n">
        <v>0</v>
      </c>
      <c r="O644" s="72" t="n">
        <v>6543071.4</v>
      </c>
      <c r="P644" s="72" t="n">
        <v>4435540.63</v>
      </c>
      <c r="Q644" s="72" t="n">
        <v>2107530.77</v>
      </c>
      <c r="R644" t="inlineStr">
        <is>
          <t>B-06</t>
        </is>
      </c>
      <c r="S644" s="73" t="n">
        <v>12.7</v>
      </c>
      <c r="T644" s="73" t="n">
        <v>9.800000000000001</v>
      </c>
      <c r="U644" s="71" t="n">
        <v>0</v>
      </c>
      <c r="V644" t="inlineStr">
        <is>
          <t>No</t>
        </is>
      </c>
      <c r="W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TC100636</t>
        </is>
      </c>
      <c r="B645" s="69" t="n">
        <v>45735</v>
      </c>
      <c r="C645" s="70" t="n">
        <v>2025</v>
      </c>
      <c r="D645" t="inlineStr">
        <is>
          <t>Mar</t>
        </is>
      </c>
      <c r="E645" t="inlineStr">
        <is>
          <t>Asia Pacific</t>
        </is>
      </c>
      <c r="F645" t="inlineStr">
        <is>
          <t>Australia</t>
        </is>
      </c>
      <c r="G645" t="inlineStr">
        <is>
          <t>Retail &amp; CPG</t>
        </is>
      </c>
      <c r="H645" t="inlineStr">
        <is>
          <t>Consulting</t>
        </is>
      </c>
      <c r="I645" t="inlineStr">
        <is>
          <t>Top-10 client</t>
        </is>
      </c>
      <c r="J645" t="inlineStr">
        <is>
          <t>Wei Chen</t>
        </is>
      </c>
      <c r="K645" s="71" t="n">
        <v>4323</v>
      </c>
      <c r="L645" s="72" t="n">
        <v>3048.44</v>
      </c>
      <c r="M645" s="72" t="n">
        <v>13178406.12</v>
      </c>
      <c r="N645" s="72" t="n">
        <v>527136.24</v>
      </c>
      <c r="O645" s="72" t="n">
        <v>12651269.88</v>
      </c>
      <c r="P645" s="72" t="n">
        <v>9151439.85</v>
      </c>
      <c r="Q645" s="72" t="n">
        <v>3499830.03</v>
      </c>
      <c r="R645" t="inlineStr">
        <is>
          <t>RC-06</t>
        </is>
      </c>
      <c r="S645" s="73" t="n">
        <v>29.3</v>
      </c>
      <c r="T645" s="73" t="n">
        <v>26.5</v>
      </c>
      <c r="U645" s="71" t="n">
        <v>1</v>
      </c>
      <c r="V645" t="inlineStr">
        <is>
          <t>No</t>
        </is>
      </c>
      <c r="W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TC100637</t>
        </is>
      </c>
      <c r="B646" s="69" t="n">
        <v>45735</v>
      </c>
      <c r="C646" s="70" t="n">
        <v>2025</v>
      </c>
      <c r="D646" t="inlineStr">
        <is>
          <t>Mar</t>
        </is>
      </c>
      <c r="E646" t="inlineStr">
        <is>
          <t>North America</t>
        </is>
      </c>
      <c r="F646" t="inlineStr">
        <is>
          <t>USA</t>
        </is>
      </c>
      <c r="G646" t="inlineStr">
        <is>
          <t>BFSI</t>
        </is>
      </c>
      <c r="H646" t="inlineStr">
        <is>
          <t>Application services</t>
        </is>
      </c>
      <c r="I646" t="inlineStr">
        <is>
          <t>Top-10 client</t>
        </is>
      </c>
      <c r="J646" t="inlineStr">
        <is>
          <t>Olivia Brown</t>
        </is>
      </c>
      <c r="K646" s="71" t="n">
        <v>9205</v>
      </c>
      <c r="L646" s="72" t="n">
        <v>3877.11</v>
      </c>
      <c r="M646" s="72" t="n">
        <v>35688797.55</v>
      </c>
      <c r="N646" s="72" t="n">
        <v>2141327.85</v>
      </c>
      <c r="O646" s="72" t="n">
        <v>33547469.7</v>
      </c>
      <c r="P646" s="72" t="n">
        <v>22478103.77</v>
      </c>
      <c r="Q646" s="72" t="n">
        <v>11069365.93</v>
      </c>
      <c r="R646" t="inlineStr">
        <is>
          <t>B-02</t>
        </is>
      </c>
      <c r="S646" s="73" t="n">
        <v>67.8</v>
      </c>
      <c r="T646" s="73" t="n">
        <v>56.6</v>
      </c>
      <c r="U646" s="71" t="n">
        <v>0</v>
      </c>
      <c r="V646" t="inlineStr">
        <is>
          <t>No</t>
        </is>
      </c>
      <c r="W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TC100638</t>
        </is>
      </c>
      <c r="B647" s="69" t="n">
        <v>45735</v>
      </c>
      <c r="C647" s="70" t="n">
        <v>2025</v>
      </c>
      <c r="D647" t="inlineStr">
        <is>
          <t>Mar</t>
        </is>
      </c>
      <c r="E647" t="inlineStr">
        <is>
          <t>Continental Europe</t>
        </is>
      </c>
      <c r="F647" t="inlineStr">
        <is>
          <t>Netherlands</t>
        </is>
      </c>
      <c r="G647" t="inlineStr">
        <is>
          <t>BFSI</t>
        </is>
      </c>
      <c r="H647" t="inlineStr">
        <is>
          <t>AI &amp; data</t>
        </is>
      </c>
      <c r="I647" t="inlineStr">
        <is>
          <t>Large client</t>
        </is>
      </c>
      <c r="J647" t="inlineStr">
        <is>
          <t>Hiroshi Tanaka</t>
        </is>
      </c>
      <c r="K647" s="71" t="n">
        <v>7862</v>
      </c>
      <c r="L647" s="72" t="n">
        <v>4348.91</v>
      </c>
      <c r="M647" s="72" t="n">
        <v>34191130.42</v>
      </c>
      <c r="N647" s="72" t="n">
        <v>0</v>
      </c>
      <c r="O647" s="72" t="n">
        <v>34191130.42</v>
      </c>
      <c r="P647" s="72" t="n">
        <v>22953726.07</v>
      </c>
      <c r="Q647" s="72" t="n">
        <v>11237404.35</v>
      </c>
      <c r="R647" t="inlineStr">
        <is>
          <t>B-03</t>
        </is>
      </c>
      <c r="S647" s="73" t="n">
        <v>62.5</v>
      </c>
      <c r="T647" s="73" t="n">
        <v>52.2</v>
      </c>
      <c r="U647" s="71" t="n">
        <v>1</v>
      </c>
      <c r="V647" t="inlineStr">
        <is>
          <t>No</t>
        </is>
      </c>
      <c r="W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TC100639</t>
        </is>
      </c>
      <c r="B648" s="69" t="n">
        <v>45735</v>
      </c>
      <c r="C648" s="70" t="n">
        <v>2025</v>
      </c>
      <c r="D648" t="inlineStr">
        <is>
          <t>Mar</t>
        </is>
      </c>
      <c r="E648" t="inlineStr">
        <is>
          <t>UK</t>
        </is>
      </c>
      <c r="F648" t="inlineStr">
        <is>
          <t>UK</t>
        </is>
      </c>
      <c r="G648" t="inlineStr">
        <is>
          <t>Technology &amp; Services</t>
        </is>
      </c>
      <c r="H648" t="inlineStr">
        <is>
          <t>Application services</t>
        </is>
      </c>
      <c r="I648" t="inlineStr">
        <is>
          <t>Top-10 client</t>
        </is>
      </c>
      <c r="J648" t="inlineStr">
        <is>
          <t>Amir Khan</t>
        </is>
      </c>
      <c r="K648" s="71" t="n">
        <v>4299</v>
      </c>
      <c r="L648" s="72" t="n">
        <v>3554.28</v>
      </c>
      <c r="M648" s="72" t="n">
        <v>15279849.72</v>
      </c>
      <c r="N648" s="72" t="n">
        <v>0</v>
      </c>
      <c r="O648" s="72" t="n">
        <v>15279849.72</v>
      </c>
      <c r="P648" s="72" t="n">
        <v>10966341.22</v>
      </c>
      <c r="Q648" s="72" t="n">
        <v>4313508.5</v>
      </c>
      <c r="R648" t="inlineStr">
        <is>
          <t>TS-03</t>
        </is>
      </c>
      <c r="S648" s="73" t="n">
        <v>31.9</v>
      </c>
      <c r="T648" s="73" t="n">
        <v>28.3</v>
      </c>
      <c r="U648" s="71" t="n">
        <v>0</v>
      </c>
      <c r="V648" t="inlineStr">
        <is>
          <t>No</t>
        </is>
      </c>
      <c r="W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TC100640</t>
        </is>
      </c>
      <c r="B649" s="69" t="n">
        <v>45736</v>
      </c>
      <c r="C649" s="70" t="n">
        <v>2025</v>
      </c>
      <c r="D649" t="inlineStr">
        <is>
          <t>Mar</t>
        </is>
      </c>
      <c r="E649" t="inlineStr">
        <is>
          <t>Continental Europe</t>
        </is>
      </c>
      <c r="F649" t="inlineStr">
        <is>
          <t>Netherlands</t>
        </is>
      </c>
      <c r="G649" t="inlineStr">
        <is>
          <t>BFSI</t>
        </is>
      </c>
      <c r="H649" t="inlineStr">
        <is>
          <t>BPS</t>
        </is>
      </c>
      <c r="I649" t="inlineStr">
        <is>
          <t>Mid-size client</t>
        </is>
      </c>
      <c r="J649" t="inlineStr">
        <is>
          <t>Arjun Mehta</t>
        </is>
      </c>
      <c r="K649" s="71" t="n">
        <v>7118</v>
      </c>
      <c r="L649" s="72" t="n">
        <v>3943.58</v>
      </c>
      <c r="M649" s="72" t="n">
        <v>28070402.44</v>
      </c>
      <c r="N649" s="72" t="n">
        <v>0</v>
      </c>
      <c r="O649" s="72" t="n">
        <v>28070402.44</v>
      </c>
      <c r="P649" s="72" t="n">
        <v>17363958.49</v>
      </c>
      <c r="Q649" s="72" t="n">
        <v>10706443.95</v>
      </c>
      <c r="R649" t="inlineStr">
        <is>
          <t>B-05</t>
        </is>
      </c>
      <c r="S649" s="73" t="n">
        <v>60.2</v>
      </c>
      <c r="T649" s="73" t="n">
        <v>45.8</v>
      </c>
      <c r="U649" s="71" t="n">
        <v>0</v>
      </c>
      <c r="V649" t="inlineStr">
        <is>
          <t>No</t>
        </is>
      </c>
      <c r="W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TC100641</t>
        </is>
      </c>
      <c r="B650" s="69" t="n">
        <v>45736</v>
      </c>
      <c r="C650" s="70" t="n">
        <v>2025</v>
      </c>
      <c r="D650" t="inlineStr">
        <is>
          <t>Mar</t>
        </is>
      </c>
      <c r="E650" t="inlineStr">
        <is>
          <t>North America</t>
        </is>
      </c>
      <c r="F650" t="inlineStr">
        <is>
          <t>Canada</t>
        </is>
      </c>
      <c r="G650" t="inlineStr">
        <is>
          <t>BFSI</t>
        </is>
      </c>
      <c r="H650" t="inlineStr">
        <is>
          <t>Cloud &amp; infrastructure</t>
        </is>
      </c>
      <c r="I650" t="inlineStr">
        <is>
          <t>Mid-size client</t>
        </is>
      </c>
      <c r="J650" t="inlineStr">
        <is>
          <t>Lucas Martin</t>
        </is>
      </c>
      <c r="K650" s="71" t="n">
        <v>10771</v>
      </c>
      <c r="L650" s="72" t="n">
        <v>3786.98</v>
      </c>
      <c r="M650" s="72" t="n">
        <v>40789561.58</v>
      </c>
      <c r="N650" s="72" t="n">
        <v>2447373.69</v>
      </c>
      <c r="O650" s="72" t="n">
        <v>38342187.89</v>
      </c>
      <c r="P650" s="72" t="n">
        <v>25025696.67</v>
      </c>
      <c r="Q650" s="72" t="n">
        <v>13316491.22</v>
      </c>
      <c r="R650" t="inlineStr">
        <is>
          <t>B-05</t>
        </is>
      </c>
      <c r="S650" s="73" t="n">
        <v>76.09999999999999</v>
      </c>
      <c r="T650" s="73" t="n">
        <v>66.59999999999999</v>
      </c>
      <c r="U650" s="71" t="n">
        <v>0</v>
      </c>
      <c r="V650" t="inlineStr">
        <is>
          <t>No</t>
        </is>
      </c>
      <c r="W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TC100642</t>
        </is>
      </c>
      <c r="B651" s="69" t="n">
        <v>45736</v>
      </c>
      <c r="C651" s="70" t="n">
        <v>2025</v>
      </c>
      <c r="D651" t="inlineStr">
        <is>
          <t>Mar</t>
        </is>
      </c>
      <c r="E651" t="inlineStr">
        <is>
          <t>North America</t>
        </is>
      </c>
      <c r="F651" t="inlineStr">
        <is>
          <t>Canada</t>
        </is>
      </c>
      <c r="G651" t="inlineStr">
        <is>
          <t>Manufacturing</t>
        </is>
      </c>
      <c r="H651" t="inlineStr">
        <is>
          <t>BPS</t>
        </is>
      </c>
      <c r="I651" t="inlineStr">
        <is>
          <t>Large client</t>
        </is>
      </c>
      <c r="J651" t="inlineStr">
        <is>
          <t>Zoya Ahmed</t>
        </is>
      </c>
      <c r="K651" s="71" t="n">
        <v>4852</v>
      </c>
      <c r="L651" s="72" t="n">
        <v>3839.23</v>
      </c>
      <c r="M651" s="72" t="n">
        <v>18627943.96</v>
      </c>
      <c r="N651" s="72" t="n">
        <v>0</v>
      </c>
      <c r="O651" s="72" t="n">
        <v>18627943.96</v>
      </c>
      <c r="P651" s="72" t="n">
        <v>13694519.15</v>
      </c>
      <c r="Q651" s="72" t="n">
        <v>4933424.81</v>
      </c>
      <c r="R651" t="inlineStr">
        <is>
          <t>M-06</t>
        </is>
      </c>
      <c r="S651" s="73" t="n">
        <v>34.4</v>
      </c>
      <c r="T651" s="73" t="n">
        <v>30.8</v>
      </c>
      <c r="U651" s="71" t="n">
        <v>1</v>
      </c>
      <c r="V651" t="inlineStr">
        <is>
          <t>No</t>
        </is>
      </c>
      <c r="W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TC100643</t>
        </is>
      </c>
      <c r="B652" s="69" t="n">
        <v>45736</v>
      </c>
      <c r="C652" s="70" t="n">
        <v>2025</v>
      </c>
      <c r="D652" t="inlineStr">
        <is>
          <t>Mar</t>
        </is>
      </c>
      <c r="E652" t="inlineStr">
        <is>
          <t>North America</t>
        </is>
      </c>
      <c r="F652" t="inlineStr">
        <is>
          <t>USA</t>
        </is>
      </c>
      <c r="G652" t="inlineStr">
        <is>
          <t>Manufacturing</t>
        </is>
      </c>
      <c r="H652" t="inlineStr">
        <is>
          <t>Application services</t>
        </is>
      </c>
      <c r="I652" t="inlineStr">
        <is>
          <t>Mid-size client</t>
        </is>
      </c>
      <c r="J652" t="inlineStr">
        <is>
          <t>Arjun Mehta</t>
        </is>
      </c>
      <c r="K652" s="71" t="n">
        <v>4549</v>
      </c>
      <c r="L652" s="72" t="n">
        <v>3595.11</v>
      </c>
      <c r="M652" s="72" t="n">
        <v>16354155.39</v>
      </c>
      <c r="N652" s="72" t="n">
        <v>0</v>
      </c>
      <c r="O652" s="72" t="n">
        <v>16354155.39</v>
      </c>
      <c r="P652" s="72" t="n">
        <v>11271988.28</v>
      </c>
      <c r="Q652" s="72" t="n">
        <v>5082167.11</v>
      </c>
      <c r="R652" t="inlineStr">
        <is>
          <t>M-01</t>
        </is>
      </c>
      <c r="S652" s="73" t="n">
        <v>36.3</v>
      </c>
      <c r="T652" s="73" t="n">
        <v>29</v>
      </c>
      <c r="U652" s="71" t="n">
        <v>1</v>
      </c>
      <c r="V652" t="inlineStr">
        <is>
          <t>No</t>
        </is>
      </c>
      <c r="W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TC100644</t>
        </is>
      </c>
      <c r="B653" s="69" t="n">
        <v>45736</v>
      </c>
      <c r="C653" s="70" t="n">
        <v>2025</v>
      </c>
      <c r="D653" t="inlineStr">
        <is>
          <t>Mar</t>
        </is>
      </c>
      <c r="E653" t="inlineStr">
        <is>
          <t>North America</t>
        </is>
      </c>
      <c r="F653" t="inlineStr">
        <is>
          <t>USA</t>
        </is>
      </c>
      <c r="G653" t="inlineStr">
        <is>
          <t>Communications &amp; Media</t>
        </is>
      </c>
      <c r="H653" t="inlineStr">
        <is>
          <t>Application services</t>
        </is>
      </c>
      <c r="I653" t="inlineStr">
        <is>
          <t>Large client</t>
        </is>
      </c>
      <c r="J653" t="inlineStr">
        <is>
          <t>Zoya Ahmed</t>
        </is>
      </c>
      <c r="K653" s="71" t="n">
        <v>1241</v>
      </c>
      <c r="L653" s="72" t="n">
        <v>3700.38</v>
      </c>
      <c r="M653" s="72" t="n">
        <v>4592171.58</v>
      </c>
      <c r="N653" s="72" t="n">
        <v>183686.86</v>
      </c>
      <c r="O653" s="72" t="n">
        <v>4408484.72</v>
      </c>
      <c r="P653" s="72" t="n">
        <v>2874694.66</v>
      </c>
      <c r="Q653" s="72" t="n">
        <v>1533790.06</v>
      </c>
      <c r="R653" t="inlineStr">
        <is>
          <t>CM-06</t>
        </is>
      </c>
      <c r="S653" s="73" t="n">
        <v>9.300000000000001</v>
      </c>
      <c r="T653" s="73" t="n">
        <v>7.7</v>
      </c>
      <c r="U653" s="71" t="n">
        <v>0</v>
      </c>
      <c r="V653" t="inlineStr">
        <is>
          <t>No</t>
        </is>
      </c>
      <c r="W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TC100645</t>
        </is>
      </c>
      <c r="B654" s="69" t="n">
        <v>45736</v>
      </c>
      <c r="C654" s="70" t="n">
        <v>2025</v>
      </c>
      <c r="D654" t="inlineStr">
        <is>
          <t>Mar</t>
        </is>
      </c>
      <c r="E654" t="inlineStr">
        <is>
          <t>Asia Pacific</t>
        </is>
      </c>
      <c r="F654" t="inlineStr">
        <is>
          <t>Japan</t>
        </is>
      </c>
      <c r="G654" t="inlineStr">
        <is>
          <t>Life Sciences</t>
        </is>
      </c>
      <c r="H654" t="inlineStr">
        <is>
          <t>Cloud &amp; infrastructure</t>
        </is>
      </c>
      <c r="I654" t="inlineStr">
        <is>
          <t>Large client</t>
        </is>
      </c>
      <c r="J654" t="inlineStr">
        <is>
          <t>Ravindra Patil</t>
        </is>
      </c>
      <c r="K654" s="71" t="n">
        <v>3174</v>
      </c>
      <c r="L654" s="72" t="n">
        <v>4198.88</v>
      </c>
      <c r="M654" s="72" t="n">
        <v>13327245.12</v>
      </c>
      <c r="N654" s="72" t="n">
        <v>0</v>
      </c>
      <c r="O654" s="72" t="n">
        <v>13327245.12</v>
      </c>
      <c r="P654" s="72" t="n">
        <v>8999151.529999999</v>
      </c>
      <c r="Q654" s="72" t="n">
        <v>4328093.59</v>
      </c>
      <c r="R654" t="inlineStr">
        <is>
          <t>LS-04</t>
        </is>
      </c>
      <c r="S654" s="73" t="n">
        <v>24.1</v>
      </c>
      <c r="T654" s="73" t="n">
        <v>20.5</v>
      </c>
      <c r="U654" s="71" t="n">
        <v>0</v>
      </c>
      <c r="V654" t="inlineStr">
        <is>
          <t>No</t>
        </is>
      </c>
      <c r="W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TC100646</t>
        </is>
      </c>
      <c r="B655" s="69" t="n">
        <v>45736</v>
      </c>
      <c r="C655" s="70" t="n">
        <v>2025</v>
      </c>
      <c r="D655" t="inlineStr">
        <is>
          <t>Mar</t>
        </is>
      </c>
      <c r="E655" t="inlineStr">
        <is>
          <t>North America</t>
        </is>
      </c>
      <c r="F655" t="inlineStr">
        <is>
          <t>Canada</t>
        </is>
      </c>
      <c r="G655" t="inlineStr">
        <is>
          <t>Manufacturing</t>
        </is>
      </c>
      <c r="H655" t="inlineStr">
        <is>
          <t>AI &amp; data</t>
        </is>
      </c>
      <c r="I655" t="inlineStr">
        <is>
          <t>Top-10 client</t>
        </is>
      </c>
      <c r="J655" t="inlineStr">
        <is>
          <t>Lucas Martin</t>
        </is>
      </c>
      <c r="K655" s="71" t="n">
        <v>8523</v>
      </c>
      <c r="L655" s="72" t="n">
        <v>3737.7</v>
      </c>
      <c r="M655" s="72" t="n">
        <v>31856417.1</v>
      </c>
      <c r="N655" s="72" t="n">
        <v>1911385.03</v>
      </c>
      <c r="O655" s="72" t="n">
        <v>29945032.07</v>
      </c>
      <c r="P655" s="72" t="n">
        <v>20263061.65</v>
      </c>
      <c r="Q655" s="72" t="n">
        <v>9681970.42</v>
      </c>
      <c r="R655" t="inlineStr">
        <is>
          <t>M-04</t>
        </is>
      </c>
      <c r="S655" s="73" t="n">
        <v>61.5</v>
      </c>
      <c r="T655" s="73" t="n">
        <v>56.5</v>
      </c>
      <c r="U655" s="71" t="n">
        <v>0</v>
      </c>
      <c r="V655" t="inlineStr">
        <is>
          <t>No</t>
        </is>
      </c>
      <c r="W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TC100647</t>
        </is>
      </c>
      <c r="B656" s="69" t="n">
        <v>45736</v>
      </c>
      <c r="C656" s="70" t="n">
        <v>2025</v>
      </c>
      <c r="D656" t="inlineStr">
        <is>
          <t>Mar</t>
        </is>
      </c>
      <c r="E656" t="inlineStr">
        <is>
          <t>North America</t>
        </is>
      </c>
      <c r="F656" t="inlineStr">
        <is>
          <t>Canada</t>
        </is>
      </c>
      <c r="G656" t="inlineStr">
        <is>
          <t>Technology &amp; Services</t>
        </is>
      </c>
      <c r="H656" t="inlineStr">
        <is>
          <t>Cloud &amp; infrastructure</t>
        </is>
      </c>
      <c r="I656" t="inlineStr">
        <is>
          <t>Top-10 client</t>
        </is>
      </c>
      <c r="J656" t="inlineStr">
        <is>
          <t>Shraddha Kulkarni</t>
        </is>
      </c>
      <c r="K656" s="71" t="n">
        <v>4805</v>
      </c>
      <c r="L656" s="72" t="n">
        <v>3636.99</v>
      </c>
      <c r="M656" s="72" t="n">
        <v>17475736.95</v>
      </c>
      <c r="N656" s="72" t="n">
        <v>699029.48</v>
      </c>
      <c r="O656" s="72" t="n">
        <v>16776707.47</v>
      </c>
      <c r="P656" s="72" t="n">
        <v>11780386.26</v>
      </c>
      <c r="Q656" s="72" t="n">
        <v>4996321.21</v>
      </c>
      <c r="R656" t="inlineStr">
        <is>
          <t>TS-02</t>
        </is>
      </c>
      <c r="S656" s="73" t="n">
        <v>36.8</v>
      </c>
      <c r="T656" s="73" t="n">
        <v>29.9</v>
      </c>
      <c r="U656" s="71" t="n">
        <v>0</v>
      </c>
      <c r="V656" t="inlineStr">
        <is>
          <t>No</t>
        </is>
      </c>
      <c r="W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TC100648</t>
        </is>
      </c>
      <c r="B657" s="69" t="n">
        <v>45736</v>
      </c>
      <c r="C657" s="70" t="n">
        <v>2025</v>
      </c>
      <c r="D657" t="inlineStr">
        <is>
          <t>Mar</t>
        </is>
      </c>
      <c r="E657" t="inlineStr">
        <is>
          <t>UK</t>
        </is>
      </c>
      <c r="F657" t="inlineStr">
        <is>
          <t>UK</t>
        </is>
      </c>
      <c r="G657" t="inlineStr">
        <is>
          <t>BFSI</t>
        </is>
      </c>
      <c r="H657" t="inlineStr">
        <is>
          <t>BPS</t>
        </is>
      </c>
      <c r="I657" t="inlineStr">
        <is>
          <t>Mid-size client</t>
        </is>
      </c>
      <c r="J657" t="inlineStr">
        <is>
          <t>Olivia Brown</t>
        </is>
      </c>
      <c r="K657" s="71" t="n">
        <v>8404</v>
      </c>
      <c r="L657" s="72" t="n">
        <v>4065.19</v>
      </c>
      <c r="M657" s="72" t="n">
        <v>34163856.76</v>
      </c>
      <c r="N657" s="72" t="n">
        <v>0</v>
      </c>
      <c r="O657" s="72" t="n">
        <v>34163856.76</v>
      </c>
      <c r="P657" s="72" t="n">
        <v>24788508.85</v>
      </c>
      <c r="Q657" s="72" t="n">
        <v>9375347.91</v>
      </c>
      <c r="R657" t="inlineStr">
        <is>
          <t>B-06</t>
        </is>
      </c>
      <c r="S657" s="73" t="n">
        <v>61.7</v>
      </c>
      <c r="T657" s="73" t="n">
        <v>52.1</v>
      </c>
      <c r="U657" s="71" t="n">
        <v>0</v>
      </c>
      <c r="V657" t="inlineStr">
        <is>
          <t>No</t>
        </is>
      </c>
      <c r="W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TC100649</t>
        </is>
      </c>
      <c r="B658" s="69" t="n">
        <v>45736</v>
      </c>
      <c r="C658" s="70" t="n">
        <v>2025</v>
      </c>
      <c r="D658" t="inlineStr">
        <is>
          <t>Mar</t>
        </is>
      </c>
      <c r="E658" t="inlineStr">
        <is>
          <t>North America</t>
        </is>
      </c>
      <c r="F658" t="inlineStr">
        <is>
          <t>USA</t>
        </is>
      </c>
      <c r="G658" t="inlineStr">
        <is>
          <t>Life Sciences</t>
        </is>
      </c>
      <c r="H658" t="inlineStr">
        <is>
          <t>Consulting</t>
        </is>
      </c>
      <c r="I658" t="inlineStr">
        <is>
          <t>Large client</t>
        </is>
      </c>
      <c r="J658" t="inlineStr">
        <is>
          <t>Arjun Mehta</t>
        </is>
      </c>
      <c r="K658" s="71" t="n">
        <v>2269</v>
      </c>
      <c r="L658" s="72" t="n">
        <v>4134.45</v>
      </c>
      <c r="M658" s="72" t="n">
        <v>9381067.050000001</v>
      </c>
      <c r="N658" s="72" t="n">
        <v>0</v>
      </c>
      <c r="O658" s="72" t="n">
        <v>9381067.050000001</v>
      </c>
      <c r="P658" s="72" t="n">
        <v>6457689.1</v>
      </c>
      <c r="Q658" s="72" t="n">
        <v>2923377.95</v>
      </c>
      <c r="R658" t="inlineStr">
        <is>
          <t>LS-04</t>
        </is>
      </c>
      <c r="S658" s="73" t="n">
        <v>17.5</v>
      </c>
      <c r="T658" s="73" t="n">
        <v>15.4</v>
      </c>
      <c r="U658" s="71" t="n">
        <v>0</v>
      </c>
      <c r="V658" t="inlineStr">
        <is>
          <t>No</t>
        </is>
      </c>
      <c r="W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TC100650</t>
        </is>
      </c>
      <c r="B659" s="69" t="n">
        <v>45736</v>
      </c>
      <c r="C659" s="70" t="n">
        <v>2025</v>
      </c>
      <c r="D659" t="inlineStr">
        <is>
          <t>Mar</t>
        </is>
      </c>
      <c r="E659" t="inlineStr">
        <is>
          <t>North America</t>
        </is>
      </c>
      <c r="F659" t="inlineStr">
        <is>
          <t>Canada</t>
        </is>
      </c>
      <c r="G659" t="inlineStr">
        <is>
          <t>Life Sciences</t>
        </is>
      </c>
      <c r="H659" t="inlineStr">
        <is>
          <t>Cloud &amp; infrastructure</t>
        </is>
      </c>
      <c r="I659" t="inlineStr">
        <is>
          <t>Top-10 client</t>
        </is>
      </c>
      <c r="J659" t="inlineStr">
        <is>
          <t>Arjun Mehta</t>
        </is>
      </c>
      <c r="K659" s="71" t="n">
        <v>8220</v>
      </c>
      <c r="L659" s="72" t="n">
        <v>4224.82</v>
      </c>
      <c r="M659" s="72" t="n">
        <v>34728020.4</v>
      </c>
      <c r="N659" s="72" t="n">
        <v>0</v>
      </c>
      <c r="O659" s="72" t="n">
        <v>34728020.4</v>
      </c>
      <c r="P659" s="72" t="n">
        <v>21228799.72</v>
      </c>
      <c r="Q659" s="72" t="n">
        <v>13499220.68</v>
      </c>
      <c r="R659" t="inlineStr">
        <is>
          <t>LS-06</t>
        </is>
      </c>
      <c r="S659" s="73" t="n">
        <v>70.09999999999999</v>
      </c>
      <c r="T659" s="73" t="n">
        <v>53.7</v>
      </c>
      <c r="U659" s="71" t="n">
        <v>0</v>
      </c>
      <c r="V659" t="inlineStr">
        <is>
          <t>No</t>
        </is>
      </c>
      <c r="W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TC100651</t>
        </is>
      </c>
      <c r="B660" s="69" t="n">
        <v>45736</v>
      </c>
      <c r="C660" s="70" t="n">
        <v>2025</v>
      </c>
      <c r="D660" t="inlineStr">
        <is>
          <t>Mar</t>
        </is>
      </c>
      <c r="E660" t="inlineStr">
        <is>
          <t>North America</t>
        </is>
      </c>
      <c r="F660" t="inlineStr">
        <is>
          <t>USA</t>
        </is>
      </c>
      <c r="G660" t="inlineStr">
        <is>
          <t>BFSI</t>
        </is>
      </c>
      <c r="H660" t="inlineStr">
        <is>
          <t>Consulting</t>
        </is>
      </c>
      <c r="I660" t="inlineStr">
        <is>
          <t>Mid-size client</t>
        </is>
      </c>
      <c r="J660" t="inlineStr">
        <is>
          <t>Kofi Mensah</t>
        </is>
      </c>
      <c r="K660" s="71" t="n">
        <v>6746</v>
      </c>
      <c r="L660" s="72" t="n">
        <v>4177.46</v>
      </c>
      <c r="M660" s="72" t="n">
        <v>28181145.16</v>
      </c>
      <c r="N660" s="72" t="n">
        <v>563622.9</v>
      </c>
      <c r="O660" s="72" t="n">
        <v>27617522.26</v>
      </c>
      <c r="P660" s="72" t="n">
        <v>17267277.47</v>
      </c>
      <c r="Q660" s="72" t="n">
        <v>10350244.79</v>
      </c>
      <c r="R660" t="inlineStr">
        <is>
          <t>B-02</t>
        </is>
      </c>
      <c r="S660" s="73" t="n">
        <v>53.6</v>
      </c>
      <c r="T660" s="73" t="n">
        <v>45.4</v>
      </c>
      <c r="U660" s="71" t="n">
        <v>1</v>
      </c>
      <c r="V660" t="inlineStr">
        <is>
          <t>No</t>
        </is>
      </c>
      <c r="W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TC100652</t>
        </is>
      </c>
      <c r="B661" s="69" t="n">
        <v>45737</v>
      </c>
      <c r="C661" s="70" t="n">
        <v>2025</v>
      </c>
      <c r="D661" t="inlineStr">
        <is>
          <t>Mar</t>
        </is>
      </c>
      <c r="E661" t="inlineStr">
        <is>
          <t>UK</t>
        </is>
      </c>
      <c r="F661" t="inlineStr">
        <is>
          <t>UK</t>
        </is>
      </c>
      <c r="G661" t="inlineStr">
        <is>
          <t>Technology &amp; Services</t>
        </is>
      </c>
      <c r="H661" t="inlineStr">
        <is>
          <t>Application services</t>
        </is>
      </c>
      <c r="I661" t="inlineStr">
        <is>
          <t>Large client</t>
        </is>
      </c>
      <c r="J661" t="inlineStr">
        <is>
          <t>Hiroshi Tanaka</t>
        </is>
      </c>
      <c r="K661" s="71" t="n">
        <v>4444</v>
      </c>
      <c r="L661" s="72" t="n">
        <v>4076.67</v>
      </c>
      <c r="M661" s="72" t="n">
        <v>18116721.48</v>
      </c>
      <c r="N661" s="72" t="n">
        <v>1087003.29</v>
      </c>
      <c r="O661" s="72" t="n">
        <v>17029718.19</v>
      </c>
      <c r="P661" s="72" t="n">
        <v>11216110.14</v>
      </c>
      <c r="Q661" s="72" t="n">
        <v>5813608.05</v>
      </c>
      <c r="R661" t="inlineStr">
        <is>
          <t>TS-01</t>
        </is>
      </c>
      <c r="S661" s="73" t="n">
        <v>33.2</v>
      </c>
      <c r="T661" s="73" t="n">
        <v>29.2</v>
      </c>
      <c r="U661" s="71" t="n">
        <v>0</v>
      </c>
      <c r="V661" t="inlineStr">
        <is>
          <t>No</t>
        </is>
      </c>
      <c r="W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TC100653</t>
        </is>
      </c>
      <c r="B662" s="69" t="n">
        <v>45737</v>
      </c>
      <c r="C662" s="70" t="n">
        <v>2025</v>
      </c>
      <c r="D662" t="inlineStr">
        <is>
          <t>Mar</t>
        </is>
      </c>
      <c r="E662" t="inlineStr">
        <is>
          <t>North America</t>
        </is>
      </c>
      <c r="F662" t="inlineStr">
        <is>
          <t>USA</t>
        </is>
      </c>
      <c r="G662" t="inlineStr">
        <is>
          <t>Communications &amp; Media</t>
        </is>
      </c>
      <c r="H662" t="inlineStr">
        <is>
          <t>Consulting</t>
        </is>
      </c>
      <c r="I662" t="inlineStr">
        <is>
          <t>Top-10 client</t>
        </is>
      </c>
      <c r="J662" t="inlineStr">
        <is>
          <t>Noah Smith</t>
        </is>
      </c>
      <c r="K662" s="71" t="n">
        <v>760</v>
      </c>
      <c r="L662" s="72" t="n">
        <v>3435.69</v>
      </c>
      <c r="M662" s="72" t="n">
        <v>2611124.4</v>
      </c>
      <c r="N662" s="72" t="n">
        <v>156667.46</v>
      </c>
      <c r="O662" s="72" t="n">
        <v>2454456.94</v>
      </c>
      <c r="P662" s="72" t="n">
        <v>1835655.31</v>
      </c>
      <c r="Q662" s="72" t="n">
        <v>618801.63</v>
      </c>
      <c r="R662" t="inlineStr">
        <is>
          <t>CM-03</t>
        </is>
      </c>
      <c r="S662" s="73" t="n">
        <v>6.4</v>
      </c>
      <c r="T662" s="73" t="n">
        <v>5.1</v>
      </c>
      <c r="U662" s="71" t="n">
        <v>0</v>
      </c>
      <c r="V662" t="inlineStr">
        <is>
          <t>No</t>
        </is>
      </c>
      <c r="W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TC100654</t>
        </is>
      </c>
      <c r="B663" s="69" t="n">
        <v>45737</v>
      </c>
      <c r="C663" s="70" t="n">
        <v>2025</v>
      </c>
      <c r="D663" t="inlineStr">
        <is>
          <t>Mar</t>
        </is>
      </c>
      <c r="E663" t="inlineStr">
        <is>
          <t>Continental Europe</t>
        </is>
      </c>
      <c r="F663" t="inlineStr">
        <is>
          <t>Germany</t>
        </is>
      </c>
      <c r="G663" t="inlineStr">
        <is>
          <t>BFSI</t>
        </is>
      </c>
      <c r="H663" t="inlineStr">
        <is>
          <t>AI &amp; data</t>
        </is>
      </c>
      <c r="I663" t="inlineStr">
        <is>
          <t>Mid-size client</t>
        </is>
      </c>
      <c r="J663" t="inlineStr">
        <is>
          <t>Sara Rossi</t>
        </is>
      </c>
      <c r="K663" s="71" t="n">
        <v>1344</v>
      </c>
      <c r="L663" s="72" t="n">
        <v>3730.12</v>
      </c>
      <c r="M663" s="72" t="n">
        <v>5013281.28</v>
      </c>
      <c r="N663" s="72" t="n">
        <v>200531.25</v>
      </c>
      <c r="O663" s="72" t="n">
        <v>4812750.03</v>
      </c>
      <c r="P663" s="72" t="n">
        <v>3267294.72</v>
      </c>
      <c r="Q663" s="72" t="n">
        <v>1545455.31</v>
      </c>
      <c r="R663" t="inlineStr">
        <is>
          <t>B-04</t>
        </is>
      </c>
      <c r="S663" s="73" t="n">
        <v>10.9</v>
      </c>
      <c r="T663" s="73" t="n">
        <v>8.699999999999999</v>
      </c>
      <c r="U663" s="71" t="n">
        <v>0</v>
      </c>
      <c r="V663" t="inlineStr">
        <is>
          <t>No</t>
        </is>
      </c>
      <c r="W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TC100655</t>
        </is>
      </c>
      <c r="B664" s="69" t="n">
        <v>45737</v>
      </c>
      <c r="C664" s="70" t="n">
        <v>2025</v>
      </c>
      <c r="D664" t="inlineStr">
        <is>
          <t>Mar</t>
        </is>
      </c>
      <c r="E664" t="inlineStr">
        <is>
          <t>India</t>
        </is>
      </c>
      <c r="F664" t="inlineStr">
        <is>
          <t>India</t>
        </is>
      </c>
      <c r="G664" t="inlineStr">
        <is>
          <t>BFSI</t>
        </is>
      </c>
      <c r="H664" t="inlineStr">
        <is>
          <t>Application services</t>
        </is>
      </c>
      <c r="I664" t="inlineStr">
        <is>
          <t>Large client</t>
        </is>
      </c>
      <c r="J664" t="inlineStr">
        <is>
          <t>Amir Khan</t>
        </is>
      </c>
      <c r="K664" s="71" t="n">
        <v>2856</v>
      </c>
      <c r="L664" s="72" t="n">
        <v>3477.45</v>
      </c>
      <c r="M664" s="72" t="n">
        <v>9931597.199999999</v>
      </c>
      <c r="N664" s="72" t="n">
        <v>595895.83</v>
      </c>
      <c r="O664" s="72" t="n">
        <v>9335701.369999999</v>
      </c>
      <c r="P664" s="72" t="n">
        <v>5762249.94</v>
      </c>
      <c r="Q664" s="72" t="n">
        <v>3573451.43</v>
      </c>
      <c r="R664" t="inlineStr">
        <is>
          <t>B-03</t>
        </is>
      </c>
      <c r="S664" s="73" t="n">
        <v>21.7</v>
      </c>
      <c r="T664" s="73" t="n">
        <v>18.7</v>
      </c>
      <c r="U664" s="71" t="n">
        <v>0</v>
      </c>
      <c r="V664" t="inlineStr">
        <is>
          <t>No</t>
        </is>
      </c>
      <c r="W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TC100656</t>
        </is>
      </c>
      <c r="B665" s="69" t="n">
        <v>45737</v>
      </c>
      <c r="C665" s="70" t="n">
        <v>2025</v>
      </c>
      <c r="D665" t="inlineStr">
        <is>
          <t>Mar</t>
        </is>
      </c>
      <c r="E665" t="inlineStr">
        <is>
          <t>North America</t>
        </is>
      </c>
      <c r="F665" t="inlineStr">
        <is>
          <t>USA</t>
        </is>
      </c>
      <c r="G665" t="inlineStr">
        <is>
          <t>Manufacturing</t>
        </is>
      </c>
      <c r="H665" t="inlineStr">
        <is>
          <t>Application services</t>
        </is>
      </c>
      <c r="I665" t="inlineStr">
        <is>
          <t>Large client</t>
        </is>
      </c>
      <c r="J665" t="inlineStr">
        <is>
          <t>Sophie Müller</t>
        </is>
      </c>
      <c r="K665" s="71" t="n">
        <v>3641</v>
      </c>
      <c r="L665" s="72" t="n">
        <v>4001.42</v>
      </c>
      <c r="M665" s="72" t="n">
        <v>14569170.22</v>
      </c>
      <c r="N665" s="72" t="n">
        <v>582766.8100000001</v>
      </c>
      <c r="O665" s="72" t="n">
        <v>13986403.41</v>
      </c>
      <c r="P665" s="72" t="n">
        <v>8895105.58</v>
      </c>
      <c r="Q665" s="72" t="n">
        <v>5091297.83</v>
      </c>
      <c r="R665" t="inlineStr">
        <is>
          <t>M-02</t>
        </is>
      </c>
      <c r="S665" s="73" t="n">
        <v>30.8</v>
      </c>
      <c r="T665" s="73" t="n">
        <v>24.4</v>
      </c>
      <c r="U665" s="71" t="n">
        <v>1</v>
      </c>
      <c r="V665" t="inlineStr">
        <is>
          <t>No</t>
        </is>
      </c>
      <c r="W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TC100657</t>
        </is>
      </c>
      <c r="B666" s="69" t="n">
        <v>45737</v>
      </c>
      <c r="C666" s="70" t="n">
        <v>2025</v>
      </c>
      <c r="D666" t="inlineStr">
        <is>
          <t>Mar</t>
        </is>
      </c>
      <c r="E666" t="inlineStr">
        <is>
          <t>North America</t>
        </is>
      </c>
      <c r="F666" t="inlineStr">
        <is>
          <t>USA</t>
        </is>
      </c>
      <c r="G666" t="inlineStr">
        <is>
          <t>Technology &amp; Services</t>
        </is>
      </c>
      <c r="H666" t="inlineStr">
        <is>
          <t>Application services</t>
        </is>
      </c>
      <c r="I666" t="inlineStr">
        <is>
          <t>Top-10 client</t>
        </is>
      </c>
      <c r="J666" t="inlineStr">
        <is>
          <t>Fatima Al-Saud</t>
        </is>
      </c>
      <c r="K666" s="71" t="n">
        <v>5228</v>
      </c>
      <c r="L666" s="72" t="n">
        <v>4235.59</v>
      </c>
      <c r="M666" s="72" t="n">
        <v>22143664.52</v>
      </c>
      <c r="N666" s="72" t="n">
        <v>1328619.87</v>
      </c>
      <c r="O666" s="72" t="n">
        <v>20815044.65</v>
      </c>
      <c r="P666" s="72" t="n">
        <v>14041614.65</v>
      </c>
      <c r="Q666" s="72" t="n">
        <v>6773430</v>
      </c>
      <c r="R666" t="inlineStr">
        <is>
          <t>TS-02</t>
        </is>
      </c>
      <c r="S666" s="73" t="n">
        <v>45</v>
      </c>
      <c r="T666" s="73" t="n">
        <v>35.4</v>
      </c>
      <c r="U666" s="71" t="n">
        <v>0</v>
      </c>
      <c r="V666" t="inlineStr">
        <is>
          <t>Yes</t>
        </is>
      </c>
      <c r="W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TC100658</t>
        </is>
      </c>
      <c r="B667" s="69" t="n">
        <v>45737</v>
      </c>
      <c r="C667" s="70" t="n">
        <v>2025</v>
      </c>
      <c r="D667" t="inlineStr">
        <is>
          <t>Mar</t>
        </is>
      </c>
      <c r="E667" t="inlineStr">
        <is>
          <t>UK</t>
        </is>
      </c>
      <c r="F667" t="inlineStr">
        <is>
          <t>UK</t>
        </is>
      </c>
      <c r="G667" t="inlineStr">
        <is>
          <t>Life Sciences</t>
        </is>
      </c>
      <c r="H667" t="inlineStr">
        <is>
          <t>Cloud &amp; infrastructure</t>
        </is>
      </c>
      <c r="I667" t="inlineStr">
        <is>
          <t>Large client</t>
        </is>
      </c>
      <c r="J667" t="inlineStr">
        <is>
          <t>Wei Chen</t>
        </is>
      </c>
      <c r="K667" s="71" t="n">
        <v>7345</v>
      </c>
      <c r="L667" s="72" t="n">
        <v>4880.08</v>
      </c>
      <c r="M667" s="72" t="n">
        <v>35844187.6</v>
      </c>
      <c r="N667" s="72" t="n">
        <v>0</v>
      </c>
      <c r="O667" s="72" t="n">
        <v>35844187.6</v>
      </c>
      <c r="P667" s="72" t="n">
        <v>24776203.02</v>
      </c>
      <c r="Q667" s="72" t="n">
        <v>11067984.58</v>
      </c>
      <c r="R667" t="inlineStr">
        <is>
          <t>LS-05</t>
        </is>
      </c>
      <c r="S667" s="73" t="n">
        <v>54.9</v>
      </c>
      <c r="T667" s="73" t="n">
        <v>49.2</v>
      </c>
      <c r="U667" s="71" t="n">
        <v>3</v>
      </c>
      <c r="V667" t="inlineStr">
        <is>
          <t>No</t>
        </is>
      </c>
      <c r="W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TC100659</t>
        </is>
      </c>
      <c r="B668" s="69" t="n">
        <v>45737</v>
      </c>
      <c r="C668" s="70" t="n">
        <v>2025</v>
      </c>
      <c r="D668" t="inlineStr">
        <is>
          <t>Mar</t>
        </is>
      </c>
      <c r="E668" t="inlineStr">
        <is>
          <t>Asia Pacific</t>
        </is>
      </c>
      <c r="F668" t="inlineStr">
        <is>
          <t>Singapore</t>
        </is>
      </c>
      <c r="G668" t="inlineStr">
        <is>
          <t>BFSI</t>
        </is>
      </c>
      <c r="H668" t="inlineStr">
        <is>
          <t>Consulting</t>
        </is>
      </c>
      <c r="I668" t="inlineStr">
        <is>
          <t>Top-10 client</t>
        </is>
      </c>
      <c r="J668" t="inlineStr">
        <is>
          <t>Mei Lin</t>
        </is>
      </c>
      <c r="K668" s="71" t="n">
        <v>4064</v>
      </c>
      <c r="L668" s="72" t="n">
        <v>3446.2</v>
      </c>
      <c r="M668" s="72" t="n">
        <v>14005356.8</v>
      </c>
      <c r="N668" s="72" t="n">
        <v>840321.41</v>
      </c>
      <c r="O668" s="72" t="n">
        <v>13165035.39</v>
      </c>
      <c r="P668" s="72" t="n">
        <v>9150367.880000001</v>
      </c>
      <c r="Q668" s="72" t="n">
        <v>4014667.51</v>
      </c>
      <c r="R668" t="inlineStr">
        <is>
          <t>B-05</t>
        </is>
      </c>
      <c r="S668" s="73" t="n">
        <v>29.6</v>
      </c>
      <c r="T668" s="73" t="n">
        <v>25.9</v>
      </c>
      <c r="U668" s="71" t="n">
        <v>1</v>
      </c>
      <c r="V668" t="inlineStr">
        <is>
          <t>No</t>
        </is>
      </c>
      <c r="W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TC100660</t>
        </is>
      </c>
      <c r="B669" s="69" t="n">
        <v>45738</v>
      </c>
      <c r="C669" s="70" t="n">
        <v>2025</v>
      </c>
      <c r="D669" t="inlineStr">
        <is>
          <t>Mar</t>
        </is>
      </c>
      <c r="E669" t="inlineStr">
        <is>
          <t>North America</t>
        </is>
      </c>
      <c r="F669" t="inlineStr">
        <is>
          <t>USA</t>
        </is>
      </c>
      <c r="G669" t="inlineStr">
        <is>
          <t>Technology &amp; Services</t>
        </is>
      </c>
      <c r="H669" t="inlineStr">
        <is>
          <t>Consulting</t>
        </is>
      </c>
      <c r="I669" t="inlineStr">
        <is>
          <t>Top-10 client</t>
        </is>
      </c>
      <c r="J669" t="inlineStr">
        <is>
          <t>Fatima Al-Saud</t>
        </is>
      </c>
      <c r="K669" s="71" t="n">
        <v>6097</v>
      </c>
      <c r="L669" s="72" t="n">
        <v>4485.24</v>
      </c>
      <c r="M669" s="72" t="n">
        <v>27346508.28</v>
      </c>
      <c r="N669" s="72" t="n">
        <v>546930.17</v>
      </c>
      <c r="O669" s="72" t="n">
        <v>26799578.11</v>
      </c>
      <c r="P669" s="72" t="n">
        <v>17958655.83</v>
      </c>
      <c r="Q669" s="72" t="n">
        <v>8840922.279999999</v>
      </c>
      <c r="R669" t="inlineStr">
        <is>
          <t>TS-05</t>
        </is>
      </c>
      <c r="S669" s="73" t="n">
        <v>44.2</v>
      </c>
      <c r="T669" s="73" t="n">
        <v>40.5</v>
      </c>
      <c r="U669" s="71" t="n">
        <v>0</v>
      </c>
      <c r="V669" t="inlineStr">
        <is>
          <t>No</t>
        </is>
      </c>
      <c r="W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TC100661</t>
        </is>
      </c>
      <c r="B670" s="69" t="n">
        <v>45738</v>
      </c>
      <c r="C670" s="70" t="n">
        <v>2025</v>
      </c>
      <c r="D670" t="inlineStr">
        <is>
          <t>Mar</t>
        </is>
      </c>
      <c r="E670" t="inlineStr">
        <is>
          <t>India</t>
        </is>
      </c>
      <c r="F670" t="inlineStr">
        <is>
          <t>India</t>
        </is>
      </c>
      <c r="G670" t="inlineStr">
        <is>
          <t>Retail &amp; CPG</t>
        </is>
      </c>
      <c r="H670" t="inlineStr">
        <is>
          <t>Consulting</t>
        </is>
      </c>
      <c r="I670" t="inlineStr">
        <is>
          <t>Mid-size client</t>
        </is>
      </c>
      <c r="J670" t="inlineStr">
        <is>
          <t>Priya Nair</t>
        </is>
      </c>
      <c r="K670" s="71" t="n">
        <v>5708</v>
      </c>
      <c r="L670" s="72" t="n">
        <v>3568.6</v>
      </c>
      <c r="M670" s="72" t="n">
        <v>20369568.8</v>
      </c>
      <c r="N670" s="72" t="n">
        <v>814782.75</v>
      </c>
      <c r="O670" s="72" t="n">
        <v>19554786.05</v>
      </c>
      <c r="P670" s="72" t="n">
        <v>14444953.15</v>
      </c>
      <c r="Q670" s="72" t="n">
        <v>5109832.9</v>
      </c>
      <c r="R670" t="inlineStr">
        <is>
          <t>RC-04</t>
        </is>
      </c>
      <c r="S670" s="73" t="n">
        <v>45.6</v>
      </c>
      <c r="T670" s="73" t="n">
        <v>37.1</v>
      </c>
      <c r="U670" s="71" t="n">
        <v>0</v>
      </c>
      <c r="V670" t="inlineStr">
        <is>
          <t>No</t>
        </is>
      </c>
      <c r="W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TC100662</t>
        </is>
      </c>
      <c r="B671" s="69" t="n">
        <v>45738</v>
      </c>
      <c r="C671" s="70" t="n">
        <v>2025</v>
      </c>
      <c r="D671" t="inlineStr">
        <is>
          <t>Mar</t>
        </is>
      </c>
      <c r="E671" t="inlineStr">
        <is>
          <t>India</t>
        </is>
      </c>
      <c r="F671" t="inlineStr">
        <is>
          <t>India</t>
        </is>
      </c>
      <c r="G671" t="inlineStr">
        <is>
          <t>BFSI</t>
        </is>
      </c>
      <c r="H671" t="inlineStr">
        <is>
          <t>Cloud &amp; infrastructure</t>
        </is>
      </c>
      <c r="I671" t="inlineStr">
        <is>
          <t>Top-10 client</t>
        </is>
      </c>
      <c r="J671" t="inlineStr">
        <is>
          <t>Wei Chen</t>
        </is>
      </c>
      <c r="K671" s="71" t="n">
        <v>5647</v>
      </c>
      <c r="L671" s="72" t="n">
        <v>3420.79</v>
      </c>
      <c r="M671" s="72" t="n">
        <v>19317201.13</v>
      </c>
      <c r="N671" s="72" t="n">
        <v>772688.05</v>
      </c>
      <c r="O671" s="72" t="n">
        <v>18544513.08</v>
      </c>
      <c r="P671" s="72" t="n">
        <v>11840106.12</v>
      </c>
      <c r="Q671" s="72" t="n">
        <v>6704406.96</v>
      </c>
      <c r="R671" t="inlineStr">
        <is>
          <t>B-05</t>
        </is>
      </c>
      <c r="S671" s="73" t="n">
        <v>42.1</v>
      </c>
      <c r="T671" s="73" t="n">
        <v>35.8</v>
      </c>
      <c r="U671" s="71" t="n">
        <v>0</v>
      </c>
      <c r="V671" t="inlineStr">
        <is>
          <t>No</t>
        </is>
      </c>
      <c r="W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TC100663</t>
        </is>
      </c>
      <c r="B672" s="69" t="n">
        <v>45738</v>
      </c>
      <c r="C672" s="70" t="n">
        <v>2025</v>
      </c>
      <c r="D672" t="inlineStr">
        <is>
          <t>Mar</t>
        </is>
      </c>
      <c r="E672" t="inlineStr">
        <is>
          <t>North America</t>
        </is>
      </c>
      <c r="F672" t="inlineStr">
        <is>
          <t>USA</t>
        </is>
      </c>
      <c r="G672" t="inlineStr">
        <is>
          <t>Manufacturing</t>
        </is>
      </c>
      <c r="H672" t="inlineStr">
        <is>
          <t>Cloud &amp; infrastructure</t>
        </is>
      </c>
      <c r="I672" t="inlineStr">
        <is>
          <t>Top-10 client</t>
        </is>
      </c>
      <c r="J672" t="inlineStr">
        <is>
          <t>Amir Khan</t>
        </is>
      </c>
      <c r="K672" s="71" t="n">
        <v>10255</v>
      </c>
      <c r="L672" s="72" t="n">
        <v>3653.47</v>
      </c>
      <c r="M672" s="72" t="n">
        <v>37466334.85</v>
      </c>
      <c r="N672" s="72" t="n">
        <v>1498653.39</v>
      </c>
      <c r="O672" s="72" t="n">
        <v>35967681.46</v>
      </c>
      <c r="P672" s="72" t="n">
        <v>23852813.67</v>
      </c>
      <c r="Q672" s="72" t="n">
        <v>12114867.79</v>
      </c>
      <c r="R672" t="inlineStr">
        <is>
          <t>M-02</t>
        </is>
      </c>
      <c r="S672" s="73" t="n">
        <v>77.59999999999999</v>
      </c>
      <c r="T672" s="73" t="n">
        <v>68.7</v>
      </c>
      <c r="U672" s="71" t="n">
        <v>1</v>
      </c>
      <c r="V672" t="inlineStr">
        <is>
          <t>Yes</t>
        </is>
      </c>
      <c r="W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TC100664</t>
        </is>
      </c>
      <c r="B673" s="69" t="n">
        <v>45738</v>
      </c>
      <c r="C673" s="70" t="n">
        <v>2025</v>
      </c>
      <c r="D673" t="inlineStr">
        <is>
          <t>Mar</t>
        </is>
      </c>
      <c r="E673" t="inlineStr">
        <is>
          <t>Asia Pacific</t>
        </is>
      </c>
      <c r="F673" t="inlineStr">
        <is>
          <t>Singapore</t>
        </is>
      </c>
      <c r="G673" t="inlineStr">
        <is>
          <t>BFSI</t>
        </is>
      </c>
      <c r="H673" t="inlineStr">
        <is>
          <t>BPS</t>
        </is>
      </c>
      <c r="I673" t="inlineStr">
        <is>
          <t>Large client</t>
        </is>
      </c>
      <c r="J673" t="inlineStr">
        <is>
          <t>Mei Lin</t>
        </is>
      </c>
      <c r="K673" s="71" t="n">
        <v>6078</v>
      </c>
      <c r="L673" s="72" t="n">
        <v>3934.29</v>
      </c>
      <c r="M673" s="72" t="n">
        <v>23912614.62</v>
      </c>
      <c r="N673" s="72" t="n">
        <v>0</v>
      </c>
      <c r="O673" s="72" t="n">
        <v>23912614.62</v>
      </c>
      <c r="P673" s="72" t="n">
        <v>15459570.53</v>
      </c>
      <c r="Q673" s="72" t="n">
        <v>8453044.09</v>
      </c>
      <c r="R673" t="inlineStr">
        <is>
          <t>B-02</t>
        </is>
      </c>
      <c r="S673" s="73" t="n">
        <v>49.7</v>
      </c>
      <c r="T673" s="73" t="n">
        <v>38.5</v>
      </c>
      <c r="U673" s="71" t="n">
        <v>0</v>
      </c>
      <c r="V673" t="inlineStr">
        <is>
          <t>No</t>
        </is>
      </c>
      <c r="W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TC100665</t>
        </is>
      </c>
      <c r="B674" s="69" t="n">
        <v>45738</v>
      </c>
      <c r="C674" s="70" t="n">
        <v>2025</v>
      </c>
      <c r="D674" t="inlineStr">
        <is>
          <t>Mar</t>
        </is>
      </c>
      <c r="E674" t="inlineStr">
        <is>
          <t>North America</t>
        </is>
      </c>
      <c r="F674" t="inlineStr">
        <is>
          <t>Canada</t>
        </is>
      </c>
      <c r="G674" t="inlineStr">
        <is>
          <t>BFSI</t>
        </is>
      </c>
      <c r="H674" t="inlineStr">
        <is>
          <t>Cloud &amp; infrastructure</t>
        </is>
      </c>
      <c r="I674" t="inlineStr">
        <is>
          <t>Top-10 client</t>
        </is>
      </c>
      <c r="J674" t="inlineStr">
        <is>
          <t>Ana Costa</t>
        </is>
      </c>
      <c r="K674" s="71" t="n">
        <v>8018</v>
      </c>
      <c r="L674" s="72" t="n">
        <v>4351.01</v>
      </c>
      <c r="M674" s="72" t="n">
        <v>34886398.18</v>
      </c>
      <c r="N674" s="72" t="n">
        <v>2093183.89</v>
      </c>
      <c r="O674" s="72" t="n">
        <v>32793214.29</v>
      </c>
      <c r="P674" s="72" t="n">
        <v>23166679.87</v>
      </c>
      <c r="Q674" s="72" t="n">
        <v>9626534.42</v>
      </c>
      <c r="R674" t="inlineStr">
        <is>
          <t>B-03</t>
        </is>
      </c>
      <c r="S674" s="73" t="n">
        <v>66.7</v>
      </c>
      <c r="T674" s="73" t="n">
        <v>52.1</v>
      </c>
      <c r="U674" s="71" t="n">
        <v>0</v>
      </c>
      <c r="V674" t="inlineStr">
        <is>
          <t>No</t>
        </is>
      </c>
      <c r="W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TC100666</t>
        </is>
      </c>
      <c r="B675" s="69" t="n">
        <v>45738</v>
      </c>
      <c r="C675" s="70" t="n">
        <v>2025</v>
      </c>
      <c r="D675" t="inlineStr">
        <is>
          <t>Mar</t>
        </is>
      </c>
      <c r="E675" t="inlineStr">
        <is>
          <t>Asia Pacific</t>
        </is>
      </c>
      <c r="F675" t="inlineStr">
        <is>
          <t>Japan</t>
        </is>
      </c>
      <c r="G675" t="inlineStr">
        <is>
          <t>Retail &amp; CPG</t>
        </is>
      </c>
      <c r="H675" t="inlineStr">
        <is>
          <t>AI &amp; data</t>
        </is>
      </c>
      <c r="I675" t="inlineStr">
        <is>
          <t>Mid-size client</t>
        </is>
      </c>
      <c r="J675" t="inlineStr">
        <is>
          <t>Zoya Ahmed</t>
        </is>
      </c>
      <c r="K675" s="71" t="n">
        <v>4974</v>
      </c>
      <c r="L675" s="72" t="n">
        <v>3619.83</v>
      </c>
      <c r="M675" s="72" t="n">
        <v>18005034.42</v>
      </c>
      <c r="N675" s="72" t="n">
        <v>360100.69</v>
      </c>
      <c r="O675" s="72" t="n">
        <v>17644933.73</v>
      </c>
      <c r="P675" s="72" t="n">
        <v>11026339.81</v>
      </c>
      <c r="Q675" s="72" t="n">
        <v>6618593.92</v>
      </c>
      <c r="R675" t="inlineStr">
        <is>
          <t>RC-05</t>
        </is>
      </c>
      <c r="S675" s="73" t="n">
        <v>40.6</v>
      </c>
      <c r="T675" s="73" t="n">
        <v>32.1</v>
      </c>
      <c r="U675" s="71" t="n">
        <v>0</v>
      </c>
      <c r="V675" t="inlineStr">
        <is>
          <t>No</t>
        </is>
      </c>
      <c r="W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TC100667</t>
        </is>
      </c>
      <c r="B676" s="69" t="n">
        <v>45738</v>
      </c>
      <c r="C676" s="70" t="n">
        <v>2025</v>
      </c>
      <c r="D676" t="inlineStr">
        <is>
          <t>Mar</t>
        </is>
      </c>
      <c r="E676" t="inlineStr">
        <is>
          <t>Continental Europe</t>
        </is>
      </c>
      <c r="F676" t="inlineStr">
        <is>
          <t>Netherlands</t>
        </is>
      </c>
      <c r="G676" t="inlineStr">
        <is>
          <t>Life Sciences</t>
        </is>
      </c>
      <c r="H676" t="inlineStr">
        <is>
          <t>Cloud &amp; infrastructure</t>
        </is>
      </c>
      <c r="I676" t="inlineStr">
        <is>
          <t>Top-10 client</t>
        </is>
      </c>
      <c r="J676" t="inlineStr">
        <is>
          <t>Olivia Brown</t>
        </is>
      </c>
      <c r="K676" s="71" t="n">
        <v>5509</v>
      </c>
      <c r="L676" s="72" t="n">
        <v>4769.31</v>
      </c>
      <c r="M676" s="72" t="n">
        <v>26274128.79</v>
      </c>
      <c r="N676" s="72" t="n">
        <v>0</v>
      </c>
      <c r="O676" s="72" t="n">
        <v>26274128.79</v>
      </c>
      <c r="P676" s="72" t="n">
        <v>18238015.67</v>
      </c>
      <c r="Q676" s="72" t="n">
        <v>8036113.12</v>
      </c>
      <c r="R676" t="inlineStr">
        <is>
          <t>LS-01</t>
        </is>
      </c>
      <c r="S676" s="73" t="n">
        <v>43.8</v>
      </c>
      <c r="T676" s="73" t="n">
        <v>34.2</v>
      </c>
      <c r="U676" s="71" t="n">
        <v>1</v>
      </c>
      <c r="V676" t="inlineStr">
        <is>
          <t>No</t>
        </is>
      </c>
      <c r="W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TC100668</t>
        </is>
      </c>
      <c r="B677" s="69" t="n">
        <v>45738</v>
      </c>
      <c r="C677" s="70" t="n">
        <v>2025</v>
      </c>
      <c r="D677" t="inlineStr">
        <is>
          <t>Mar</t>
        </is>
      </c>
      <c r="E677" t="inlineStr">
        <is>
          <t>North America</t>
        </is>
      </c>
      <c r="F677" t="inlineStr">
        <is>
          <t>USA</t>
        </is>
      </c>
      <c r="G677" t="inlineStr">
        <is>
          <t>Manufacturing</t>
        </is>
      </c>
      <c r="H677" t="inlineStr">
        <is>
          <t>Application services</t>
        </is>
      </c>
      <c r="I677" t="inlineStr">
        <is>
          <t>Mid-size client</t>
        </is>
      </c>
      <c r="J677" t="inlineStr">
        <is>
          <t>Yuki Sato</t>
        </is>
      </c>
      <c r="K677" s="71" t="n">
        <v>6161</v>
      </c>
      <c r="L677" s="72" t="n">
        <v>3987.68</v>
      </c>
      <c r="M677" s="72" t="n">
        <v>24568096.48</v>
      </c>
      <c r="N677" s="72" t="n">
        <v>0</v>
      </c>
      <c r="O677" s="72" t="n">
        <v>24568096.48</v>
      </c>
      <c r="P677" s="72" t="n">
        <v>15727059.65</v>
      </c>
      <c r="Q677" s="72" t="n">
        <v>8841036.83</v>
      </c>
      <c r="R677" t="inlineStr">
        <is>
          <t>M-01</t>
        </is>
      </c>
      <c r="S677" s="73" t="n">
        <v>52.8</v>
      </c>
      <c r="T677" s="73" t="n">
        <v>41.5</v>
      </c>
      <c r="U677" s="71" t="n">
        <v>0</v>
      </c>
      <c r="V677" t="inlineStr">
        <is>
          <t>No</t>
        </is>
      </c>
      <c r="W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TC100669</t>
        </is>
      </c>
      <c r="B678" s="69" t="n">
        <v>45738</v>
      </c>
      <c r="C678" s="70" t="n">
        <v>2025</v>
      </c>
      <c r="D678" t="inlineStr">
        <is>
          <t>Mar</t>
        </is>
      </c>
      <c r="E678" t="inlineStr">
        <is>
          <t>North America</t>
        </is>
      </c>
      <c r="F678" t="inlineStr">
        <is>
          <t>USA</t>
        </is>
      </c>
      <c r="G678" t="inlineStr">
        <is>
          <t>Manufacturing</t>
        </is>
      </c>
      <c r="H678" t="inlineStr">
        <is>
          <t>BPS</t>
        </is>
      </c>
      <c r="I678" t="inlineStr">
        <is>
          <t>Large client</t>
        </is>
      </c>
      <c r="J678" t="inlineStr">
        <is>
          <t>Noah Smith</t>
        </is>
      </c>
      <c r="K678" s="71" t="n">
        <v>1935</v>
      </c>
      <c r="L678" s="72" t="n">
        <v>3895.28</v>
      </c>
      <c r="M678" s="72" t="n">
        <v>7537366.8</v>
      </c>
      <c r="N678" s="72" t="n">
        <v>150747.34</v>
      </c>
      <c r="O678" s="72" t="n">
        <v>7386619.46</v>
      </c>
      <c r="P678" s="72" t="n">
        <v>5058329.7</v>
      </c>
      <c r="Q678" s="72" t="n">
        <v>2328289.76</v>
      </c>
      <c r="R678" t="inlineStr">
        <is>
          <t>M-05</t>
        </is>
      </c>
      <c r="S678" s="73" t="n">
        <v>15.6</v>
      </c>
      <c r="T678" s="73" t="n">
        <v>12</v>
      </c>
      <c r="U678" s="71" t="n">
        <v>0</v>
      </c>
      <c r="V678" t="inlineStr">
        <is>
          <t>No</t>
        </is>
      </c>
      <c r="W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TC100670</t>
        </is>
      </c>
      <c r="B679" s="69" t="n">
        <v>45738</v>
      </c>
      <c r="C679" s="70" t="n">
        <v>2025</v>
      </c>
      <c r="D679" t="inlineStr">
        <is>
          <t>Mar</t>
        </is>
      </c>
      <c r="E679" t="inlineStr">
        <is>
          <t>North America</t>
        </is>
      </c>
      <c r="F679" t="inlineStr">
        <is>
          <t>USA</t>
        </is>
      </c>
      <c r="G679" t="inlineStr">
        <is>
          <t>Retail &amp; CPG</t>
        </is>
      </c>
      <c r="H679" t="inlineStr">
        <is>
          <t>Cloud &amp; infrastructure</t>
        </is>
      </c>
      <c r="I679" t="inlineStr">
        <is>
          <t>Large client</t>
        </is>
      </c>
      <c r="J679" t="inlineStr">
        <is>
          <t>Omar Haddad</t>
        </is>
      </c>
      <c r="K679" s="71" t="n">
        <v>8929</v>
      </c>
      <c r="L679" s="72" t="n">
        <v>4021.56</v>
      </c>
      <c r="M679" s="72" t="n">
        <v>35908509.24</v>
      </c>
      <c r="N679" s="72" t="n">
        <v>0</v>
      </c>
      <c r="O679" s="72" t="n">
        <v>35908509.24</v>
      </c>
      <c r="P679" s="72" t="n">
        <v>24612182.64</v>
      </c>
      <c r="Q679" s="72" t="n">
        <v>11296326.6</v>
      </c>
      <c r="R679" t="inlineStr">
        <is>
          <t>RC-01</t>
        </is>
      </c>
      <c r="S679" s="73" t="n">
        <v>66</v>
      </c>
      <c r="T679" s="73" t="n">
        <v>57.1</v>
      </c>
      <c r="U679" s="71" t="n">
        <v>1</v>
      </c>
      <c r="V679" t="inlineStr">
        <is>
          <t>No</t>
        </is>
      </c>
      <c r="W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TC100671</t>
        </is>
      </c>
      <c r="B680" s="69" t="n">
        <v>45739</v>
      </c>
      <c r="C680" s="70" t="n">
        <v>2025</v>
      </c>
      <c r="D680" t="inlineStr">
        <is>
          <t>Mar</t>
        </is>
      </c>
      <c r="E680" t="inlineStr">
        <is>
          <t>Continental Europe</t>
        </is>
      </c>
      <c r="F680" t="inlineStr">
        <is>
          <t>Netherlands</t>
        </is>
      </c>
      <c r="G680" t="inlineStr">
        <is>
          <t>Manufacturing</t>
        </is>
      </c>
      <c r="H680" t="inlineStr">
        <is>
          <t>Cloud &amp; infrastructure</t>
        </is>
      </c>
      <c r="I680" t="inlineStr">
        <is>
          <t>Mid-size client</t>
        </is>
      </c>
      <c r="J680" t="inlineStr">
        <is>
          <t>Hiroshi Tanaka</t>
        </is>
      </c>
      <c r="K680" s="71" t="n">
        <v>6229</v>
      </c>
      <c r="L680" s="72" t="n">
        <v>4065.05</v>
      </c>
      <c r="M680" s="72" t="n">
        <v>25321196.45</v>
      </c>
      <c r="N680" s="72" t="n">
        <v>506423.93</v>
      </c>
      <c r="O680" s="72" t="n">
        <v>24814772.52</v>
      </c>
      <c r="P680" s="72" t="n">
        <v>15307673.79</v>
      </c>
      <c r="Q680" s="72" t="n">
        <v>9507098.73</v>
      </c>
      <c r="R680" t="inlineStr">
        <is>
          <t>M-03</t>
        </is>
      </c>
      <c r="S680" s="73" t="n">
        <v>54.8</v>
      </c>
      <c r="T680" s="73" t="n">
        <v>42.2</v>
      </c>
      <c r="U680" s="71" t="n">
        <v>0</v>
      </c>
      <c r="V680" t="inlineStr">
        <is>
          <t>No</t>
        </is>
      </c>
      <c r="W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TC100672</t>
        </is>
      </c>
      <c r="B681" s="69" t="n">
        <v>45739</v>
      </c>
      <c r="C681" s="70" t="n">
        <v>2025</v>
      </c>
      <c r="D681" t="inlineStr">
        <is>
          <t>Mar</t>
        </is>
      </c>
      <c r="E681" t="inlineStr">
        <is>
          <t>UK</t>
        </is>
      </c>
      <c r="F681" t="inlineStr">
        <is>
          <t>UK</t>
        </is>
      </c>
      <c r="G681" t="inlineStr">
        <is>
          <t>Retail &amp; CPG</t>
        </is>
      </c>
      <c r="H681" t="inlineStr">
        <is>
          <t>Application services</t>
        </is>
      </c>
      <c r="I681" t="inlineStr">
        <is>
          <t>Top-10 client</t>
        </is>
      </c>
      <c r="J681" t="inlineStr">
        <is>
          <t>Omar Haddad</t>
        </is>
      </c>
      <c r="K681" s="71" t="n">
        <v>1807</v>
      </c>
      <c r="L681" s="72" t="n">
        <v>4220.98</v>
      </c>
      <c r="M681" s="72" t="n">
        <v>7627310.86</v>
      </c>
      <c r="N681" s="72" t="n">
        <v>457638.65</v>
      </c>
      <c r="O681" s="72" t="n">
        <v>7169672.21</v>
      </c>
      <c r="P681" s="72" t="n">
        <v>4833162.47</v>
      </c>
      <c r="Q681" s="72" t="n">
        <v>2336509.74</v>
      </c>
      <c r="R681" t="inlineStr">
        <is>
          <t>RC-01</t>
        </is>
      </c>
      <c r="S681" s="73" t="n">
        <v>14.6</v>
      </c>
      <c r="T681" s="73" t="n">
        <v>11.5</v>
      </c>
      <c r="U681" s="71" t="n">
        <v>0</v>
      </c>
      <c r="V681" t="inlineStr">
        <is>
          <t>No</t>
        </is>
      </c>
      <c r="W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TC100673</t>
        </is>
      </c>
      <c r="B682" s="69" t="n">
        <v>45739</v>
      </c>
      <c r="C682" s="70" t="n">
        <v>2025</v>
      </c>
      <c r="D682" t="inlineStr">
        <is>
          <t>Mar</t>
        </is>
      </c>
      <c r="E682" t="inlineStr">
        <is>
          <t>Middle East &amp; Africa</t>
        </is>
      </c>
      <c r="F682" t="inlineStr">
        <is>
          <t>UAE</t>
        </is>
      </c>
      <c r="G682" t="inlineStr">
        <is>
          <t>Life Sciences</t>
        </is>
      </c>
      <c r="H682" t="inlineStr">
        <is>
          <t>Cloud &amp; infrastructure</t>
        </is>
      </c>
      <c r="I682" t="inlineStr">
        <is>
          <t>Large client</t>
        </is>
      </c>
      <c r="J682" t="inlineStr">
        <is>
          <t>Ravindra Patil</t>
        </is>
      </c>
      <c r="K682" s="71" t="n">
        <v>4452</v>
      </c>
      <c r="L682" s="72" t="n">
        <v>3612.8</v>
      </c>
      <c r="M682" s="72" t="n">
        <v>16084185.6</v>
      </c>
      <c r="N682" s="72" t="n">
        <v>0</v>
      </c>
      <c r="O682" s="72" t="n">
        <v>16084185.6</v>
      </c>
      <c r="P682" s="72" t="n">
        <v>11227564.47</v>
      </c>
      <c r="Q682" s="72" t="n">
        <v>4856621.13</v>
      </c>
      <c r="R682" t="inlineStr">
        <is>
          <t>LS-02</t>
        </is>
      </c>
      <c r="S682" s="73" t="n">
        <v>35.7</v>
      </c>
      <c r="T682" s="73" t="n">
        <v>27.9</v>
      </c>
      <c r="U682" s="71" t="n">
        <v>0</v>
      </c>
      <c r="V682" t="inlineStr">
        <is>
          <t>No</t>
        </is>
      </c>
      <c r="W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TC100674</t>
        </is>
      </c>
      <c r="B683" s="69" t="n">
        <v>45739</v>
      </c>
      <c r="C683" s="70" t="n">
        <v>2025</v>
      </c>
      <c r="D683" t="inlineStr">
        <is>
          <t>Mar</t>
        </is>
      </c>
      <c r="E683" t="inlineStr">
        <is>
          <t>North America</t>
        </is>
      </c>
      <c r="F683" t="inlineStr">
        <is>
          <t>Canada</t>
        </is>
      </c>
      <c r="G683" t="inlineStr">
        <is>
          <t>Life Sciences</t>
        </is>
      </c>
      <c r="H683" t="inlineStr">
        <is>
          <t>Application services</t>
        </is>
      </c>
      <c r="I683" t="inlineStr">
        <is>
          <t>Large client</t>
        </is>
      </c>
      <c r="J683" t="inlineStr">
        <is>
          <t>Sara Rossi</t>
        </is>
      </c>
      <c r="K683" s="71" t="n">
        <v>5239</v>
      </c>
      <c r="L683" s="72" t="n">
        <v>4067.24</v>
      </c>
      <c r="M683" s="72" t="n">
        <v>21308270.36</v>
      </c>
      <c r="N683" s="72" t="n">
        <v>852330.8100000001</v>
      </c>
      <c r="O683" s="72" t="n">
        <v>20455939.55</v>
      </c>
      <c r="P683" s="72" t="n">
        <v>14805270.14</v>
      </c>
      <c r="Q683" s="72" t="n">
        <v>5650669.41</v>
      </c>
      <c r="R683" t="inlineStr">
        <is>
          <t>LS-05</t>
        </is>
      </c>
      <c r="S683" s="73" t="n">
        <v>44.2</v>
      </c>
      <c r="T683" s="73" t="n">
        <v>34.2</v>
      </c>
      <c r="U683" s="71" t="n">
        <v>1</v>
      </c>
      <c r="V683" t="inlineStr">
        <is>
          <t>No</t>
        </is>
      </c>
      <c r="W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TC100675</t>
        </is>
      </c>
      <c r="B684" s="69" t="n">
        <v>45739</v>
      </c>
      <c r="C684" s="70" t="n">
        <v>2025</v>
      </c>
      <c r="D684" t="inlineStr">
        <is>
          <t>Mar</t>
        </is>
      </c>
      <c r="E684" t="inlineStr">
        <is>
          <t>Asia Pacific</t>
        </is>
      </c>
      <c r="F684" t="inlineStr">
        <is>
          <t>Singapore</t>
        </is>
      </c>
      <c r="G684" t="inlineStr">
        <is>
          <t>Retail &amp; CPG</t>
        </is>
      </c>
      <c r="H684" t="inlineStr">
        <is>
          <t>Application services</t>
        </is>
      </c>
      <c r="I684" t="inlineStr">
        <is>
          <t>Mid-size client</t>
        </is>
      </c>
      <c r="J684" t="inlineStr">
        <is>
          <t>Sara Rossi</t>
        </is>
      </c>
      <c r="K684" s="71" t="n">
        <v>5797</v>
      </c>
      <c r="L684" s="72" t="n">
        <v>3656.9</v>
      </c>
      <c r="M684" s="72" t="n">
        <v>21199049.3</v>
      </c>
      <c r="N684" s="72" t="n">
        <v>847961.97</v>
      </c>
      <c r="O684" s="72" t="n">
        <v>20351087.33</v>
      </c>
      <c r="P684" s="72" t="n">
        <v>13515158.02</v>
      </c>
      <c r="Q684" s="72" t="n">
        <v>6835929.31</v>
      </c>
      <c r="R684" t="inlineStr">
        <is>
          <t>RC-05</t>
        </is>
      </c>
      <c r="S684" s="73" t="n">
        <v>44.4</v>
      </c>
      <c r="T684" s="73" t="n">
        <v>37</v>
      </c>
      <c r="U684" s="71" t="n">
        <v>0</v>
      </c>
      <c r="V684" t="inlineStr">
        <is>
          <t>No</t>
        </is>
      </c>
      <c r="W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TC100676</t>
        </is>
      </c>
      <c r="B685" s="69" t="n">
        <v>45739</v>
      </c>
      <c r="C685" s="70" t="n">
        <v>2025</v>
      </c>
      <c r="D685" t="inlineStr">
        <is>
          <t>Mar</t>
        </is>
      </c>
      <c r="E685" t="inlineStr">
        <is>
          <t>North America</t>
        </is>
      </c>
      <c r="F685" t="inlineStr">
        <is>
          <t>USA</t>
        </is>
      </c>
      <c r="G685" t="inlineStr">
        <is>
          <t>Retail &amp; CPG</t>
        </is>
      </c>
      <c r="H685" t="inlineStr">
        <is>
          <t>Consulting</t>
        </is>
      </c>
      <c r="I685" t="inlineStr">
        <is>
          <t>Large client</t>
        </is>
      </c>
      <c r="J685" t="inlineStr">
        <is>
          <t>Arjun Mehta</t>
        </is>
      </c>
      <c r="K685" s="71" t="n">
        <v>2958</v>
      </c>
      <c r="L685" s="72" t="n">
        <v>3379.87</v>
      </c>
      <c r="M685" s="72" t="n">
        <v>9997655.460000001</v>
      </c>
      <c r="N685" s="72" t="n">
        <v>399906.22</v>
      </c>
      <c r="O685" s="72" t="n">
        <v>9597749.24</v>
      </c>
      <c r="P685" s="72" t="n">
        <v>6383770.21</v>
      </c>
      <c r="Q685" s="72" t="n">
        <v>3213979.03</v>
      </c>
      <c r="R685" t="inlineStr">
        <is>
          <t>RC-02</t>
        </is>
      </c>
      <c r="S685" s="73" t="n">
        <v>24</v>
      </c>
      <c r="T685" s="73" t="n">
        <v>20.1</v>
      </c>
      <c r="U685" s="71" t="n">
        <v>0</v>
      </c>
      <c r="V685" t="inlineStr">
        <is>
          <t>No</t>
        </is>
      </c>
      <c r="W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TC100677</t>
        </is>
      </c>
      <c r="B686" s="69" t="n">
        <v>45739</v>
      </c>
      <c r="C686" s="70" t="n">
        <v>2025</v>
      </c>
      <c r="D686" t="inlineStr">
        <is>
          <t>Mar</t>
        </is>
      </c>
      <c r="E686" t="inlineStr">
        <is>
          <t>North America</t>
        </is>
      </c>
      <c r="F686" t="inlineStr">
        <is>
          <t>Canada</t>
        </is>
      </c>
      <c r="G686" t="inlineStr">
        <is>
          <t>BFSI</t>
        </is>
      </c>
      <c r="H686" t="inlineStr">
        <is>
          <t>Application services</t>
        </is>
      </c>
      <c r="I686" t="inlineStr">
        <is>
          <t>Mid-size client</t>
        </is>
      </c>
      <c r="J686" t="inlineStr">
        <is>
          <t>Priya Nair</t>
        </is>
      </c>
      <c r="K686" s="71" t="n">
        <v>4755</v>
      </c>
      <c r="L686" s="72" t="n">
        <v>3980.2</v>
      </c>
      <c r="M686" s="72" t="n">
        <v>18925851</v>
      </c>
      <c r="N686" s="72" t="n">
        <v>757034.04</v>
      </c>
      <c r="O686" s="72" t="n">
        <v>18168816.96</v>
      </c>
      <c r="P686" s="72" t="n">
        <v>11898379.78</v>
      </c>
      <c r="Q686" s="72" t="n">
        <v>6270437.18</v>
      </c>
      <c r="R686" t="inlineStr">
        <is>
          <t>B-03</t>
        </is>
      </c>
      <c r="S686" s="73" t="n">
        <v>37.3</v>
      </c>
      <c r="T686" s="73" t="n">
        <v>31.1</v>
      </c>
      <c r="U686" s="71" t="n">
        <v>0</v>
      </c>
      <c r="V686" t="inlineStr">
        <is>
          <t>No</t>
        </is>
      </c>
      <c r="W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TC100678</t>
        </is>
      </c>
      <c r="B687" s="69" t="n">
        <v>45739</v>
      </c>
      <c r="C687" s="70" t="n">
        <v>2025</v>
      </c>
      <c r="D687" t="inlineStr">
        <is>
          <t>Mar</t>
        </is>
      </c>
      <c r="E687" t="inlineStr">
        <is>
          <t>North America</t>
        </is>
      </c>
      <c r="F687" t="inlineStr">
        <is>
          <t>Canada</t>
        </is>
      </c>
      <c r="G687" t="inlineStr">
        <is>
          <t>Communications &amp; Media</t>
        </is>
      </c>
      <c r="H687" t="inlineStr">
        <is>
          <t>Application services</t>
        </is>
      </c>
      <c r="I687" t="inlineStr">
        <is>
          <t>Large client</t>
        </is>
      </c>
      <c r="J687" t="inlineStr">
        <is>
          <t>Aisha Bello</t>
        </is>
      </c>
      <c r="K687" s="71" t="n">
        <v>1267</v>
      </c>
      <c r="L687" s="72" t="n">
        <v>3664.8</v>
      </c>
      <c r="M687" s="72" t="n">
        <v>4643301.6</v>
      </c>
      <c r="N687" s="72" t="n">
        <v>278598.1</v>
      </c>
      <c r="O687" s="72" t="n">
        <v>4364703.5</v>
      </c>
      <c r="P687" s="72" t="n">
        <v>3041846.74</v>
      </c>
      <c r="Q687" s="72" t="n">
        <v>1322856.76</v>
      </c>
      <c r="R687" t="inlineStr">
        <is>
          <t>CM-01</t>
        </is>
      </c>
      <c r="S687" s="73" t="n">
        <v>8.800000000000001</v>
      </c>
      <c r="T687" s="73" t="n">
        <v>7.8</v>
      </c>
      <c r="U687" s="71" t="n">
        <v>0</v>
      </c>
      <c r="V687" t="inlineStr">
        <is>
          <t>No</t>
        </is>
      </c>
      <c r="W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TC100679</t>
        </is>
      </c>
      <c r="B688" s="69" t="n">
        <v>45740</v>
      </c>
      <c r="C688" s="70" t="n">
        <v>2025</v>
      </c>
      <c r="D688" t="inlineStr">
        <is>
          <t>Mar</t>
        </is>
      </c>
      <c r="E688" t="inlineStr">
        <is>
          <t>North America</t>
        </is>
      </c>
      <c r="F688" t="inlineStr">
        <is>
          <t>Canada</t>
        </is>
      </c>
      <c r="G688" t="inlineStr">
        <is>
          <t>Technology &amp; Services</t>
        </is>
      </c>
      <c r="H688" t="inlineStr">
        <is>
          <t>Consulting</t>
        </is>
      </c>
      <c r="I688" t="inlineStr">
        <is>
          <t>Large client</t>
        </is>
      </c>
      <c r="J688" t="inlineStr">
        <is>
          <t>Sara Rossi</t>
        </is>
      </c>
      <c r="K688" s="71" t="n">
        <v>5826</v>
      </c>
      <c r="L688" s="72" t="n">
        <v>4442.07</v>
      </c>
      <c r="M688" s="72" t="n">
        <v>25879499.82</v>
      </c>
      <c r="N688" s="72" t="n">
        <v>1035179.99</v>
      </c>
      <c r="O688" s="72" t="n">
        <v>24844319.83</v>
      </c>
      <c r="P688" s="72" t="n">
        <v>17841963.18</v>
      </c>
      <c r="Q688" s="72" t="n">
        <v>7002356.65</v>
      </c>
      <c r="R688" t="inlineStr">
        <is>
          <t>TS-02</t>
        </is>
      </c>
      <c r="S688" s="73" t="n">
        <v>48.2</v>
      </c>
      <c r="T688" s="73" t="n">
        <v>37.9</v>
      </c>
      <c r="U688" s="71" t="n">
        <v>0</v>
      </c>
      <c r="V688" t="inlineStr">
        <is>
          <t>No</t>
        </is>
      </c>
      <c r="W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TC100680</t>
        </is>
      </c>
      <c r="B689" s="69" t="n">
        <v>45740</v>
      </c>
      <c r="C689" s="70" t="n">
        <v>2025</v>
      </c>
      <c r="D689" t="inlineStr">
        <is>
          <t>Mar</t>
        </is>
      </c>
      <c r="E689" t="inlineStr">
        <is>
          <t>North America</t>
        </is>
      </c>
      <c r="F689" t="inlineStr">
        <is>
          <t>USA</t>
        </is>
      </c>
      <c r="G689" t="inlineStr">
        <is>
          <t>Retail &amp; CPG</t>
        </is>
      </c>
      <c r="H689" t="inlineStr">
        <is>
          <t>Cloud &amp; infrastructure</t>
        </is>
      </c>
      <c r="I689" t="inlineStr">
        <is>
          <t>Large client</t>
        </is>
      </c>
      <c r="J689" t="inlineStr">
        <is>
          <t>Aisha Bello</t>
        </is>
      </c>
      <c r="K689" s="71" t="n">
        <v>3171</v>
      </c>
      <c r="L689" s="72" t="n">
        <v>3886.51</v>
      </c>
      <c r="M689" s="72" t="n">
        <v>12324123.21</v>
      </c>
      <c r="N689" s="72" t="n">
        <v>246482.46</v>
      </c>
      <c r="O689" s="72" t="n">
        <v>12077640.75</v>
      </c>
      <c r="P689" s="72" t="n">
        <v>8818543.550000001</v>
      </c>
      <c r="Q689" s="72" t="n">
        <v>3259097.2</v>
      </c>
      <c r="R689" t="inlineStr">
        <is>
          <t>RC-03</t>
        </is>
      </c>
      <c r="S689" s="73" t="n">
        <v>25.1</v>
      </c>
      <c r="T689" s="73" t="n">
        <v>21.1</v>
      </c>
      <c r="U689" s="71" t="n">
        <v>0</v>
      </c>
      <c r="V689" t="inlineStr">
        <is>
          <t>No</t>
        </is>
      </c>
      <c r="W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TC100681</t>
        </is>
      </c>
      <c r="B690" s="69" t="n">
        <v>45740</v>
      </c>
      <c r="C690" s="70" t="n">
        <v>2025</v>
      </c>
      <c r="D690" t="inlineStr">
        <is>
          <t>Mar</t>
        </is>
      </c>
      <c r="E690" t="inlineStr">
        <is>
          <t>North America</t>
        </is>
      </c>
      <c r="F690" t="inlineStr">
        <is>
          <t>Canada</t>
        </is>
      </c>
      <c r="G690" t="inlineStr">
        <is>
          <t>BFSI</t>
        </is>
      </c>
      <c r="H690" t="inlineStr">
        <is>
          <t>AI &amp; data</t>
        </is>
      </c>
      <c r="I690" t="inlineStr">
        <is>
          <t>Mid-size client</t>
        </is>
      </c>
      <c r="J690" t="inlineStr">
        <is>
          <t>Fatima Al-Saud</t>
        </is>
      </c>
      <c r="K690" s="71" t="n">
        <v>10531</v>
      </c>
      <c r="L690" s="72" t="n">
        <v>4531.52</v>
      </c>
      <c r="M690" s="72" t="n">
        <v>47721437.12</v>
      </c>
      <c r="N690" s="72" t="n">
        <v>1908857.48</v>
      </c>
      <c r="O690" s="72" t="n">
        <v>45812579.64</v>
      </c>
      <c r="P690" s="72" t="n">
        <v>34688853.54</v>
      </c>
      <c r="Q690" s="72" t="n">
        <v>11123726.1</v>
      </c>
      <c r="R690" t="inlineStr">
        <is>
          <t>B-03</t>
        </is>
      </c>
      <c r="S690" s="73" t="n">
        <v>76.40000000000001</v>
      </c>
      <c r="T690" s="73" t="n">
        <v>65.40000000000001</v>
      </c>
      <c r="U690" s="71" t="n">
        <v>0</v>
      </c>
      <c r="V690" t="inlineStr">
        <is>
          <t>No</t>
        </is>
      </c>
      <c r="W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TC100682</t>
        </is>
      </c>
      <c r="B691" s="69" t="n">
        <v>45740</v>
      </c>
      <c r="C691" s="70" t="n">
        <v>2025</v>
      </c>
      <c r="D691" t="inlineStr">
        <is>
          <t>Mar</t>
        </is>
      </c>
      <c r="E691" t="inlineStr">
        <is>
          <t>North America</t>
        </is>
      </c>
      <c r="F691" t="inlineStr">
        <is>
          <t>USA</t>
        </is>
      </c>
      <c r="G691" t="inlineStr">
        <is>
          <t>Technology &amp; Services</t>
        </is>
      </c>
      <c r="H691" t="inlineStr">
        <is>
          <t>Application services</t>
        </is>
      </c>
      <c r="I691" t="inlineStr">
        <is>
          <t>Top-10 client</t>
        </is>
      </c>
      <c r="J691" t="inlineStr">
        <is>
          <t>Fatima Al-Saud</t>
        </is>
      </c>
      <c r="K691" s="71" t="n">
        <v>4724</v>
      </c>
      <c r="L691" s="72" t="n">
        <v>3757.36</v>
      </c>
      <c r="M691" s="72" t="n">
        <v>17749768.64</v>
      </c>
      <c r="N691" s="72" t="n">
        <v>354995.37</v>
      </c>
      <c r="O691" s="72" t="n">
        <v>17394773.27</v>
      </c>
      <c r="P691" s="72" t="n">
        <v>11689360.79</v>
      </c>
      <c r="Q691" s="72" t="n">
        <v>5705412.48</v>
      </c>
      <c r="R691" t="inlineStr">
        <is>
          <t>TS-03</t>
        </is>
      </c>
      <c r="S691" s="73" t="n">
        <v>32</v>
      </c>
      <c r="T691" s="73" t="n">
        <v>28.8</v>
      </c>
      <c r="U691" s="71" t="n">
        <v>0</v>
      </c>
      <c r="V691" t="inlineStr">
        <is>
          <t>No</t>
        </is>
      </c>
      <c r="W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TC100683</t>
        </is>
      </c>
      <c r="B692" s="69" t="n">
        <v>45740</v>
      </c>
      <c r="C692" s="70" t="n">
        <v>2025</v>
      </c>
      <c r="D692" t="inlineStr">
        <is>
          <t>Mar</t>
        </is>
      </c>
      <c r="E692" t="inlineStr">
        <is>
          <t>Continental Europe</t>
        </is>
      </c>
      <c r="F692" t="inlineStr">
        <is>
          <t>France</t>
        </is>
      </c>
      <c r="G692" t="inlineStr">
        <is>
          <t>Technology &amp; Services</t>
        </is>
      </c>
      <c r="H692" t="inlineStr">
        <is>
          <t>Application services</t>
        </is>
      </c>
      <c r="I692" t="inlineStr">
        <is>
          <t>Large client</t>
        </is>
      </c>
      <c r="J692" t="inlineStr">
        <is>
          <t>Aisha Bello</t>
        </is>
      </c>
      <c r="K692" s="71" t="n">
        <v>2450</v>
      </c>
      <c r="L692" s="72" t="n">
        <v>4140.38</v>
      </c>
      <c r="M692" s="72" t="n">
        <v>10143931</v>
      </c>
      <c r="N692" s="72" t="n">
        <v>0</v>
      </c>
      <c r="O692" s="72" t="n">
        <v>10143931</v>
      </c>
      <c r="P692" s="72" t="n">
        <v>6008295.78</v>
      </c>
      <c r="Q692" s="72" t="n">
        <v>4135635.22</v>
      </c>
      <c r="R692" t="inlineStr">
        <is>
          <t>TS-01</t>
        </is>
      </c>
      <c r="S692" s="73" t="n">
        <v>17.4</v>
      </c>
      <c r="T692" s="73" t="n">
        <v>15.8</v>
      </c>
      <c r="U692" s="71" t="n">
        <v>0</v>
      </c>
      <c r="V692" t="inlineStr">
        <is>
          <t>No</t>
        </is>
      </c>
      <c r="W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TC100684</t>
        </is>
      </c>
      <c r="B693" s="69" t="n">
        <v>45740</v>
      </c>
      <c r="C693" s="70" t="n">
        <v>2025</v>
      </c>
      <c r="D693" t="inlineStr">
        <is>
          <t>Mar</t>
        </is>
      </c>
      <c r="E693" t="inlineStr">
        <is>
          <t>North America</t>
        </is>
      </c>
      <c r="F693" t="inlineStr">
        <is>
          <t>Canada</t>
        </is>
      </c>
      <c r="G693" t="inlineStr">
        <is>
          <t>Life Sciences</t>
        </is>
      </c>
      <c r="H693" t="inlineStr">
        <is>
          <t>BPS</t>
        </is>
      </c>
      <c r="I693" t="inlineStr">
        <is>
          <t>Large client</t>
        </is>
      </c>
      <c r="J693" t="inlineStr">
        <is>
          <t>Arjun Mehta</t>
        </is>
      </c>
      <c r="K693" s="71" t="n">
        <v>9859</v>
      </c>
      <c r="L693" s="72" t="n">
        <v>3961.42</v>
      </c>
      <c r="M693" s="72" t="n">
        <v>39055639.78</v>
      </c>
      <c r="N693" s="72" t="n">
        <v>0</v>
      </c>
      <c r="O693" s="72" t="n">
        <v>39055639.78</v>
      </c>
      <c r="P693" s="72" t="n">
        <v>23088349.46</v>
      </c>
      <c r="Q693" s="72" t="n">
        <v>15967290.32</v>
      </c>
      <c r="R693" t="inlineStr">
        <is>
          <t>LS-06</t>
        </is>
      </c>
      <c r="S693" s="73" t="n">
        <v>78</v>
      </c>
      <c r="T693" s="73" t="n">
        <v>66.3</v>
      </c>
      <c r="U693" s="71" t="n">
        <v>0</v>
      </c>
      <c r="V693" t="inlineStr">
        <is>
          <t>No</t>
        </is>
      </c>
      <c r="W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TC100685</t>
        </is>
      </c>
      <c r="B694" s="69" t="n">
        <v>45740</v>
      </c>
      <c r="C694" s="70" t="n">
        <v>2025</v>
      </c>
      <c r="D694" t="inlineStr">
        <is>
          <t>Mar</t>
        </is>
      </c>
      <c r="E694" t="inlineStr">
        <is>
          <t>India</t>
        </is>
      </c>
      <c r="F694" t="inlineStr">
        <is>
          <t>India</t>
        </is>
      </c>
      <c r="G694" t="inlineStr">
        <is>
          <t>Communications &amp; Media</t>
        </is>
      </c>
      <c r="H694" t="inlineStr">
        <is>
          <t>Application services</t>
        </is>
      </c>
      <c r="I694" t="inlineStr">
        <is>
          <t>Large client</t>
        </is>
      </c>
      <c r="J694" t="inlineStr">
        <is>
          <t>Noah Smith</t>
        </is>
      </c>
      <c r="K694" s="71" t="n">
        <v>10475</v>
      </c>
      <c r="L694" s="72" t="n">
        <v>3273.04</v>
      </c>
      <c r="M694" s="72" t="n">
        <v>34285094</v>
      </c>
      <c r="N694" s="72" t="n">
        <v>1371403.76</v>
      </c>
      <c r="O694" s="72" t="n">
        <v>32913690.24</v>
      </c>
      <c r="P694" s="72" t="n">
        <v>22255132.38</v>
      </c>
      <c r="Q694" s="72" t="n">
        <v>10658557.86</v>
      </c>
      <c r="R694" t="inlineStr">
        <is>
          <t>CM-04</t>
        </is>
      </c>
      <c r="S694" s="73" t="n">
        <v>77.90000000000001</v>
      </c>
      <c r="T694" s="73" t="n">
        <v>65.2</v>
      </c>
      <c r="U694" s="71" t="n">
        <v>1</v>
      </c>
      <c r="V694" t="inlineStr">
        <is>
          <t>Yes</t>
        </is>
      </c>
      <c r="W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TC100686</t>
        </is>
      </c>
      <c r="B695" s="69" t="n">
        <v>45741</v>
      </c>
      <c r="C695" s="70" t="n">
        <v>2025</v>
      </c>
      <c r="D695" t="inlineStr">
        <is>
          <t>Mar</t>
        </is>
      </c>
      <c r="E695" t="inlineStr">
        <is>
          <t>UK</t>
        </is>
      </c>
      <c r="F695" t="inlineStr">
        <is>
          <t>UK</t>
        </is>
      </c>
      <c r="G695" t="inlineStr">
        <is>
          <t>Technology &amp; Services</t>
        </is>
      </c>
      <c r="H695" t="inlineStr">
        <is>
          <t>Application services</t>
        </is>
      </c>
      <c r="I695" t="inlineStr">
        <is>
          <t>Top-10 client</t>
        </is>
      </c>
      <c r="J695" t="inlineStr">
        <is>
          <t>Ravindra Patil</t>
        </is>
      </c>
      <c r="K695" s="71" t="n">
        <v>3942</v>
      </c>
      <c r="L695" s="72" t="n">
        <v>3885.08</v>
      </c>
      <c r="M695" s="72" t="n">
        <v>15314985.36</v>
      </c>
      <c r="N695" s="72" t="n">
        <v>306299.71</v>
      </c>
      <c r="O695" s="72" t="n">
        <v>15008685.65</v>
      </c>
      <c r="P695" s="72" t="n">
        <v>9777306.09</v>
      </c>
      <c r="Q695" s="72" t="n">
        <v>5231379.56</v>
      </c>
      <c r="R695" t="inlineStr">
        <is>
          <t>TS-05</t>
        </is>
      </c>
      <c r="S695" s="73" t="n">
        <v>29.4</v>
      </c>
      <c r="T695" s="73" t="n">
        <v>26.5</v>
      </c>
      <c r="U695" s="71" t="n">
        <v>0</v>
      </c>
      <c r="V695" t="inlineStr">
        <is>
          <t>No</t>
        </is>
      </c>
      <c r="W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TC100687</t>
        </is>
      </c>
      <c r="B696" s="69" t="n">
        <v>45741</v>
      </c>
      <c r="C696" s="70" t="n">
        <v>2025</v>
      </c>
      <c r="D696" t="inlineStr">
        <is>
          <t>Mar</t>
        </is>
      </c>
      <c r="E696" t="inlineStr">
        <is>
          <t>North America</t>
        </is>
      </c>
      <c r="F696" t="inlineStr">
        <is>
          <t>USA</t>
        </is>
      </c>
      <c r="G696" t="inlineStr">
        <is>
          <t>Communications &amp; Media</t>
        </is>
      </c>
      <c r="H696" t="inlineStr">
        <is>
          <t>Cloud &amp; infrastructure</t>
        </is>
      </c>
      <c r="I696" t="inlineStr">
        <is>
          <t>Large client</t>
        </is>
      </c>
      <c r="J696" t="inlineStr">
        <is>
          <t>Priya Nair</t>
        </is>
      </c>
      <c r="K696" s="71" t="n">
        <v>9772</v>
      </c>
      <c r="L696" s="72" t="n">
        <v>3526.92</v>
      </c>
      <c r="M696" s="72" t="n">
        <v>34465062.24</v>
      </c>
      <c r="N696" s="72" t="n">
        <v>1378602.49</v>
      </c>
      <c r="O696" s="72" t="n">
        <v>33086459.75</v>
      </c>
      <c r="P696" s="72" t="n">
        <v>21663297.95</v>
      </c>
      <c r="Q696" s="72" t="n">
        <v>11423161.8</v>
      </c>
      <c r="R696" t="inlineStr">
        <is>
          <t>CM-06</t>
        </is>
      </c>
      <c r="S696" s="73" t="n">
        <v>72.40000000000001</v>
      </c>
      <c r="T696" s="73" t="n">
        <v>65</v>
      </c>
      <c r="U696" s="71" t="n">
        <v>0</v>
      </c>
      <c r="V696" t="inlineStr">
        <is>
          <t>No</t>
        </is>
      </c>
      <c r="W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TC100688</t>
        </is>
      </c>
      <c r="B697" s="69" t="n">
        <v>45741</v>
      </c>
      <c r="C697" s="70" t="n">
        <v>2025</v>
      </c>
      <c r="D697" t="inlineStr">
        <is>
          <t>Mar</t>
        </is>
      </c>
      <c r="E697" t="inlineStr">
        <is>
          <t>North America</t>
        </is>
      </c>
      <c r="F697" t="inlineStr">
        <is>
          <t>Canada</t>
        </is>
      </c>
      <c r="G697" t="inlineStr">
        <is>
          <t>Retail &amp; CPG</t>
        </is>
      </c>
      <c r="H697" t="inlineStr">
        <is>
          <t>Consulting</t>
        </is>
      </c>
      <c r="I697" t="inlineStr">
        <is>
          <t>Large client</t>
        </is>
      </c>
      <c r="J697" t="inlineStr">
        <is>
          <t>Lucas Martin</t>
        </is>
      </c>
      <c r="K697" s="71" t="n">
        <v>6998</v>
      </c>
      <c r="L697" s="72" t="n">
        <v>3572.54</v>
      </c>
      <c r="M697" s="72" t="n">
        <v>25000634.92</v>
      </c>
      <c r="N697" s="72" t="n">
        <v>0</v>
      </c>
      <c r="O697" s="72" t="n">
        <v>25000634.92</v>
      </c>
      <c r="P697" s="72" t="n">
        <v>16753793.67</v>
      </c>
      <c r="Q697" s="72" t="n">
        <v>8246841.25</v>
      </c>
      <c r="R697" t="inlineStr">
        <is>
          <t>RC-01</t>
        </is>
      </c>
      <c r="S697" s="73" t="n">
        <v>53.1</v>
      </c>
      <c r="T697" s="73" t="n">
        <v>46.2</v>
      </c>
      <c r="U697" s="71" t="n">
        <v>0</v>
      </c>
      <c r="V697" t="inlineStr">
        <is>
          <t>No</t>
        </is>
      </c>
      <c r="W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TC100689</t>
        </is>
      </c>
      <c r="B698" s="69" t="n">
        <v>45741</v>
      </c>
      <c r="C698" s="70" t="n">
        <v>2025</v>
      </c>
      <c r="D698" t="inlineStr">
        <is>
          <t>Mar</t>
        </is>
      </c>
      <c r="E698" t="inlineStr">
        <is>
          <t>North America</t>
        </is>
      </c>
      <c r="F698" t="inlineStr">
        <is>
          <t>Canada</t>
        </is>
      </c>
      <c r="G698" t="inlineStr">
        <is>
          <t>Manufacturing</t>
        </is>
      </c>
      <c r="H698" t="inlineStr">
        <is>
          <t>Application services</t>
        </is>
      </c>
      <c r="I698" t="inlineStr">
        <is>
          <t>Large client</t>
        </is>
      </c>
      <c r="J698" t="inlineStr">
        <is>
          <t>Liam O'Brien</t>
        </is>
      </c>
      <c r="K698" s="71" t="n">
        <v>7939</v>
      </c>
      <c r="L698" s="72" t="n">
        <v>3978.03</v>
      </c>
      <c r="M698" s="72" t="n">
        <v>31581580.17</v>
      </c>
      <c r="N698" s="72" t="n">
        <v>1263263.21</v>
      </c>
      <c r="O698" s="72" t="n">
        <v>30318316.96</v>
      </c>
      <c r="P698" s="72" t="n">
        <v>21896223.58</v>
      </c>
      <c r="Q698" s="72" t="n">
        <v>8422093.380000001</v>
      </c>
      <c r="R698" t="inlineStr">
        <is>
          <t>M-04</t>
        </is>
      </c>
      <c r="S698" s="73" t="n">
        <v>66.40000000000001</v>
      </c>
      <c r="T698" s="73" t="n">
        <v>49.6</v>
      </c>
      <c r="U698" s="71" t="n">
        <v>1</v>
      </c>
      <c r="V698" t="inlineStr">
        <is>
          <t>No</t>
        </is>
      </c>
      <c r="W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TC100690</t>
        </is>
      </c>
      <c r="B699" s="69" t="n">
        <v>45741</v>
      </c>
      <c r="C699" s="70" t="n">
        <v>2025</v>
      </c>
      <c r="D699" t="inlineStr">
        <is>
          <t>Mar</t>
        </is>
      </c>
      <c r="E699" t="inlineStr">
        <is>
          <t>Middle East &amp; Africa</t>
        </is>
      </c>
      <c r="F699" t="inlineStr">
        <is>
          <t>South Africa</t>
        </is>
      </c>
      <c r="G699" t="inlineStr">
        <is>
          <t>BFSI</t>
        </is>
      </c>
      <c r="H699" t="inlineStr">
        <is>
          <t>Application services</t>
        </is>
      </c>
      <c r="I699" t="inlineStr">
        <is>
          <t>Large client</t>
        </is>
      </c>
      <c r="J699" t="inlineStr">
        <is>
          <t>Shraddha Kulkarni</t>
        </is>
      </c>
      <c r="K699" s="71" t="n">
        <v>1588</v>
      </c>
      <c r="L699" s="72" t="n">
        <v>3716.36</v>
      </c>
      <c r="M699" s="72" t="n">
        <v>5901579.68</v>
      </c>
      <c r="N699" s="72" t="n">
        <v>236063.19</v>
      </c>
      <c r="O699" s="72" t="n">
        <v>5665516.49</v>
      </c>
      <c r="P699" s="72" t="n">
        <v>4199706.81</v>
      </c>
      <c r="Q699" s="72" t="n">
        <v>1465809.68</v>
      </c>
      <c r="R699" t="inlineStr">
        <is>
          <t>B-01</t>
        </is>
      </c>
      <c r="S699" s="73" t="n">
        <v>13.9</v>
      </c>
      <c r="T699" s="73" t="n">
        <v>10.4</v>
      </c>
      <c r="U699" s="71" t="n">
        <v>0</v>
      </c>
      <c r="V699" t="inlineStr">
        <is>
          <t>No</t>
        </is>
      </c>
      <c r="W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TC100691</t>
        </is>
      </c>
      <c r="B700" s="69" t="n">
        <v>45741</v>
      </c>
      <c r="C700" s="70" t="n">
        <v>2025</v>
      </c>
      <c r="D700" t="inlineStr">
        <is>
          <t>Mar</t>
        </is>
      </c>
      <c r="E700" t="inlineStr">
        <is>
          <t>Middle East &amp; Africa</t>
        </is>
      </c>
      <c r="F700" t="inlineStr">
        <is>
          <t>South Africa</t>
        </is>
      </c>
      <c r="G700" t="inlineStr">
        <is>
          <t>Communications &amp; Media</t>
        </is>
      </c>
      <c r="H700" t="inlineStr">
        <is>
          <t>AI &amp; data</t>
        </is>
      </c>
      <c r="I700" t="inlineStr">
        <is>
          <t>Large client</t>
        </is>
      </c>
      <c r="J700" t="inlineStr">
        <is>
          <t>Aisha Bello</t>
        </is>
      </c>
      <c r="K700" s="71" t="n">
        <v>8371</v>
      </c>
      <c r="L700" s="72" t="n">
        <v>3009.51</v>
      </c>
      <c r="M700" s="72" t="n">
        <v>25192608.21</v>
      </c>
      <c r="N700" s="72" t="n">
        <v>1511556.49</v>
      </c>
      <c r="O700" s="72" t="n">
        <v>23681051.72</v>
      </c>
      <c r="P700" s="72" t="n">
        <v>17810288.46</v>
      </c>
      <c r="Q700" s="72" t="n">
        <v>5870763.26</v>
      </c>
      <c r="R700" t="inlineStr">
        <is>
          <t>CM-06</t>
        </is>
      </c>
      <c r="S700" s="73" t="n">
        <v>68.7</v>
      </c>
      <c r="T700" s="73" t="n">
        <v>55.2</v>
      </c>
      <c r="U700" s="71" t="n">
        <v>1</v>
      </c>
      <c r="V700" t="inlineStr">
        <is>
          <t>No</t>
        </is>
      </c>
      <c r="W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TC100692</t>
        </is>
      </c>
      <c r="B701" s="69" t="n">
        <v>45741</v>
      </c>
      <c r="C701" s="70" t="n">
        <v>2025</v>
      </c>
      <c r="D701" t="inlineStr">
        <is>
          <t>Mar</t>
        </is>
      </c>
      <c r="E701" t="inlineStr">
        <is>
          <t>Continental Europe</t>
        </is>
      </c>
      <c r="F701" t="inlineStr">
        <is>
          <t>Germany</t>
        </is>
      </c>
      <c r="G701" t="inlineStr">
        <is>
          <t>Communications &amp; Media</t>
        </is>
      </c>
      <c r="H701" t="inlineStr">
        <is>
          <t>Application services</t>
        </is>
      </c>
      <c r="I701" t="inlineStr">
        <is>
          <t>Large client</t>
        </is>
      </c>
      <c r="J701" t="inlineStr">
        <is>
          <t>Sara Rossi</t>
        </is>
      </c>
      <c r="K701" s="71" t="n">
        <v>4709</v>
      </c>
      <c r="L701" s="72" t="n">
        <v>3836.11</v>
      </c>
      <c r="M701" s="72" t="n">
        <v>18064241.99</v>
      </c>
      <c r="N701" s="72" t="n">
        <v>722569.6800000001</v>
      </c>
      <c r="O701" s="72" t="n">
        <v>17341672.31</v>
      </c>
      <c r="P701" s="72" t="n">
        <v>12061815.35</v>
      </c>
      <c r="Q701" s="72" t="n">
        <v>5279856.96</v>
      </c>
      <c r="R701" t="inlineStr">
        <is>
          <t>CM-05</t>
        </is>
      </c>
      <c r="S701" s="73" t="n">
        <v>37.1</v>
      </c>
      <c r="T701" s="73" t="n">
        <v>30.5</v>
      </c>
      <c r="U701" s="71" t="n">
        <v>0</v>
      </c>
      <c r="V701" t="inlineStr">
        <is>
          <t>No</t>
        </is>
      </c>
      <c r="W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TC100693</t>
        </is>
      </c>
      <c r="B702" s="69" t="n">
        <v>45741</v>
      </c>
      <c r="C702" s="70" t="n">
        <v>2025</v>
      </c>
      <c r="D702" t="inlineStr">
        <is>
          <t>Mar</t>
        </is>
      </c>
      <c r="E702" t="inlineStr">
        <is>
          <t>UK</t>
        </is>
      </c>
      <c r="F702" t="inlineStr">
        <is>
          <t>UK</t>
        </is>
      </c>
      <c r="G702" t="inlineStr">
        <is>
          <t>Manufacturing</t>
        </is>
      </c>
      <c r="H702" t="inlineStr">
        <is>
          <t>Cloud &amp; infrastructure</t>
        </is>
      </c>
      <c r="I702" t="inlineStr">
        <is>
          <t>Mid-size client</t>
        </is>
      </c>
      <c r="J702" t="inlineStr">
        <is>
          <t>Yuki Sato</t>
        </is>
      </c>
      <c r="K702" s="71" t="n">
        <v>5048</v>
      </c>
      <c r="L702" s="72" t="n">
        <v>3566.24</v>
      </c>
      <c r="M702" s="72" t="n">
        <v>18002379.52</v>
      </c>
      <c r="N702" s="72" t="n">
        <v>1080142.77</v>
      </c>
      <c r="O702" s="72" t="n">
        <v>16922236.75</v>
      </c>
      <c r="P702" s="72" t="n">
        <v>12045867.59</v>
      </c>
      <c r="Q702" s="72" t="n">
        <v>4876369.16</v>
      </c>
      <c r="R702" t="inlineStr">
        <is>
          <t>M-05</t>
        </is>
      </c>
      <c r="S702" s="73" t="n">
        <v>43.3</v>
      </c>
      <c r="T702" s="73" t="n">
        <v>32.8</v>
      </c>
      <c r="U702" s="71" t="n">
        <v>1</v>
      </c>
      <c r="V702" t="inlineStr">
        <is>
          <t>No</t>
        </is>
      </c>
      <c r="W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TC100694</t>
        </is>
      </c>
      <c r="B703" s="69" t="n">
        <v>45742</v>
      </c>
      <c r="C703" s="70" t="n">
        <v>2025</v>
      </c>
      <c r="D703" t="inlineStr">
        <is>
          <t>Mar</t>
        </is>
      </c>
      <c r="E703" t="inlineStr">
        <is>
          <t>Continental Europe</t>
        </is>
      </c>
      <c r="F703" t="inlineStr">
        <is>
          <t>Germany</t>
        </is>
      </c>
      <c r="G703" t="inlineStr">
        <is>
          <t>Technology &amp; Services</t>
        </is>
      </c>
      <c r="H703" t="inlineStr">
        <is>
          <t>Consulting</t>
        </is>
      </c>
      <c r="I703" t="inlineStr">
        <is>
          <t>Top-10 client</t>
        </is>
      </c>
      <c r="J703" t="inlineStr">
        <is>
          <t>Amir Khan</t>
        </is>
      </c>
      <c r="K703" s="71" t="n">
        <v>7036</v>
      </c>
      <c r="L703" s="72" t="n">
        <v>3568.88</v>
      </c>
      <c r="M703" s="72" t="n">
        <v>25110639.68</v>
      </c>
      <c r="N703" s="72" t="n">
        <v>0</v>
      </c>
      <c r="O703" s="72" t="n">
        <v>25110639.68</v>
      </c>
      <c r="P703" s="72" t="n">
        <v>16588861.98</v>
      </c>
      <c r="Q703" s="72" t="n">
        <v>8521777.699999999</v>
      </c>
      <c r="R703" t="inlineStr">
        <is>
          <t>TS-06</t>
        </is>
      </c>
      <c r="S703" s="73" t="n">
        <v>51.8</v>
      </c>
      <c r="T703" s="73" t="n">
        <v>47.1</v>
      </c>
      <c r="U703" s="71" t="n">
        <v>1</v>
      </c>
      <c r="V703" t="inlineStr">
        <is>
          <t>No</t>
        </is>
      </c>
      <c r="W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TC100695</t>
        </is>
      </c>
      <c r="B704" s="69" t="n">
        <v>45742</v>
      </c>
      <c r="C704" s="70" t="n">
        <v>2025</v>
      </c>
      <c r="D704" t="inlineStr">
        <is>
          <t>Mar</t>
        </is>
      </c>
      <c r="E704" t="inlineStr">
        <is>
          <t>North America</t>
        </is>
      </c>
      <c r="F704" t="inlineStr">
        <is>
          <t>USA</t>
        </is>
      </c>
      <c r="G704" t="inlineStr">
        <is>
          <t>Manufacturing</t>
        </is>
      </c>
      <c r="H704" t="inlineStr">
        <is>
          <t>Cloud &amp; infrastructure</t>
        </is>
      </c>
      <c r="I704" t="inlineStr">
        <is>
          <t>Large client</t>
        </is>
      </c>
      <c r="J704" t="inlineStr">
        <is>
          <t>Mei Lin</t>
        </is>
      </c>
      <c r="K704" s="71" t="n">
        <v>1462</v>
      </c>
      <c r="L704" s="72" t="n">
        <v>3500.3</v>
      </c>
      <c r="M704" s="72" t="n">
        <v>5117438.6</v>
      </c>
      <c r="N704" s="72" t="n">
        <v>102348.77</v>
      </c>
      <c r="O704" s="72" t="n">
        <v>5015089.83</v>
      </c>
      <c r="P704" s="72" t="n">
        <v>3729872.91</v>
      </c>
      <c r="Q704" s="72" t="n">
        <v>1285216.92</v>
      </c>
      <c r="R704" t="inlineStr">
        <is>
          <t>M-03</t>
        </is>
      </c>
      <c r="S704" s="73" t="n">
        <v>12.8</v>
      </c>
      <c r="T704" s="73" t="n">
        <v>9.9</v>
      </c>
      <c r="U704" s="71" t="n">
        <v>0</v>
      </c>
      <c r="V704" t="inlineStr">
        <is>
          <t>No</t>
        </is>
      </c>
      <c r="W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TC100696</t>
        </is>
      </c>
      <c r="B705" s="69" t="n">
        <v>45742</v>
      </c>
      <c r="C705" s="70" t="n">
        <v>2025</v>
      </c>
      <c r="D705" t="inlineStr">
        <is>
          <t>Mar</t>
        </is>
      </c>
      <c r="E705" t="inlineStr">
        <is>
          <t>UK</t>
        </is>
      </c>
      <c r="F705" t="inlineStr">
        <is>
          <t>UK</t>
        </is>
      </c>
      <c r="G705" t="inlineStr">
        <is>
          <t>Communications &amp; Media</t>
        </is>
      </c>
      <c r="H705" t="inlineStr">
        <is>
          <t>BPS</t>
        </is>
      </c>
      <c r="I705" t="inlineStr">
        <is>
          <t>Mid-size client</t>
        </is>
      </c>
      <c r="J705" t="inlineStr">
        <is>
          <t>Zoya Ahmed</t>
        </is>
      </c>
      <c r="K705" s="71" t="n">
        <v>7602</v>
      </c>
      <c r="L705" s="72" t="n">
        <v>3979.09</v>
      </c>
      <c r="M705" s="72" t="n">
        <v>30249042.18</v>
      </c>
      <c r="N705" s="72" t="n">
        <v>0</v>
      </c>
      <c r="O705" s="72" t="n">
        <v>30249042.18</v>
      </c>
      <c r="P705" s="72" t="n">
        <v>18954451.9</v>
      </c>
      <c r="Q705" s="72" t="n">
        <v>11294590.28</v>
      </c>
      <c r="R705" t="inlineStr">
        <is>
          <t>CM-05</t>
        </is>
      </c>
      <c r="S705" s="73" t="n">
        <v>58.2</v>
      </c>
      <c r="T705" s="73" t="n">
        <v>48.7</v>
      </c>
      <c r="U705" s="71" t="n">
        <v>1</v>
      </c>
      <c r="V705" t="inlineStr">
        <is>
          <t>Yes</t>
        </is>
      </c>
      <c r="W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TC100697</t>
        </is>
      </c>
      <c r="B706" s="69" t="n">
        <v>45742</v>
      </c>
      <c r="C706" s="70" t="n">
        <v>2025</v>
      </c>
      <c r="D706" t="inlineStr">
        <is>
          <t>Mar</t>
        </is>
      </c>
      <c r="E706" t="inlineStr">
        <is>
          <t>North America</t>
        </is>
      </c>
      <c r="F706" t="inlineStr">
        <is>
          <t>USA</t>
        </is>
      </c>
      <c r="G706" t="inlineStr">
        <is>
          <t>Manufacturing</t>
        </is>
      </c>
      <c r="H706" t="inlineStr">
        <is>
          <t>Application services</t>
        </is>
      </c>
      <c r="I706" t="inlineStr">
        <is>
          <t>Top-10 client</t>
        </is>
      </c>
      <c r="J706" t="inlineStr">
        <is>
          <t>Yuki Sato</t>
        </is>
      </c>
      <c r="K706" s="71" t="n">
        <v>8680</v>
      </c>
      <c r="L706" s="72" t="n">
        <v>3591.78</v>
      </c>
      <c r="M706" s="72" t="n">
        <v>31176650.4</v>
      </c>
      <c r="N706" s="72" t="n">
        <v>0</v>
      </c>
      <c r="O706" s="72" t="n">
        <v>31176650.4</v>
      </c>
      <c r="P706" s="72" t="n">
        <v>19917849.83</v>
      </c>
      <c r="Q706" s="72" t="n">
        <v>11258800.57</v>
      </c>
      <c r="R706" t="inlineStr">
        <is>
          <t>M-02</t>
        </is>
      </c>
      <c r="S706" s="73" t="n">
        <v>67.7</v>
      </c>
      <c r="T706" s="73" t="n">
        <v>54.2</v>
      </c>
      <c r="U706" s="71" t="n">
        <v>1</v>
      </c>
      <c r="V706" t="inlineStr">
        <is>
          <t>No</t>
        </is>
      </c>
      <c r="W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TC100698</t>
        </is>
      </c>
      <c r="B707" s="69" t="n">
        <v>45742</v>
      </c>
      <c r="C707" s="70" t="n">
        <v>2025</v>
      </c>
      <c r="D707" t="inlineStr">
        <is>
          <t>Mar</t>
        </is>
      </c>
      <c r="E707" t="inlineStr">
        <is>
          <t>UK</t>
        </is>
      </c>
      <c r="F707" t="inlineStr">
        <is>
          <t>UK</t>
        </is>
      </c>
      <c r="G707" t="inlineStr">
        <is>
          <t>Technology &amp; Services</t>
        </is>
      </c>
      <c r="H707" t="inlineStr">
        <is>
          <t>AI &amp; data</t>
        </is>
      </c>
      <c r="I707" t="inlineStr">
        <is>
          <t>Large client</t>
        </is>
      </c>
      <c r="J707" t="inlineStr">
        <is>
          <t>Priya Nair</t>
        </is>
      </c>
      <c r="K707" s="71" t="n">
        <v>3672</v>
      </c>
      <c r="L707" s="72" t="n">
        <v>3766.47</v>
      </c>
      <c r="M707" s="72" t="n">
        <v>13830477.84</v>
      </c>
      <c r="N707" s="72" t="n">
        <v>0</v>
      </c>
      <c r="O707" s="72" t="n">
        <v>13830477.84</v>
      </c>
      <c r="P707" s="72" t="n">
        <v>8729521.550000001</v>
      </c>
      <c r="Q707" s="72" t="n">
        <v>5100956.29</v>
      </c>
      <c r="R707" t="inlineStr">
        <is>
          <t>TS-03</t>
        </is>
      </c>
      <c r="S707" s="73" t="n">
        <v>30.4</v>
      </c>
      <c r="T707" s="73" t="n">
        <v>23.3</v>
      </c>
      <c r="U707" s="71" t="n">
        <v>2</v>
      </c>
      <c r="V707" t="inlineStr">
        <is>
          <t>No</t>
        </is>
      </c>
      <c r="W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TC100699</t>
        </is>
      </c>
      <c r="B708" s="69" t="n">
        <v>45742</v>
      </c>
      <c r="C708" s="70" t="n">
        <v>2025</v>
      </c>
      <c r="D708" t="inlineStr">
        <is>
          <t>Mar</t>
        </is>
      </c>
      <c r="E708" t="inlineStr">
        <is>
          <t>North America</t>
        </is>
      </c>
      <c r="F708" t="inlineStr">
        <is>
          <t>USA</t>
        </is>
      </c>
      <c r="G708" t="inlineStr">
        <is>
          <t>BFSI</t>
        </is>
      </c>
      <c r="H708" t="inlineStr">
        <is>
          <t>Application services</t>
        </is>
      </c>
      <c r="I708" t="inlineStr">
        <is>
          <t>Mid-size client</t>
        </is>
      </c>
      <c r="J708" t="inlineStr">
        <is>
          <t>Olivia Brown</t>
        </is>
      </c>
      <c r="K708" s="71" t="n">
        <v>7619</v>
      </c>
      <c r="L708" s="72" t="n">
        <v>4347.54</v>
      </c>
      <c r="M708" s="72" t="n">
        <v>33123907.26</v>
      </c>
      <c r="N708" s="72" t="n">
        <v>1987434.44</v>
      </c>
      <c r="O708" s="72" t="n">
        <v>31136472.82</v>
      </c>
      <c r="P708" s="72" t="n">
        <v>20754523.23</v>
      </c>
      <c r="Q708" s="72" t="n">
        <v>10381949.59</v>
      </c>
      <c r="R708" t="inlineStr">
        <is>
          <t>B-05</t>
        </is>
      </c>
      <c r="S708" s="73" t="n">
        <v>57.7</v>
      </c>
      <c r="T708" s="73" t="n">
        <v>47</v>
      </c>
      <c r="U708" s="71" t="n">
        <v>1</v>
      </c>
      <c r="V708" t="inlineStr">
        <is>
          <t>No</t>
        </is>
      </c>
      <c r="W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TC100700</t>
        </is>
      </c>
      <c r="B709" s="69" t="n">
        <v>45743</v>
      </c>
      <c r="C709" s="70" t="n">
        <v>2025</v>
      </c>
      <c r="D709" t="inlineStr">
        <is>
          <t>Mar</t>
        </is>
      </c>
      <c r="E709" t="inlineStr">
        <is>
          <t>North America</t>
        </is>
      </c>
      <c r="F709" t="inlineStr">
        <is>
          <t>USA</t>
        </is>
      </c>
      <c r="G709" t="inlineStr">
        <is>
          <t>Communications &amp; Media</t>
        </is>
      </c>
      <c r="H709" t="inlineStr">
        <is>
          <t>Application services</t>
        </is>
      </c>
      <c r="I709" t="inlineStr">
        <is>
          <t>Mid-size client</t>
        </is>
      </c>
      <c r="J709" t="inlineStr">
        <is>
          <t>Carlos Silva</t>
        </is>
      </c>
      <c r="K709" s="71" t="n">
        <v>8268</v>
      </c>
      <c r="L709" s="72" t="n">
        <v>4029.9</v>
      </c>
      <c r="M709" s="72" t="n">
        <v>33319213.2</v>
      </c>
      <c r="N709" s="72" t="n">
        <v>666384.26</v>
      </c>
      <c r="O709" s="72" t="n">
        <v>32652828.94</v>
      </c>
      <c r="P709" s="72" t="n">
        <v>23727235.11</v>
      </c>
      <c r="Q709" s="72" t="n">
        <v>8925593.83</v>
      </c>
      <c r="R709" t="inlineStr">
        <is>
          <t>CM-05</t>
        </is>
      </c>
      <c r="S709" s="73" t="n">
        <v>67</v>
      </c>
      <c r="T709" s="73" t="n">
        <v>54.1</v>
      </c>
      <c r="U709" s="71" t="n">
        <v>0</v>
      </c>
      <c r="V709" t="inlineStr">
        <is>
          <t>No</t>
        </is>
      </c>
      <c r="W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TC100701</t>
        </is>
      </c>
      <c r="B710" s="69" t="n">
        <v>45743</v>
      </c>
      <c r="C710" s="70" t="n">
        <v>2025</v>
      </c>
      <c r="D710" t="inlineStr">
        <is>
          <t>Mar</t>
        </is>
      </c>
      <c r="E710" t="inlineStr">
        <is>
          <t>North America</t>
        </is>
      </c>
      <c r="F710" t="inlineStr">
        <is>
          <t>Canada</t>
        </is>
      </c>
      <c r="G710" t="inlineStr">
        <is>
          <t>Technology &amp; Services</t>
        </is>
      </c>
      <c r="H710" t="inlineStr">
        <is>
          <t>Consulting</t>
        </is>
      </c>
      <c r="I710" t="inlineStr">
        <is>
          <t>Large client</t>
        </is>
      </c>
      <c r="J710" t="inlineStr">
        <is>
          <t>Ruhi Shaikh</t>
        </is>
      </c>
      <c r="K710" s="71" t="n">
        <v>1120</v>
      </c>
      <c r="L710" s="72" t="n">
        <v>3789.28</v>
      </c>
      <c r="M710" s="72" t="n">
        <v>4243993.6</v>
      </c>
      <c r="N710" s="72" t="n">
        <v>0</v>
      </c>
      <c r="O710" s="72" t="n">
        <v>4243993.6</v>
      </c>
      <c r="P710" s="72" t="n">
        <v>2717082.89</v>
      </c>
      <c r="Q710" s="72" t="n">
        <v>1526910.71</v>
      </c>
      <c r="R710" t="inlineStr">
        <is>
          <t>TS-02</t>
        </is>
      </c>
      <c r="S710" s="73" t="n">
        <v>9.5</v>
      </c>
      <c r="T710" s="73" t="n">
        <v>7.4</v>
      </c>
      <c r="U710" s="71" t="n">
        <v>1</v>
      </c>
      <c r="V710" t="inlineStr">
        <is>
          <t>No</t>
        </is>
      </c>
      <c r="W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TC100702</t>
        </is>
      </c>
      <c r="B711" s="69" t="n">
        <v>45743</v>
      </c>
      <c r="C711" s="70" t="n">
        <v>2025</v>
      </c>
      <c r="D711" t="inlineStr">
        <is>
          <t>Mar</t>
        </is>
      </c>
      <c r="E711" t="inlineStr">
        <is>
          <t>India</t>
        </is>
      </c>
      <c r="F711" t="inlineStr">
        <is>
          <t>India</t>
        </is>
      </c>
      <c r="G711" t="inlineStr">
        <is>
          <t>BFSI</t>
        </is>
      </c>
      <c r="H711" t="inlineStr">
        <is>
          <t>Application services</t>
        </is>
      </c>
      <c r="I711" t="inlineStr">
        <is>
          <t>Mid-size client</t>
        </is>
      </c>
      <c r="J711" t="inlineStr">
        <is>
          <t>Noah Smith</t>
        </is>
      </c>
      <c r="K711" s="71" t="n">
        <v>810</v>
      </c>
      <c r="L711" s="72" t="n">
        <v>3602.72</v>
      </c>
      <c r="M711" s="72" t="n">
        <v>2918203.2</v>
      </c>
      <c r="N711" s="72" t="n">
        <v>58364.06</v>
      </c>
      <c r="O711" s="72" t="n">
        <v>2859839.14</v>
      </c>
      <c r="P711" s="72" t="n">
        <v>2137273.5</v>
      </c>
      <c r="Q711" s="72" t="n">
        <v>722565.64</v>
      </c>
      <c r="R711" t="inlineStr">
        <is>
          <t>B-06</t>
        </is>
      </c>
      <c r="S711" s="73" t="n">
        <v>6.7</v>
      </c>
      <c r="T711" s="73" t="n">
        <v>5.3</v>
      </c>
      <c r="U711" s="71" t="n">
        <v>0</v>
      </c>
      <c r="V711" t="inlineStr">
        <is>
          <t>No</t>
        </is>
      </c>
      <c r="W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TC100703</t>
        </is>
      </c>
      <c r="B712" s="69" t="n">
        <v>45743</v>
      </c>
      <c r="C712" s="70" t="n">
        <v>2025</v>
      </c>
      <c r="D712" t="inlineStr">
        <is>
          <t>Mar</t>
        </is>
      </c>
      <c r="E712" t="inlineStr">
        <is>
          <t>Continental Europe</t>
        </is>
      </c>
      <c r="F712" t="inlineStr">
        <is>
          <t>Netherlands</t>
        </is>
      </c>
      <c r="G712" t="inlineStr">
        <is>
          <t>Communications &amp; Media</t>
        </is>
      </c>
      <c r="H712" t="inlineStr">
        <is>
          <t>Application services</t>
        </is>
      </c>
      <c r="I712" t="inlineStr">
        <is>
          <t>Mid-size client</t>
        </is>
      </c>
      <c r="J712" t="inlineStr">
        <is>
          <t>Noah Smith</t>
        </is>
      </c>
      <c r="K712" s="71" t="n">
        <v>2577</v>
      </c>
      <c r="L712" s="72" t="n">
        <v>3427.8</v>
      </c>
      <c r="M712" s="72" t="n">
        <v>8833440.6</v>
      </c>
      <c r="N712" s="72" t="n">
        <v>530006.4399999999</v>
      </c>
      <c r="O712" s="72" t="n">
        <v>8303434.16</v>
      </c>
      <c r="P712" s="72" t="n">
        <v>6355882.39</v>
      </c>
      <c r="Q712" s="72" t="n">
        <v>1947551.77</v>
      </c>
      <c r="R712" t="inlineStr">
        <is>
          <t>CM-03</t>
        </is>
      </c>
      <c r="S712" s="73" t="n">
        <v>17.5</v>
      </c>
      <c r="T712" s="73" t="n">
        <v>16</v>
      </c>
      <c r="U712" s="71" t="n">
        <v>0</v>
      </c>
      <c r="V712" t="inlineStr">
        <is>
          <t>No</t>
        </is>
      </c>
      <c r="W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TC100704</t>
        </is>
      </c>
      <c r="B713" s="69" t="n">
        <v>45743</v>
      </c>
      <c r="C713" s="70" t="n">
        <v>2025</v>
      </c>
      <c r="D713" t="inlineStr">
        <is>
          <t>Mar</t>
        </is>
      </c>
      <c r="E713" t="inlineStr">
        <is>
          <t>North America</t>
        </is>
      </c>
      <c r="F713" t="inlineStr">
        <is>
          <t>USA</t>
        </is>
      </c>
      <c r="G713" t="inlineStr">
        <is>
          <t>BFSI</t>
        </is>
      </c>
      <c r="H713" t="inlineStr">
        <is>
          <t>Application services</t>
        </is>
      </c>
      <c r="I713" t="inlineStr">
        <is>
          <t>Mid-size client</t>
        </is>
      </c>
      <c r="J713" t="inlineStr">
        <is>
          <t>Shraddha Kulkarni</t>
        </is>
      </c>
      <c r="K713" s="71" t="n">
        <v>8823</v>
      </c>
      <c r="L713" s="72" t="n">
        <v>3759.42</v>
      </c>
      <c r="M713" s="72" t="n">
        <v>33169362.66</v>
      </c>
      <c r="N713" s="72" t="n">
        <v>1326774.51</v>
      </c>
      <c r="O713" s="72" t="n">
        <v>31842588.15</v>
      </c>
      <c r="P713" s="72" t="n">
        <v>23021643.61</v>
      </c>
      <c r="Q713" s="72" t="n">
        <v>8820944.539999999</v>
      </c>
      <c r="R713" t="inlineStr">
        <is>
          <t>B-03</t>
        </is>
      </c>
      <c r="S713" s="73" t="n">
        <v>70.90000000000001</v>
      </c>
      <c r="T713" s="73" t="n">
        <v>56.7</v>
      </c>
      <c r="U713" s="71" t="n">
        <v>1</v>
      </c>
      <c r="V713" t="inlineStr">
        <is>
          <t>No</t>
        </is>
      </c>
      <c r="W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TC100705</t>
        </is>
      </c>
      <c r="B714" s="69" t="n">
        <v>45743</v>
      </c>
      <c r="C714" s="70" t="n">
        <v>2025</v>
      </c>
      <c r="D714" t="inlineStr">
        <is>
          <t>Mar</t>
        </is>
      </c>
      <c r="E714" t="inlineStr">
        <is>
          <t>North America</t>
        </is>
      </c>
      <c r="F714" t="inlineStr">
        <is>
          <t>Canada</t>
        </is>
      </c>
      <c r="G714" t="inlineStr">
        <is>
          <t>Technology &amp; Services</t>
        </is>
      </c>
      <c r="H714" t="inlineStr">
        <is>
          <t>BPS</t>
        </is>
      </c>
      <c r="I714" t="inlineStr">
        <is>
          <t>Large client</t>
        </is>
      </c>
      <c r="J714" t="inlineStr">
        <is>
          <t>Ruhi Shaikh</t>
        </is>
      </c>
      <c r="K714" s="71" t="n">
        <v>2752</v>
      </c>
      <c r="L714" s="72" t="n">
        <v>4344.63</v>
      </c>
      <c r="M714" s="72" t="n">
        <v>11956421.76</v>
      </c>
      <c r="N714" s="72" t="n">
        <v>717385.3100000001</v>
      </c>
      <c r="O714" s="72" t="n">
        <v>11239036.45</v>
      </c>
      <c r="P714" s="72" t="n">
        <v>7741354.28</v>
      </c>
      <c r="Q714" s="72" t="n">
        <v>3497682.17</v>
      </c>
      <c r="R714" t="inlineStr">
        <is>
          <t>TS-04</t>
        </is>
      </c>
      <c r="S714" s="73" t="n">
        <v>22</v>
      </c>
      <c r="T714" s="73" t="n">
        <v>17.3</v>
      </c>
      <c r="U714" s="71" t="n">
        <v>0</v>
      </c>
      <c r="V714" t="inlineStr">
        <is>
          <t>No</t>
        </is>
      </c>
      <c r="W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TC100706</t>
        </is>
      </c>
      <c r="B715" s="69" t="n">
        <v>45743</v>
      </c>
      <c r="C715" s="70" t="n">
        <v>2025</v>
      </c>
      <c r="D715" t="inlineStr">
        <is>
          <t>Mar</t>
        </is>
      </c>
      <c r="E715" t="inlineStr">
        <is>
          <t>North America</t>
        </is>
      </c>
      <c r="F715" t="inlineStr">
        <is>
          <t>Canada</t>
        </is>
      </c>
      <c r="G715" t="inlineStr">
        <is>
          <t>Life Sciences</t>
        </is>
      </c>
      <c r="H715" t="inlineStr">
        <is>
          <t>Application services</t>
        </is>
      </c>
      <c r="I715" t="inlineStr">
        <is>
          <t>Top-10 client</t>
        </is>
      </c>
      <c r="J715" t="inlineStr">
        <is>
          <t>Ana Costa</t>
        </is>
      </c>
      <c r="K715" s="71" t="n">
        <v>2873</v>
      </c>
      <c r="L715" s="72" t="n">
        <v>3876.12</v>
      </c>
      <c r="M715" s="72" t="n">
        <v>11136092.76</v>
      </c>
      <c r="N715" s="72" t="n">
        <v>668165.5699999999</v>
      </c>
      <c r="O715" s="72" t="n">
        <v>10467927.19</v>
      </c>
      <c r="P715" s="72" t="n">
        <v>6979039.78</v>
      </c>
      <c r="Q715" s="72" t="n">
        <v>3488887.41</v>
      </c>
      <c r="R715" t="inlineStr">
        <is>
          <t>LS-06</t>
        </is>
      </c>
      <c r="S715" s="73" t="n">
        <v>23.7</v>
      </c>
      <c r="T715" s="73" t="n">
        <v>18.6</v>
      </c>
      <c r="U715" s="71" t="n">
        <v>0</v>
      </c>
      <c r="V715" t="inlineStr">
        <is>
          <t>No</t>
        </is>
      </c>
      <c r="W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TC100707</t>
        </is>
      </c>
      <c r="B716" s="69" t="n">
        <v>45743</v>
      </c>
      <c r="C716" s="70" t="n">
        <v>2025</v>
      </c>
      <c r="D716" t="inlineStr">
        <is>
          <t>Mar</t>
        </is>
      </c>
      <c r="E716" t="inlineStr">
        <is>
          <t>UK</t>
        </is>
      </c>
      <c r="F716" t="inlineStr">
        <is>
          <t>UK</t>
        </is>
      </c>
      <c r="G716" t="inlineStr">
        <is>
          <t>BFSI</t>
        </is>
      </c>
      <c r="H716" t="inlineStr">
        <is>
          <t>Cloud &amp; infrastructure</t>
        </is>
      </c>
      <c r="I716" t="inlineStr">
        <is>
          <t>Large client</t>
        </is>
      </c>
      <c r="J716" t="inlineStr">
        <is>
          <t>Zoya Ahmed</t>
        </is>
      </c>
      <c r="K716" s="71" t="n">
        <v>4265</v>
      </c>
      <c r="L716" s="72" t="n">
        <v>4428.5</v>
      </c>
      <c r="M716" s="72" t="n">
        <v>18887552.5</v>
      </c>
      <c r="N716" s="72" t="n">
        <v>377751.05</v>
      </c>
      <c r="O716" s="72" t="n">
        <v>18509801.45</v>
      </c>
      <c r="P716" s="72" t="n">
        <v>13282737.94</v>
      </c>
      <c r="Q716" s="72" t="n">
        <v>5227063.51</v>
      </c>
      <c r="R716" t="inlineStr">
        <is>
          <t>B-01</t>
        </is>
      </c>
      <c r="S716" s="73" t="n">
        <v>33</v>
      </c>
      <c r="T716" s="73" t="n">
        <v>26.5</v>
      </c>
      <c r="U716" s="71" t="n">
        <v>1</v>
      </c>
      <c r="V716" t="inlineStr">
        <is>
          <t>No</t>
        </is>
      </c>
      <c r="W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TC100708</t>
        </is>
      </c>
      <c r="B717" s="69" t="n">
        <v>45743</v>
      </c>
      <c r="C717" s="70" t="n">
        <v>2025</v>
      </c>
      <c r="D717" t="inlineStr">
        <is>
          <t>Mar</t>
        </is>
      </c>
      <c r="E717" t="inlineStr">
        <is>
          <t>UK</t>
        </is>
      </c>
      <c r="F717" t="inlineStr">
        <is>
          <t>UK</t>
        </is>
      </c>
      <c r="G717" t="inlineStr">
        <is>
          <t>Technology &amp; Services</t>
        </is>
      </c>
      <c r="H717" t="inlineStr">
        <is>
          <t>Cloud &amp; infrastructure</t>
        </is>
      </c>
      <c r="I717" t="inlineStr">
        <is>
          <t>Large client</t>
        </is>
      </c>
      <c r="J717" t="inlineStr">
        <is>
          <t>Olivia Brown</t>
        </is>
      </c>
      <c r="K717" s="71" t="n">
        <v>4375</v>
      </c>
      <c r="L717" s="72" t="n">
        <v>4193.42</v>
      </c>
      <c r="M717" s="72" t="n">
        <v>18346212.5</v>
      </c>
      <c r="N717" s="72" t="n">
        <v>366924.25</v>
      </c>
      <c r="O717" s="72" t="n">
        <v>17979288.25</v>
      </c>
      <c r="P717" s="72" t="n">
        <v>12112345.77</v>
      </c>
      <c r="Q717" s="72" t="n">
        <v>5866942.48</v>
      </c>
      <c r="R717" t="inlineStr">
        <is>
          <t>TS-05</t>
        </is>
      </c>
      <c r="S717" s="73" t="n">
        <v>34.8</v>
      </c>
      <c r="T717" s="73" t="n">
        <v>27.5</v>
      </c>
      <c r="U717" s="71" t="n">
        <v>0</v>
      </c>
      <c r="V717" t="inlineStr">
        <is>
          <t>Yes</t>
        </is>
      </c>
      <c r="W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TC100709</t>
        </is>
      </c>
      <c r="B718" s="69" t="n">
        <v>45743</v>
      </c>
      <c r="C718" s="70" t="n">
        <v>2025</v>
      </c>
      <c r="D718" t="inlineStr">
        <is>
          <t>Mar</t>
        </is>
      </c>
      <c r="E718" t="inlineStr">
        <is>
          <t>North America</t>
        </is>
      </c>
      <c r="F718" t="inlineStr">
        <is>
          <t>Canada</t>
        </is>
      </c>
      <c r="G718" t="inlineStr">
        <is>
          <t>BFSI</t>
        </is>
      </c>
      <c r="H718" t="inlineStr">
        <is>
          <t>Cloud &amp; infrastructure</t>
        </is>
      </c>
      <c r="I718" t="inlineStr">
        <is>
          <t>Top-10 client</t>
        </is>
      </c>
      <c r="J718" t="inlineStr">
        <is>
          <t>Aisha Bello</t>
        </is>
      </c>
      <c r="K718" s="71" t="n">
        <v>5743</v>
      </c>
      <c r="L718" s="72" t="n">
        <v>4526.3</v>
      </c>
      <c r="M718" s="72" t="n">
        <v>25994540.9</v>
      </c>
      <c r="N718" s="72" t="n">
        <v>519890.82</v>
      </c>
      <c r="O718" s="72" t="n">
        <v>25474650.08</v>
      </c>
      <c r="P718" s="72" t="n">
        <v>15677645.12</v>
      </c>
      <c r="Q718" s="72" t="n">
        <v>9797004.960000001</v>
      </c>
      <c r="R718" t="inlineStr">
        <is>
          <t>B-01</t>
        </is>
      </c>
      <c r="S718" s="73" t="n">
        <v>41.6</v>
      </c>
      <c r="T718" s="73" t="n">
        <v>35.7</v>
      </c>
      <c r="U718" s="71" t="n">
        <v>1</v>
      </c>
      <c r="V718" t="inlineStr">
        <is>
          <t>No</t>
        </is>
      </c>
      <c r="W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TC100710</t>
        </is>
      </c>
      <c r="B719" s="69" t="n">
        <v>45743</v>
      </c>
      <c r="C719" s="70" t="n">
        <v>2025</v>
      </c>
      <c r="D719" t="inlineStr">
        <is>
          <t>Mar</t>
        </is>
      </c>
      <c r="E719" t="inlineStr">
        <is>
          <t>Middle East &amp; Africa</t>
        </is>
      </c>
      <c r="F719" t="inlineStr">
        <is>
          <t>UAE</t>
        </is>
      </c>
      <c r="G719" t="inlineStr">
        <is>
          <t>Manufacturing</t>
        </is>
      </c>
      <c r="H719" t="inlineStr">
        <is>
          <t>Application services</t>
        </is>
      </c>
      <c r="I719" t="inlineStr">
        <is>
          <t>Large client</t>
        </is>
      </c>
      <c r="J719" t="inlineStr">
        <is>
          <t>Ravindra Patil</t>
        </is>
      </c>
      <c r="K719" s="71" t="n">
        <v>5300</v>
      </c>
      <c r="L719" s="72" t="n">
        <v>3517.45</v>
      </c>
      <c r="M719" s="72" t="n">
        <v>18642485</v>
      </c>
      <c r="N719" s="72" t="n">
        <v>0</v>
      </c>
      <c r="O719" s="72" t="n">
        <v>18642485</v>
      </c>
      <c r="P719" s="72" t="n">
        <v>12970190.26</v>
      </c>
      <c r="Q719" s="72" t="n">
        <v>5672294.74</v>
      </c>
      <c r="R719" t="inlineStr">
        <is>
          <t>M-01</t>
        </is>
      </c>
      <c r="S719" s="73" t="n">
        <v>41.4</v>
      </c>
      <c r="T719" s="73" t="n">
        <v>32.3</v>
      </c>
      <c r="U719" s="71" t="n">
        <v>0</v>
      </c>
      <c r="V719" t="inlineStr">
        <is>
          <t>No</t>
        </is>
      </c>
      <c r="W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TC100711</t>
        </is>
      </c>
      <c r="B720" s="69" t="n">
        <v>45743</v>
      </c>
      <c r="C720" s="70" t="n">
        <v>2025</v>
      </c>
      <c r="D720" t="inlineStr">
        <is>
          <t>Mar</t>
        </is>
      </c>
      <c r="E720" t="inlineStr">
        <is>
          <t>North America</t>
        </is>
      </c>
      <c r="F720" t="inlineStr">
        <is>
          <t>Canada</t>
        </is>
      </c>
      <c r="G720" t="inlineStr">
        <is>
          <t>BFSI</t>
        </is>
      </c>
      <c r="H720" t="inlineStr">
        <is>
          <t>Application services</t>
        </is>
      </c>
      <c r="I720" t="inlineStr">
        <is>
          <t>Top-10 client</t>
        </is>
      </c>
      <c r="J720" t="inlineStr">
        <is>
          <t>Omar Haddad</t>
        </is>
      </c>
      <c r="K720" s="71" t="n">
        <v>4036</v>
      </c>
      <c r="L720" s="72" t="n">
        <v>4358.41</v>
      </c>
      <c r="M720" s="72" t="n">
        <v>17590542.76</v>
      </c>
      <c r="N720" s="72" t="n">
        <v>1055432.57</v>
      </c>
      <c r="O720" s="72" t="n">
        <v>16535110.19</v>
      </c>
      <c r="P720" s="72" t="n">
        <v>11435230.81</v>
      </c>
      <c r="Q720" s="72" t="n">
        <v>5099879.38</v>
      </c>
      <c r="R720" t="inlineStr">
        <is>
          <t>B-02</t>
        </is>
      </c>
      <c r="S720" s="73" t="n">
        <v>33</v>
      </c>
      <c r="T720" s="73" t="n">
        <v>26.8</v>
      </c>
      <c r="U720" s="71" t="n">
        <v>0</v>
      </c>
      <c r="V720" t="inlineStr">
        <is>
          <t>No</t>
        </is>
      </c>
      <c r="W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TC100712</t>
        </is>
      </c>
      <c r="B721" s="69" t="n">
        <v>45743</v>
      </c>
      <c r="C721" s="70" t="n">
        <v>2025</v>
      </c>
      <c r="D721" t="inlineStr">
        <is>
          <t>Mar</t>
        </is>
      </c>
      <c r="E721" t="inlineStr">
        <is>
          <t>North America</t>
        </is>
      </c>
      <c r="F721" t="inlineStr">
        <is>
          <t>USA</t>
        </is>
      </c>
      <c r="G721" t="inlineStr">
        <is>
          <t>Technology &amp; Services</t>
        </is>
      </c>
      <c r="H721" t="inlineStr">
        <is>
          <t>AI &amp; data</t>
        </is>
      </c>
      <c r="I721" t="inlineStr">
        <is>
          <t>Large client</t>
        </is>
      </c>
      <c r="J721" t="inlineStr">
        <is>
          <t>Hiroshi Tanaka</t>
        </is>
      </c>
      <c r="K721" s="71" t="n">
        <v>2455</v>
      </c>
      <c r="L721" s="72" t="n">
        <v>4328.46</v>
      </c>
      <c r="M721" s="72" t="n">
        <v>10626369.3</v>
      </c>
      <c r="N721" s="72" t="n">
        <v>212527.39</v>
      </c>
      <c r="O721" s="72" t="n">
        <v>10413841.91</v>
      </c>
      <c r="P721" s="72" t="n">
        <v>6399072.99</v>
      </c>
      <c r="Q721" s="72" t="n">
        <v>4014768.92</v>
      </c>
      <c r="R721" t="inlineStr">
        <is>
          <t>TS-03</t>
        </is>
      </c>
      <c r="S721" s="73" t="n">
        <v>17.8</v>
      </c>
      <c r="T721" s="73" t="n">
        <v>15.6</v>
      </c>
      <c r="U721" s="71" t="n">
        <v>1</v>
      </c>
      <c r="V721" t="inlineStr">
        <is>
          <t>No</t>
        </is>
      </c>
      <c r="W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TC100713</t>
        </is>
      </c>
      <c r="B722" s="69" t="n">
        <v>45743</v>
      </c>
      <c r="C722" s="70" t="n">
        <v>2025</v>
      </c>
      <c r="D722" t="inlineStr">
        <is>
          <t>Mar</t>
        </is>
      </c>
      <c r="E722" t="inlineStr">
        <is>
          <t>North America</t>
        </is>
      </c>
      <c r="F722" t="inlineStr">
        <is>
          <t>Canada</t>
        </is>
      </c>
      <c r="G722" t="inlineStr">
        <is>
          <t>Retail &amp; CPG</t>
        </is>
      </c>
      <c r="H722" t="inlineStr">
        <is>
          <t>Application services</t>
        </is>
      </c>
      <c r="I722" t="inlineStr">
        <is>
          <t>Mid-size client</t>
        </is>
      </c>
      <c r="J722" t="inlineStr">
        <is>
          <t>Liam O'Brien</t>
        </is>
      </c>
      <c r="K722" s="71" t="n">
        <v>3541</v>
      </c>
      <c r="L722" s="72" t="n">
        <v>3639.43</v>
      </c>
      <c r="M722" s="72" t="n">
        <v>12887221.63</v>
      </c>
      <c r="N722" s="72" t="n">
        <v>0</v>
      </c>
      <c r="O722" s="72" t="n">
        <v>12887221.63</v>
      </c>
      <c r="P722" s="72" t="n">
        <v>7616875.45</v>
      </c>
      <c r="Q722" s="72" t="n">
        <v>5270346.18</v>
      </c>
      <c r="R722" t="inlineStr">
        <is>
          <t>RC-02</t>
        </is>
      </c>
      <c r="S722" s="73" t="n">
        <v>28.7</v>
      </c>
      <c r="T722" s="73" t="n">
        <v>22.3</v>
      </c>
      <c r="U722" s="71" t="n">
        <v>0</v>
      </c>
      <c r="V722" t="inlineStr">
        <is>
          <t>No</t>
        </is>
      </c>
      <c r="W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TC100714</t>
        </is>
      </c>
      <c r="B723" s="69" t="n">
        <v>45744</v>
      </c>
      <c r="C723" s="70" t="n">
        <v>2025</v>
      </c>
      <c r="D723" t="inlineStr">
        <is>
          <t>Mar</t>
        </is>
      </c>
      <c r="E723" t="inlineStr">
        <is>
          <t>Asia Pacific</t>
        </is>
      </c>
      <c r="F723" t="inlineStr">
        <is>
          <t>Singapore</t>
        </is>
      </c>
      <c r="G723" t="inlineStr">
        <is>
          <t>BFSI</t>
        </is>
      </c>
      <c r="H723" t="inlineStr">
        <is>
          <t>Application services</t>
        </is>
      </c>
      <c r="I723" t="inlineStr">
        <is>
          <t>Top-10 client</t>
        </is>
      </c>
      <c r="J723" t="inlineStr">
        <is>
          <t>Fatima Al-Saud</t>
        </is>
      </c>
      <c r="K723" s="71" t="n">
        <v>10147</v>
      </c>
      <c r="L723" s="72" t="n">
        <v>3254.62</v>
      </c>
      <c r="M723" s="72" t="n">
        <v>33024629.14</v>
      </c>
      <c r="N723" s="72" t="n">
        <v>0</v>
      </c>
      <c r="O723" s="72" t="n">
        <v>33024629.14</v>
      </c>
      <c r="P723" s="72" t="n">
        <v>23230278.38</v>
      </c>
      <c r="Q723" s="72" t="n">
        <v>9794350.76</v>
      </c>
      <c r="R723" t="inlineStr">
        <is>
          <t>B-04</t>
        </is>
      </c>
      <c r="S723" s="73" t="n">
        <v>74.90000000000001</v>
      </c>
      <c r="T723" s="73" t="n">
        <v>65.3</v>
      </c>
      <c r="U723" s="71" t="n">
        <v>0</v>
      </c>
      <c r="V723" t="inlineStr">
        <is>
          <t>No</t>
        </is>
      </c>
      <c r="W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TC100715</t>
        </is>
      </c>
      <c r="B724" s="69" t="n">
        <v>45744</v>
      </c>
      <c r="C724" s="70" t="n">
        <v>2025</v>
      </c>
      <c r="D724" t="inlineStr">
        <is>
          <t>Mar</t>
        </is>
      </c>
      <c r="E724" t="inlineStr">
        <is>
          <t>Asia Pacific</t>
        </is>
      </c>
      <c r="F724" t="inlineStr">
        <is>
          <t>Australia</t>
        </is>
      </c>
      <c r="G724" t="inlineStr">
        <is>
          <t>BFSI</t>
        </is>
      </c>
      <c r="H724" t="inlineStr">
        <is>
          <t>Consulting</t>
        </is>
      </c>
      <c r="I724" t="inlineStr">
        <is>
          <t>Large client</t>
        </is>
      </c>
      <c r="J724" t="inlineStr">
        <is>
          <t>Lucas Martin</t>
        </is>
      </c>
      <c r="K724" s="71" t="n">
        <v>5163</v>
      </c>
      <c r="L724" s="72" t="n">
        <v>3498.04</v>
      </c>
      <c r="M724" s="72" t="n">
        <v>18060380.52</v>
      </c>
      <c r="N724" s="72" t="n">
        <v>1083622.83</v>
      </c>
      <c r="O724" s="72" t="n">
        <v>16976757.69</v>
      </c>
      <c r="P724" s="72" t="n">
        <v>10911672.06</v>
      </c>
      <c r="Q724" s="72" t="n">
        <v>6065085.63</v>
      </c>
      <c r="R724" t="inlineStr">
        <is>
          <t>B-02</t>
        </is>
      </c>
      <c r="S724" s="73" t="n">
        <v>39.9</v>
      </c>
      <c r="T724" s="73" t="n">
        <v>33.4</v>
      </c>
      <c r="U724" s="71" t="n">
        <v>1</v>
      </c>
      <c r="V724" t="inlineStr">
        <is>
          <t>No</t>
        </is>
      </c>
      <c r="W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TC100716</t>
        </is>
      </c>
      <c r="B725" s="69" t="n">
        <v>45744</v>
      </c>
      <c r="C725" s="70" t="n">
        <v>2025</v>
      </c>
      <c r="D725" t="inlineStr">
        <is>
          <t>Mar</t>
        </is>
      </c>
      <c r="E725" t="inlineStr">
        <is>
          <t>North America</t>
        </is>
      </c>
      <c r="F725" t="inlineStr">
        <is>
          <t>Canada</t>
        </is>
      </c>
      <c r="G725" t="inlineStr">
        <is>
          <t>BFSI</t>
        </is>
      </c>
      <c r="H725" t="inlineStr">
        <is>
          <t>Application services</t>
        </is>
      </c>
      <c r="I725" t="inlineStr">
        <is>
          <t>Large client</t>
        </is>
      </c>
      <c r="J725" t="inlineStr">
        <is>
          <t>Amir Khan</t>
        </is>
      </c>
      <c r="K725" s="71" t="n">
        <v>7153</v>
      </c>
      <c r="L725" s="72" t="n">
        <v>3803.31</v>
      </c>
      <c r="M725" s="72" t="n">
        <v>27205076.43</v>
      </c>
      <c r="N725" s="72" t="n">
        <v>1632304.59</v>
      </c>
      <c r="O725" s="72" t="n">
        <v>25572771.84</v>
      </c>
      <c r="P725" s="72" t="n">
        <v>18673234.43</v>
      </c>
      <c r="Q725" s="72" t="n">
        <v>6899537.41</v>
      </c>
      <c r="R725" t="inlineStr">
        <is>
          <t>B-01</t>
        </is>
      </c>
      <c r="S725" s="73" t="n">
        <v>58.4</v>
      </c>
      <c r="T725" s="73" t="n">
        <v>46.4</v>
      </c>
      <c r="U725" s="71" t="n">
        <v>1</v>
      </c>
      <c r="V725" t="inlineStr">
        <is>
          <t>No</t>
        </is>
      </c>
      <c r="W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TC100717</t>
        </is>
      </c>
      <c r="B726" s="69" t="n">
        <v>45744</v>
      </c>
      <c r="C726" s="70" t="n">
        <v>2025</v>
      </c>
      <c r="D726" t="inlineStr">
        <is>
          <t>Mar</t>
        </is>
      </c>
      <c r="E726" t="inlineStr">
        <is>
          <t>UK</t>
        </is>
      </c>
      <c r="F726" t="inlineStr">
        <is>
          <t>UK</t>
        </is>
      </c>
      <c r="G726" t="inlineStr">
        <is>
          <t>Manufacturing</t>
        </is>
      </c>
      <c r="H726" t="inlineStr">
        <is>
          <t>Consulting</t>
        </is>
      </c>
      <c r="I726" t="inlineStr">
        <is>
          <t>Top-10 client</t>
        </is>
      </c>
      <c r="J726" t="inlineStr">
        <is>
          <t>Ruhi Shaikh</t>
        </is>
      </c>
      <c r="K726" s="71" t="n">
        <v>8767</v>
      </c>
      <c r="L726" s="72" t="n">
        <v>4199.1</v>
      </c>
      <c r="M726" s="72" t="n">
        <v>36813509.7</v>
      </c>
      <c r="N726" s="72" t="n">
        <v>0</v>
      </c>
      <c r="O726" s="72" t="n">
        <v>36813509.7</v>
      </c>
      <c r="P726" s="72" t="n">
        <v>26104770.43</v>
      </c>
      <c r="Q726" s="72" t="n">
        <v>10708739.27</v>
      </c>
      <c r="R726" t="inlineStr">
        <is>
          <t>M-06</t>
        </is>
      </c>
      <c r="S726" s="73" t="n">
        <v>68.90000000000001</v>
      </c>
      <c r="T726" s="73" t="n">
        <v>59.4</v>
      </c>
      <c r="U726" s="71" t="n">
        <v>0</v>
      </c>
      <c r="V726" t="inlineStr">
        <is>
          <t>No</t>
        </is>
      </c>
      <c r="W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TC100718</t>
        </is>
      </c>
      <c r="B727" s="69" t="n">
        <v>45744</v>
      </c>
      <c r="C727" s="70" t="n">
        <v>2025</v>
      </c>
      <c r="D727" t="inlineStr">
        <is>
          <t>Mar</t>
        </is>
      </c>
      <c r="E727" t="inlineStr">
        <is>
          <t>UK</t>
        </is>
      </c>
      <c r="F727" t="inlineStr">
        <is>
          <t>UK</t>
        </is>
      </c>
      <c r="G727" t="inlineStr">
        <is>
          <t>BFSI</t>
        </is>
      </c>
      <c r="H727" t="inlineStr">
        <is>
          <t>Consulting</t>
        </is>
      </c>
      <c r="I727" t="inlineStr">
        <is>
          <t>Top-10 client</t>
        </is>
      </c>
      <c r="J727" t="inlineStr">
        <is>
          <t>Mei Lin</t>
        </is>
      </c>
      <c r="K727" s="71" t="n">
        <v>9188</v>
      </c>
      <c r="L727" s="72" t="n">
        <v>4009.16</v>
      </c>
      <c r="M727" s="72" t="n">
        <v>36836162.08</v>
      </c>
      <c r="N727" s="72" t="n">
        <v>2210169.72</v>
      </c>
      <c r="O727" s="72" t="n">
        <v>34625992.36</v>
      </c>
      <c r="P727" s="72" t="n">
        <v>26241515.36</v>
      </c>
      <c r="Q727" s="72" t="n">
        <v>8384477</v>
      </c>
      <c r="R727" t="inlineStr">
        <is>
          <t>B-05</t>
        </is>
      </c>
      <c r="S727" s="73" t="n">
        <v>65.59999999999999</v>
      </c>
      <c r="T727" s="73" t="n">
        <v>59.3</v>
      </c>
      <c r="U727" s="71" t="n">
        <v>0</v>
      </c>
      <c r="V727" t="inlineStr">
        <is>
          <t>No</t>
        </is>
      </c>
      <c r="W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TC100719</t>
        </is>
      </c>
      <c r="B728" s="69" t="n">
        <v>45744</v>
      </c>
      <c r="C728" s="70" t="n">
        <v>2025</v>
      </c>
      <c r="D728" t="inlineStr">
        <is>
          <t>Mar</t>
        </is>
      </c>
      <c r="E728" t="inlineStr">
        <is>
          <t>UK</t>
        </is>
      </c>
      <c r="F728" t="inlineStr">
        <is>
          <t>UK</t>
        </is>
      </c>
      <c r="G728" t="inlineStr">
        <is>
          <t>Manufacturing</t>
        </is>
      </c>
      <c r="H728" t="inlineStr">
        <is>
          <t>Application services</t>
        </is>
      </c>
      <c r="I728" t="inlineStr">
        <is>
          <t>Top-10 client</t>
        </is>
      </c>
      <c r="J728" t="inlineStr">
        <is>
          <t>Carlos Silva</t>
        </is>
      </c>
      <c r="K728" s="71" t="n">
        <v>9238</v>
      </c>
      <c r="L728" s="72" t="n">
        <v>3823.05</v>
      </c>
      <c r="M728" s="72" t="n">
        <v>35317335.9</v>
      </c>
      <c r="N728" s="72" t="n">
        <v>0</v>
      </c>
      <c r="O728" s="72" t="n">
        <v>35317335.9</v>
      </c>
      <c r="P728" s="72" t="n">
        <v>20811572.3</v>
      </c>
      <c r="Q728" s="72" t="n">
        <v>14505763.6</v>
      </c>
      <c r="R728" t="inlineStr">
        <is>
          <t>M-02</t>
        </is>
      </c>
      <c r="S728" s="73" t="n">
        <v>66.8</v>
      </c>
      <c r="T728" s="73" t="n">
        <v>59.5</v>
      </c>
      <c r="U728" s="71" t="n">
        <v>0</v>
      </c>
      <c r="V728" t="inlineStr">
        <is>
          <t>No</t>
        </is>
      </c>
      <c r="W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TC100720</t>
        </is>
      </c>
      <c r="B729" s="69" t="n">
        <v>45748</v>
      </c>
      <c r="C729" s="70" t="n">
        <v>2025</v>
      </c>
      <c r="D729" t="inlineStr">
        <is>
          <t>Apr</t>
        </is>
      </c>
      <c r="E729" t="inlineStr">
        <is>
          <t>Continental Europe</t>
        </is>
      </c>
      <c r="F729" t="inlineStr">
        <is>
          <t>Netherlands</t>
        </is>
      </c>
      <c r="G729" t="inlineStr">
        <is>
          <t>BFSI</t>
        </is>
      </c>
      <c r="H729" t="inlineStr">
        <is>
          <t>BPS</t>
        </is>
      </c>
      <c r="I729" t="inlineStr">
        <is>
          <t>Top-10 client</t>
        </is>
      </c>
      <c r="J729" t="inlineStr">
        <is>
          <t>Ravindra Patil</t>
        </is>
      </c>
      <c r="K729" s="71" t="n">
        <v>3975</v>
      </c>
      <c r="L729" s="72" t="n">
        <v>4217.69</v>
      </c>
      <c r="M729" s="72" t="n">
        <v>16765317.75</v>
      </c>
      <c r="N729" s="72" t="n">
        <v>335306.35</v>
      </c>
      <c r="O729" s="72" t="n">
        <v>16430011.4</v>
      </c>
      <c r="P729" s="72" t="n">
        <v>11215276.37</v>
      </c>
      <c r="Q729" s="72" t="n">
        <v>5214735.03</v>
      </c>
      <c r="R729" t="inlineStr">
        <is>
          <t>B-05</t>
        </is>
      </c>
      <c r="S729" s="73" t="n">
        <v>31.4</v>
      </c>
      <c r="T729" s="73" t="n">
        <v>26.5</v>
      </c>
      <c r="U729" s="71" t="n">
        <v>0</v>
      </c>
      <c r="V729" t="inlineStr">
        <is>
          <t>No</t>
        </is>
      </c>
      <c r="W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TC100721</t>
        </is>
      </c>
      <c r="B730" s="69" t="n">
        <v>45748</v>
      </c>
      <c r="C730" s="70" t="n">
        <v>2025</v>
      </c>
      <c r="D730" t="inlineStr">
        <is>
          <t>Apr</t>
        </is>
      </c>
      <c r="E730" t="inlineStr">
        <is>
          <t>India</t>
        </is>
      </c>
      <c r="F730" t="inlineStr">
        <is>
          <t>India</t>
        </is>
      </c>
      <c r="G730" t="inlineStr">
        <is>
          <t>Technology &amp; Services</t>
        </is>
      </c>
      <c r="H730" t="inlineStr">
        <is>
          <t>Application services</t>
        </is>
      </c>
      <c r="I730" t="inlineStr">
        <is>
          <t>Large client</t>
        </is>
      </c>
      <c r="J730" t="inlineStr">
        <is>
          <t>Aisha Bello</t>
        </is>
      </c>
      <c r="K730" s="71" t="n">
        <v>8791</v>
      </c>
      <c r="L730" s="72" t="n">
        <v>3696.18</v>
      </c>
      <c r="M730" s="72" t="n">
        <v>32493118.38</v>
      </c>
      <c r="N730" s="72" t="n">
        <v>1949587.1</v>
      </c>
      <c r="O730" s="72" t="n">
        <v>30543531.28</v>
      </c>
      <c r="P730" s="72" t="n">
        <v>23534981.8</v>
      </c>
      <c r="Q730" s="72" t="n">
        <v>7008549.48</v>
      </c>
      <c r="R730" t="inlineStr">
        <is>
          <t>TS-02</t>
        </is>
      </c>
      <c r="S730" s="73" t="n">
        <v>71.7</v>
      </c>
      <c r="T730" s="73" t="n">
        <v>57.1</v>
      </c>
      <c r="U730" s="71" t="n">
        <v>2</v>
      </c>
      <c r="V730" t="inlineStr">
        <is>
          <t>No</t>
        </is>
      </c>
      <c r="W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TC100722</t>
        </is>
      </c>
      <c r="B731" s="69" t="n">
        <v>45748</v>
      </c>
      <c r="C731" s="70" t="n">
        <v>2025</v>
      </c>
      <c r="D731" t="inlineStr">
        <is>
          <t>Apr</t>
        </is>
      </c>
      <c r="E731" t="inlineStr">
        <is>
          <t>North America</t>
        </is>
      </c>
      <c r="F731" t="inlineStr">
        <is>
          <t>Canada</t>
        </is>
      </c>
      <c r="G731" t="inlineStr">
        <is>
          <t>BFSI</t>
        </is>
      </c>
      <c r="H731" t="inlineStr">
        <is>
          <t>AI &amp; data</t>
        </is>
      </c>
      <c r="I731" t="inlineStr">
        <is>
          <t>Top-10 client</t>
        </is>
      </c>
      <c r="J731" t="inlineStr">
        <is>
          <t>Liam O'Brien</t>
        </is>
      </c>
      <c r="K731" s="71" t="n">
        <v>6289</v>
      </c>
      <c r="L731" s="72" t="n">
        <v>4454.7</v>
      </c>
      <c r="M731" s="72" t="n">
        <v>28015608.3</v>
      </c>
      <c r="N731" s="72" t="n">
        <v>560312.17</v>
      </c>
      <c r="O731" s="72" t="n">
        <v>27455296.13</v>
      </c>
      <c r="P731" s="72" t="n">
        <v>20002809.28</v>
      </c>
      <c r="Q731" s="72" t="n">
        <v>7452486.85</v>
      </c>
      <c r="R731" t="inlineStr">
        <is>
          <t>B-02</t>
        </is>
      </c>
      <c r="S731" s="73" t="n">
        <v>45.1</v>
      </c>
      <c r="T731" s="73" t="n">
        <v>41.4</v>
      </c>
      <c r="U731" s="71" t="n">
        <v>0</v>
      </c>
      <c r="V731" t="inlineStr">
        <is>
          <t>No</t>
        </is>
      </c>
      <c r="W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TC100723</t>
        </is>
      </c>
      <c r="B732" s="69" t="n">
        <v>45748</v>
      </c>
      <c r="C732" s="70" t="n">
        <v>2025</v>
      </c>
      <c r="D732" t="inlineStr">
        <is>
          <t>Apr</t>
        </is>
      </c>
      <c r="E732" t="inlineStr">
        <is>
          <t>UK</t>
        </is>
      </c>
      <c r="F732" t="inlineStr">
        <is>
          <t>UK</t>
        </is>
      </c>
      <c r="G732" t="inlineStr">
        <is>
          <t>Retail &amp; CPG</t>
        </is>
      </c>
      <c r="H732" t="inlineStr">
        <is>
          <t>Application services</t>
        </is>
      </c>
      <c r="I732" t="inlineStr">
        <is>
          <t>Top-10 client</t>
        </is>
      </c>
      <c r="J732" t="inlineStr">
        <is>
          <t>Liam O'Brien</t>
        </is>
      </c>
      <c r="K732" s="71" t="n">
        <v>3745</v>
      </c>
      <c r="L732" s="72" t="n">
        <v>4081.84</v>
      </c>
      <c r="M732" s="72" t="n">
        <v>15286490.8</v>
      </c>
      <c r="N732" s="72" t="n">
        <v>305729.82</v>
      </c>
      <c r="O732" s="72" t="n">
        <v>14980760.98</v>
      </c>
      <c r="P732" s="72" t="n">
        <v>10586312.93</v>
      </c>
      <c r="Q732" s="72" t="n">
        <v>4394448.05</v>
      </c>
      <c r="R732" t="inlineStr">
        <is>
          <t>RC-06</t>
        </is>
      </c>
      <c r="S732" s="73" t="n">
        <v>29.3</v>
      </c>
      <c r="T732" s="73" t="n">
        <v>23.1</v>
      </c>
      <c r="U732" s="71" t="n">
        <v>0</v>
      </c>
      <c r="V732" t="inlineStr">
        <is>
          <t>No</t>
        </is>
      </c>
      <c r="W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TC100724</t>
        </is>
      </c>
      <c r="B733" s="69" t="n">
        <v>45748</v>
      </c>
      <c r="C733" s="70" t="n">
        <v>2025</v>
      </c>
      <c r="D733" t="inlineStr">
        <is>
          <t>Apr</t>
        </is>
      </c>
      <c r="E733" t="inlineStr">
        <is>
          <t>North America</t>
        </is>
      </c>
      <c r="F733" t="inlineStr">
        <is>
          <t>Canada</t>
        </is>
      </c>
      <c r="G733" t="inlineStr">
        <is>
          <t>Communications &amp; Media</t>
        </is>
      </c>
      <c r="H733" t="inlineStr">
        <is>
          <t>Application services</t>
        </is>
      </c>
      <c r="I733" t="inlineStr">
        <is>
          <t>Mid-size client</t>
        </is>
      </c>
      <c r="J733" t="inlineStr">
        <is>
          <t>Shraddha Kulkarni</t>
        </is>
      </c>
      <c r="K733" s="71" t="n">
        <v>2453</v>
      </c>
      <c r="L733" s="72" t="n">
        <v>4121.12</v>
      </c>
      <c r="M733" s="72" t="n">
        <v>10109107.36</v>
      </c>
      <c r="N733" s="72" t="n">
        <v>606546.4399999999</v>
      </c>
      <c r="O733" s="72" t="n">
        <v>9502560.92</v>
      </c>
      <c r="P733" s="72" t="n">
        <v>6654237.37</v>
      </c>
      <c r="Q733" s="72" t="n">
        <v>2848323.55</v>
      </c>
      <c r="R733" t="inlineStr">
        <is>
          <t>CM-05</t>
        </is>
      </c>
      <c r="S733" s="73" t="n">
        <v>20.5</v>
      </c>
      <c r="T733" s="73" t="n">
        <v>16.3</v>
      </c>
      <c r="U733" s="71" t="n">
        <v>0</v>
      </c>
      <c r="V733" t="inlineStr">
        <is>
          <t>No</t>
        </is>
      </c>
      <c r="W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TC100725</t>
        </is>
      </c>
      <c r="B734" s="69" t="n">
        <v>45748</v>
      </c>
      <c r="C734" s="70" t="n">
        <v>2025</v>
      </c>
      <c r="D734" t="inlineStr">
        <is>
          <t>Apr</t>
        </is>
      </c>
      <c r="E734" t="inlineStr">
        <is>
          <t>North America</t>
        </is>
      </c>
      <c r="F734" t="inlineStr">
        <is>
          <t>USA</t>
        </is>
      </c>
      <c r="G734" t="inlineStr">
        <is>
          <t>Manufacturing</t>
        </is>
      </c>
      <c r="H734" t="inlineStr">
        <is>
          <t>Cloud &amp; infrastructure</t>
        </is>
      </c>
      <c r="I734" t="inlineStr">
        <is>
          <t>Large client</t>
        </is>
      </c>
      <c r="J734" t="inlineStr">
        <is>
          <t>Fatima Al-Saud</t>
        </is>
      </c>
      <c r="K734" s="71" t="n">
        <v>8026</v>
      </c>
      <c r="L734" s="72" t="n">
        <v>3661.13</v>
      </c>
      <c r="M734" s="72" t="n">
        <v>29384229.38</v>
      </c>
      <c r="N734" s="72" t="n">
        <v>0</v>
      </c>
      <c r="O734" s="72" t="n">
        <v>29384229.38</v>
      </c>
      <c r="P734" s="72" t="n">
        <v>20470904.54</v>
      </c>
      <c r="Q734" s="72" t="n">
        <v>8913324.84</v>
      </c>
      <c r="R734" t="inlineStr">
        <is>
          <t>M-01</t>
        </is>
      </c>
      <c r="S734" s="73" t="n">
        <v>69.7</v>
      </c>
      <c r="T734" s="73" t="n">
        <v>52.9</v>
      </c>
      <c r="U734" s="71" t="n">
        <v>3</v>
      </c>
      <c r="V734" t="inlineStr">
        <is>
          <t>No</t>
        </is>
      </c>
      <c r="W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TC100726</t>
        </is>
      </c>
      <c r="B735" s="69" t="n">
        <v>45748</v>
      </c>
      <c r="C735" s="70" t="n">
        <v>2025</v>
      </c>
      <c r="D735" t="inlineStr">
        <is>
          <t>Apr</t>
        </is>
      </c>
      <c r="E735" t="inlineStr">
        <is>
          <t>UK</t>
        </is>
      </c>
      <c r="F735" t="inlineStr">
        <is>
          <t>UK</t>
        </is>
      </c>
      <c r="G735" t="inlineStr">
        <is>
          <t>Retail &amp; CPG</t>
        </is>
      </c>
      <c r="H735" t="inlineStr">
        <is>
          <t>BPS</t>
        </is>
      </c>
      <c r="I735" t="inlineStr">
        <is>
          <t>Mid-size client</t>
        </is>
      </c>
      <c r="J735" t="inlineStr">
        <is>
          <t>Shraddha Kulkarni</t>
        </is>
      </c>
      <c r="K735" s="71" t="n">
        <v>5195</v>
      </c>
      <c r="L735" s="72" t="n">
        <v>4068.37</v>
      </c>
      <c r="M735" s="72" t="n">
        <v>21135182.15</v>
      </c>
      <c r="N735" s="72" t="n">
        <v>1268110.93</v>
      </c>
      <c r="O735" s="72" t="n">
        <v>19867071.22</v>
      </c>
      <c r="P735" s="72" t="n">
        <v>13124384.13</v>
      </c>
      <c r="Q735" s="72" t="n">
        <v>6742687.09</v>
      </c>
      <c r="R735" t="inlineStr">
        <is>
          <t>RC-02</t>
        </is>
      </c>
      <c r="S735" s="73" t="n">
        <v>41.6</v>
      </c>
      <c r="T735" s="73" t="n">
        <v>32.5</v>
      </c>
      <c r="U735" s="71" t="n">
        <v>1</v>
      </c>
      <c r="V735" t="inlineStr">
        <is>
          <t>No</t>
        </is>
      </c>
      <c r="W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TC100727</t>
        </is>
      </c>
      <c r="B736" s="69" t="n">
        <v>45748</v>
      </c>
      <c r="C736" s="70" t="n">
        <v>2025</v>
      </c>
      <c r="D736" t="inlineStr">
        <is>
          <t>Apr</t>
        </is>
      </c>
      <c r="E736" t="inlineStr">
        <is>
          <t>Continental Europe</t>
        </is>
      </c>
      <c r="F736" t="inlineStr">
        <is>
          <t>Netherlands</t>
        </is>
      </c>
      <c r="G736" t="inlineStr">
        <is>
          <t>Manufacturing</t>
        </is>
      </c>
      <c r="H736" t="inlineStr">
        <is>
          <t>AI &amp; data</t>
        </is>
      </c>
      <c r="I736" t="inlineStr">
        <is>
          <t>Large client</t>
        </is>
      </c>
      <c r="J736" t="inlineStr">
        <is>
          <t>Ravindra Patil</t>
        </is>
      </c>
      <c r="K736" s="71" t="n">
        <v>6023</v>
      </c>
      <c r="L736" s="72" t="n">
        <v>3929.32</v>
      </c>
      <c r="M736" s="72" t="n">
        <v>23666294.36</v>
      </c>
      <c r="N736" s="72" t="n">
        <v>473325.89</v>
      </c>
      <c r="O736" s="72" t="n">
        <v>23192968.47</v>
      </c>
      <c r="P736" s="72" t="n">
        <v>14465161.1</v>
      </c>
      <c r="Q736" s="72" t="n">
        <v>8727807.369999999</v>
      </c>
      <c r="R736" t="inlineStr">
        <is>
          <t>M-06</t>
        </is>
      </c>
      <c r="S736" s="73" t="n">
        <v>43.7</v>
      </c>
      <c r="T736" s="73" t="n">
        <v>39.2</v>
      </c>
      <c r="U736" s="71" t="n">
        <v>0</v>
      </c>
      <c r="V736" t="inlineStr">
        <is>
          <t>No</t>
        </is>
      </c>
      <c r="W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TC100728</t>
        </is>
      </c>
      <c r="B737" s="69" t="n">
        <v>45748</v>
      </c>
      <c r="C737" s="70" t="n">
        <v>2025</v>
      </c>
      <c r="D737" t="inlineStr">
        <is>
          <t>Apr</t>
        </is>
      </c>
      <c r="E737" t="inlineStr">
        <is>
          <t>North America</t>
        </is>
      </c>
      <c r="F737" t="inlineStr">
        <is>
          <t>Canada</t>
        </is>
      </c>
      <c r="G737" t="inlineStr">
        <is>
          <t>Technology &amp; Services</t>
        </is>
      </c>
      <c r="H737" t="inlineStr">
        <is>
          <t>Cloud &amp; infrastructure</t>
        </is>
      </c>
      <c r="I737" t="inlineStr">
        <is>
          <t>Mid-size client</t>
        </is>
      </c>
      <c r="J737" t="inlineStr">
        <is>
          <t>Ana Costa</t>
        </is>
      </c>
      <c r="K737" s="71" t="n">
        <v>1812</v>
      </c>
      <c r="L737" s="72" t="n">
        <v>3719.64</v>
      </c>
      <c r="M737" s="72" t="n">
        <v>6739987.68</v>
      </c>
      <c r="N737" s="72" t="n">
        <v>134799.75</v>
      </c>
      <c r="O737" s="72" t="n">
        <v>6605187.93</v>
      </c>
      <c r="P737" s="72" t="n">
        <v>4337022.12</v>
      </c>
      <c r="Q737" s="72" t="n">
        <v>2268165.81</v>
      </c>
      <c r="R737" t="inlineStr">
        <is>
          <t>TS-01</t>
        </is>
      </c>
      <c r="S737" s="73" t="n">
        <v>14.7</v>
      </c>
      <c r="T737" s="73" t="n">
        <v>11.6</v>
      </c>
      <c r="U737" s="71" t="n">
        <v>0</v>
      </c>
      <c r="V737" t="inlineStr">
        <is>
          <t>No</t>
        </is>
      </c>
      <c r="W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TC100729</t>
        </is>
      </c>
      <c r="B738" s="69" t="n">
        <v>45749</v>
      </c>
      <c r="C738" s="70" t="n">
        <v>2025</v>
      </c>
      <c r="D738" t="inlineStr">
        <is>
          <t>Apr</t>
        </is>
      </c>
      <c r="E738" t="inlineStr">
        <is>
          <t>North America</t>
        </is>
      </c>
      <c r="F738" t="inlineStr">
        <is>
          <t>Canada</t>
        </is>
      </c>
      <c r="G738" t="inlineStr">
        <is>
          <t>Technology &amp; Services</t>
        </is>
      </c>
      <c r="H738" t="inlineStr">
        <is>
          <t>Application services</t>
        </is>
      </c>
      <c r="I738" t="inlineStr">
        <is>
          <t>Mid-size client</t>
        </is>
      </c>
      <c r="J738" t="inlineStr">
        <is>
          <t>Hiroshi Tanaka</t>
        </is>
      </c>
      <c r="K738" s="71" t="n">
        <v>3478</v>
      </c>
      <c r="L738" s="72" t="n">
        <v>3708.69</v>
      </c>
      <c r="M738" s="72" t="n">
        <v>12898823.82</v>
      </c>
      <c r="N738" s="72" t="n">
        <v>257976.48</v>
      </c>
      <c r="O738" s="72" t="n">
        <v>12640847.34</v>
      </c>
      <c r="P738" s="72" t="n">
        <v>8151910.13</v>
      </c>
      <c r="Q738" s="72" t="n">
        <v>4488937.21</v>
      </c>
      <c r="R738" t="inlineStr">
        <is>
          <t>TS-03</t>
        </is>
      </c>
      <c r="S738" s="73" t="n">
        <v>29</v>
      </c>
      <c r="T738" s="73" t="n">
        <v>23.9</v>
      </c>
      <c r="U738" s="71" t="n">
        <v>1</v>
      </c>
      <c r="V738" t="inlineStr">
        <is>
          <t>No</t>
        </is>
      </c>
      <c r="W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TC100730</t>
        </is>
      </c>
      <c r="B739" s="69" t="n">
        <v>45749</v>
      </c>
      <c r="C739" s="70" t="n">
        <v>2025</v>
      </c>
      <c r="D739" t="inlineStr">
        <is>
          <t>Apr</t>
        </is>
      </c>
      <c r="E739" t="inlineStr">
        <is>
          <t>North America</t>
        </is>
      </c>
      <c r="F739" t="inlineStr">
        <is>
          <t>Canada</t>
        </is>
      </c>
      <c r="G739" t="inlineStr">
        <is>
          <t>BFSI</t>
        </is>
      </c>
      <c r="H739" t="inlineStr">
        <is>
          <t>Application services</t>
        </is>
      </c>
      <c r="I739" t="inlineStr">
        <is>
          <t>Top-10 client</t>
        </is>
      </c>
      <c r="J739" t="inlineStr">
        <is>
          <t>Emma Clarke</t>
        </is>
      </c>
      <c r="K739" s="71" t="n">
        <v>6238</v>
      </c>
      <c r="L739" s="72" t="n">
        <v>4610.09</v>
      </c>
      <c r="M739" s="72" t="n">
        <v>28757741.42</v>
      </c>
      <c r="N739" s="72" t="n">
        <v>0</v>
      </c>
      <c r="O739" s="72" t="n">
        <v>28757741.42</v>
      </c>
      <c r="P739" s="72" t="n">
        <v>18200009.13</v>
      </c>
      <c r="Q739" s="72" t="n">
        <v>10557732.29</v>
      </c>
      <c r="R739" t="inlineStr">
        <is>
          <t>B-05</t>
        </is>
      </c>
      <c r="S739" s="73" t="n">
        <v>53.1</v>
      </c>
      <c r="T739" s="73" t="n">
        <v>39.9</v>
      </c>
      <c r="U739" s="71" t="n">
        <v>0</v>
      </c>
      <c r="V739" t="inlineStr">
        <is>
          <t>No</t>
        </is>
      </c>
      <c r="W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TC100731</t>
        </is>
      </c>
      <c r="B740" s="69" t="n">
        <v>45749</v>
      </c>
      <c r="C740" s="70" t="n">
        <v>2025</v>
      </c>
      <c r="D740" t="inlineStr">
        <is>
          <t>Apr</t>
        </is>
      </c>
      <c r="E740" t="inlineStr">
        <is>
          <t>UK</t>
        </is>
      </c>
      <c r="F740" t="inlineStr">
        <is>
          <t>UK</t>
        </is>
      </c>
      <c r="G740" t="inlineStr">
        <is>
          <t>BFSI</t>
        </is>
      </c>
      <c r="H740" t="inlineStr">
        <is>
          <t>Cloud &amp; infrastructure</t>
        </is>
      </c>
      <c r="I740" t="inlineStr">
        <is>
          <t>Top-10 client</t>
        </is>
      </c>
      <c r="J740" t="inlineStr">
        <is>
          <t>Yuki Sato</t>
        </is>
      </c>
      <c r="K740" s="71" t="n">
        <v>5928</v>
      </c>
      <c r="L740" s="72" t="n">
        <v>4434.78</v>
      </c>
      <c r="M740" s="72" t="n">
        <v>26289375.84</v>
      </c>
      <c r="N740" s="72" t="n">
        <v>0</v>
      </c>
      <c r="O740" s="72" t="n">
        <v>26289375.84</v>
      </c>
      <c r="P740" s="72" t="n">
        <v>16396503.27</v>
      </c>
      <c r="Q740" s="72" t="n">
        <v>9892872.57</v>
      </c>
      <c r="R740" t="inlineStr">
        <is>
          <t>B-01</t>
        </is>
      </c>
      <c r="S740" s="73" t="n">
        <v>45.5</v>
      </c>
      <c r="T740" s="73" t="n">
        <v>38.7</v>
      </c>
      <c r="U740" s="71" t="n">
        <v>0</v>
      </c>
      <c r="V740" t="inlineStr">
        <is>
          <t>No</t>
        </is>
      </c>
      <c r="W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TC100732</t>
        </is>
      </c>
      <c r="B741" s="69" t="n">
        <v>45749</v>
      </c>
      <c r="C741" s="70" t="n">
        <v>2025</v>
      </c>
      <c r="D741" t="inlineStr">
        <is>
          <t>Apr</t>
        </is>
      </c>
      <c r="E741" t="inlineStr">
        <is>
          <t>North America</t>
        </is>
      </c>
      <c r="F741" t="inlineStr">
        <is>
          <t>Canada</t>
        </is>
      </c>
      <c r="G741" t="inlineStr">
        <is>
          <t>Retail &amp; CPG</t>
        </is>
      </c>
      <c r="H741" t="inlineStr">
        <is>
          <t>Application services</t>
        </is>
      </c>
      <c r="I741" t="inlineStr">
        <is>
          <t>Top-10 client</t>
        </is>
      </c>
      <c r="J741" t="inlineStr">
        <is>
          <t>Shraddha Kulkarni</t>
        </is>
      </c>
      <c r="K741" s="71" t="n">
        <v>9720</v>
      </c>
      <c r="L741" s="72" t="n">
        <v>4032.49</v>
      </c>
      <c r="M741" s="72" t="n">
        <v>39195802.8</v>
      </c>
      <c r="N741" s="72" t="n">
        <v>0</v>
      </c>
      <c r="O741" s="72" t="n">
        <v>39195802.8</v>
      </c>
      <c r="P741" s="72" t="n">
        <v>27452802.5</v>
      </c>
      <c r="Q741" s="72" t="n">
        <v>11743000.3</v>
      </c>
      <c r="R741" t="inlineStr">
        <is>
          <t>RC-03</t>
        </is>
      </c>
      <c r="S741" s="73" t="n">
        <v>69.09999999999999</v>
      </c>
      <c r="T741" s="73" t="n">
        <v>62.7</v>
      </c>
      <c r="U741" s="71" t="n">
        <v>0</v>
      </c>
      <c r="V741" t="inlineStr">
        <is>
          <t>No</t>
        </is>
      </c>
      <c r="W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TC100733</t>
        </is>
      </c>
      <c r="B742" s="69" t="n">
        <v>45749</v>
      </c>
      <c r="C742" s="70" t="n">
        <v>2025</v>
      </c>
      <c r="D742" t="inlineStr">
        <is>
          <t>Apr</t>
        </is>
      </c>
      <c r="E742" t="inlineStr">
        <is>
          <t>UK</t>
        </is>
      </c>
      <c r="F742" t="inlineStr">
        <is>
          <t>UK</t>
        </is>
      </c>
      <c r="G742" t="inlineStr">
        <is>
          <t>BFSI</t>
        </is>
      </c>
      <c r="H742" t="inlineStr">
        <is>
          <t>Application services</t>
        </is>
      </c>
      <c r="I742" t="inlineStr">
        <is>
          <t>Top-10 client</t>
        </is>
      </c>
      <c r="J742" t="inlineStr">
        <is>
          <t>Ravindra Patil</t>
        </is>
      </c>
      <c r="K742" s="71" t="n">
        <v>9138</v>
      </c>
      <c r="L742" s="72" t="n">
        <v>4325.44</v>
      </c>
      <c r="M742" s="72" t="n">
        <v>39525870.72</v>
      </c>
      <c r="N742" s="72" t="n">
        <v>790517.41</v>
      </c>
      <c r="O742" s="72" t="n">
        <v>38735353.31</v>
      </c>
      <c r="P742" s="72" t="n">
        <v>26908193.04</v>
      </c>
      <c r="Q742" s="72" t="n">
        <v>11827160.27</v>
      </c>
      <c r="R742" t="inlineStr">
        <is>
          <t>B-05</t>
        </is>
      </c>
      <c r="S742" s="73" t="n">
        <v>78</v>
      </c>
      <c r="T742" s="73" t="n">
        <v>59</v>
      </c>
      <c r="U742" s="71" t="n">
        <v>0</v>
      </c>
      <c r="V742" t="inlineStr">
        <is>
          <t>No</t>
        </is>
      </c>
      <c r="W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TC100734</t>
        </is>
      </c>
      <c r="B743" s="69" t="n">
        <v>45750</v>
      </c>
      <c r="C743" s="70" t="n">
        <v>2025</v>
      </c>
      <c r="D743" t="inlineStr">
        <is>
          <t>Apr</t>
        </is>
      </c>
      <c r="E743" t="inlineStr">
        <is>
          <t>UK</t>
        </is>
      </c>
      <c r="F743" t="inlineStr">
        <is>
          <t>UK</t>
        </is>
      </c>
      <c r="G743" t="inlineStr">
        <is>
          <t>BFSI</t>
        </is>
      </c>
      <c r="H743" t="inlineStr">
        <is>
          <t>Application services</t>
        </is>
      </c>
      <c r="I743" t="inlineStr">
        <is>
          <t>Top-10 client</t>
        </is>
      </c>
      <c r="J743" t="inlineStr">
        <is>
          <t>Ana Costa</t>
        </is>
      </c>
      <c r="K743" s="71" t="n">
        <v>4897</v>
      </c>
      <c r="L743" s="72" t="n">
        <v>4268.78</v>
      </c>
      <c r="M743" s="72" t="n">
        <v>20904215.66</v>
      </c>
      <c r="N743" s="72" t="n">
        <v>0</v>
      </c>
      <c r="O743" s="72" t="n">
        <v>20904215.66</v>
      </c>
      <c r="P743" s="72" t="n">
        <v>14210935.96</v>
      </c>
      <c r="Q743" s="72" t="n">
        <v>6693279.7</v>
      </c>
      <c r="R743" t="inlineStr">
        <is>
          <t>B-04</t>
        </is>
      </c>
      <c r="S743" s="73" t="n">
        <v>40.7</v>
      </c>
      <c r="T743" s="73" t="n">
        <v>33.6</v>
      </c>
      <c r="U743" s="71" t="n">
        <v>0</v>
      </c>
      <c r="V743" t="inlineStr">
        <is>
          <t>No</t>
        </is>
      </c>
      <c r="W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TC100735</t>
        </is>
      </c>
      <c r="B744" s="69" t="n">
        <v>45750</v>
      </c>
      <c r="C744" s="70" t="n">
        <v>2025</v>
      </c>
      <c r="D744" t="inlineStr">
        <is>
          <t>Apr</t>
        </is>
      </c>
      <c r="E744" t="inlineStr">
        <is>
          <t>North America</t>
        </is>
      </c>
      <c r="F744" t="inlineStr">
        <is>
          <t>USA</t>
        </is>
      </c>
      <c r="G744" t="inlineStr">
        <is>
          <t>Technology &amp; Services</t>
        </is>
      </c>
      <c r="H744" t="inlineStr">
        <is>
          <t>Application services</t>
        </is>
      </c>
      <c r="I744" t="inlineStr">
        <is>
          <t>Large client</t>
        </is>
      </c>
      <c r="J744" t="inlineStr">
        <is>
          <t>Hiroshi Tanaka</t>
        </is>
      </c>
      <c r="K744" s="71" t="n">
        <v>8509</v>
      </c>
      <c r="L744" s="72" t="n">
        <v>4484.53</v>
      </c>
      <c r="M744" s="72" t="n">
        <v>38158865.77</v>
      </c>
      <c r="N744" s="72" t="n">
        <v>2289531.95</v>
      </c>
      <c r="O744" s="72" t="n">
        <v>35869333.82</v>
      </c>
      <c r="P744" s="72" t="n">
        <v>26411574.85</v>
      </c>
      <c r="Q744" s="72" t="n">
        <v>9457758.970000001</v>
      </c>
      <c r="R744" t="inlineStr">
        <is>
          <t>TS-06</t>
        </is>
      </c>
      <c r="S744" s="73" t="n">
        <v>72.3</v>
      </c>
      <c r="T744" s="73" t="n">
        <v>54.9</v>
      </c>
      <c r="U744" s="71" t="n">
        <v>0</v>
      </c>
      <c r="V744" t="inlineStr">
        <is>
          <t>No</t>
        </is>
      </c>
      <c r="W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TC100736</t>
        </is>
      </c>
      <c r="B745" s="69" t="n">
        <v>45750</v>
      </c>
      <c r="C745" s="70" t="n">
        <v>2025</v>
      </c>
      <c r="D745" t="inlineStr">
        <is>
          <t>Apr</t>
        </is>
      </c>
      <c r="E745" t="inlineStr">
        <is>
          <t>North America</t>
        </is>
      </c>
      <c r="F745" t="inlineStr">
        <is>
          <t>Canada</t>
        </is>
      </c>
      <c r="G745" t="inlineStr">
        <is>
          <t>BFSI</t>
        </is>
      </c>
      <c r="H745" t="inlineStr">
        <is>
          <t>Consulting</t>
        </is>
      </c>
      <c r="I745" t="inlineStr">
        <is>
          <t>Top-10 client</t>
        </is>
      </c>
      <c r="J745" t="inlineStr">
        <is>
          <t>Emma Clarke</t>
        </is>
      </c>
      <c r="K745" s="71" t="n">
        <v>6454</v>
      </c>
      <c r="L745" s="72" t="n">
        <v>3883.18</v>
      </c>
      <c r="M745" s="72" t="n">
        <v>25062043.72</v>
      </c>
      <c r="N745" s="72" t="n">
        <v>1503722.62</v>
      </c>
      <c r="O745" s="72" t="n">
        <v>23558321.1</v>
      </c>
      <c r="P745" s="72" t="n">
        <v>15751294.36</v>
      </c>
      <c r="Q745" s="72" t="n">
        <v>7807026.74</v>
      </c>
      <c r="R745" t="inlineStr">
        <is>
          <t>B-03</t>
        </is>
      </c>
      <c r="S745" s="73" t="n">
        <v>45.6</v>
      </c>
      <c r="T745" s="73" t="n">
        <v>41.6</v>
      </c>
      <c r="U745" s="71" t="n">
        <v>0</v>
      </c>
      <c r="V745" t="inlineStr">
        <is>
          <t>No</t>
        </is>
      </c>
      <c r="W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TC100737</t>
        </is>
      </c>
      <c r="B746" s="69" t="n">
        <v>45750</v>
      </c>
      <c r="C746" s="70" t="n">
        <v>2025</v>
      </c>
      <c r="D746" t="inlineStr">
        <is>
          <t>Apr</t>
        </is>
      </c>
      <c r="E746" t="inlineStr">
        <is>
          <t>Middle East &amp; Africa</t>
        </is>
      </c>
      <c r="F746" t="inlineStr">
        <is>
          <t>South Africa</t>
        </is>
      </c>
      <c r="G746" t="inlineStr">
        <is>
          <t>Manufacturing</t>
        </is>
      </c>
      <c r="H746" t="inlineStr">
        <is>
          <t>AI &amp; data</t>
        </is>
      </c>
      <c r="I746" t="inlineStr">
        <is>
          <t>Mid-size client</t>
        </is>
      </c>
      <c r="J746" t="inlineStr">
        <is>
          <t>Olivia Brown</t>
        </is>
      </c>
      <c r="K746" s="71" t="n">
        <v>2070</v>
      </c>
      <c r="L746" s="72" t="n">
        <v>3317.11</v>
      </c>
      <c r="M746" s="72" t="n">
        <v>6866417.7</v>
      </c>
      <c r="N746" s="72" t="n">
        <v>274656.71</v>
      </c>
      <c r="O746" s="72" t="n">
        <v>6591760.99</v>
      </c>
      <c r="P746" s="72" t="n">
        <v>4332927.74</v>
      </c>
      <c r="Q746" s="72" t="n">
        <v>2258833.25</v>
      </c>
      <c r="R746" t="inlineStr">
        <is>
          <t>M-02</t>
        </is>
      </c>
      <c r="S746" s="73" t="n">
        <v>15.4</v>
      </c>
      <c r="T746" s="73" t="n">
        <v>13.8</v>
      </c>
      <c r="U746" s="71" t="n">
        <v>1</v>
      </c>
      <c r="V746" t="inlineStr">
        <is>
          <t>No</t>
        </is>
      </c>
      <c r="W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TC100738</t>
        </is>
      </c>
      <c r="B747" s="69" t="n">
        <v>45750</v>
      </c>
      <c r="C747" s="70" t="n">
        <v>2025</v>
      </c>
      <c r="D747" t="inlineStr">
        <is>
          <t>Apr</t>
        </is>
      </c>
      <c r="E747" t="inlineStr">
        <is>
          <t>Middle East &amp; Africa</t>
        </is>
      </c>
      <c r="F747" t="inlineStr">
        <is>
          <t>UAE</t>
        </is>
      </c>
      <c r="G747" t="inlineStr">
        <is>
          <t>Life Sciences</t>
        </is>
      </c>
      <c r="H747" t="inlineStr">
        <is>
          <t>Application services</t>
        </is>
      </c>
      <c r="I747" t="inlineStr">
        <is>
          <t>Top-10 client</t>
        </is>
      </c>
      <c r="J747" t="inlineStr">
        <is>
          <t>Amir Khan</t>
        </is>
      </c>
      <c r="K747" s="71" t="n">
        <v>6423</v>
      </c>
      <c r="L747" s="72" t="n">
        <v>4217.12</v>
      </c>
      <c r="M747" s="72" t="n">
        <v>27086561.76</v>
      </c>
      <c r="N747" s="72" t="n">
        <v>541731.24</v>
      </c>
      <c r="O747" s="72" t="n">
        <v>26544830.52</v>
      </c>
      <c r="P747" s="72" t="n">
        <v>19364821.7</v>
      </c>
      <c r="Q747" s="72" t="n">
        <v>7180008.82</v>
      </c>
      <c r="R747" t="inlineStr">
        <is>
          <t>LS-04</t>
        </is>
      </c>
      <c r="S747" s="73" t="n">
        <v>50.5</v>
      </c>
      <c r="T747" s="73" t="n">
        <v>43.2</v>
      </c>
      <c r="U747" s="71" t="n">
        <v>0</v>
      </c>
      <c r="V747" t="inlineStr">
        <is>
          <t>No</t>
        </is>
      </c>
      <c r="W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TC100739</t>
        </is>
      </c>
      <c r="B748" s="69" t="n">
        <v>45750</v>
      </c>
      <c r="C748" s="70" t="n">
        <v>2025</v>
      </c>
      <c r="D748" t="inlineStr">
        <is>
          <t>Apr</t>
        </is>
      </c>
      <c r="E748" t="inlineStr">
        <is>
          <t>North America</t>
        </is>
      </c>
      <c r="F748" t="inlineStr">
        <is>
          <t>Canada</t>
        </is>
      </c>
      <c r="G748" t="inlineStr">
        <is>
          <t>Technology &amp; Services</t>
        </is>
      </c>
      <c r="H748" t="inlineStr">
        <is>
          <t>Application services</t>
        </is>
      </c>
      <c r="I748" t="inlineStr">
        <is>
          <t>Mid-size client</t>
        </is>
      </c>
      <c r="J748" t="inlineStr">
        <is>
          <t>Olivia Brown</t>
        </is>
      </c>
      <c r="K748" s="71" t="n">
        <v>9900</v>
      </c>
      <c r="L748" s="72" t="n">
        <v>4001.33</v>
      </c>
      <c r="M748" s="72" t="n">
        <v>39613167</v>
      </c>
      <c r="N748" s="72" t="n">
        <v>2376790.02</v>
      </c>
      <c r="O748" s="72" t="n">
        <v>37236376.98</v>
      </c>
      <c r="P748" s="72" t="n">
        <v>24596747.67</v>
      </c>
      <c r="Q748" s="72" t="n">
        <v>12639629.31</v>
      </c>
      <c r="R748" t="inlineStr">
        <is>
          <t>TS-02</t>
        </is>
      </c>
      <c r="S748" s="73" t="n">
        <v>75.7</v>
      </c>
      <c r="T748" s="73" t="n">
        <v>62</v>
      </c>
      <c r="U748" s="71" t="n">
        <v>0</v>
      </c>
      <c r="V748" t="inlineStr">
        <is>
          <t>No</t>
        </is>
      </c>
      <c r="W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TC100740</t>
        </is>
      </c>
      <c r="B749" s="69" t="n">
        <v>45750</v>
      </c>
      <c r="C749" s="70" t="n">
        <v>2025</v>
      </c>
      <c r="D749" t="inlineStr">
        <is>
          <t>Apr</t>
        </is>
      </c>
      <c r="E749" t="inlineStr">
        <is>
          <t>Asia Pacific</t>
        </is>
      </c>
      <c r="F749" t="inlineStr">
        <is>
          <t>Singapore</t>
        </is>
      </c>
      <c r="G749" t="inlineStr">
        <is>
          <t>BFSI</t>
        </is>
      </c>
      <c r="H749" t="inlineStr">
        <is>
          <t>Application services</t>
        </is>
      </c>
      <c r="I749" t="inlineStr">
        <is>
          <t>Mid-size client</t>
        </is>
      </c>
      <c r="J749" t="inlineStr">
        <is>
          <t>Sara Rossi</t>
        </is>
      </c>
      <c r="K749" s="71" t="n">
        <v>4184</v>
      </c>
      <c r="L749" s="72" t="n">
        <v>3953.06</v>
      </c>
      <c r="M749" s="72" t="n">
        <v>16539603.04</v>
      </c>
      <c r="N749" s="72" t="n">
        <v>661584.12</v>
      </c>
      <c r="O749" s="72" t="n">
        <v>15878018.92</v>
      </c>
      <c r="P749" s="72" t="n">
        <v>11679066.87</v>
      </c>
      <c r="Q749" s="72" t="n">
        <v>4198952.05</v>
      </c>
      <c r="R749" t="inlineStr">
        <is>
          <t>B-04</t>
        </is>
      </c>
      <c r="S749" s="73" t="n">
        <v>32.4</v>
      </c>
      <c r="T749" s="73" t="n">
        <v>27.9</v>
      </c>
      <c r="U749" s="71" t="n">
        <v>0</v>
      </c>
      <c r="V749" t="inlineStr">
        <is>
          <t>No</t>
        </is>
      </c>
      <c r="W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TC100741</t>
        </is>
      </c>
      <c r="B750" s="69" t="n">
        <v>45750</v>
      </c>
      <c r="C750" s="70" t="n">
        <v>2025</v>
      </c>
      <c r="D750" t="inlineStr">
        <is>
          <t>Apr</t>
        </is>
      </c>
      <c r="E750" t="inlineStr">
        <is>
          <t>Continental Europe</t>
        </is>
      </c>
      <c r="F750" t="inlineStr">
        <is>
          <t>Germany</t>
        </is>
      </c>
      <c r="G750" t="inlineStr">
        <is>
          <t>Retail &amp; CPG</t>
        </is>
      </c>
      <c r="H750" t="inlineStr">
        <is>
          <t>Cloud &amp; infrastructure</t>
        </is>
      </c>
      <c r="I750" t="inlineStr">
        <is>
          <t>Mid-size client</t>
        </is>
      </c>
      <c r="J750" t="inlineStr">
        <is>
          <t>Kofi Mensah</t>
        </is>
      </c>
      <c r="K750" s="71" t="n">
        <v>8748</v>
      </c>
      <c r="L750" s="72" t="n">
        <v>3423.56</v>
      </c>
      <c r="M750" s="72" t="n">
        <v>29949302.88</v>
      </c>
      <c r="N750" s="72" t="n">
        <v>598986.0600000001</v>
      </c>
      <c r="O750" s="72" t="n">
        <v>29350316.82</v>
      </c>
      <c r="P750" s="72" t="n">
        <v>19862900.23</v>
      </c>
      <c r="Q750" s="72" t="n">
        <v>9487416.59</v>
      </c>
      <c r="R750" t="inlineStr">
        <is>
          <t>RC-01</t>
        </is>
      </c>
      <c r="S750" s="73" t="n">
        <v>59.5</v>
      </c>
      <c r="T750" s="73" t="n">
        <v>53.7</v>
      </c>
      <c r="U750" s="71" t="n">
        <v>0</v>
      </c>
      <c r="V750" t="inlineStr">
        <is>
          <t>No</t>
        </is>
      </c>
      <c r="W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TC100742</t>
        </is>
      </c>
      <c r="B751" s="69" t="n">
        <v>45750</v>
      </c>
      <c r="C751" s="70" t="n">
        <v>2025</v>
      </c>
      <c r="D751" t="inlineStr">
        <is>
          <t>Apr</t>
        </is>
      </c>
      <c r="E751" t="inlineStr">
        <is>
          <t>North America</t>
        </is>
      </c>
      <c r="F751" t="inlineStr">
        <is>
          <t>Canada</t>
        </is>
      </c>
      <c r="G751" t="inlineStr">
        <is>
          <t>Manufacturing</t>
        </is>
      </c>
      <c r="H751" t="inlineStr">
        <is>
          <t>Cloud &amp; infrastructure</t>
        </is>
      </c>
      <c r="I751" t="inlineStr">
        <is>
          <t>Mid-size client</t>
        </is>
      </c>
      <c r="J751" t="inlineStr">
        <is>
          <t>Hiroshi Tanaka</t>
        </is>
      </c>
      <c r="K751" s="71" t="n">
        <v>1282</v>
      </c>
      <c r="L751" s="72" t="n">
        <v>4247.9</v>
      </c>
      <c r="M751" s="72" t="n">
        <v>5445807.8</v>
      </c>
      <c r="N751" s="72" t="n">
        <v>0</v>
      </c>
      <c r="O751" s="72" t="n">
        <v>5445807.8</v>
      </c>
      <c r="P751" s="72" t="n">
        <v>3751787.39</v>
      </c>
      <c r="Q751" s="72" t="n">
        <v>1694020.41</v>
      </c>
      <c r="R751" t="inlineStr">
        <is>
          <t>M-05</t>
        </is>
      </c>
      <c r="S751" s="73" t="n">
        <v>10</v>
      </c>
      <c r="T751" s="73" t="n">
        <v>8.1</v>
      </c>
      <c r="U751" s="71" t="n">
        <v>0</v>
      </c>
      <c r="V751" t="inlineStr">
        <is>
          <t>Yes</t>
        </is>
      </c>
      <c r="W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TC100743</t>
        </is>
      </c>
      <c r="B752" s="69" t="n">
        <v>45751</v>
      </c>
      <c r="C752" s="70" t="n">
        <v>2025</v>
      </c>
      <c r="D752" t="inlineStr">
        <is>
          <t>Apr</t>
        </is>
      </c>
      <c r="E752" t="inlineStr">
        <is>
          <t>North America</t>
        </is>
      </c>
      <c r="F752" t="inlineStr">
        <is>
          <t>USA</t>
        </is>
      </c>
      <c r="G752" t="inlineStr">
        <is>
          <t>BFSI</t>
        </is>
      </c>
      <c r="H752" t="inlineStr">
        <is>
          <t>Application services</t>
        </is>
      </c>
      <c r="I752" t="inlineStr">
        <is>
          <t>Large client</t>
        </is>
      </c>
      <c r="J752" t="inlineStr">
        <is>
          <t>Sara Rossi</t>
        </is>
      </c>
      <c r="K752" s="71" t="n">
        <v>10091</v>
      </c>
      <c r="L752" s="72" t="n">
        <v>4200.5</v>
      </c>
      <c r="M752" s="72" t="n">
        <v>42387245.5</v>
      </c>
      <c r="N752" s="72" t="n">
        <v>2543234.73</v>
      </c>
      <c r="O752" s="72" t="n">
        <v>39844010.77</v>
      </c>
      <c r="P752" s="72" t="n">
        <v>29268301.08</v>
      </c>
      <c r="Q752" s="72" t="n">
        <v>10575709.69</v>
      </c>
      <c r="R752" t="inlineStr">
        <is>
          <t>B-05</t>
        </is>
      </c>
      <c r="S752" s="73" t="n">
        <v>76.3</v>
      </c>
      <c r="T752" s="73" t="n">
        <v>66.7</v>
      </c>
      <c r="U752" s="71" t="n">
        <v>1</v>
      </c>
      <c r="V752" t="inlineStr">
        <is>
          <t>No</t>
        </is>
      </c>
      <c r="W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TC100744</t>
        </is>
      </c>
      <c r="B753" s="69" t="n">
        <v>45751</v>
      </c>
      <c r="C753" s="70" t="n">
        <v>2025</v>
      </c>
      <c r="D753" t="inlineStr">
        <is>
          <t>Apr</t>
        </is>
      </c>
      <c r="E753" t="inlineStr">
        <is>
          <t>North America</t>
        </is>
      </c>
      <c r="F753" t="inlineStr">
        <is>
          <t>Canada</t>
        </is>
      </c>
      <c r="G753" t="inlineStr">
        <is>
          <t>BFSI</t>
        </is>
      </c>
      <c r="H753" t="inlineStr">
        <is>
          <t>Application services</t>
        </is>
      </c>
      <c r="I753" t="inlineStr">
        <is>
          <t>Large client</t>
        </is>
      </c>
      <c r="J753" t="inlineStr">
        <is>
          <t>Noah Smith</t>
        </is>
      </c>
      <c r="K753" s="71" t="n">
        <v>2016</v>
      </c>
      <c r="L753" s="72" t="n">
        <v>4557.54</v>
      </c>
      <c r="M753" s="72" t="n">
        <v>9188000.640000001</v>
      </c>
      <c r="N753" s="72" t="n">
        <v>183760.01</v>
      </c>
      <c r="O753" s="72" t="n">
        <v>9004240.630000001</v>
      </c>
      <c r="P753" s="72" t="n">
        <v>5393492.71</v>
      </c>
      <c r="Q753" s="72" t="n">
        <v>3610747.92</v>
      </c>
      <c r="R753" t="inlineStr">
        <is>
          <t>B-01</t>
        </is>
      </c>
      <c r="S753" s="73" t="n">
        <v>13.7</v>
      </c>
      <c r="T753" s="73" t="n">
        <v>12.6</v>
      </c>
      <c r="U753" s="71" t="n">
        <v>0</v>
      </c>
      <c r="V753" t="inlineStr">
        <is>
          <t>No</t>
        </is>
      </c>
      <c r="W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TC100745</t>
        </is>
      </c>
      <c r="B754" s="69" t="n">
        <v>45751</v>
      </c>
      <c r="C754" s="70" t="n">
        <v>2025</v>
      </c>
      <c r="D754" t="inlineStr">
        <is>
          <t>Apr</t>
        </is>
      </c>
      <c r="E754" t="inlineStr">
        <is>
          <t>India</t>
        </is>
      </c>
      <c r="F754" t="inlineStr">
        <is>
          <t>India</t>
        </is>
      </c>
      <c r="G754" t="inlineStr">
        <is>
          <t>Technology &amp; Services</t>
        </is>
      </c>
      <c r="H754" t="inlineStr">
        <is>
          <t>Application services</t>
        </is>
      </c>
      <c r="I754" t="inlineStr">
        <is>
          <t>Large client</t>
        </is>
      </c>
      <c r="J754" t="inlineStr">
        <is>
          <t>Liam O'Brien</t>
        </is>
      </c>
      <c r="K754" s="71" t="n">
        <v>3518</v>
      </c>
      <c r="L754" s="72" t="n">
        <v>3263.33</v>
      </c>
      <c r="M754" s="72" t="n">
        <v>11480394.94</v>
      </c>
      <c r="N754" s="72" t="n">
        <v>0</v>
      </c>
      <c r="O754" s="72" t="n">
        <v>11480394.94</v>
      </c>
      <c r="P754" s="72" t="n">
        <v>7857711.53</v>
      </c>
      <c r="Q754" s="72" t="n">
        <v>3622683.41</v>
      </c>
      <c r="R754" t="inlineStr">
        <is>
          <t>TS-03</t>
        </is>
      </c>
      <c r="S754" s="73" t="n">
        <v>25.1</v>
      </c>
      <c r="T754" s="73" t="n">
        <v>22.8</v>
      </c>
      <c r="U754" s="71" t="n">
        <v>0</v>
      </c>
      <c r="V754" t="inlineStr">
        <is>
          <t>No</t>
        </is>
      </c>
      <c r="W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TC100746</t>
        </is>
      </c>
      <c r="B755" s="69" t="n">
        <v>45751</v>
      </c>
      <c r="C755" s="70" t="n">
        <v>2025</v>
      </c>
      <c r="D755" t="inlineStr">
        <is>
          <t>Apr</t>
        </is>
      </c>
      <c r="E755" t="inlineStr">
        <is>
          <t>UK</t>
        </is>
      </c>
      <c r="F755" t="inlineStr">
        <is>
          <t>UK</t>
        </is>
      </c>
      <c r="G755" t="inlineStr">
        <is>
          <t>Technology &amp; Services</t>
        </is>
      </c>
      <c r="H755" t="inlineStr">
        <is>
          <t>AI &amp; data</t>
        </is>
      </c>
      <c r="I755" t="inlineStr">
        <is>
          <t>Top-10 client</t>
        </is>
      </c>
      <c r="J755" t="inlineStr">
        <is>
          <t>Sophie Müller</t>
        </is>
      </c>
      <c r="K755" s="71" t="n">
        <v>5324</v>
      </c>
      <c r="L755" s="72" t="n">
        <v>4392.39</v>
      </c>
      <c r="M755" s="72" t="n">
        <v>23385084.36</v>
      </c>
      <c r="N755" s="72" t="n">
        <v>1403105.06</v>
      </c>
      <c r="O755" s="72" t="n">
        <v>21981979.3</v>
      </c>
      <c r="P755" s="72" t="n">
        <v>15890129.12</v>
      </c>
      <c r="Q755" s="72" t="n">
        <v>6091850.18</v>
      </c>
      <c r="R755" t="inlineStr">
        <is>
          <t>TS-02</t>
        </is>
      </c>
      <c r="S755" s="73" t="n">
        <v>39.3</v>
      </c>
      <c r="T755" s="73" t="n">
        <v>35.2</v>
      </c>
      <c r="U755" s="71" t="n">
        <v>0</v>
      </c>
      <c r="V755" t="inlineStr">
        <is>
          <t>No</t>
        </is>
      </c>
      <c r="W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TC100747</t>
        </is>
      </c>
      <c r="B756" s="69" t="n">
        <v>45751</v>
      </c>
      <c r="C756" s="70" t="n">
        <v>2025</v>
      </c>
      <c r="D756" t="inlineStr">
        <is>
          <t>Apr</t>
        </is>
      </c>
      <c r="E756" t="inlineStr">
        <is>
          <t>North America</t>
        </is>
      </c>
      <c r="F756" t="inlineStr">
        <is>
          <t>USA</t>
        </is>
      </c>
      <c r="G756" t="inlineStr">
        <is>
          <t>Retail &amp; CPG</t>
        </is>
      </c>
      <c r="H756" t="inlineStr">
        <is>
          <t>Cloud &amp; infrastructure</t>
        </is>
      </c>
      <c r="I756" t="inlineStr">
        <is>
          <t>Mid-size client</t>
        </is>
      </c>
      <c r="J756" t="inlineStr">
        <is>
          <t>Zoya Ahmed</t>
        </is>
      </c>
      <c r="K756" s="71" t="n">
        <v>5531</v>
      </c>
      <c r="L756" s="72" t="n">
        <v>4205.94</v>
      </c>
      <c r="M756" s="72" t="n">
        <v>23263054.14</v>
      </c>
      <c r="N756" s="72" t="n">
        <v>465261.08</v>
      </c>
      <c r="O756" s="72" t="n">
        <v>22797793.06</v>
      </c>
      <c r="P756" s="72" t="n">
        <v>14356069.86</v>
      </c>
      <c r="Q756" s="72" t="n">
        <v>8441723.199999999</v>
      </c>
      <c r="R756" t="inlineStr">
        <is>
          <t>RC-06</t>
        </is>
      </c>
      <c r="S756" s="73" t="n">
        <v>45.8</v>
      </c>
      <c r="T756" s="73" t="n">
        <v>37.8</v>
      </c>
      <c r="U756" s="71" t="n">
        <v>0</v>
      </c>
      <c r="V756" t="inlineStr">
        <is>
          <t>No</t>
        </is>
      </c>
      <c r="W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TC100748</t>
        </is>
      </c>
      <c r="B757" s="69" t="n">
        <v>45751</v>
      </c>
      <c r="C757" s="70" t="n">
        <v>2025</v>
      </c>
      <c r="D757" t="inlineStr">
        <is>
          <t>Apr</t>
        </is>
      </c>
      <c r="E757" t="inlineStr">
        <is>
          <t>North America</t>
        </is>
      </c>
      <c r="F757" t="inlineStr">
        <is>
          <t>Canada</t>
        </is>
      </c>
      <c r="G757" t="inlineStr">
        <is>
          <t>Retail &amp; CPG</t>
        </is>
      </c>
      <c r="H757" t="inlineStr">
        <is>
          <t>BPS</t>
        </is>
      </c>
      <c r="I757" t="inlineStr">
        <is>
          <t>Large client</t>
        </is>
      </c>
      <c r="J757" t="inlineStr">
        <is>
          <t>Aisha Bello</t>
        </is>
      </c>
      <c r="K757" s="71" t="n">
        <v>8372</v>
      </c>
      <c r="L757" s="72" t="n">
        <v>3428.78</v>
      </c>
      <c r="M757" s="72" t="n">
        <v>28705746.16</v>
      </c>
      <c r="N757" s="72" t="n">
        <v>0</v>
      </c>
      <c r="O757" s="72" t="n">
        <v>28705746.16</v>
      </c>
      <c r="P757" s="72" t="n">
        <v>19678624.38</v>
      </c>
      <c r="Q757" s="72" t="n">
        <v>9027121.779999999</v>
      </c>
      <c r="R757" t="inlineStr">
        <is>
          <t>RC-06</t>
        </is>
      </c>
      <c r="S757" s="73" t="n">
        <v>67.7</v>
      </c>
      <c r="T757" s="73" t="n">
        <v>52.8</v>
      </c>
      <c r="U757" s="71" t="n">
        <v>0</v>
      </c>
      <c r="V757" t="inlineStr">
        <is>
          <t>No</t>
        </is>
      </c>
      <c r="W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TC100749</t>
        </is>
      </c>
      <c r="B758" s="69" t="n">
        <v>45751</v>
      </c>
      <c r="C758" s="70" t="n">
        <v>2025</v>
      </c>
      <c r="D758" t="inlineStr">
        <is>
          <t>Apr</t>
        </is>
      </c>
      <c r="E758" t="inlineStr">
        <is>
          <t>UK</t>
        </is>
      </c>
      <c r="F758" t="inlineStr">
        <is>
          <t>UK</t>
        </is>
      </c>
      <c r="G758" t="inlineStr">
        <is>
          <t>Life Sciences</t>
        </is>
      </c>
      <c r="H758" t="inlineStr">
        <is>
          <t>AI &amp; data</t>
        </is>
      </c>
      <c r="I758" t="inlineStr">
        <is>
          <t>Mid-size client</t>
        </is>
      </c>
      <c r="J758" t="inlineStr">
        <is>
          <t>Kofi Mensah</t>
        </is>
      </c>
      <c r="K758" s="71" t="n">
        <v>3632</v>
      </c>
      <c r="L758" s="72" t="n">
        <v>4329.11</v>
      </c>
      <c r="M758" s="72" t="n">
        <v>15723327.52</v>
      </c>
      <c r="N758" s="72" t="n">
        <v>628933.1</v>
      </c>
      <c r="O758" s="72" t="n">
        <v>15094394.42</v>
      </c>
      <c r="P758" s="72" t="n">
        <v>10522808.21</v>
      </c>
      <c r="Q758" s="72" t="n">
        <v>4571586.21</v>
      </c>
      <c r="R758" t="inlineStr">
        <is>
          <t>LS-06</t>
        </is>
      </c>
      <c r="S758" s="73" t="n">
        <v>25.8</v>
      </c>
      <c r="T758" s="73" t="n">
        <v>23.1</v>
      </c>
      <c r="U758" s="71" t="n">
        <v>0</v>
      </c>
      <c r="V758" t="inlineStr">
        <is>
          <t>No</t>
        </is>
      </c>
      <c r="W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TC100750</t>
        </is>
      </c>
      <c r="B759" s="69" t="n">
        <v>45751</v>
      </c>
      <c r="C759" s="70" t="n">
        <v>2025</v>
      </c>
      <c r="D759" t="inlineStr">
        <is>
          <t>Apr</t>
        </is>
      </c>
      <c r="E759" t="inlineStr">
        <is>
          <t>Continental Europe</t>
        </is>
      </c>
      <c r="F759" t="inlineStr">
        <is>
          <t>Netherlands</t>
        </is>
      </c>
      <c r="G759" t="inlineStr">
        <is>
          <t>Technology &amp; Services</t>
        </is>
      </c>
      <c r="H759" t="inlineStr">
        <is>
          <t>Cloud &amp; infrastructure</t>
        </is>
      </c>
      <c r="I759" t="inlineStr">
        <is>
          <t>Mid-size client</t>
        </is>
      </c>
      <c r="J759" t="inlineStr">
        <is>
          <t>Arjun Mehta</t>
        </is>
      </c>
      <c r="K759" s="71" t="n">
        <v>8488</v>
      </c>
      <c r="L759" s="72" t="n">
        <v>4203.42</v>
      </c>
      <c r="M759" s="72" t="n">
        <v>35678628.96</v>
      </c>
      <c r="N759" s="72" t="n">
        <v>0</v>
      </c>
      <c r="O759" s="72" t="n">
        <v>35678628.96</v>
      </c>
      <c r="P759" s="72" t="n">
        <v>22333303.53</v>
      </c>
      <c r="Q759" s="72" t="n">
        <v>13345325.43</v>
      </c>
      <c r="R759" t="inlineStr">
        <is>
          <t>TS-02</t>
        </is>
      </c>
      <c r="S759" s="73" t="n">
        <v>65.5</v>
      </c>
      <c r="T759" s="73" t="n">
        <v>53.9</v>
      </c>
      <c r="U759" s="71" t="n">
        <v>1</v>
      </c>
      <c r="V759" t="inlineStr">
        <is>
          <t>Yes</t>
        </is>
      </c>
      <c r="W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TC100751</t>
        </is>
      </c>
      <c r="B760" s="69" t="n">
        <v>45751</v>
      </c>
      <c r="C760" s="70" t="n">
        <v>2025</v>
      </c>
      <c r="D760" t="inlineStr">
        <is>
          <t>Apr</t>
        </is>
      </c>
      <c r="E760" t="inlineStr">
        <is>
          <t>North America</t>
        </is>
      </c>
      <c r="F760" t="inlineStr">
        <is>
          <t>Canada</t>
        </is>
      </c>
      <c r="G760" t="inlineStr">
        <is>
          <t>Life Sciences</t>
        </is>
      </c>
      <c r="H760" t="inlineStr">
        <is>
          <t>Cloud &amp; infrastructure</t>
        </is>
      </c>
      <c r="I760" t="inlineStr">
        <is>
          <t>Top-10 client</t>
        </is>
      </c>
      <c r="J760" t="inlineStr">
        <is>
          <t>Priya Nair</t>
        </is>
      </c>
      <c r="K760" s="71" t="n">
        <v>5844</v>
      </c>
      <c r="L760" s="72" t="n">
        <v>4620.84</v>
      </c>
      <c r="M760" s="72" t="n">
        <v>27004188.96</v>
      </c>
      <c r="N760" s="72" t="n">
        <v>540083.78</v>
      </c>
      <c r="O760" s="72" t="n">
        <v>26464105.18</v>
      </c>
      <c r="P760" s="72" t="n">
        <v>18232427.31</v>
      </c>
      <c r="Q760" s="72" t="n">
        <v>8231677.87</v>
      </c>
      <c r="R760" t="inlineStr">
        <is>
          <t>LS-06</t>
        </is>
      </c>
      <c r="S760" s="73" t="n">
        <v>45.7</v>
      </c>
      <c r="T760" s="73" t="n">
        <v>37.2</v>
      </c>
      <c r="U760" s="71" t="n">
        <v>0</v>
      </c>
      <c r="V760" t="inlineStr">
        <is>
          <t>No</t>
        </is>
      </c>
      <c r="W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TC100752</t>
        </is>
      </c>
      <c r="B761" s="69" t="n">
        <v>45751</v>
      </c>
      <c r="C761" s="70" t="n">
        <v>2025</v>
      </c>
      <c r="D761" t="inlineStr">
        <is>
          <t>Apr</t>
        </is>
      </c>
      <c r="E761" t="inlineStr">
        <is>
          <t>North America</t>
        </is>
      </c>
      <c r="F761" t="inlineStr">
        <is>
          <t>Canada</t>
        </is>
      </c>
      <c r="G761" t="inlineStr">
        <is>
          <t>BFSI</t>
        </is>
      </c>
      <c r="H761" t="inlineStr">
        <is>
          <t>BPS</t>
        </is>
      </c>
      <c r="I761" t="inlineStr">
        <is>
          <t>Mid-size client</t>
        </is>
      </c>
      <c r="J761" t="inlineStr">
        <is>
          <t>Fatima Al-Saud</t>
        </is>
      </c>
      <c r="K761" s="71" t="n">
        <v>9536</v>
      </c>
      <c r="L761" s="72" t="n">
        <v>4415.54</v>
      </c>
      <c r="M761" s="72" t="n">
        <v>42106589.44</v>
      </c>
      <c r="N761" s="72" t="n">
        <v>842131.79</v>
      </c>
      <c r="O761" s="72" t="n">
        <v>41264457.65</v>
      </c>
      <c r="P761" s="72" t="n">
        <v>27545942.67</v>
      </c>
      <c r="Q761" s="72" t="n">
        <v>13718514.98</v>
      </c>
      <c r="R761" t="inlineStr">
        <is>
          <t>B-05</t>
        </is>
      </c>
      <c r="S761" s="73" t="n">
        <v>66.09999999999999</v>
      </c>
      <c r="T761" s="73" t="n">
        <v>60</v>
      </c>
      <c r="U761" s="71" t="n">
        <v>0</v>
      </c>
      <c r="V761" t="inlineStr">
        <is>
          <t>No</t>
        </is>
      </c>
      <c r="W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TC100753</t>
        </is>
      </c>
      <c r="B762" s="69" t="n">
        <v>45751</v>
      </c>
      <c r="C762" s="70" t="n">
        <v>2025</v>
      </c>
      <c r="D762" t="inlineStr">
        <is>
          <t>Apr</t>
        </is>
      </c>
      <c r="E762" t="inlineStr">
        <is>
          <t>Continental Europe</t>
        </is>
      </c>
      <c r="F762" t="inlineStr">
        <is>
          <t>Netherlands</t>
        </is>
      </c>
      <c r="G762" t="inlineStr">
        <is>
          <t>BFSI</t>
        </is>
      </c>
      <c r="H762" t="inlineStr">
        <is>
          <t>Application services</t>
        </is>
      </c>
      <c r="I762" t="inlineStr">
        <is>
          <t>Top-10 client</t>
        </is>
      </c>
      <c r="J762" t="inlineStr">
        <is>
          <t>Sophie Müller</t>
        </is>
      </c>
      <c r="K762" s="71" t="n">
        <v>8574</v>
      </c>
      <c r="L762" s="72" t="n">
        <v>4598.63</v>
      </c>
      <c r="M762" s="72" t="n">
        <v>39428653.62</v>
      </c>
      <c r="N762" s="72" t="n">
        <v>2365719.22</v>
      </c>
      <c r="O762" s="72" t="n">
        <v>37062934.4</v>
      </c>
      <c r="P762" s="72" t="n">
        <v>26760596.24</v>
      </c>
      <c r="Q762" s="72" t="n">
        <v>10302338.16</v>
      </c>
      <c r="R762" t="inlineStr">
        <is>
          <t>B-02</t>
        </is>
      </c>
      <c r="S762" s="73" t="n">
        <v>72.8</v>
      </c>
      <c r="T762" s="73" t="n">
        <v>54.7</v>
      </c>
      <c r="U762" s="71" t="n">
        <v>3</v>
      </c>
      <c r="V762" t="inlineStr">
        <is>
          <t>No</t>
        </is>
      </c>
      <c r="W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TC100754</t>
        </is>
      </c>
      <c r="B763" s="69" t="n">
        <v>45751</v>
      </c>
      <c r="C763" s="70" t="n">
        <v>2025</v>
      </c>
      <c r="D763" t="inlineStr">
        <is>
          <t>Apr</t>
        </is>
      </c>
      <c r="E763" t="inlineStr">
        <is>
          <t>North America</t>
        </is>
      </c>
      <c r="F763" t="inlineStr">
        <is>
          <t>USA</t>
        </is>
      </c>
      <c r="G763" t="inlineStr">
        <is>
          <t>Life Sciences</t>
        </is>
      </c>
      <c r="H763" t="inlineStr">
        <is>
          <t>Consulting</t>
        </is>
      </c>
      <c r="I763" t="inlineStr">
        <is>
          <t>Mid-size client</t>
        </is>
      </c>
      <c r="J763" t="inlineStr">
        <is>
          <t>Emma Clarke</t>
        </is>
      </c>
      <c r="K763" s="71" t="n">
        <v>1463</v>
      </c>
      <c r="L763" s="72" t="n">
        <v>4239.6</v>
      </c>
      <c r="M763" s="72" t="n">
        <v>6202534.8</v>
      </c>
      <c r="N763" s="72" t="n">
        <v>124050.7</v>
      </c>
      <c r="O763" s="72" t="n">
        <v>6078484.1</v>
      </c>
      <c r="P763" s="72" t="n">
        <v>4117565.38</v>
      </c>
      <c r="Q763" s="72" t="n">
        <v>1960918.72</v>
      </c>
      <c r="R763" t="inlineStr">
        <is>
          <t>LS-04</t>
        </is>
      </c>
      <c r="S763" s="73" t="n">
        <v>9.9</v>
      </c>
      <c r="T763" s="73" t="n">
        <v>9</v>
      </c>
      <c r="U763" s="71" t="n">
        <v>0</v>
      </c>
      <c r="V763" t="inlineStr">
        <is>
          <t>No</t>
        </is>
      </c>
      <c r="W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TC100755</t>
        </is>
      </c>
      <c r="B764" s="69" t="n">
        <v>45751</v>
      </c>
      <c r="C764" s="70" t="n">
        <v>2025</v>
      </c>
      <c r="D764" t="inlineStr">
        <is>
          <t>Apr</t>
        </is>
      </c>
      <c r="E764" t="inlineStr">
        <is>
          <t>India</t>
        </is>
      </c>
      <c r="F764" t="inlineStr">
        <is>
          <t>India</t>
        </is>
      </c>
      <c r="G764" t="inlineStr">
        <is>
          <t>Communications &amp; Media</t>
        </is>
      </c>
      <c r="H764" t="inlineStr">
        <is>
          <t>BPS</t>
        </is>
      </c>
      <c r="I764" t="inlineStr">
        <is>
          <t>Large client</t>
        </is>
      </c>
      <c r="J764" t="inlineStr">
        <is>
          <t>Olivia Brown</t>
        </is>
      </c>
      <c r="K764" s="71" t="n">
        <v>2863</v>
      </c>
      <c r="L764" s="72" t="n">
        <v>3102.89</v>
      </c>
      <c r="M764" s="72" t="n">
        <v>8883574.07</v>
      </c>
      <c r="N764" s="72" t="n">
        <v>0</v>
      </c>
      <c r="O764" s="72" t="n">
        <v>8883574.07</v>
      </c>
      <c r="P764" s="72" t="n">
        <v>6491200.77</v>
      </c>
      <c r="Q764" s="72" t="n">
        <v>2392373.3</v>
      </c>
      <c r="R764" t="inlineStr">
        <is>
          <t>CM-06</t>
        </is>
      </c>
      <c r="S764" s="73" t="n">
        <v>22.3</v>
      </c>
      <c r="T764" s="73" t="n">
        <v>18.6</v>
      </c>
      <c r="U764" s="71" t="n">
        <v>0</v>
      </c>
      <c r="V764" t="inlineStr">
        <is>
          <t>No</t>
        </is>
      </c>
      <c r="W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TC100756</t>
        </is>
      </c>
      <c r="B765" s="69" t="n">
        <v>45752</v>
      </c>
      <c r="C765" s="70" t="n">
        <v>2025</v>
      </c>
      <c r="D765" t="inlineStr">
        <is>
          <t>Apr</t>
        </is>
      </c>
      <c r="E765" t="inlineStr">
        <is>
          <t>North America</t>
        </is>
      </c>
      <c r="F765" t="inlineStr">
        <is>
          <t>USA</t>
        </is>
      </c>
      <c r="G765" t="inlineStr">
        <is>
          <t>Technology &amp; Services</t>
        </is>
      </c>
      <c r="H765" t="inlineStr">
        <is>
          <t>Consulting</t>
        </is>
      </c>
      <c r="I765" t="inlineStr">
        <is>
          <t>Large client</t>
        </is>
      </c>
      <c r="J765" t="inlineStr">
        <is>
          <t>Emma Clarke</t>
        </is>
      </c>
      <c r="K765" s="71" t="n">
        <v>1301</v>
      </c>
      <c r="L765" s="72" t="n">
        <v>4084.74</v>
      </c>
      <c r="M765" s="72" t="n">
        <v>5314246.74</v>
      </c>
      <c r="N765" s="72" t="n">
        <v>212569.87</v>
      </c>
      <c r="O765" s="72" t="n">
        <v>5101676.87</v>
      </c>
      <c r="P765" s="72" t="n">
        <v>3519223.67</v>
      </c>
      <c r="Q765" s="72" t="n">
        <v>1582453.2</v>
      </c>
      <c r="R765" t="inlineStr">
        <is>
          <t>TS-01</t>
        </is>
      </c>
      <c r="S765" s="73" t="n">
        <v>9.699999999999999</v>
      </c>
      <c r="T765" s="73" t="n">
        <v>8.300000000000001</v>
      </c>
      <c r="U765" s="71" t="n">
        <v>0</v>
      </c>
      <c r="V765" t="inlineStr">
        <is>
          <t>No</t>
        </is>
      </c>
      <c r="W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TC100757</t>
        </is>
      </c>
      <c r="B766" s="69" t="n">
        <v>45752</v>
      </c>
      <c r="C766" s="70" t="n">
        <v>2025</v>
      </c>
      <c r="D766" t="inlineStr">
        <is>
          <t>Apr</t>
        </is>
      </c>
      <c r="E766" t="inlineStr">
        <is>
          <t>UK</t>
        </is>
      </c>
      <c r="F766" t="inlineStr">
        <is>
          <t>UK</t>
        </is>
      </c>
      <c r="G766" t="inlineStr">
        <is>
          <t>Technology &amp; Services</t>
        </is>
      </c>
      <c r="H766" t="inlineStr">
        <is>
          <t>Application services</t>
        </is>
      </c>
      <c r="I766" t="inlineStr">
        <is>
          <t>Top-10 client</t>
        </is>
      </c>
      <c r="J766" t="inlineStr">
        <is>
          <t>Zoya Ahmed</t>
        </is>
      </c>
      <c r="K766" s="71" t="n">
        <v>1322</v>
      </c>
      <c r="L766" s="72" t="n">
        <v>4384.56</v>
      </c>
      <c r="M766" s="72" t="n">
        <v>5796388.32</v>
      </c>
      <c r="N766" s="72" t="n">
        <v>231855.53</v>
      </c>
      <c r="O766" s="72" t="n">
        <v>5564532.79</v>
      </c>
      <c r="P766" s="72" t="n">
        <v>3641979.01</v>
      </c>
      <c r="Q766" s="72" t="n">
        <v>1922553.78</v>
      </c>
      <c r="R766" t="inlineStr">
        <is>
          <t>TS-01</t>
        </is>
      </c>
      <c r="S766" s="73" t="n">
        <v>10.6</v>
      </c>
      <c r="T766" s="73" t="n">
        <v>8.9</v>
      </c>
      <c r="U766" s="71" t="n">
        <v>0</v>
      </c>
      <c r="V766" t="inlineStr">
        <is>
          <t>No</t>
        </is>
      </c>
      <c r="W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TC100758</t>
        </is>
      </c>
      <c r="B767" s="69" t="n">
        <v>45752</v>
      </c>
      <c r="C767" s="70" t="n">
        <v>2025</v>
      </c>
      <c r="D767" t="inlineStr">
        <is>
          <t>Apr</t>
        </is>
      </c>
      <c r="E767" t="inlineStr">
        <is>
          <t>North America</t>
        </is>
      </c>
      <c r="F767" t="inlineStr">
        <is>
          <t>Canada</t>
        </is>
      </c>
      <c r="G767" t="inlineStr">
        <is>
          <t>BFSI</t>
        </is>
      </c>
      <c r="H767" t="inlineStr">
        <is>
          <t>Cloud &amp; infrastructure</t>
        </is>
      </c>
      <c r="I767" t="inlineStr">
        <is>
          <t>Large client</t>
        </is>
      </c>
      <c r="J767" t="inlineStr">
        <is>
          <t>Hiroshi Tanaka</t>
        </is>
      </c>
      <c r="K767" s="71" t="n">
        <v>9606</v>
      </c>
      <c r="L767" s="72" t="n">
        <v>4589.97</v>
      </c>
      <c r="M767" s="72" t="n">
        <v>44091251.82</v>
      </c>
      <c r="N767" s="72" t="n">
        <v>0</v>
      </c>
      <c r="O767" s="72" t="n">
        <v>44091251.82</v>
      </c>
      <c r="P767" s="72" t="n">
        <v>26684602.61</v>
      </c>
      <c r="Q767" s="72" t="n">
        <v>17406649.21</v>
      </c>
      <c r="R767" t="inlineStr">
        <is>
          <t>B-04</t>
        </is>
      </c>
      <c r="S767" s="73" t="n">
        <v>74.8</v>
      </c>
      <c r="T767" s="73" t="n">
        <v>64</v>
      </c>
      <c r="U767" s="71" t="n">
        <v>1</v>
      </c>
      <c r="V767" t="inlineStr">
        <is>
          <t>No</t>
        </is>
      </c>
      <c r="W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TC100759</t>
        </is>
      </c>
      <c r="B768" s="69" t="n">
        <v>45752</v>
      </c>
      <c r="C768" s="70" t="n">
        <v>2025</v>
      </c>
      <c r="D768" t="inlineStr">
        <is>
          <t>Apr</t>
        </is>
      </c>
      <c r="E768" t="inlineStr">
        <is>
          <t>North America</t>
        </is>
      </c>
      <c r="F768" t="inlineStr">
        <is>
          <t>USA</t>
        </is>
      </c>
      <c r="G768" t="inlineStr">
        <is>
          <t>Manufacturing</t>
        </is>
      </c>
      <c r="H768" t="inlineStr">
        <is>
          <t>AI &amp; data</t>
        </is>
      </c>
      <c r="I768" t="inlineStr">
        <is>
          <t>Top-10 client</t>
        </is>
      </c>
      <c r="J768" t="inlineStr">
        <is>
          <t>Noah Smith</t>
        </is>
      </c>
      <c r="K768" s="71" t="n">
        <v>7668</v>
      </c>
      <c r="L768" s="72" t="n">
        <v>4171.81</v>
      </c>
      <c r="M768" s="72" t="n">
        <v>31989439.08</v>
      </c>
      <c r="N768" s="72" t="n">
        <v>0</v>
      </c>
      <c r="O768" s="72" t="n">
        <v>31989439.08</v>
      </c>
      <c r="P768" s="72" t="n">
        <v>22329717.59</v>
      </c>
      <c r="Q768" s="72" t="n">
        <v>9659721.49</v>
      </c>
      <c r="R768" t="inlineStr">
        <is>
          <t>M-05</t>
        </is>
      </c>
      <c r="S768" s="73" t="n">
        <v>59.2</v>
      </c>
      <c r="T768" s="73" t="n">
        <v>49.1</v>
      </c>
      <c r="U768" s="71" t="n">
        <v>0</v>
      </c>
      <c r="V768" t="inlineStr">
        <is>
          <t>No</t>
        </is>
      </c>
      <c r="W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TC100760</t>
        </is>
      </c>
      <c r="B769" s="69" t="n">
        <v>45752</v>
      </c>
      <c r="C769" s="70" t="n">
        <v>2025</v>
      </c>
      <c r="D769" t="inlineStr">
        <is>
          <t>Apr</t>
        </is>
      </c>
      <c r="E769" t="inlineStr">
        <is>
          <t>Middle East &amp; Africa</t>
        </is>
      </c>
      <c r="F769" t="inlineStr">
        <is>
          <t>South Africa</t>
        </is>
      </c>
      <c r="G769" t="inlineStr">
        <is>
          <t>Manufacturing</t>
        </is>
      </c>
      <c r="H769" t="inlineStr">
        <is>
          <t>BPS</t>
        </is>
      </c>
      <c r="I769" t="inlineStr">
        <is>
          <t>Top-10 client</t>
        </is>
      </c>
      <c r="J769" t="inlineStr">
        <is>
          <t>Zoya Ahmed</t>
        </is>
      </c>
      <c r="K769" s="71" t="n">
        <v>6704</v>
      </c>
      <c r="L769" s="72" t="n">
        <v>3305.64</v>
      </c>
      <c r="M769" s="72" t="n">
        <v>22161010.56</v>
      </c>
      <c r="N769" s="72" t="n">
        <v>1329660.63</v>
      </c>
      <c r="O769" s="72" t="n">
        <v>20831349.93</v>
      </c>
      <c r="P769" s="72" t="n">
        <v>13671212.58</v>
      </c>
      <c r="Q769" s="72" t="n">
        <v>7160137.35</v>
      </c>
      <c r="R769" t="inlineStr">
        <is>
          <t>M-03</t>
        </is>
      </c>
      <c r="S769" s="73" t="n">
        <v>50</v>
      </c>
      <c r="T769" s="73" t="n">
        <v>42.9</v>
      </c>
      <c r="U769" s="71" t="n">
        <v>0</v>
      </c>
      <c r="V769" t="inlineStr">
        <is>
          <t>No</t>
        </is>
      </c>
      <c r="W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TC100761</t>
        </is>
      </c>
      <c r="B770" s="69" t="n">
        <v>45752</v>
      </c>
      <c r="C770" s="70" t="n">
        <v>2025</v>
      </c>
      <c r="D770" t="inlineStr">
        <is>
          <t>Apr</t>
        </is>
      </c>
      <c r="E770" t="inlineStr">
        <is>
          <t>North America</t>
        </is>
      </c>
      <c r="F770" t="inlineStr">
        <is>
          <t>Canada</t>
        </is>
      </c>
      <c r="G770" t="inlineStr">
        <is>
          <t>Technology &amp; Services</t>
        </is>
      </c>
      <c r="H770" t="inlineStr">
        <is>
          <t>Application services</t>
        </is>
      </c>
      <c r="I770" t="inlineStr">
        <is>
          <t>Mid-size client</t>
        </is>
      </c>
      <c r="J770" t="inlineStr">
        <is>
          <t>Ravindra Patil</t>
        </is>
      </c>
      <c r="K770" s="71" t="n">
        <v>1753</v>
      </c>
      <c r="L770" s="72" t="n">
        <v>4239.66</v>
      </c>
      <c r="M770" s="72" t="n">
        <v>7432123.98</v>
      </c>
      <c r="N770" s="72" t="n">
        <v>0</v>
      </c>
      <c r="O770" s="72" t="n">
        <v>7432123.98</v>
      </c>
      <c r="P770" s="72" t="n">
        <v>5160018.67</v>
      </c>
      <c r="Q770" s="72" t="n">
        <v>2272105.31</v>
      </c>
      <c r="R770" t="inlineStr">
        <is>
          <t>TS-05</t>
        </is>
      </c>
      <c r="S770" s="73" t="n">
        <v>13.9</v>
      </c>
      <c r="T770" s="73" t="n">
        <v>11.8</v>
      </c>
      <c r="U770" s="71" t="n">
        <v>0</v>
      </c>
      <c r="V770" t="inlineStr">
        <is>
          <t>Yes</t>
        </is>
      </c>
      <c r="W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TC100762</t>
        </is>
      </c>
      <c r="B771" s="69" t="n">
        <v>45752</v>
      </c>
      <c r="C771" s="70" t="n">
        <v>2025</v>
      </c>
      <c r="D771" t="inlineStr">
        <is>
          <t>Apr</t>
        </is>
      </c>
      <c r="E771" t="inlineStr">
        <is>
          <t>North America</t>
        </is>
      </c>
      <c r="F771" t="inlineStr">
        <is>
          <t>USA</t>
        </is>
      </c>
      <c r="G771" t="inlineStr">
        <is>
          <t>BFSI</t>
        </is>
      </c>
      <c r="H771" t="inlineStr">
        <is>
          <t>Cloud &amp; infrastructure</t>
        </is>
      </c>
      <c r="I771" t="inlineStr">
        <is>
          <t>Large client</t>
        </is>
      </c>
      <c r="J771" t="inlineStr">
        <is>
          <t>Arjun Mehta</t>
        </is>
      </c>
      <c r="K771" s="71" t="n">
        <v>4642</v>
      </c>
      <c r="L771" s="72" t="n">
        <v>4352.84</v>
      </c>
      <c r="M771" s="72" t="n">
        <v>20205883.28</v>
      </c>
      <c r="N771" s="72" t="n">
        <v>0</v>
      </c>
      <c r="O771" s="72" t="n">
        <v>20205883.28</v>
      </c>
      <c r="P771" s="72" t="n">
        <v>12191894.84</v>
      </c>
      <c r="Q771" s="72" t="n">
        <v>8013988.44</v>
      </c>
      <c r="R771" t="inlineStr">
        <is>
          <t>B-04</t>
        </is>
      </c>
      <c r="S771" s="73" t="n">
        <v>35.5</v>
      </c>
      <c r="T771" s="73" t="n">
        <v>29.2</v>
      </c>
      <c r="U771" s="71" t="n">
        <v>0</v>
      </c>
      <c r="V771" t="inlineStr">
        <is>
          <t>No</t>
        </is>
      </c>
      <c r="W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TC100763</t>
        </is>
      </c>
      <c r="B772" s="69" t="n">
        <v>45753</v>
      </c>
      <c r="C772" s="70" t="n">
        <v>2025</v>
      </c>
      <c r="D772" t="inlineStr">
        <is>
          <t>Apr</t>
        </is>
      </c>
      <c r="E772" t="inlineStr">
        <is>
          <t>Middle East &amp; Africa</t>
        </is>
      </c>
      <c r="F772" t="inlineStr">
        <is>
          <t>South Africa</t>
        </is>
      </c>
      <c r="G772" t="inlineStr">
        <is>
          <t>BFSI</t>
        </is>
      </c>
      <c r="H772" t="inlineStr">
        <is>
          <t>Cloud &amp; infrastructure</t>
        </is>
      </c>
      <c r="I772" t="inlineStr">
        <is>
          <t>Top-10 client</t>
        </is>
      </c>
      <c r="J772" t="inlineStr">
        <is>
          <t>Arjun Mehta</t>
        </is>
      </c>
      <c r="K772" s="71" t="n">
        <v>1397</v>
      </c>
      <c r="L772" s="72" t="n">
        <v>3528.66</v>
      </c>
      <c r="M772" s="72" t="n">
        <v>4929538.02</v>
      </c>
      <c r="N772" s="72" t="n">
        <v>295772.28</v>
      </c>
      <c r="O772" s="72" t="n">
        <v>4633765.74</v>
      </c>
      <c r="P772" s="72" t="n">
        <v>3667744.48</v>
      </c>
      <c r="Q772" s="72" t="n">
        <v>966021.26</v>
      </c>
      <c r="R772" t="inlineStr">
        <is>
          <t>B-05</t>
        </is>
      </c>
      <c r="S772" s="73" t="n">
        <v>11.6</v>
      </c>
      <c r="T772" s="73" t="n">
        <v>9.199999999999999</v>
      </c>
      <c r="U772" s="71" t="n">
        <v>0</v>
      </c>
      <c r="V772" t="inlineStr">
        <is>
          <t>No</t>
        </is>
      </c>
      <c r="W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TC100764</t>
        </is>
      </c>
      <c r="B773" s="69" t="n">
        <v>45753</v>
      </c>
      <c r="C773" s="70" t="n">
        <v>2025</v>
      </c>
      <c r="D773" t="inlineStr">
        <is>
          <t>Apr</t>
        </is>
      </c>
      <c r="E773" t="inlineStr">
        <is>
          <t>North America</t>
        </is>
      </c>
      <c r="F773" t="inlineStr">
        <is>
          <t>USA</t>
        </is>
      </c>
      <c r="G773" t="inlineStr">
        <is>
          <t>Manufacturing</t>
        </is>
      </c>
      <c r="H773" t="inlineStr">
        <is>
          <t>Cloud &amp; infrastructure</t>
        </is>
      </c>
      <c r="I773" t="inlineStr">
        <is>
          <t>Mid-size client</t>
        </is>
      </c>
      <c r="J773" t="inlineStr">
        <is>
          <t>Emma Clarke</t>
        </is>
      </c>
      <c r="K773" s="71" t="n">
        <v>9916</v>
      </c>
      <c r="L773" s="72" t="n">
        <v>4236.48</v>
      </c>
      <c r="M773" s="72" t="n">
        <v>42008935.68</v>
      </c>
      <c r="N773" s="72" t="n">
        <v>0</v>
      </c>
      <c r="O773" s="72" t="n">
        <v>42008935.68</v>
      </c>
      <c r="P773" s="72" t="n">
        <v>26486883.45</v>
      </c>
      <c r="Q773" s="72" t="n">
        <v>15522052.23</v>
      </c>
      <c r="R773" t="inlineStr">
        <is>
          <t>M-02</t>
        </is>
      </c>
      <c r="S773" s="73" t="n">
        <v>71.59999999999999</v>
      </c>
      <c r="T773" s="73" t="n">
        <v>65.3</v>
      </c>
      <c r="U773" s="71" t="n">
        <v>0</v>
      </c>
      <c r="V773" t="inlineStr">
        <is>
          <t>No</t>
        </is>
      </c>
      <c r="W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TC100765</t>
        </is>
      </c>
      <c r="B774" s="69" t="n">
        <v>45753</v>
      </c>
      <c r="C774" s="70" t="n">
        <v>2025</v>
      </c>
      <c r="D774" t="inlineStr">
        <is>
          <t>Apr</t>
        </is>
      </c>
      <c r="E774" t="inlineStr">
        <is>
          <t>India</t>
        </is>
      </c>
      <c r="F774" t="inlineStr">
        <is>
          <t>India</t>
        </is>
      </c>
      <c r="G774" t="inlineStr">
        <is>
          <t>BFSI</t>
        </is>
      </c>
      <c r="H774" t="inlineStr">
        <is>
          <t>Application services</t>
        </is>
      </c>
      <c r="I774" t="inlineStr">
        <is>
          <t>Mid-size client</t>
        </is>
      </c>
      <c r="J774" t="inlineStr">
        <is>
          <t>Lucas Martin</t>
        </is>
      </c>
      <c r="K774" s="71" t="n">
        <v>7141</v>
      </c>
      <c r="L774" s="72" t="n">
        <v>3572.73</v>
      </c>
      <c r="M774" s="72" t="n">
        <v>25512864.93</v>
      </c>
      <c r="N774" s="72" t="n">
        <v>510257.3</v>
      </c>
      <c r="O774" s="72" t="n">
        <v>25002607.63</v>
      </c>
      <c r="P774" s="72" t="n">
        <v>16991089.96</v>
      </c>
      <c r="Q774" s="72" t="n">
        <v>8011517.67</v>
      </c>
      <c r="R774" t="inlineStr">
        <is>
          <t>B-03</t>
        </is>
      </c>
      <c r="S774" s="73" t="n">
        <v>56.1</v>
      </c>
      <c r="T774" s="73" t="n">
        <v>46.1</v>
      </c>
      <c r="U774" s="71" t="n">
        <v>2</v>
      </c>
      <c r="V774" t="inlineStr">
        <is>
          <t>No</t>
        </is>
      </c>
      <c r="W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TC100766</t>
        </is>
      </c>
      <c r="B775" s="69" t="n">
        <v>45753</v>
      </c>
      <c r="C775" s="70" t="n">
        <v>2025</v>
      </c>
      <c r="D775" t="inlineStr">
        <is>
          <t>Apr</t>
        </is>
      </c>
      <c r="E775" t="inlineStr">
        <is>
          <t>Continental Europe</t>
        </is>
      </c>
      <c r="F775" t="inlineStr">
        <is>
          <t>Netherlands</t>
        </is>
      </c>
      <c r="G775" t="inlineStr">
        <is>
          <t>Technology &amp; Services</t>
        </is>
      </c>
      <c r="H775" t="inlineStr">
        <is>
          <t>Application services</t>
        </is>
      </c>
      <c r="I775" t="inlineStr">
        <is>
          <t>Large client</t>
        </is>
      </c>
      <c r="J775" t="inlineStr">
        <is>
          <t>Zoya Ahmed</t>
        </is>
      </c>
      <c r="K775" s="71" t="n">
        <v>3582</v>
      </c>
      <c r="L775" s="72" t="n">
        <v>4046.59</v>
      </c>
      <c r="M775" s="72" t="n">
        <v>14494885.38</v>
      </c>
      <c r="N775" s="72" t="n">
        <v>0</v>
      </c>
      <c r="O775" s="72" t="n">
        <v>14494885.38</v>
      </c>
      <c r="P775" s="72" t="n">
        <v>9414545.93</v>
      </c>
      <c r="Q775" s="72" t="n">
        <v>5080339.45</v>
      </c>
      <c r="R775" t="inlineStr">
        <is>
          <t>TS-06</t>
        </is>
      </c>
      <c r="S775" s="73" t="n">
        <v>26.9</v>
      </c>
      <c r="T775" s="73" t="n">
        <v>22.5</v>
      </c>
      <c r="U775" s="71" t="n">
        <v>2</v>
      </c>
      <c r="V775" t="inlineStr">
        <is>
          <t>No</t>
        </is>
      </c>
      <c r="W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TC100767</t>
        </is>
      </c>
      <c r="B776" s="69" t="n">
        <v>45753</v>
      </c>
      <c r="C776" s="70" t="n">
        <v>2025</v>
      </c>
      <c r="D776" t="inlineStr">
        <is>
          <t>Apr</t>
        </is>
      </c>
      <c r="E776" t="inlineStr">
        <is>
          <t>North America</t>
        </is>
      </c>
      <c r="F776" t="inlineStr">
        <is>
          <t>Canada</t>
        </is>
      </c>
      <c r="G776" t="inlineStr">
        <is>
          <t>BFSI</t>
        </is>
      </c>
      <c r="H776" t="inlineStr">
        <is>
          <t>Application services</t>
        </is>
      </c>
      <c r="I776" t="inlineStr">
        <is>
          <t>Large client</t>
        </is>
      </c>
      <c r="J776" t="inlineStr">
        <is>
          <t>Sophie Müller</t>
        </is>
      </c>
      <c r="K776" s="71" t="n">
        <v>5896</v>
      </c>
      <c r="L776" s="72" t="n">
        <v>3765</v>
      </c>
      <c r="M776" s="72" t="n">
        <v>22198440</v>
      </c>
      <c r="N776" s="72" t="n">
        <v>0</v>
      </c>
      <c r="O776" s="72" t="n">
        <v>22198440</v>
      </c>
      <c r="P776" s="72" t="n">
        <v>14631331.82</v>
      </c>
      <c r="Q776" s="72" t="n">
        <v>7567108.18</v>
      </c>
      <c r="R776" t="inlineStr">
        <is>
          <t>B-05</t>
        </is>
      </c>
      <c r="S776" s="73" t="n">
        <v>50.6</v>
      </c>
      <c r="T776" s="73" t="n">
        <v>39.2</v>
      </c>
      <c r="U776" s="71" t="n">
        <v>0</v>
      </c>
      <c r="V776" t="inlineStr">
        <is>
          <t>No</t>
        </is>
      </c>
      <c r="W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TC100768</t>
        </is>
      </c>
      <c r="B777" s="69" t="n">
        <v>45753</v>
      </c>
      <c r="C777" s="70" t="n">
        <v>2025</v>
      </c>
      <c r="D777" t="inlineStr">
        <is>
          <t>Apr</t>
        </is>
      </c>
      <c r="E777" t="inlineStr">
        <is>
          <t>Continental Europe</t>
        </is>
      </c>
      <c r="F777" t="inlineStr">
        <is>
          <t>Germany</t>
        </is>
      </c>
      <c r="G777" t="inlineStr">
        <is>
          <t>Retail &amp; CPG</t>
        </is>
      </c>
      <c r="H777" t="inlineStr">
        <is>
          <t>Consulting</t>
        </is>
      </c>
      <c r="I777" t="inlineStr">
        <is>
          <t>Top-10 client</t>
        </is>
      </c>
      <c r="J777" t="inlineStr">
        <is>
          <t>Omar Haddad</t>
        </is>
      </c>
      <c r="K777" s="71" t="n">
        <v>9971</v>
      </c>
      <c r="L777" s="72" t="n">
        <v>3900.25</v>
      </c>
      <c r="M777" s="72" t="n">
        <v>38889392.75</v>
      </c>
      <c r="N777" s="72" t="n">
        <v>0</v>
      </c>
      <c r="O777" s="72" t="n">
        <v>38889392.75</v>
      </c>
      <c r="P777" s="72" t="n">
        <v>27170524.07</v>
      </c>
      <c r="Q777" s="72" t="n">
        <v>11718868.68</v>
      </c>
      <c r="R777" t="inlineStr">
        <is>
          <t>RC-01</t>
        </is>
      </c>
      <c r="S777" s="73" t="n">
        <v>73.8</v>
      </c>
      <c r="T777" s="73" t="n">
        <v>67.3</v>
      </c>
      <c r="U777" s="71" t="n">
        <v>0</v>
      </c>
      <c r="V777" t="inlineStr">
        <is>
          <t>No</t>
        </is>
      </c>
      <c r="W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TC100769</t>
        </is>
      </c>
      <c r="B778" s="69" t="n">
        <v>45753</v>
      </c>
      <c r="C778" s="70" t="n">
        <v>2025</v>
      </c>
      <c r="D778" t="inlineStr">
        <is>
          <t>Apr</t>
        </is>
      </c>
      <c r="E778" t="inlineStr">
        <is>
          <t>Continental Europe</t>
        </is>
      </c>
      <c r="F778" t="inlineStr">
        <is>
          <t>Netherlands</t>
        </is>
      </c>
      <c r="G778" t="inlineStr">
        <is>
          <t>BFSI</t>
        </is>
      </c>
      <c r="H778" t="inlineStr">
        <is>
          <t>BPS</t>
        </is>
      </c>
      <c r="I778" t="inlineStr">
        <is>
          <t>Large client</t>
        </is>
      </c>
      <c r="J778" t="inlineStr">
        <is>
          <t>Liam O'Brien</t>
        </is>
      </c>
      <c r="K778" s="71" t="n">
        <v>3804</v>
      </c>
      <c r="L778" s="72" t="n">
        <v>4442.13</v>
      </c>
      <c r="M778" s="72" t="n">
        <v>16897862.52</v>
      </c>
      <c r="N778" s="72" t="n">
        <v>675914.5</v>
      </c>
      <c r="O778" s="72" t="n">
        <v>16221948.02</v>
      </c>
      <c r="P778" s="72" t="n">
        <v>11874507.67</v>
      </c>
      <c r="Q778" s="72" t="n">
        <v>4347440.35</v>
      </c>
      <c r="R778" t="inlineStr">
        <is>
          <t>B-03</t>
        </is>
      </c>
      <c r="S778" s="73" t="n">
        <v>30.8</v>
      </c>
      <c r="T778" s="73" t="n">
        <v>23.6</v>
      </c>
      <c r="U778" s="71" t="n">
        <v>0</v>
      </c>
      <c r="V778" t="inlineStr">
        <is>
          <t>No</t>
        </is>
      </c>
      <c r="W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TC100770</t>
        </is>
      </c>
      <c r="B779" s="69" t="n">
        <v>45754</v>
      </c>
      <c r="C779" s="70" t="n">
        <v>2025</v>
      </c>
      <c r="D779" t="inlineStr">
        <is>
          <t>Apr</t>
        </is>
      </c>
      <c r="E779" t="inlineStr">
        <is>
          <t>UK</t>
        </is>
      </c>
      <c r="F779" t="inlineStr">
        <is>
          <t>UK</t>
        </is>
      </c>
      <c r="G779" t="inlineStr">
        <is>
          <t>BFSI</t>
        </is>
      </c>
      <c r="H779" t="inlineStr">
        <is>
          <t>Cloud &amp; infrastructure</t>
        </is>
      </c>
      <c r="I779" t="inlineStr">
        <is>
          <t>Top-10 client</t>
        </is>
      </c>
      <c r="J779" t="inlineStr">
        <is>
          <t>Emma Clarke</t>
        </is>
      </c>
      <c r="K779" s="71" t="n">
        <v>3962</v>
      </c>
      <c r="L779" s="72" t="n">
        <v>4015.02</v>
      </c>
      <c r="M779" s="72" t="n">
        <v>15907509.24</v>
      </c>
      <c r="N779" s="72" t="n">
        <v>0</v>
      </c>
      <c r="O779" s="72" t="n">
        <v>15907509.24</v>
      </c>
      <c r="P779" s="72" t="n">
        <v>10450524.47</v>
      </c>
      <c r="Q779" s="72" t="n">
        <v>5456984.77</v>
      </c>
      <c r="R779" t="inlineStr">
        <is>
          <t>B-01</t>
        </is>
      </c>
      <c r="S779" s="73" t="n">
        <v>27.9</v>
      </c>
      <c r="T779" s="73" t="n">
        <v>24.8</v>
      </c>
      <c r="U779" s="71" t="n">
        <v>0</v>
      </c>
      <c r="V779" t="inlineStr">
        <is>
          <t>No</t>
        </is>
      </c>
      <c r="W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TC100771</t>
        </is>
      </c>
      <c r="B780" s="69" t="n">
        <v>45754</v>
      </c>
      <c r="C780" s="70" t="n">
        <v>2025</v>
      </c>
      <c r="D780" t="inlineStr">
        <is>
          <t>Apr</t>
        </is>
      </c>
      <c r="E780" t="inlineStr">
        <is>
          <t>North America</t>
        </is>
      </c>
      <c r="F780" t="inlineStr">
        <is>
          <t>Canada</t>
        </is>
      </c>
      <c r="G780" t="inlineStr">
        <is>
          <t>BFSI</t>
        </is>
      </c>
      <c r="H780" t="inlineStr">
        <is>
          <t>Application services</t>
        </is>
      </c>
      <c r="I780" t="inlineStr">
        <is>
          <t>Large client</t>
        </is>
      </c>
      <c r="J780" t="inlineStr">
        <is>
          <t>Mei Lin</t>
        </is>
      </c>
      <c r="K780" s="71" t="n">
        <v>4119</v>
      </c>
      <c r="L780" s="72" t="n">
        <v>4454.56</v>
      </c>
      <c r="M780" s="72" t="n">
        <v>18348332.64</v>
      </c>
      <c r="N780" s="72" t="n">
        <v>0</v>
      </c>
      <c r="O780" s="72" t="n">
        <v>18348332.64</v>
      </c>
      <c r="P780" s="72" t="n">
        <v>10965506.43</v>
      </c>
      <c r="Q780" s="72" t="n">
        <v>7382826.21</v>
      </c>
      <c r="R780" t="inlineStr">
        <is>
          <t>B-02</t>
        </is>
      </c>
      <c r="S780" s="73" t="n">
        <v>31.6</v>
      </c>
      <c r="T780" s="73" t="n">
        <v>26.6</v>
      </c>
      <c r="U780" s="71" t="n">
        <v>0</v>
      </c>
      <c r="V780" t="inlineStr">
        <is>
          <t>Yes</t>
        </is>
      </c>
      <c r="W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TC100772</t>
        </is>
      </c>
      <c r="B781" s="69" t="n">
        <v>45754</v>
      </c>
      <c r="C781" s="70" t="n">
        <v>2025</v>
      </c>
      <c r="D781" t="inlineStr">
        <is>
          <t>Apr</t>
        </is>
      </c>
      <c r="E781" t="inlineStr">
        <is>
          <t>North America</t>
        </is>
      </c>
      <c r="F781" t="inlineStr">
        <is>
          <t>Canada</t>
        </is>
      </c>
      <c r="G781" t="inlineStr">
        <is>
          <t>Manufacturing</t>
        </is>
      </c>
      <c r="H781" t="inlineStr">
        <is>
          <t>BPS</t>
        </is>
      </c>
      <c r="I781" t="inlineStr">
        <is>
          <t>Top-10 client</t>
        </is>
      </c>
      <c r="J781" t="inlineStr">
        <is>
          <t>Liam O'Brien</t>
        </is>
      </c>
      <c r="K781" s="71" t="n">
        <v>1098</v>
      </c>
      <c r="L781" s="72" t="n">
        <v>3942.44</v>
      </c>
      <c r="M781" s="72" t="n">
        <v>4328799.12</v>
      </c>
      <c r="N781" s="72" t="n">
        <v>173151.96</v>
      </c>
      <c r="O781" s="72" t="n">
        <v>4155647.16</v>
      </c>
      <c r="P781" s="72" t="n">
        <v>2623661.65</v>
      </c>
      <c r="Q781" s="72" t="n">
        <v>1531985.51</v>
      </c>
      <c r="R781" t="inlineStr">
        <is>
          <t>M-02</t>
        </is>
      </c>
      <c r="S781" s="73" t="n">
        <v>8.300000000000001</v>
      </c>
      <c r="T781" s="73" t="n">
        <v>6.8</v>
      </c>
      <c r="U781" s="71" t="n">
        <v>0</v>
      </c>
      <c r="V781" t="inlineStr">
        <is>
          <t>No</t>
        </is>
      </c>
      <c r="W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TC100773</t>
        </is>
      </c>
      <c r="B782" s="69" t="n">
        <v>45754</v>
      </c>
      <c r="C782" s="70" t="n">
        <v>2025</v>
      </c>
      <c r="D782" t="inlineStr">
        <is>
          <t>Apr</t>
        </is>
      </c>
      <c r="E782" t="inlineStr">
        <is>
          <t>Continental Europe</t>
        </is>
      </c>
      <c r="F782" t="inlineStr">
        <is>
          <t>France</t>
        </is>
      </c>
      <c r="G782" t="inlineStr">
        <is>
          <t>Technology &amp; Services</t>
        </is>
      </c>
      <c r="H782" t="inlineStr">
        <is>
          <t>AI &amp; data</t>
        </is>
      </c>
      <c r="I782" t="inlineStr">
        <is>
          <t>Top-10 client</t>
        </is>
      </c>
      <c r="J782" t="inlineStr">
        <is>
          <t>Liam O'Brien</t>
        </is>
      </c>
      <c r="K782" s="71" t="n">
        <v>7222</v>
      </c>
      <c r="L782" s="72" t="n">
        <v>4472.17</v>
      </c>
      <c r="M782" s="72" t="n">
        <v>32298011.74</v>
      </c>
      <c r="N782" s="72" t="n">
        <v>1937880.7</v>
      </c>
      <c r="O782" s="72" t="n">
        <v>30360131.04</v>
      </c>
      <c r="P782" s="72" t="n">
        <v>20849770.41</v>
      </c>
      <c r="Q782" s="72" t="n">
        <v>9510360.630000001</v>
      </c>
      <c r="R782" t="inlineStr">
        <is>
          <t>TS-06</t>
        </is>
      </c>
      <c r="S782" s="73" t="n">
        <v>65.09999999999999</v>
      </c>
      <c r="T782" s="73" t="n">
        <v>49.5</v>
      </c>
      <c r="U782" s="71" t="n">
        <v>0</v>
      </c>
      <c r="V782" t="inlineStr">
        <is>
          <t>No</t>
        </is>
      </c>
      <c r="W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TC100774</t>
        </is>
      </c>
      <c r="B783" s="69" t="n">
        <v>45754</v>
      </c>
      <c r="C783" s="70" t="n">
        <v>2025</v>
      </c>
      <c r="D783" t="inlineStr">
        <is>
          <t>Apr</t>
        </is>
      </c>
      <c r="E783" t="inlineStr">
        <is>
          <t>North America</t>
        </is>
      </c>
      <c r="F783" t="inlineStr">
        <is>
          <t>USA</t>
        </is>
      </c>
      <c r="G783" t="inlineStr">
        <is>
          <t>BFSI</t>
        </is>
      </c>
      <c r="H783" t="inlineStr">
        <is>
          <t>BPS</t>
        </is>
      </c>
      <c r="I783" t="inlineStr">
        <is>
          <t>Mid-size client</t>
        </is>
      </c>
      <c r="J783" t="inlineStr">
        <is>
          <t>Sophie Müller</t>
        </is>
      </c>
      <c r="K783" s="71" t="n">
        <v>9067</v>
      </c>
      <c r="L783" s="72" t="n">
        <v>4599.16</v>
      </c>
      <c r="M783" s="72" t="n">
        <v>41700583.72</v>
      </c>
      <c r="N783" s="72" t="n">
        <v>834011.67</v>
      </c>
      <c r="O783" s="72" t="n">
        <v>40866572.05</v>
      </c>
      <c r="P783" s="72" t="n">
        <v>26817516.9</v>
      </c>
      <c r="Q783" s="72" t="n">
        <v>14049055.15</v>
      </c>
      <c r="R783" t="inlineStr">
        <is>
          <t>B-04</t>
        </is>
      </c>
      <c r="S783" s="73" t="n">
        <v>62.6</v>
      </c>
      <c r="T783" s="73" t="n">
        <v>55.9</v>
      </c>
      <c r="U783" s="71" t="n">
        <v>0</v>
      </c>
      <c r="V783" t="inlineStr">
        <is>
          <t>No</t>
        </is>
      </c>
      <c r="W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TC100775</t>
        </is>
      </c>
      <c r="B784" s="69" t="n">
        <v>45754</v>
      </c>
      <c r="C784" s="70" t="n">
        <v>2025</v>
      </c>
      <c r="D784" t="inlineStr">
        <is>
          <t>Apr</t>
        </is>
      </c>
      <c r="E784" t="inlineStr">
        <is>
          <t>UK</t>
        </is>
      </c>
      <c r="F784" t="inlineStr">
        <is>
          <t>UK</t>
        </is>
      </c>
      <c r="G784" t="inlineStr">
        <is>
          <t>Retail &amp; CPG</t>
        </is>
      </c>
      <c r="H784" t="inlineStr">
        <is>
          <t>Cloud &amp; infrastructure</t>
        </is>
      </c>
      <c r="I784" t="inlineStr">
        <is>
          <t>Large client</t>
        </is>
      </c>
      <c r="J784" t="inlineStr">
        <is>
          <t>Ruhi Shaikh</t>
        </is>
      </c>
      <c r="K784" s="71" t="n">
        <v>3384</v>
      </c>
      <c r="L784" s="72" t="n">
        <v>3713.35</v>
      </c>
      <c r="M784" s="72" t="n">
        <v>12565976.4</v>
      </c>
      <c r="N784" s="72" t="n">
        <v>0</v>
      </c>
      <c r="O784" s="72" t="n">
        <v>12565976.4</v>
      </c>
      <c r="P784" s="72" t="n">
        <v>8225606.92</v>
      </c>
      <c r="Q784" s="72" t="n">
        <v>4340369.48</v>
      </c>
      <c r="R784" t="inlineStr">
        <is>
          <t>RC-03</t>
        </is>
      </c>
      <c r="S784" s="73" t="n">
        <v>25</v>
      </c>
      <c r="T784" s="73" t="n">
        <v>20.9</v>
      </c>
      <c r="U784" s="71" t="n">
        <v>0</v>
      </c>
      <c r="V784" t="inlineStr">
        <is>
          <t>No</t>
        </is>
      </c>
      <c r="W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TC100776</t>
        </is>
      </c>
      <c r="B785" s="69" t="n">
        <v>45754</v>
      </c>
      <c r="C785" s="70" t="n">
        <v>2025</v>
      </c>
      <c r="D785" t="inlineStr">
        <is>
          <t>Apr</t>
        </is>
      </c>
      <c r="E785" t="inlineStr">
        <is>
          <t>UK</t>
        </is>
      </c>
      <c r="F785" t="inlineStr">
        <is>
          <t>UK</t>
        </is>
      </c>
      <c r="G785" t="inlineStr">
        <is>
          <t>Technology &amp; Services</t>
        </is>
      </c>
      <c r="H785" t="inlineStr">
        <is>
          <t>Consulting</t>
        </is>
      </c>
      <c r="I785" t="inlineStr">
        <is>
          <t>Mid-size client</t>
        </is>
      </c>
      <c r="J785" t="inlineStr">
        <is>
          <t>Amir Khan</t>
        </is>
      </c>
      <c r="K785" s="71" t="n">
        <v>6704</v>
      </c>
      <c r="L785" s="72" t="n">
        <v>4276.36</v>
      </c>
      <c r="M785" s="72" t="n">
        <v>28668717.44</v>
      </c>
      <c r="N785" s="72" t="n">
        <v>1146748.7</v>
      </c>
      <c r="O785" s="72" t="n">
        <v>27521968.74</v>
      </c>
      <c r="P785" s="72" t="n">
        <v>20862408.22</v>
      </c>
      <c r="Q785" s="72" t="n">
        <v>6659560.52</v>
      </c>
      <c r="R785" t="inlineStr">
        <is>
          <t>TS-02</t>
        </is>
      </c>
      <c r="S785" s="73" t="n">
        <v>46.3</v>
      </c>
      <c r="T785" s="73" t="n">
        <v>41.2</v>
      </c>
      <c r="U785" s="71" t="n">
        <v>1</v>
      </c>
      <c r="V785" t="inlineStr">
        <is>
          <t>No</t>
        </is>
      </c>
      <c r="W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TC100777</t>
        </is>
      </c>
      <c r="B786" s="69" t="n">
        <v>45754</v>
      </c>
      <c r="C786" s="70" t="n">
        <v>2025</v>
      </c>
      <c r="D786" t="inlineStr">
        <is>
          <t>Apr</t>
        </is>
      </c>
      <c r="E786" t="inlineStr">
        <is>
          <t>Middle East &amp; Africa</t>
        </is>
      </c>
      <c r="F786" t="inlineStr">
        <is>
          <t>South Africa</t>
        </is>
      </c>
      <c r="G786" t="inlineStr">
        <is>
          <t>Manufacturing</t>
        </is>
      </c>
      <c r="H786" t="inlineStr">
        <is>
          <t>Cloud &amp; infrastructure</t>
        </is>
      </c>
      <c r="I786" t="inlineStr">
        <is>
          <t>Mid-size client</t>
        </is>
      </c>
      <c r="J786" t="inlineStr">
        <is>
          <t>Emma Clarke</t>
        </is>
      </c>
      <c r="K786" s="71" t="n">
        <v>1912</v>
      </c>
      <c r="L786" s="72" t="n">
        <v>3059.15</v>
      </c>
      <c r="M786" s="72" t="n">
        <v>5849094.8</v>
      </c>
      <c r="N786" s="72" t="n">
        <v>0</v>
      </c>
      <c r="O786" s="72" t="n">
        <v>5849094.8</v>
      </c>
      <c r="P786" s="72" t="n">
        <v>3454935.17</v>
      </c>
      <c r="Q786" s="72" t="n">
        <v>2394159.63</v>
      </c>
      <c r="R786" t="inlineStr">
        <is>
          <t>M-01</t>
        </is>
      </c>
      <c r="S786" s="73" t="n">
        <v>13.7</v>
      </c>
      <c r="T786" s="73" t="n">
        <v>11.8</v>
      </c>
      <c r="U786" s="71" t="n">
        <v>0</v>
      </c>
      <c r="V786" t="inlineStr">
        <is>
          <t>Yes</t>
        </is>
      </c>
      <c r="W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TC100778</t>
        </is>
      </c>
      <c r="B787" s="69" t="n">
        <v>45754</v>
      </c>
      <c r="C787" s="70" t="n">
        <v>2025</v>
      </c>
      <c r="D787" t="inlineStr">
        <is>
          <t>Apr</t>
        </is>
      </c>
      <c r="E787" t="inlineStr">
        <is>
          <t>Continental Europe</t>
        </is>
      </c>
      <c r="F787" t="inlineStr">
        <is>
          <t>France</t>
        </is>
      </c>
      <c r="G787" t="inlineStr">
        <is>
          <t>BFSI</t>
        </is>
      </c>
      <c r="H787" t="inlineStr">
        <is>
          <t>Application services</t>
        </is>
      </c>
      <c r="I787" t="inlineStr">
        <is>
          <t>Mid-size client</t>
        </is>
      </c>
      <c r="J787" t="inlineStr">
        <is>
          <t>Olivia Brown</t>
        </is>
      </c>
      <c r="K787" s="71" t="n">
        <v>6722</v>
      </c>
      <c r="L787" s="72" t="n">
        <v>4574.06</v>
      </c>
      <c r="M787" s="72" t="n">
        <v>30746831.32</v>
      </c>
      <c r="N787" s="72" t="n">
        <v>1844809.88</v>
      </c>
      <c r="O787" s="72" t="n">
        <v>28902021.44</v>
      </c>
      <c r="P787" s="72" t="n">
        <v>18397729.17</v>
      </c>
      <c r="Q787" s="72" t="n">
        <v>10504292.27</v>
      </c>
      <c r="R787" t="inlineStr">
        <is>
          <t>B-02</t>
        </is>
      </c>
      <c r="S787" s="73" t="n">
        <v>53.6</v>
      </c>
      <c r="T787" s="73" t="n">
        <v>42.7</v>
      </c>
      <c r="U787" s="71" t="n">
        <v>1</v>
      </c>
      <c r="V787" t="inlineStr">
        <is>
          <t>No</t>
        </is>
      </c>
      <c r="W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TC100779</t>
        </is>
      </c>
      <c r="B788" s="69" t="n">
        <v>45754</v>
      </c>
      <c r="C788" s="70" t="n">
        <v>2025</v>
      </c>
      <c r="D788" t="inlineStr">
        <is>
          <t>Apr</t>
        </is>
      </c>
      <c r="E788" t="inlineStr">
        <is>
          <t>India</t>
        </is>
      </c>
      <c r="F788" t="inlineStr">
        <is>
          <t>India</t>
        </is>
      </c>
      <c r="G788" t="inlineStr">
        <is>
          <t>Life Sciences</t>
        </is>
      </c>
      <c r="H788" t="inlineStr">
        <is>
          <t>Application services</t>
        </is>
      </c>
      <c r="I788" t="inlineStr">
        <is>
          <t>Large client</t>
        </is>
      </c>
      <c r="J788" t="inlineStr">
        <is>
          <t>Arjun Mehta</t>
        </is>
      </c>
      <c r="K788" s="71" t="n">
        <v>6725</v>
      </c>
      <c r="L788" s="72" t="n">
        <v>4030.9</v>
      </c>
      <c r="M788" s="72" t="n">
        <v>27107802.5</v>
      </c>
      <c r="N788" s="72" t="n">
        <v>1626468.15</v>
      </c>
      <c r="O788" s="72" t="n">
        <v>25481334.35</v>
      </c>
      <c r="P788" s="72" t="n">
        <v>18820110.21</v>
      </c>
      <c r="Q788" s="72" t="n">
        <v>6661224.14</v>
      </c>
      <c r="R788" t="inlineStr">
        <is>
          <t>LS-01</t>
        </is>
      </c>
      <c r="S788" s="73" t="n">
        <v>52.2</v>
      </c>
      <c r="T788" s="73" t="n">
        <v>44.8</v>
      </c>
      <c r="U788" s="71" t="n">
        <v>0</v>
      </c>
      <c r="V788" t="inlineStr">
        <is>
          <t>No</t>
        </is>
      </c>
      <c r="W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TC100780</t>
        </is>
      </c>
      <c r="B789" s="69" t="n">
        <v>45755</v>
      </c>
      <c r="C789" s="70" t="n">
        <v>2025</v>
      </c>
      <c r="D789" t="inlineStr">
        <is>
          <t>Apr</t>
        </is>
      </c>
      <c r="E789" t="inlineStr">
        <is>
          <t>Asia Pacific</t>
        </is>
      </c>
      <c r="F789" t="inlineStr">
        <is>
          <t>Australia</t>
        </is>
      </c>
      <c r="G789" t="inlineStr">
        <is>
          <t>Retail &amp; CPG</t>
        </is>
      </c>
      <c r="H789" t="inlineStr">
        <is>
          <t>Application services</t>
        </is>
      </c>
      <c r="I789" t="inlineStr">
        <is>
          <t>Large client</t>
        </is>
      </c>
      <c r="J789" t="inlineStr">
        <is>
          <t>Omar Haddad</t>
        </is>
      </c>
      <c r="K789" s="71" t="n">
        <v>4354</v>
      </c>
      <c r="L789" s="72" t="n">
        <v>3160.61</v>
      </c>
      <c r="M789" s="72" t="n">
        <v>13761295.94</v>
      </c>
      <c r="N789" s="72" t="n">
        <v>550451.84</v>
      </c>
      <c r="O789" s="72" t="n">
        <v>13210844.1</v>
      </c>
      <c r="P789" s="72" t="n">
        <v>8376986.65</v>
      </c>
      <c r="Q789" s="72" t="n">
        <v>4833857.45</v>
      </c>
      <c r="R789" t="inlineStr">
        <is>
          <t>RC-04</t>
        </is>
      </c>
      <c r="S789" s="73" t="n">
        <v>34.4</v>
      </c>
      <c r="T789" s="73" t="n">
        <v>29.6</v>
      </c>
      <c r="U789" s="71" t="n">
        <v>0</v>
      </c>
      <c r="V789" t="inlineStr">
        <is>
          <t>No</t>
        </is>
      </c>
      <c r="W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TC100781</t>
        </is>
      </c>
      <c r="B790" s="69" t="n">
        <v>45755</v>
      </c>
      <c r="C790" s="70" t="n">
        <v>2025</v>
      </c>
      <c r="D790" t="inlineStr">
        <is>
          <t>Apr</t>
        </is>
      </c>
      <c r="E790" t="inlineStr">
        <is>
          <t>Continental Europe</t>
        </is>
      </c>
      <c r="F790" t="inlineStr">
        <is>
          <t>Netherlands</t>
        </is>
      </c>
      <c r="G790" t="inlineStr">
        <is>
          <t>Retail &amp; CPG</t>
        </is>
      </c>
      <c r="H790" t="inlineStr">
        <is>
          <t>Application services</t>
        </is>
      </c>
      <c r="I790" t="inlineStr">
        <is>
          <t>Large client</t>
        </is>
      </c>
      <c r="J790" t="inlineStr">
        <is>
          <t>Hiroshi Tanaka</t>
        </is>
      </c>
      <c r="K790" s="71" t="n">
        <v>6452</v>
      </c>
      <c r="L790" s="72" t="n">
        <v>4147.3</v>
      </c>
      <c r="M790" s="72" t="n">
        <v>26758379.6</v>
      </c>
      <c r="N790" s="72" t="n">
        <v>1605502.78</v>
      </c>
      <c r="O790" s="72" t="n">
        <v>25152876.82</v>
      </c>
      <c r="P790" s="72" t="n">
        <v>16242327.03</v>
      </c>
      <c r="Q790" s="72" t="n">
        <v>8910549.789999999</v>
      </c>
      <c r="R790" t="inlineStr">
        <is>
          <t>RC-01</t>
        </is>
      </c>
      <c r="S790" s="73" t="n">
        <v>47.4</v>
      </c>
      <c r="T790" s="73" t="n">
        <v>41.9</v>
      </c>
      <c r="U790" s="71" t="n">
        <v>3</v>
      </c>
      <c r="V790" t="inlineStr">
        <is>
          <t>No</t>
        </is>
      </c>
      <c r="W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TC100782</t>
        </is>
      </c>
      <c r="B791" s="69" t="n">
        <v>45755</v>
      </c>
      <c r="C791" s="70" t="n">
        <v>2025</v>
      </c>
      <c r="D791" t="inlineStr">
        <is>
          <t>Apr</t>
        </is>
      </c>
      <c r="E791" t="inlineStr">
        <is>
          <t>Continental Europe</t>
        </is>
      </c>
      <c r="F791" t="inlineStr">
        <is>
          <t>France</t>
        </is>
      </c>
      <c r="G791" t="inlineStr">
        <is>
          <t>BFSI</t>
        </is>
      </c>
      <c r="H791" t="inlineStr">
        <is>
          <t>Application services</t>
        </is>
      </c>
      <c r="I791" t="inlineStr">
        <is>
          <t>Large client</t>
        </is>
      </c>
      <c r="J791" t="inlineStr">
        <is>
          <t>Carlos Silva</t>
        </is>
      </c>
      <c r="K791" s="71" t="n">
        <v>5513</v>
      </c>
      <c r="L791" s="72" t="n">
        <v>4273.61</v>
      </c>
      <c r="M791" s="72" t="n">
        <v>23560411.93</v>
      </c>
      <c r="N791" s="72" t="n">
        <v>942416.48</v>
      </c>
      <c r="O791" s="72" t="n">
        <v>22617995.45</v>
      </c>
      <c r="P791" s="72" t="n">
        <v>17012392.88</v>
      </c>
      <c r="Q791" s="72" t="n">
        <v>5605602.57</v>
      </c>
      <c r="R791" t="inlineStr">
        <is>
          <t>B-06</t>
        </is>
      </c>
      <c r="S791" s="73" t="n">
        <v>46.2</v>
      </c>
      <c r="T791" s="73" t="n">
        <v>36.3</v>
      </c>
      <c r="U791" s="71" t="n">
        <v>0</v>
      </c>
      <c r="V791" t="inlineStr">
        <is>
          <t>No</t>
        </is>
      </c>
      <c r="W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TC100783</t>
        </is>
      </c>
      <c r="B792" s="69" t="n">
        <v>45755</v>
      </c>
      <c r="C792" s="70" t="n">
        <v>2025</v>
      </c>
      <c r="D792" t="inlineStr">
        <is>
          <t>Apr</t>
        </is>
      </c>
      <c r="E792" t="inlineStr">
        <is>
          <t>North America</t>
        </is>
      </c>
      <c r="F792" t="inlineStr">
        <is>
          <t>Canada</t>
        </is>
      </c>
      <c r="G792" t="inlineStr">
        <is>
          <t>BFSI</t>
        </is>
      </c>
      <c r="H792" t="inlineStr">
        <is>
          <t>Application services</t>
        </is>
      </c>
      <c r="I792" t="inlineStr">
        <is>
          <t>Large client</t>
        </is>
      </c>
      <c r="J792" t="inlineStr">
        <is>
          <t>Sophie Müller</t>
        </is>
      </c>
      <c r="K792" s="71" t="n">
        <v>10026</v>
      </c>
      <c r="L792" s="72" t="n">
        <v>4583.87</v>
      </c>
      <c r="M792" s="72" t="n">
        <v>45957880.62</v>
      </c>
      <c r="N792" s="72" t="n">
        <v>1838315.22</v>
      </c>
      <c r="O792" s="72" t="n">
        <v>44119565.4</v>
      </c>
      <c r="P792" s="72" t="n">
        <v>29135258.47</v>
      </c>
      <c r="Q792" s="72" t="n">
        <v>14984306.93</v>
      </c>
      <c r="R792" t="inlineStr">
        <is>
          <t>B-05</t>
        </is>
      </c>
      <c r="S792" s="73" t="n">
        <v>74.59999999999999</v>
      </c>
      <c r="T792" s="73" t="n">
        <v>62.4</v>
      </c>
      <c r="U792" s="71" t="n">
        <v>1</v>
      </c>
      <c r="V792" t="inlineStr">
        <is>
          <t>No</t>
        </is>
      </c>
      <c r="W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TC100784</t>
        </is>
      </c>
      <c r="B793" s="69" t="n">
        <v>45755</v>
      </c>
      <c r="C793" s="70" t="n">
        <v>2025</v>
      </c>
      <c r="D793" t="inlineStr">
        <is>
          <t>Apr</t>
        </is>
      </c>
      <c r="E793" t="inlineStr">
        <is>
          <t>North America</t>
        </is>
      </c>
      <c r="F793" t="inlineStr">
        <is>
          <t>Canada</t>
        </is>
      </c>
      <c r="G793" t="inlineStr">
        <is>
          <t>BFSI</t>
        </is>
      </c>
      <c r="H793" t="inlineStr">
        <is>
          <t>Cloud &amp; infrastructure</t>
        </is>
      </c>
      <c r="I793" t="inlineStr">
        <is>
          <t>Top-10 client</t>
        </is>
      </c>
      <c r="J793" t="inlineStr">
        <is>
          <t>Carlos Silva</t>
        </is>
      </c>
      <c r="K793" s="71" t="n">
        <v>7281</v>
      </c>
      <c r="L793" s="72" t="n">
        <v>4449.81</v>
      </c>
      <c r="M793" s="72" t="n">
        <v>32399066.61</v>
      </c>
      <c r="N793" s="72" t="n">
        <v>1295962.66</v>
      </c>
      <c r="O793" s="72" t="n">
        <v>31103103.95</v>
      </c>
      <c r="P793" s="72" t="n">
        <v>19902022.59</v>
      </c>
      <c r="Q793" s="72" t="n">
        <v>11201081.36</v>
      </c>
      <c r="R793" t="inlineStr">
        <is>
          <t>B-02</t>
        </is>
      </c>
      <c r="S793" s="73" t="n">
        <v>52</v>
      </c>
      <c r="T793" s="73" t="n">
        <v>46.5</v>
      </c>
      <c r="U793" s="71" t="n">
        <v>1</v>
      </c>
      <c r="V793" t="inlineStr">
        <is>
          <t>No</t>
        </is>
      </c>
      <c r="W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TC100785</t>
        </is>
      </c>
      <c r="B794" s="69" t="n">
        <v>45755</v>
      </c>
      <c r="C794" s="70" t="n">
        <v>2025</v>
      </c>
      <c r="D794" t="inlineStr">
        <is>
          <t>Apr</t>
        </is>
      </c>
      <c r="E794" t="inlineStr">
        <is>
          <t>India</t>
        </is>
      </c>
      <c r="F794" t="inlineStr">
        <is>
          <t>India</t>
        </is>
      </c>
      <c r="G794" t="inlineStr">
        <is>
          <t>Life Sciences</t>
        </is>
      </c>
      <c r="H794" t="inlineStr">
        <is>
          <t>Application services</t>
        </is>
      </c>
      <c r="I794" t="inlineStr">
        <is>
          <t>Large client</t>
        </is>
      </c>
      <c r="J794" t="inlineStr">
        <is>
          <t>Fatima Al-Saud</t>
        </is>
      </c>
      <c r="K794" s="71" t="n">
        <v>6115</v>
      </c>
      <c r="L794" s="72" t="n">
        <v>3794.6</v>
      </c>
      <c r="M794" s="72" t="n">
        <v>23203979</v>
      </c>
      <c r="N794" s="72" t="n">
        <v>0</v>
      </c>
      <c r="O794" s="72" t="n">
        <v>23203979</v>
      </c>
      <c r="P794" s="72" t="n">
        <v>16640741.34</v>
      </c>
      <c r="Q794" s="72" t="n">
        <v>6563237.66</v>
      </c>
      <c r="R794" t="inlineStr">
        <is>
          <t>LS-03</t>
        </is>
      </c>
      <c r="S794" s="73" t="n">
        <v>44.1</v>
      </c>
      <c r="T794" s="73" t="n">
        <v>40.1</v>
      </c>
      <c r="U794" s="71" t="n">
        <v>1</v>
      </c>
      <c r="V794" t="inlineStr">
        <is>
          <t>No</t>
        </is>
      </c>
      <c r="W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TC100786</t>
        </is>
      </c>
      <c r="B795" s="69" t="n">
        <v>45756</v>
      </c>
      <c r="C795" s="70" t="n">
        <v>2025</v>
      </c>
      <c r="D795" t="inlineStr">
        <is>
          <t>Apr</t>
        </is>
      </c>
      <c r="E795" t="inlineStr">
        <is>
          <t>Continental Europe</t>
        </is>
      </c>
      <c r="F795" t="inlineStr">
        <is>
          <t>Netherlands</t>
        </is>
      </c>
      <c r="G795" t="inlineStr">
        <is>
          <t>BFSI</t>
        </is>
      </c>
      <c r="H795" t="inlineStr">
        <is>
          <t>AI &amp; data</t>
        </is>
      </c>
      <c r="I795" t="inlineStr">
        <is>
          <t>Top-10 client</t>
        </is>
      </c>
      <c r="J795" t="inlineStr">
        <is>
          <t>Yuki Sato</t>
        </is>
      </c>
      <c r="K795" s="71" t="n">
        <v>4468</v>
      </c>
      <c r="L795" s="72" t="n">
        <v>3956.97</v>
      </c>
      <c r="M795" s="72" t="n">
        <v>17679741.96</v>
      </c>
      <c r="N795" s="72" t="n">
        <v>707189.6800000001</v>
      </c>
      <c r="O795" s="72" t="n">
        <v>16972552.28</v>
      </c>
      <c r="P795" s="72" t="n">
        <v>12346584.41</v>
      </c>
      <c r="Q795" s="72" t="n">
        <v>4625967.87</v>
      </c>
      <c r="R795" t="inlineStr">
        <is>
          <t>B-02</t>
        </is>
      </c>
      <c r="S795" s="73" t="n">
        <v>39</v>
      </c>
      <c r="T795" s="73" t="n">
        <v>30</v>
      </c>
      <c r="U795" s="71" t="n">
        <v>1</v>
      </c>
      <c r="V795" t="inlineStr">
        <is>
          <t>No</t>
        </is>
      </c>
      <c r="W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TC100787</t>
        </is>
      </c>
      <c r="B796" s="69" t="n">
        <v>45756</v>
      </c>
      <c r="C796" s="70" t="n">
        <v>2025</v>
      </c>
      <c r="D796" t="inlineStr">
        <is>
          <t>Apr</t>
        </is>
      </c>
      <c r="E796" t="inlineStr">
        <is>
          <t>UK</t>
        </is>
      </c>
      <c r="F796" t="inlineStr">
        <is>
          <t>UK</t>
        </is>
      </c>
      <c r="G796" t="inlineStr">
        <is>
          <t>Retail &amp; CPG</t>
        </is>
      </c>
      <c r="H796" t="inlineStr">
        <is>
          <t>Application services</t>
        </is>
      </c>
      <c r="I796" t="inlineStr">
        <is>
          <t>Top-10 client</t>
        </is>
      </c>
      <c r="J796" t="inlineStr">
        <is>
          <t>Mei Lin</t>
        </is>
      </c>
      <c r="K796" s="71" t="n">
        <v>4680</v>
      </c>
      <c r="L796" s="72" t="n">
        <v>3686.31</v>
      </c>
      <c r="M796" s="72" t="n">
        <v>17251930.8</v>
      </c>
      <c r="N796" s="72" t="n">
        <v>0</v>
      </c>
      <c r="O796" s="72" t="n">
        <v>17251930.8</v>
      </c>
      <c r="P796" s="72" t="n">
        <v>10743819.74</v>
      </c>
      <c r="Q796" s="72" t="n">
        <v>6508111.06</v>
      </c>
      <c r="R796" t="inlineStr">
        <is>
          <t>RC-02</t>
        </is>
      </c>
      <c r="S796" s="73" t="n">
        <v>34.9</v>
      </c>
      <c r="T796" s="73" t="n">
        <v>31.4</v>
      </c>
      <c r="U796" s="71" t="n">
        <v>0</v>
      </c>
      <c r="V796" t="inlineStr">
        <is>
          <t>No</t>
        </is>
      </c>
      <c r="W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TC100788</t>
        </is>
      </c>
      <c r="B797" s="69" t="n">
        <v>45756</v>
      </c>
      <c r="C797" s="70" t="n">
        <v>2025</v>
      </c>
      <c r="D797" t="inlineStr">
        <is>
          <t>Apr</t>
        </is>
      </c>
      <c r="E797" t="inlineStr">
        <is>
          <t>North America</t>
        </is>
      </c>
      <c r="F797" t="inlineStr">
        <is>
          <t>USA</t>
        </is>
      </c>
      <c r="G797" t="inlineStr">
        <is>
          <t>Retail &amp; CPG</t>
        </is>
      </c>
      <c r="H797" t="inlineStr">
        <is>
          <t>Application services</t>
        </is>
      </c>
      <c r="I797" t="inlineStr">
        <is>
          <t>Top-10 client</t>
        </is>
      </c>
      <c r="J797" t="inlineStr">
        <is>
          <t>Ana Costa</t>
        </is>
      </c>
      <c r="K797" s="71" t="n">
        <v>2686</v>
      </c>
      <c r="L797" s="72" t="n">
        <v>3507.81</v>
      </c>
      <c r="M797" s="72" t="n">
        <v>9421977.66</v>
      </c>
      <c r="N797" s="72" t="n">
        <v>565318.66</v>
      </c>
      <c r="O797" s="72" t="n">
        <v>8856659</v>
      </c>
      <c r="P797" s="72" t="n">
        <v>6436486.1</v>
      </c>
      <c r="Q797" s="72" t="n">
        <v>2420172.9</v>
      </c>
      <c r="R797" t="inlineStr">
        <is>
          <t>RC-03</t>
        </is>
      </c>
      <c r="S797" s="73" t="n">
        <v>21.4</v>
      </c>
      <c r="T797" s="73" t="n">
        <v>18.2</v>
      </c>
      <c r="U797" s="71" t="n">
        <v>0</v>
      </c>
      <c r="V797" t="inlineStr">
        <is>
          <t>No</t>
        </is>
      </c>
      <c r="W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TC100789</t>
        </is>
      </c>
      <c r="B798" s="69" t="n">
        <v>45756</v>
      </c>
      <c r="C798" s="70" t="n">
        <v>2025</v>
      </c>
      <c r="D798" t="inlineStr">
        <is>
          <t>Apr</t>
        </is>
      </c>
      <c r="E798" t="inlineStr">
        <is>
          <t>North America</t>
        </is>
      </c>
      <c r="F798" t="inlineStr">
        <is>
          <t>USA</t>
        </is>
      </c>
      <c r="G798" t="inlineStr">
        <is>
          <t>Communications &amp; Media</t>
        </is>
      </c>
      <c r="H798" t="inlineStr">
        <is>
          <t>Application services</t>
        </is>
      </c>
      <c r="I798" t="inlineStr">
        <is>
          <t>Top-10 client</t>
        </is>
      </c>
      <c r="J798" t="inlineStr">
        <is>
          <t>Carlos Silva</t>
        </is>
      </c>
      <c r="K798" s="71" t="n">
        <v>7087</v>
      </c>
      <c r="L798" s="72" t="n">
        <v>3620.75</v>
      </c>
      <c r="M798" s="72" t="n">
        <v>25660255.25</v>
      </c>
      <c r="N798" s="72" t="n">
        <v>1026410.21</v>
      </c>
      <c r="O798" s="72" t="n">
        <v>24633845.04</v>
      </c>
      <c r="P798" s="72" t="n">
        <v>16473301.08</v>
      </c>
      <c r="Q798" s="72" t="n">
        <v>8160543.96</v>
      </c>
      <c r="R798" t="inlineStr">
        <is>
          <t>CM-05</t>
        </is>
      </c>
      <c r="S798" s="73" t="n">
        <v>64.59999999999999</v>
      </c>
      <c r="T798" s="73" t="n">
        <v>48.3</v>
      </c>
      <c r="U798" s="71" t="n">
        <v>1</v>
      </c>
      <c r="V798" t="inlineStr">
        <is>
          <t>No</t>
        </is>
      </c>
      <c r="W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TC100790</t>
        </is>
      </c>
      <c r="B799" s="69" t="n">
        <v>45756</v>
      </c>
      <c r="C799" s="70" t="n">
        <v>2025</v>
      </c>
      <c r="D799" t="inlineStr">
        <is>
          <t>Apr</t>
        </is>
      </c>
      <c r="E799" t="inlineStr">
        <is>
          <t>North America</t>
        </is>
      </c>
      <c r="F799" t="inlineStr">
        <is>
          <t>Canada</t>
        </is>
      </c>
      <c r="G799" t="inlineStr">
        <is>
          <t>Technology &amp; Services</t>
        </is>
      </c>
      <c r="H799" t="inlineStr">
        <is>
          <t>Cloud &amp; infrastructure</t>
        </is>
      </c>
      <c r="I799" t="inlineStr">
        <is>
          <t>Mid-size client</t>
        </is>
      </c>
      <c r="J799" t="inlineStr">
        <is>
          <t>Fatima Al-Saud</t>
        </is>
      </c>
      <c r="K799" s="71" t="n">
        <v>4158</v>
      </c>
      <c r="L799" s="72" t="n">
        <v>3578.93</v>
      </c>
      <c r="M799" s="72" t="n">
        <v>14881190.94</v>
      </c>
      <c r="N799" s="72" t="n">
        <v>297623.82</v>
      </c>
      <c r="O799" s="72" t="n">
        <v>14583567.12</v>
      </c>
      <c r="P799" s="72" t="n">
        <v>9059355.789999999</v>
      </c>
      <c r="Q799" s="72" t="n">
        <v>5524211.33</v>
      </c>
      <c r="R799" t="inlineStr">
        <is>
          <t>TS-02</t>
        </is>
      </c>
      <c r="S799" s="73" t="n">
        <v>32</v>
      </c>
      <c r="T799" s="73" t="n">
        <v>26.3</v>
      </c>
      <c r="U799" s="71" t="n">
        <v>0</v>
      </c>
      <c r="V799" t="inlineStr">
        <is>
          <t>No</t>
        </is>
      </c>
      <c r="W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TC100791</t>
        </is>
      </c>
      <c r="B800" s="69" t="n">
        <v>45756</v>
      </c>
      <c r="C800" s="70" t="n">
        <v>2025</v>
      </c>
      <c r="D800" t="inlineStr">
        <is>
          <t>Apr</t>
        </is>
      </c>
      <c r="E800" t="inlineStr">
        <is>
          <t>North America</t>
        </is>
      </c>
      <c r="F800" t="inlineStr">
        <is>
          <t>USA</t>
        </is>
      </c>
      <c r="G800" t="inlineStr">
        <is>
          <t>Retail &amp; CPG</t>
        </is>
      </c>
      <c r="H800" t="inlineStr">
        <is>
          <t>Consulting</t>
        </is>
      </c>
      <c r="I800" t="inlineStr">
        <is>
          <t>Mid-size client</t>
        </is>
      </c>
      <c r="J800" t="inlineStr">
        <is>
          <t>Wei Chen</t>
        </is>
      </c>
      <c r="K800" s="71" t="n">
        <v>5435</v>
      </c>
      <c r="L800" s="72" t="n">
        <v>3549.81</v>
      </c>
      <c r="M800" s="72" t="n">
        <v>19293217.35</v>
      </c>
      <c r="N800" s="72" t="n">
        <v>1157593.04</v>
      </c>
      <c r="O800" s="72" t="n">
        <v>18135624.31</v>
      </c>
      <c r="P800" s="72" t="n">
        <v>13224671.38</v>
      </c>
      <c r="Q800" s="72" t="n">
        <v>4910952.93</v>
      </c>
      <c r="R800" t="inlineStr">
        <is>
          <t>RC-02</t>
        </is>
      </c>
      <c r="S800" s="73" t="n">
        <v>46.2</v>
      </c>
      <c r="T800" s="73" t="n">
        <v>35.9</v>
      </c>
      <c r="U800" s="71" t="n">
        <v>0</v>
      </c>
      <c r="V800" t="inlineStr">
        <is>
          <t>No</t>
        </is>
      </c>
      <c r="W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TC100792</t>
        </is>
      </c>
      <c r="B801" s="69" t="n">
        <v>45756</v>
      </c>
      <c r="C801" s="70" t="n">
        <v>2025</v>
      </c>
      <c r="D801" t="inlineStr">
        <is>
          <t>Apr</t>
        </is>
      </c>
      <c r="E801" t="inlineStr">
        <is>
          <t>North America</t>
        </is>
      </c>
      <c r="F801" t="inlineStr">
        <is>
          <t>Canada</t>
        </is>
      </c>
      <c r="G801" t="inlineStr">
        <is>
          <t>Technology &amp; Services</t>
        </is>
      </c>
      <c r="H801" t="inlineStr">
        <is>
          <t>Cloud &amp; infrastructure</t>
        </is>
      </c>
      <c r="I801" t="inlineStr">
        <is>
          <t>Mid-size client</t>
        </is>
      </c>
      <c r="J801" t="inlineStr">
        <is>
          <t>Fatima Al-Saud</t>
        </is>
      </c>
      <c r="K801" s="71" t="n">
        <v>8081</v>
      </c>
      <c r="L801" s="72" t="n">
        <v>4374.92</v>
      </c>
      <c r="M801" s="72" t="n">
        <v>35353728.52</v>
      </c>
      <c r="N801" s="72" t="n">
        <v>0</v>
      </c>
      <c r="O801" s="72" t="n">
        <v>35353728.52</v>
      </c>
      <c r="P801" s="72" t="n">
        <v>24069616.87</v>
      </c>
      <c r="Q801" s="72" t="n">
        <v>11284111.65</v>
      </c>
      <c r="R801" t="inlineStr">
        <is>
          <t>TS-03</t>
        </is>
      </c>
      <c r="S801" s="73" t="n">
        <v>59.6</v>
      </c>
      <c r="T801" s="73" t="n">
        <v>53.9</v>
      </c>
      <c r="U801" s="71" t="n">
        <v>0</v>
      </c>
      <c r="V801" t="inlineStr">
        <is>
          <t>No</t>
        </is>
      </c>
      <c r="W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TC100793</t>
        </is>
      </c>
      <c r="B802" s="69" t="n">
        <v>45756</v>
      </c>
      <c r="C802" s="70" t="n">
        <v>2025</v>
      </c>
      <c r="D802" t="inlineStr">
        <is>
          <t>Apr</t>
        </is>
      </c>
      <c r="E802" t="inlineStr">
        <is>
          <t>Middle East &amp; Africa</t>
        </is>
      </c>
      <c r="F802" t="inlineStr">
        <is>
          <t>UAE</t>
        </is>
      </c>
      <c r="G802" t="inlineStr">
        <is>
          <t>BFSI</t>
        </is>
      </c>
      <c r="H802" t="inlineStr">
        <is>
          <t>Consulting</t>
        </is>
      </c>
      <c r="I802" t="inlineStr">
        <is>
          <t>Large client</t>
        </is>
      </c>
      <c r="J802" t="inlineStr">
        <is>
          <t>Ruhi Shaikh</t>
        </is>
      </c>
      <c r="K802" s="71" t="n">
        <v>8233</v>
      </c>
      <c r="L802" s="72" t="n">
        <v>3893.02</v>
      </c>
      <c r="M802" s="72" t="n">
        <v>32051233.66</v>
      </c>
      <c r="N802" s="72" t="n">
        <v>1923074.02</v>
      </c>
      <c r="O802" s="72" t="n">
        <v>30128159.64</v>
      </c>
      <c r="P802" s="72" t="n">
        <v>22805153.1</v>
      </c>
      <c r="Q802" s="72" t="n">
        <v>7323006.54</v>
      </c>
      <c r="R802" t="inlineStr">
        <is>
          <t>B-06</t>
        </is>
      </c>
      <c r="S802" s="73" t="n">
        <v>65.90000000000001</v>
      </c>
      <c r="T802" s="73" t="n">
        <v>53.4</v>
      </c>
      <c r="U802" s="71" t="n">
        <v>0</v>
      </c>
      <c r="V802" t="inlineStr">
        <is>
          <t>No</t>
        </is>
      </c>
      <c r="W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TC100794</t>
        </is>
      </c>
      <c r="B803" s="69" t="n">
        <v>45757</v>
      </c>
      <c r="C803" s="70" t="n">
        <v>2025</v>
      </c>
      <c r="D803" t="inlineStr">
        <is>
          <t>Apr</t>
        </is>
      </c>
      <c r="E803" t="inlineStr">
        <is>
          <t>India</t>
        </is>
      </c>
      <c r="F803" t="inlineStr">
        <is>
          <t>India</t>
        </is>
      </c>
      <c r="G803" t="inlineStr">
        <is>
          <t>BFSI</t>
        </is>
      </c>
      <c r="H803" t="inlineStr">
        <is>
          <t>Consulting</t>
        </is>
      </c>
      <c r="I803" t="inlineStr">
        <is>
          <t>Mid-size client</t>
        </is>
      </c>
      <c r="J803" t="inlineStr">
        <is>
          <t>Omar Haddad</t>
        </is>
      </c>
      <c r="K803" s="71" t="n">
        <v>2420</v>
      </c>
      <c r="L803" s="72" t="n">
        <v>3795.21</v>
      </c>
      <c r="M803" s="72" t="n">
        <v>9184408.199999999</v>
      </c>
      <c r="N803" s="72" t="n">
        <v>367376.33</v>
      </c>
      <c r="O803" s="72" t="n">
        <v>8817031.869999999</v>
      </c>
      <c r="P803" s="72" t="n">
        <v>5617444.07</v>
      </c>
      <c r="Q803" s="72" t="n">
        <v>3199587.8</v>
      </c>
      <c r="R803" t="inlineStr">
        <is>
          <t>B-03</t>
        </is>
      </c>
      <c r="S803" s="73" t="n">
        <v>17</v>
      </c>
      <c r="T803" s="73" t="n">
        <v>15.5</v>
      </c>
      <c r="U803" s="71" t="n">
        <v>1</v>
      </c>
      <c r="V803" t="inlineStr">
        <is>
          <t>No</t>
        </is>
      </c>
      <c r="W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TC100795</t>
        </is>
      </c>
      <c r="B804" s="69" t="n">
        <v>45757</v>
      </c>
      <c r="C804" s="70" t="n">
        <v>2025</v>
      </c>
      <c r="D804" t="inlineStr">
        <is>
          <t>Apr</t>
        </is>
      </c>
      <c r="E804" t="inlineStr">
        <is>
          <t>UK</t>
        </is>
      </c>
      <c r="F804" t="inlineStr">
        <is>
          <t>UK</t>
        </is>
      </c>
      <c r="G804" t="inlineStr">
        <is>
          <t>Life Sciences</t>
        </is>
      </c>
      <c r="H804" t="inlineStr">
        <is>
          <t>Cloud &amp; infrastructure</t>
        </is>
      </c>
      <c r="I804" t="inlineStr">
        <is>
          <t>Large client</t>
        </is>
      </c>
      <c r="J804" t="inlineStr">
        <is>
          <t>Sophie Müller</t>
        </is>
      </c>
      <c r="K804" s="71" t="n">
        <v>10040</v>
      </c>
      <c r="L804" s="72" t="n">
        <v>3852.76</v>
      </c>
      <c r="M804" s="72" t="n">
        <v>38681710.4</v>
      </c>
      <c r="N804" s="72" t="n">
        <v>2320902.62</v>
      </c>
      <c r="O804" s="72" t="n">
        <v>36360807.78</v>
      </c>
      <c r="P804" s="72" t="n">
        <v>28094023.5</v>
      </c>
      <c r="Q804" s="72" t="n">
        <v>8266784.28</v>
      </c>
      <c r="R804" t="inlineStr">
        <is>
          <t>LS-06</t>
        </is>
      </c>
      <c r="S804" s="73" t="n">
        <v>78.8</v>
      </c>
      <c r="T804" s="73" t="n">
        <v>66.5</v>
      </c>
      <c r="U804" s="71" t="n">
        <v>1</v>
      </c>
      <c r="V804" t="inlineStr">
        <is>
          <t>No</t>
        </is>
      </c>
      <c r="W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TC100796</t>
        </is>
      </c>
      <c r="B805" s="69" t="n">
        <v>45757</v>
      </c>
      <c r="C805" s="70" t="n">
        <v>2025</v>
      </c>
      <c r="D805" t="inlineStr">
        <is>
          <t>Apr</t>
        </is>
      </c>
      <c r="E805" t="inlineStr">
        <is>
          <t>Continental Europe</t>
        </is>
      </c>
      <c r="F805" t="inlineStr">
        <is>
          <t>France</t>
        </is>
      </c>
      <c r="G805" t="inlineStr">
        <is>
          <t>BFSI</t>
        </is>
      </c>
      <c r="H805" t="inlineStr">
        <is>
          <t>AI &amp; data</t>
        </is>
      </c>
      <c r="I805" t="inlineStr">
        <is>
          <t>Large client</t>
        </is>
      </c>
      <c r="J805" t="inlineStr">
        <is>
          <t>Omar Haddad</t>
        </is>
      </c>
      <c r="K805" s="71" t="n">
        <v>4235</v>
      </c>
      <c r="L805" s="72" t="n">
        <v>4080.82</v>
      </c>
      <c r="M805" s="72" t="n">
        <v>17282272.7</v>
      </c>
      <c r="N805" s="72" t="n">
        <v>345645.45</v>
      </c>
      <c r="O805" s="72" t="n">
        <v>16936627.25</v>
      </c>
      <c r="P805" s="72" t="n">
        <v>10746681.17</v>
      </c>
      <c r="Q805" s="72" t="n">
        <v>6189946.08</v>
      </c>
      <c r="R805" t="inlineStr">
        <is>
          <t>B-03</t>
        </is>
      </c>
      <c r="S805" s="73" t="n">
        <v>32.1</v>
      </c>
      <c r="T805" s="73" t="n">
        <v>26.1</v>
      </c>
      <c r="U805" s="71" t="n">
        <v>0</v>
      </c>
      <c r="V805" t="inlineStr">
        <is>
          <t>No</t>
        </is>
      </c>
      <c r="W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TC100797</t>
        </is>
      </c>
      <c r="B806" s="69" t="n">
        <v>45757</v>
      </c>
      <c r="C806" s="70" t="n">
        <v>2025</v>
      </c>
      <c r="D806" t="inlineStr">
        <is>
          <t>Apr</t>
        </is>
      </c>
      <c r="E806" t="inlineStr">
        <is>
          <t>Continental Europe</t>
        </is>
      </c>
      <c r="F806" t="inlineStr">
        <is>
          <t>Germany</t>
        </is>
      </c>
      <c r="G806" t="inlineStr">
        <is>
          <t>Communications &amp; Media</t>
        </is>
      </c>
      <c r="H806" t="inlineStr">
        <is>
          <t>Cloud &amp; infrastructure</t>
        </is>
      </c>
      <c r="I806" t="inlineStr">
        <is>
          <t>Large client</t>
        </is>
      </c>
      <c r="J806" t="inlineStr">
        <is>
          <t>Mei Lin</t>
        </is>
      </c>
      <c r="K806" s="71" t="n">
        <v>8655</v>
      </c>
      <c r="L806" s="72" t="n">
        <v>4105.33</v>
      </c>
      <c r="M806" s="72" t="n">
        <v>35531631.15</v>
      </c>
      <c r="N806" s="72" t="n">
        <v>710632.62</v>
      </c>
      <c r="O806" s="72" t="n">
        <v>34820998.53</v>
      </c>
      <c r="P806" s="72" t="n">
        <v>23482009.16</v>
      </c>
      <c r="Q806" s="72" t="n">
        <v>11338989.37</v>
      </c>
      <c r="R806" t="inlineStr">
        <is>
          <t>CM-05</t>
        </is>
      </c>
      <c r="S806" s="73" t="n">
        <v>72.7</v>
      </c>
      <c r="T806" s="73" t="n">
        <v>58.7</v>
      </c>
      <c r="U806" s="71" t="n">
        <v>1</v>
      </c>
      <c r="V806" t="inlineStr">
        <is>
          <t>No</t>
        </is>
      </c>
      <c r="W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TC100798</t>
        </is>
      </c>
      <c r="B807" s="69" t="n">
        <v>45757</v>
      </c>
      <c r="C807" s="70" t="n">
        <v>2025</v>
      </c>
      <c r="D807" t="inlineStr">
        <is>
          <t>Apr</t>
        </is>
      </c>
      <c r="E807" t="inlineStr">
        <is>
          <t>North America</t>
        </is>
      </c>
      <c r="F807" t="inlineStr">
        <is>
          <t>USA</t>
        </is>
      </c>
      <c r="G807" t="inlineStr">
        <is>
          <t>Manufacturing</t>
        </is>
      </c>
      <c r="H807" t="inlineStr">
        <is>
          <t>Application services</t>
        </is>
      </c>
      <c r="I807" t="inlineStr">
        <is>
          <t>Mid-size client</t>
        </is>
      </c>
      <c r="J807" t="inlineStr">
        <is>
          <t>Hiroshi Tanaka</t>
        </is>
      </c>
      <c r="K807" s="71" t="n">
        <v>5125</v>
      </c>
      <c r="L807" s="72" t="n">
        <v>3556.8</v>
      </c>
      <c r="M807" s="72" t="n">
        <v>18228600</v>
      </c>
      <c r="N807" s="72" t="n">
        <v>729144</v>
      </c>
      <c r="O807" s="72" t="n">
        <v>17499456</v>
      </c>
      <c r="P807" s="72" t="n">
        <v>12596097.05</v>
      </c>
      <c r="Q807" s="72" t="n">
        <v>4903358.95</v>
      </c>
      <c r="R807" t="inlineStr">
        <is>
          <t>M-04</t>
        </is>
      </c>
      <c r="S807" s="73" t="n">
        <v>42.3</v>
      </c>
      <c r="T807" s="73" t="n">
        <v>34.3</v>
      </c>
      <c r="U807" s="71" t="n">
        <v>0</v>
      </c>
      <c r="V807" t="inlineStr">
        <is>
          <t>No</t>
        </is>
      </c>
      <c r="W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TC100799</t>
        </is>
      </c>
      <c r="B808" s="69" t="n">
        <v>45757</v>
      </c>
      <c r="C808" s="70" t="n">
        <v>2025</v>
      </c>
      <c r="D808" t="inlineStr">
        <is>
          <t>Apr</t>
        </is>
      </c>
      <c r="E808" t="inlineStr">
        <is>
          <t>UK</t>
        </is>
      </c>
      <c r="F808" t="inlineStr">
        <is>
          <t>UK</t>
        </is>
      </c>
      <c r="G808" t="inlineStr">
        <is>
          <t>Technology &amp; Services</t>
        </is>
      </c>
      <c r="H808" t="inlineStr">
        <is>
          <t>Consulting</t>
        </is>
      </c>
      <c r="I808" t="inlineStr">
        <is>
          <t>Mid-size client</t>
        </is>
      </c>
      <c r="J808" t="inlineStr">
        <is>
          <t>Zoya Ahmed</t>
        </is>
      </c>
      <c r="K808" s="71" t="n">
        <v>9544</v>
      </c>
      <c r="L808" s="72" t="n">
        <v>4397.45</v>
      </c>
      <c r="M808" s="72" t="n">
        <v>41969262.8</v>
      </c>
      <c r="N808" s="72" t="n">
        <v>2518155.77</v>
      </c>
      <c r="O808" s="72" t="n">
        <v>39451107.03</v>
      </c>
      <c r="P808" s="72" t="n">
        <v>30078863.61</v>
      </c>
      <c r="Q808" s="72" t="n">
        <v>9372243.42</v>
      </c>
      <c r="R808" t="inlineStr">
        <is>
          <t>TS-04</t>
        </is>
      </c>
      <c r="S808" s="73" t="n">
        <v>72</v>
      </c>
      <c r="T808" s="73" t="n">
        <v>63.7</v>
      </c>
      <c r="U808" s="71" t="n">
        <v>0</v>
      </c>
      <c r="V808" t="inlineStr">
        <is>
          <t>No</t>
        </is>
      </c>
      <c r="W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TC100800</t>
        </is>
      </c>
      <c r="B809" s="69" t="n">
        <v>45757</v>
      </c>
      <c r="C809" s="70" t="n">
        <v>2025</v>
      </c>
      <c r="D809" t="inlineStr">
        <is>
          <t>Apr</t>
        </is>
      </c>
      <c r="E809" t="inlineStr">
        <is>
          <t>North America</t>
        </is>
      </c>
      <c r="F809" t="inlineStr">
        <is>
          <t>Canada</t>
        </is>
      </c>
      <c r="G809" t="inlineStr">
        <is>
          <t>Manufacturing</t>
        </is>
      </c>
      <c r="H809" t="inlineStr">
        <is>
          <t>AI &amp; data</t>
        </is>
      </c>
      <c r="I809" t="inlineStr">
        <is>
          <t>Large client</t>
        </is>
      </c>
      <c r="J809" t="inlineStr">
        <is>
          <t>Mei Lin</t>
        </is>
      </c>
      <c r="K809" s="71" t="n">
        <v>7995</v>
      </c>
      <c r="L809" s="72" t="n">
        <v>4163.05</v>
      </c>
      <c r="M809" s="72" t="n">
        <v>33283584.75</v>
      </c>
      <c r="N809" s="72" t="n">
        <v>665671.7</v>
      </c>
      <c r="O809" s="72" t="n">
        <v>32617913.05</v>
      </c>
      <c r="P809" s="72" t="n">
        <v>20828177.84</v>
      </c>
      <c r="Q809" s="72" t="n">
        <v>11789735.21</v>
      </c>
      <c r="R809" t="inlineStr">
        <is>
          <t>M-01</t>
        </is>
      </c>
      <c r="S809" s="73" t="n">
        <v>69.90000000000001</v>
      </c>
      <c r="T809" s="73" t="n">
        <v>52.7</v>
      </c>
      <c r="U809" s="71" t="n">
        <v>1</v>
      </c>
      <c r="V809" t="inlineStr">
        <is>
          <t>No</t>
        </is>
      </c>
      <c r="W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TC100801</t>
        </is>
      </c>
      <c r="B810" s="69" t="n">
        <v>45757</v>
      </c>
      <c r="C810" s="70" t="n">
        <v>2025</v>
      </c>
      <c r="D810" t="inlineStr">
        <is>
          <t>Apr</t>
        </is>
      </c>
      <c r="E810" t="inlineStr">
        <is>
          <t>North America</t>
        </is>
      </c>
      <c r="F810" t="inlineStr">
        <is>
          <t>USA</t>
        </is>
      </c>
      <c r="G810" t="inlineStr">
        <is>
          <t>BFSI</t>
        </is>
      </c>
      <c r="H810" t="inlineStr">
        <is>
          <t>Application services</t>
        </is>
      </c>
      <c r="I810" t="inlineStr">
        <is>
          <t>Large client</t>
        </is>
      </c>
      <c r="J810" t="inlineStr">
        <is>
          <t>Ana Costa</t>
        </is>
      </c>
      <c r="K810" s="71" t="n">
        <v>9067</v>
      </c>
      <c r="L810" s="72" t="n">
        <v>4051.19</v>
      </c>
      <c r="M810" s="72" t="n">
        <v>36732139.73</v>
      </c>
      <c r="N810" s="72" t="n">
        <v>0</v>
      </c>
      <c r="O810" s="72" t="n">
        <v>36732139.73</v>
      </c>
      <c r="P810" s="72" t="n">
        <v>22951745.4</v>
      </c>
      <c r="Q810" s="72" t="n">
        <v>13780394.33</v>
      </c>
      <c r="R810" t="inlineStr">
        <is>
          <t>B-01</t>
        </is>
      </c>
      <c r="S810" s="73" t="n">
        <v>68.7</v>
      </c>
      <c r="T810" s="73" t="n">
        <v>57.2</v>
      </c>
      <c r="U810" s="71" t="n">
        <v>2</v>
      </c>
      <c r="V810" t="inlineStr">
        <is>
          <t>No</t>
        </is>
      </c>
      <c r="W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TC100802</t>
        </is>
      </c>
      <c r="B811" s="69" t="n">
        <v>45757</v>
      </c>
      <c r="C811" s="70" t="n">
        <v>2025</v>
      </c>
      <c r="D811" t="inlineStr">
        <is>
          <t>Apr</t>
        </is>
      </c>
      <c r="E811" t="inlineStr">
        <is>
          <t>Continental Europe</t>
        </is>
      </c>
      <c r="F811" t="inlineStr">
        <is>
          <t>Netherlands</t>
        </is>
      </c>
      <c r="G811" t="inlineStr">
        <is>
          <t>Technology &amp; Services</t>
        </is>
      </c>
      <c r="H811" t="inlineStr">
        <is>
          <t>Application services</t>
        </is>
      </c>
      <c r="I811" t="inlineStr">
        <is>
          <t>Top-10 client</t>
        </is>
      </c>
      <c r="J811" t="inlineStr">
        <is>
          <t>Ana Costa</t>
        </is>
      </c>
      <c r="K811" s="71" t="n">
        <v>2241</v>
      </c>
      <c r="L811" s="72" t="n">
        <v>4282.14</v>
      </c>
      <c r="M811" s="72" t="n">
        <v>9596275.74</v>
      </c>
      <c r="N811" s="72" t="n">
        <v>575776.54</v>
      </c>
      <c r="O811" s="72" t="n">
        <v>9020499.199999999</v>
      </c>
      <c r="P811" s="72" t="n">
        <v>6743114.33</v>
      </c>
      <c r="Q811" s="72" t="n">
        <v>2277384.87</v>
      </c>
      <c r="R811" t="inlineStr">
        <is>
          <t>TS-06</t>
        </is>
      </c>
      <c r="S811" s="73" t="n">
        <v>17</v>
      </c>
      <c r="T811" s="73" t="n">
        <v>15.1</v>
      </c>
      <c r="U811" s="71" t="n">
        <v>1</v>
      </c>
      <c r="V811" t="inlineStr">
        <is>
          <t>No</t>
        </is>
      </c>
      <c r="W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TC100803</t>
        </is>
      </c>
      <c r="B812" s="69" t="n">
        <v>45757</v>
      </c>
      <c r="C812" s="70" t="n">
        <v>2025</v>
      </c>
      <c r="D812" t="inlineStr">
        <is>
          <t>Apr</t>
        </is>
      </c>
      <c r="E812" t="inlineStr">
        <is>
          <t>North America</t>
        </is>
      </c>
      <c r="F812" t="inlineStr">
        <is>
          <t>Canada</t>
        </is>
      </c>
      <c r="G812" t="inlineStr">
        <is>
          <t>BFSI</t>
        </is>
      </c>
      <c r="H812" t="inlineStr">
        <is>
          <t>BPS</t>
        </is>
      </c>
      <c r="I812" t="inlineStr">
        <is>
          <t>Large client</t>
        </is>
      </c>
      <c r="J812" t="inlineStr">
        <is>
          <t>Ravindra Patil</t>
        </is>
      </c>
      <c r="K812" s="71" t="n">
        <v>7255</v>
      </c>
      <c r="L812" s="72" t="n">
        <v>3818.97</v>
      </c>
      <c r="M812" s="72" t="n">
        <v>27706627.35</v>
      </c>
      <c r="N812" s="72" t="n">
        <v>1662397.64</v>
      </c>
      <c r="O812" s="72" t="n">
        <v>26044229.71</v>
      </c>
      <c r="P812" s="72" t="n">
        <v>17170512.51</v>
      </c>
      <c r="Q812" s="72" t="n">
        <v>8873717.199999999</v>
      </c>
      <c r="R812" t="inlineStr">
        <is>
          <t>B-06</t>
        </is>
      </c>
      <c r="S812" s="73" t="n">
        <v>60</v>
      </c>
      <c r="T812" s="73" t="n">
        <v>49.8</v>
      </c>
      <c r="U812" s="71" t="n">
        <v>0</v>
      </c>
      <c r="V812" t="inlineStr">
        <is>
          <t>No</t>
        </is>
      </c>
      <c r="W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TC100804</t>
        </is>
      </c>
      <c r="B813" s="69" t="n">
        <v>45757</v>
      </c>
      <c r="C813" s="70" t="n">
        <v>2025</v>
      </c>
      <c r="D813" t="inlineStr">
        <is>
          <t>Apr</t>
        </is>
      </c>
      <c r="E813" t="inlineStr">
        <is>
          <t>Asia Pacific</t>
        </is>
      </c>
      <c r="F813" t="inlineStr">
        <is>
          <t>Singapore</t>
        </is>
      </c>
      <c r="G813" t="inlineStr">
        <is>
          <t>BFSI</t>
        </is>
      </c>
      <c r="H813" t="inlineStr">
        <is>
          <t>Application services</t>
        </is>
      </c>
      <c r="I813" t="inlineStr">
        <is>
          <t>Mid-size client</t>
        </is>
      </c>
      <c r="J813" t="inlineStr">
        <is>
          <t>Yuki Sato</t>
        </is>
      </c>
      <c r="K813" s="71" t="n">
        <v>11416</v>
      </c>
      <c r="L813" s="72" t="n">
        <v>3624.74</v>
      </c>
      <c r="M813" s="72" t="n">
        <v>41380031.84</v>
      </c>
      <c r="N813" s="72" t="n">
        <v>2482801.91</v>
      </c>
      <c r="O813" s="72" t="n">
        <v>38897229.93</v>
      </c>
      <c r="P813" s="72" t="n">
        <v>27823277.86</v>
      </c>
      <c r="Q813" s="72" t="n">
        <v>11073952.07</v>
      </c>
      <c r="R813" t="inlineStr">
        <is>
          <t>B-03</t>
        </is>
      </c>
      <c r="S813" s="73" t="n">
        <v>77.8</v>
      </c>
      <c r="T813" s="73" t="n">
        <v>71.40000000000001</v>
      </c>
      <c r="U813" s="71" t="n">
        <v>0</v>
      </c>
      <c r="V813" t="inlineStr">
        <is>
          <t>No</t>
        </is>
      </c>
      <c r="W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TC100805</t>
        </is>
      </c>
      <c r="B814" s="69" t="n">
        <v>45758</v>
      </c>
      <c r="C814" s="70" t="n">
        <v>2025</v>
      </c>
      <c r="D814" t="inlineStr">
        <is>
          <t>Apr</t>
        </is>
      </c>
      <c r="E814" t="inlineStr">
        <is>
          <t>North America</t>
        </is>
      </c>
      <c r="F814" t="inlineStr">
        <is>
          <t>Canada</t>
        </is>
      </c>
      <c r="G814" t="inlineStr">
        <is>
          <t>Retail &amp; CPG</t>
        </is>
      </c>
      <c r="H814" t="inlineStr">
        <is>
          <t>Cloud &amp; infrastructure</t>
        </is>
      </c>
      <c r="I814" t="inlineStr">
        <is>
          <t>Mid-size client</t>
        </is>
      </c>
      <c r="J814" t="inlineStr">
        <is>
          <t>Yuki Sato</t>
        </is>
      </c>
      <c r="K814" s="71" t="n">
        <v>5798</v>
      </c>
      <c r="L814" s="72" t="n">
        <v>4074.2</v>
      </c>
      <c r="M814" s="72" t="n">
        <v>23622211.6</v>
      </c>
      <c r="N814" s="72" t="n">
        <v>472444.23</v>
      </c>
      <c r="O814" s="72" t="n">
        <v>23149767.37</v>
      </c>
      <c r="P814" s="72" t="n">
        <v>16230609.51</v>
      </c>
      <c r="Q814" s="72" t="n">
        <v>6919157.86</v>
      </c>
      <c r="R814" t="inlineStr">
        <is>
          <t>RC-06</t>
        </is>
      </c>
      <c r="S814" s="73" t="n">
        <v>48.5</v>
      </c>
      <c r="T814" s="73" t="n">
        <v>36.5</v>
      </c>
      <c r="U814" s="71" t="n">
        <v>1</v>
      </c>
      <c r="V814" t="inlineStr">
        <is>
          <t>No</t>
        </is>
      </c>
      <c r="W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TC100806</t>
        </is>
      </c>
      <c r="B815" s="69" t="n">
        <v>45758</v>
      </c>
      <c r="C815" s="70" t="n">
        <v>2025</v>
      </c>
      <c r="D815" t="inlineStr">
        <is>
          <t>Apr</t>
        </is>
      </c>
      <c r="E815" t="inlineStr">
        <is>
          <t>North America</t>
        </is>
      </c>
      <c r="F815" t="inlineStr">
        <is>
          <t>USA</t>
        </is>
      </c>
      <c r="G815" t="inlineStr">
        <is>
          <t>Technology &amp; Services</t>
        </is>
      </c>
      <c r="H815" t="inlineStr">
        <is>
          <t>Cloud &amp; infrastructure</t>
        </is>
      </c>
      <c r="I815" t="inlineStr">
        <is>
          <t>Mid-size client</t>
        </is>
      </c>
      <c r="J815" t="inlineStr">
        <is>
          <t>Ravindra Patil</t>
        </is>
      </c>
      <c r="K815" s="71" t="n">
        <v>2021</v>
      </c>
      <c r="L815" s="72" t="n">
        <v>3736.07</v>
      </c>
      <c r="M815" s="72" t="n">
        <v>7550597.47</v>
      </c>
      <c r="N815" s="72" t="n">
        <v>302023.9</v>
      </c>
      <c r="O815" s="72" t="n">
        <v>7248573.57</v>
      </c>
      <c r="P815" s="72" t="n">
        <v>4664045</v>
      </c>
      <c r="Q815" s="72" t="n">
        <v>2584528.57</v>
      </c>
      <c r="R815" t="inlineStr">
        <is>
          <t>TS-02</t>
        </is>
      </c>
      <c r="S815" s="73" t="n">
        <v>16.5</v>
      </c>
      <c r="T815" s="73" t="n">
        <v>12.7</v>
      </c>
      <c r="U815" s="71" t="n">
        <v>0</v>
      </c>
      <c r="V815" t="inlineStr">
        <is>
          <t>No</t>
        </is>
      </c>
      <c r="W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TC100807</t>
        </is>
      </c>
      <c r="B816" s="69" t="n">
        <v>45758</v>
      </c>
      <c r="C816" s="70" t="n">
        <v>2025</v>
      </c>
      <c r="D816" t="inlineStr">
        <is>
          <t>Apr</t>
        </is>
      </c>
      <c r="E816" t="inlineStr">
        <is>
          <t>North America</t>
        </is>
      </c>
      <c r="F816" t="inlineStr">
        <is>
          <t>Canada</t>
        </is>
      </c>
      <c r="G816" t="inlineStr">
        <is>
          <t>Life Sciences</t>
        </is>
      </c>
      <c r="H816" t="inlineStr">
        <is>
          <t>Application services</t>
        </is>
      </c>
      <c r="I816" t="inlineStr">
        <is>
          <t>Top-10 client</t>
        </is>
      </c>
      <c r="J816" t="inlineStr">
        <is>
          <t>Omar Haddad</t>
        </is>
      </c>
      <c r="K816" s="71" t="n">
        <v>2373</v>
      </c>
      <c r="L816" s="72" t="n">
        <v>4432.61</v>
      </c>
      <c r="M816" s="72" t="n">
        <v>10518583.53</v>
      </c>
      <c r="N816" s="72" t="n">
        <v>0</v>
      </c>
      <c r="O816" s="72" t="n">
        <v>10518583.53</v>
      </c>
      <c r="P816" s="72" t="n">
        <v>6537176.74</v>
      </c>
      <c r="Q816" s="72" t="n">
        <v>3981406.79</v>
      </c>
      <c r="R816" t="inlineStr">
        <is>
          <t>LS-03</t>
        </is>
      </c>
      <c r="S816" s="73" t="n">
        <v>18.5</v>
      </c>
      <c r="T816" s="73" t="n">
        <v>14.6</v>
      </c>
      <c r="U816" s="71" t="n">
        <v>0</v>
      </c>
      <c r="V816" t="inlineStr">
        <is>
          <t>No</t>
        </is>
      </c>
      <c r="W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TC100808</t>
        </is>
      </c>
      <c r="B817" s="69" t="n">
        <v>45758</v>
      </c>
      <c r="C817" s="70" t="n">
        <v>2025</v>
      </c>
      <c r="D817" t="inlineStr">
        <is>
          <t>Apr</t>
        </is>
      </c>
      <c r="E817" t="inlineStr">
        <is>
          <t>North America</t>
        </is>
      </c>
      <c r="F817" t="inlineStr">
        <is>
          <t>Canada</t>
        </is>
      </c>
      <c r="G817" t="inlineStr">
        <is>
          <t>Life Sciences</t>
        </is>
      </c>
      <c r="H817" t="inlineStr">
        <is>
          <t>Application services</t>
        </is>
      </c>
      <c r="I817" t="inlineStr">
        <is>
          <t>Large client</t>
        </is>
      </c>
      <c r="J817" t="inlineStr">
        <is>
          <t>Ruhi Shaikh</t>
        </is>
      </c>
      <c r="K817" s="71" t="n">
        <v>1384</v>
      </c>
      <c r="L817" s="72" t="n">
        <v>4043.07</v>
      </c>
      <c r="M817" s="72" t="n">
        <v>5595608.88</v>
      </c>
      <c r="N817" s="72" t="n">
        <v>0</v>
      </c>
      <c r="O817" s="72" t="n">
        <v>5595608.88</v>
      </c>
      <c r="P817" s="72" t="n">
        <v>3560017.11</v>
      </c>
      <c r="Q817" s="72" t="n">
        <v>2035591.77</v>
      </c>
      <c r="R817" t="inlineStr">
        <is>
          <t>LS-02</t>
        </is>
      </c>
      <c r="S817" s="73" t="n">
        <v>10</v>
      </c>
      <c r="T817" s="73" t="n">
        <v>8.9</v>
      </c>
      <c r="U817" s="71" t="n">
        <v>0</v>
      </c>
      <c r="V817" t="inlineStr">
        <is>
          <t>No</t>
        </is>
      </c>
      <c r="W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TC100809</t>
        </is>
      </c>
      <c r="B818" s="69" t="n">
        <v>45758</v>
      </c>
      <c r="C818" s="70" t="n">
        <v>2025</v>
      </c>
      <c r="D818" t="inlineStr">
        <is>
          <t>Apr</t>
        </is>
      </c>
      <c r="E818" t="inlineStr">
        <is>
          <t>Continental Europe</t>
        </is>
      </c>
      <c r="F818" t="inlineStr">
        <is>
          <t>Germany</t>
        </is>
      </c>
      <c r="G818" t="inlineStr">
        <is>
          <t>Communications &amp; Media</t>
        </is>
      </c>
      <c r="H818" t="inlineStr">
        <is>
          <t>AI &amp; data</t>
        </is>
      </c>
      <c r="I818" t="inlineStr">
        <is>
          <t>Mid-size client</t>
        </is>
      </c>
      <c r="J818" t="inlineStr">
        <is>
          <t>Sophie Müller</t>
        </is>
      </c>
      <c r="K818" s="71" t="n">
        <v>9273</v>
      </c>
      <c r="L818" s="72" t="n">
        <v>4246.34</v>
      </c>
      <c r="M818" s="72" t="n">
        <v>39376310.82</v>
      </c>
      <c r="N818" s="72" t="n">
        <v>2362578.65</v>
      </c>
      <c r="O818" s="72" t="n">
        <v>37013732.17</v>
      </c>
      <c r="P818" s="72" t="n">
        <v>24693823.23</v>
      </c>
      <c r="Q818" s="72" t="n">
        <v>12319908.94</v>
      </c>
      <c r="R818" t="inlineStr">
        <is>
          <t>CM-04</t>
        </is>
      </c>
      <c r="S818" s="73" t="n">
        <v>75</v>
      </c>
      <c r="T818" s="73" t="n">
        <v>62.2</v>
      </c>
      <c r="U818" s="71" t="n">
        <v>0</v>
      </c>
      <c r="V818" t="inlineStr">
        <is>
          <t>No</t>
        </is>
      </c>
      <c r="W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TC100810</t>
        </is>
      </c>
      <c r="B819" s="69" t="n">
        <v>45758</v>
      </c>
      <c r="C819" s="70" t="n">
        <v>2025</v>
      </c>
      <c r="D819" t="inlineStr">
        <is>
          <t>Apr</t>
        </is>
      </c>
      <c r="E819" t="inlineStr">
        <is>
          <t>North America</t>
        </is>
      </c>
      <c r="F819" t="inlineStr">
        <is>
          <t>USA</t>
        </is>
      </c>
      <c r="G819" t="inlineStr">
        <is>
          <t>BFSI</t>
        </is>
      </c>
      <c r="H819" t="inlineStr">
        <is>
          <t>Consulting</t>
        </is>
      </c>
      <c r="I819" t="inlineStr">
        <is>
          <t>Mid-size client</t>
        </is>
      </c>
      <c r="J819" t="inlineStr">
        <is>
          <t>Carlos Silva</t>
        </is>
      </c>
      <c r="K819" s="71" t="n">
        <v>4700</v>
      </c>
      <c r="L819" s="72" t="n">
        <v>3758.02</v>
      </c>
      <c r="M819" s="72" t="n">
        <v>17662694</v>
      </c>
      <c r="N819" s="72" t="n">
        <v>353253.88</v>
      </c>
      <c r="O819" s="72" t="n">
        <v>17309440.12</v>
      </c>
      <c r="P819" s="72" t="n">
        <v>11308472.12</v>
      </c>
      <c r="Q819" s="72" t="n">
        <v>6000968</v>
      </c>
      <c r="R819" t="inlineStr">
        <is>
          <t>B-05</t>
        </is>
      </c>
      <c r="S819" s="73" t="n">
        <v>33.8</v>
      </c>
      <c r="T819" s="73" t="n">
        <v>29.8</v>
      </c>
      <c r="U819" s="71" t="n">
        <v>0</v>
      </c>
      <c r="V819" t="inlineStr">
        <is>
          <t>No</t>
        </is>
      </c>
      <c r="W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TC100811</t>
        </is>
      </c>
      <c r="B820" s="69" t="n">
        <v>45758</v>
      </c>
      <c r="C820" s="70" t="n">
        <v>2025</v>
      </c>
      <c r="D820" t="inlineStr">
        <is>
          <t>Apr</t>
        </is>
      </c>
      <c r="E820" t="inlineStr">
        <is>
          <t>North America</t>
        </is>
      </c>
      <c r="F820" t="inlineStr">
        <is>
          <t>USA</t>
        </is>
      </c>
      <c r="G820" t="inlineStr">
        <is>
          <t>Technology &amp; Services</t>
        </is>
      </c>
      <c r="H820" t="inlineStr">
        <is>
          <t>Consulting</t>
        </is>
      </c>
      <c r="I820" t="inlineStr">
        <is>
          <t>Large client</t>
        </is>
      </c>
      <c r="J820" t="inlineStr">
        <is>
          <t>Yuki Sato</t>
        </is>
      </c>
      <c r="K820" s="71" t="n">
        <v>1439</v>
      </c>
      <c r="L820" s="72" t="n">
        <v>4114.01</v>
      </c>
      <c r="M820" s="72" t="n">
        <v>5920060.39</v>
      </c>
      <c r="N820" s="72" t="n">
        <v>236802.42</v>
      </c>
      <c r="O820" s="72" t="n">
        <v>5683257.97</v>
      </c>
      <c r="P820" s="72" t="n">
        <v>3807824.14</v>
      </c>
      <c r="Q820" s="72" t="n">
        <v>1875433.83</v>
      </c>
      <c r="R820" t="inlineStr">
        <is>
          <t>TS-01</t>
        </is>
      </c>
      <c r="S820" s="73" t="n">
        <v>12.3</v>
      </c>
      <c r="T820" s="73" t="n">
        <v>9.4</v>
      </c>
      <c r="U820" s="71" t="n">
        <v>0</v>
      </c>
      <c r="V820" t="inlineStr">
        <is>
          <t>No</t>
        </is>
      </c>
      <c r="W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TC100812</t>
        </is>
      </c>
      <c r="B821" s="69" t="n">
        <v>45759</v>
      </c>
      <c r="C821" s="70" t="n">
        <v>2025</v>
      </c>
      <c r="D821" t="inlineStr">
        <is>
          <t>Apr</t>
        </is>
      </c>
      <c r="E821" t="inlineStr">
        <is>
          <t>North America</t>
        </is>
      </c>
      <c r="F821" t="inlineStr">
        <is>
          <t>Canada</t>
        </is>
      </c>
      <c r="G821" t="inlineStr">
        <is>
          <t>Technology &amp; Services</t>
        </is>
      </c>
      <c r="H821" t="inlineStr">
        <is>
          <t>Application services</t>
        </is>
      </c>
      <c r="I821" t="inlineStr">
        <is>
          <t>Top-10 client</t>
        </is>
      </c>
      <c r="J821" t="inlineStr">
        <is>
          <t>Mei Lin</t>
        </is>
      </c>
      <c r="K821" s="71" t="n">
        <v>7540</v>
      </c>
      <c r="L821" s="72" t="n">
        <v>4436.19</v>
      </c>
      <c r="M821" s="72" t="n">
        <v>33448872.6</v>
      </c>
      <c r="N821" s="72" t="n">
        <v>0</v>
      </c>
      <c r="O821" s="72" t="n">
        <v>33448872.6</v>
      </c>
      <c r="P821" s="72" t="n">
        <v>21870752.11</v>
      </c>
      <c r="Q821" s="72" t="n">
        <v>11578120.49</v>
      </c>
      <c r="R821" t="inlineStr">
        <is>
          <t>TS-04</t>
        </is>
      </c>
      <c r="S821" s="73" t="n">
        <v>60.6</v>
      </c>
      <c r="T821" s="73" t="n">
        <v>50.4</v>
      </c>
      <c r="U821" s="71" t="n">
        <v>2</v>
      </c>
      <c r="V821" t="inlineStr">
        <is>
          <t>No</t>
        </is>
      </c>
      <c r="W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TC100813</t>
        </is>
      </c>
      <c r="B822" s="69" t="n">
        <v>45759</v>
      </c>
      <c r="C822" s="70" t="n">
        <v>2025</v>
      </c>
      <c r="D822" t="inlineStr">
        <is>
          <t>Apr</t>
        </is>
      </c>
      <c r="E822" t="inlineStr">
        <is>
          <t>North America</t>
        </is>
      </c>
      <c r="F822" t="inlineStr">
        <is>
          <t>Canada</t>
        </is>
      </c>
      <c r="G822" t="inlineStr">
        <is>
          <t>BFSI</t>
        </is>
      </c>
      <c r="H822" t="inlineStr">
        <is>
          <t>BPS</t>
        </is>
      </c>
      <c r="I822" t="inlineStr">
        <is>
          <t>Top-10 client</t>
        </is>
      </c>
      <c r="J822" t="inlineStr">
        <is>
          <t>Arjun Mehta</t>
        </is>
      </c>
      <c r="K822" s="71" t="n">
        <v>9296</v>
      </c>
      <c r="L822" s="72" t="n">
        <v>3794.65</v>
      </c>
      <c r="M822" s="72" t="n">
        <v>35275066.4</v>
      </c>
      <c r="N822" s="72" t="n">
        <v>2116503.98</v>
      </c>
      <c r="O822" s="72" t="n">
        <v>33158562.42</v>
      </c>
      <c r="P822" s="72" t="n">
        <v>25425501.42</v>
      </c>
      <c r="Q822" s="72" t="n">
        <v>7733061</v>
      </c>
      <c r="R822" t="inlineStr">
        <is>
          <t>B-03</t>
        </is>
      </c>
      <c r="S822" s="73" t="n">
        <v>67.59999999999999</v>
      </c>
      <c r="T822" s="73" t="n">
        <v>62.1</v>
      </c>
      <c r="U822" s="71" t="n">
        <v>1</v>
      </c>
      <c r="V822" t="inlineStr">
        <is>
          <t>No</t>
        </is>
      </c>
      <c r="W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TC100814</t>
        </is>
      </c>
      <c r="B823" s="69" t="n">
        <v>45759</v>
      </c>
      <c r="C823" s="70" t="n">
        <v>2025</v>
      </c>
      <c r="D823" t="inlineStr">
        <is>
          <t>Apr</t>
        </is>
      </c>
      <c r="E823" t="inlineStr">
        <is>
          <t>Asia Pacific</t>
        </is>
      </c>
      <c r="F823" t="inlineStr">
        <is>
          <t>Australia</t>
        </is>
      </c>
      <c r="G823" t="inlineStr">
        <is>
          <t>Manufacturing</t>
        </is>
      </c>
      <c r="H823" t="inlineStr">
        <is>
          <t>Application services</t>
        </is>
      </c>
      <c r="I823" t="inlineStr">
        <is>
          <t>Mid-size client</t>
        </is>
      </c>
      <c r="J823" t="inlineStr">
        <is>
          <t>Fatima Al-Saud</t>
        </is>
      </c>
      <c r="K823" s="71" t="n">
        <v>2094</v>
      </c>
      <c r="L823" s="72" t="n">
        <v>3362.94</v>
      </c>
      <c r="M823" s="72" t="n">
        <v>7041996.36</v>
      </c>
      <c r="N823" s="72" t="n">
        <v>0</v>
      </c>
      <c r="O823" s="72" t="n">
        <v>7041996.36</v>
      </c>
      <c r="P823" s="72" t="n">
        <v>4771885.46</v>
      </c>
      <c r="Q823" s="72" t="n">
        <v>2270110.9</v>
      </c>
      <c r="R823" t="inlineStr">
        <is>
          <t>M-02</t>
        </is>
      </c>
      <c r="S823" s="73" t="n">
        <v>14.2</v>
      </c>
      <c r="T823" s="73" t="n">
        <v>13</v>
      </c>
      <c r="U823" s="71" t="n">
        <v>0</v>
      </c>
      <c r="V823" t="inlineStr">
        <is>
          <t>No</t>
        </is>
      </c>
      <c r="W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TC100815</t>
        </is>
      </c>
      <c r="B824" s="69" t="n">
        <v>45759</v>
      </c>
      <c r="C824" s="70" t="n">
        <v>2025</v>
      </c>
      <c r="D824" t="inlineStr">
        <is>
          <t>Apr</t>
        </is>
      </c>
      <c r="E824" t="inlineStr">
        <is>
          <t>Continental Europe</t>
        </is>
      </c>
      <c r="F824" t="inlineStr">
        <is>
          <t>Netherlands</t>
        </is>
      </c>
      <c r="G824" t="inlineStr">
        <is>
          <t>BFSI</t>
        </is>
      </c>
      <c r="H824" t="inlineStr">
        <is>
          <t>Consulting</t>
        </is>
      </c>
      <c r="I824" t="inlineStr">
        <is>
          <t>Large client</t>
        </is>
      </c>
      <c r="J824" t="inlineStr">
        <is>
          <t>Fatima Al-Saud</t>
        </is>
      </c>
      <c r="K824" s="71" t="n">
        <v>1668</v>
      </c>
      <c r="L824" s="72" t="n">
        <v>3755.18</v>
      </c>
      <c r="M824" s="72" t="n">
        <v>6263640.24</v>
      </c>
      <c r="N824" s="72" t="n">
        <v>250545.61</v>
      </c>
      <c r="O824" s="72" t="n">
        <v>6013094.63</v>
      </c>
      <c r="P824" s="72" t="n">
        <v>3839238.48</v>
      </c>
      <c r="Q824" s="72" t="n">
        <v>2173856.15</v>
      </c>
      <c r="R824" t="inlineStr">
        <is>
          <t>B-04</t>
        </is>
      </c>
      <c r="S824" s="73" t="n">
        <v>13.5</v>
      </c>
      <c r="T824" s="73" t="n">
        <v>10.5</v>
      </c>
      <c r="U824" s="71" t="n">
        <v>0</v>
      </c>
      <c r="V824" t="inlineStr">
        <is>
          <t>No</t>
        </is>
      </c>
      <c r="W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TC100816</t>
        </is>
      </c>
      <c r="B825" s="69" t="n">
        <v>45759</v>
      </c>
      <c r="C825" s="70" t="n">
        <v>2025</v>
      </c>
      <c r="D825" t="inlineStr">
        <is>
          <t>Apr</t>
        </is>
      </c>
      <c r="E825" t="inlineStr">
        <is>
          <t>Middle East &amp; Africa</t>
        </is>
      </c>
      <c r="F825" t="inlineStr">
        <is>
          <t>UAE</t>
        </is>
      </c>
      <c r="G825" t="inlineStr">
        <is>
          <t>BFSI</t>
        </is>
      </c>
      <c r="H825" t="inlineStr">
        <is>
          <t>Cloud &amp; infrastructure</t>
        </is>
      </c>
      <c r="I825" t="inlineStr">
        <is>
          <t>Top-10 client</t>
        </is>
      </c>
      <c r="J825" t="inlineStr">
        <is>
          <t>Aisha Bello</t>
        </is>
      </c>
      <c r="K825" s="71" t="n">
        <v>4291</v>
      </c>
      <c r="L825" s="72" t="n">
        <v>3518.04</v>
      </c>
      <c r="M825" s="72" t="n">
        <v>15095909.64</v>
      </c>
      <c r="N825" s="72" t="n">
        <v>0</v>
      </c>
      <c r="O825" s="72" t="n">
        <v>15095909.64</v>
      </c>
      <c r="P825" s="72" t="n">
        <v>9989836.65</v>
      </c>
      <c r="Q825" s="72" t="n">
        <v>5106072.99</v>
      </c>
      <c r="R825" t="inlineStr">
        <is>
          <t>B-02</t>
        </is>
      </c>
      <c r="S825" s="73" t="n">
        <v>33.9</v>
      </c>
      <c r="T825" s="73" t="n">
        <v>28.7</v>
      </c>
      <c r="U825" s="71" t="n">
        <v>0</v>
      </c>
      <c r="V825" t="inlineStr">
        <is>
          <t>No</t>
        </is>
      </c>
      <c r="W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TC100817</t>
        </is>
      </c>
      <c r="B826" s="69" t="n">
        <v>45759</v>
      </c>
      <c r="C826" s="70" t="n">
        <v>2025</v>
      </c>
      <c r="D826" t="inlineStr">
        <is>
          <t>Apr</t>
        </is>
      </c>
      <c r="E826" t="inlineStr">
        <is>
          <t>Continental Europe</t>
        </is>
      </c>
      <c r="F826" t="inlineStr">
        <is>
          <t>Germany</t>
        </is>
      </c>
      <c r="G826" t="inlineStr">
        <is>
          <t>Retail &amp; CPG</t>
        </is>
      </c>
      <c r="H826" t="inlineStr">
        <is>
          <t>Application services</t>
        </is>
      </c>
      <c r="I826" t="inlineStr">
        <is>
          <t>Top-10 client</t>
        </is>
      </c>
      <c r="J826" t="inlineStr">
        <is>
          <t>Hiroshi Tanaka</t>
        </is>
      </c>
      <c r="K826" s="71" t="n">
        <v>8694</v>
      </c>
      <c r="L826" s="72" t="n">
        <v>3892.65</v>
      </c>
      <c r="M826" s="72" t="n">
        <v>33842699.1</v>
      </c>
      <c r="N826" s="72" t="n">
        <v>0</v>
      </c>
      <c r="O826" s="72" t="n">
        <v>33842699.1</v>
      </c>
      <c r="P826" s="72" t="n">
        <v>22377484.48</v>
      </c>
      <c r="Q826" s="72" t="n">
        <v>11465214.62</v>
      </c>
      <c r="R826" t="inlineStr">
        <is>
          <t>RC-04</t>
        </is>
      </c>
      <c r="S826" s="73" t="n">
        <v>59</v>
      </c>
      <c r="T826" s="73" t="n">
        <v>54.1</v>
      </c>
      <c r="U826" s="71" t="n">
        <v>0</v>
      </c>
      <c r="V826" t="inlineStr">
        <is>
          <t>No</t>
        </is>
      </c>
      <c r="W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TC100818</t>
        </is>
      </c>
      <c r="B827" s="69" t="n">
        <v>45759</v>
      </c>
      <c r="C827" s="70" t="n">
        <v>2025</v>
      </c>
      <c r="D827" t="inlineStr">
        <is>
          <t>Apr</t>
        </is>
      </c>
      <c r="E827" t="inlineStr">
        <is>
          <t>India</t>
        </is>
      </c>
      <c r="F827" t="inlineStr">
        <is>
          <t>India</t>
        </is>
      </c>
      <c r="G827" t="inlineStr">
        <is>
          <t>Retail &amp; CPG</t>
        </is>
      </c>
      <c r="H827" t="inlineStr">
        <is>
          <t>Application services</t>
        </is>
      </c>
      <c r="I827" t="inlineStr">
        <is>
          <t>Top-10 client</t>
        </is>
      </c>
      <c r="J827" t="inlineStr">
        <is>
          <t>Lucas Martin</t>
        </is>
      </c>
      <c r="K827" s="71" t="n">
        <v>1160</v>
      </c>
      <c r="L827" s="72" t="n">
        <v>3521.76</v>
      </c>
      <c r="M827" s="72" t="n">
        <v>4085241.6</v>
      </c>
      <c r="N827" s="72" t="n">
        <v>0</v>
      </c>
      <c r="O827" s="72" t="n">
        <v>4085241.6</v>
      </c>
      <c r="P827" s="72" t="n">
        <v>2906052.87</v>
      </c>
      <c r="Q827" s="72" t="n">
        <v>1179188.73</v>
      </c>
      <c r="R827" t="inlineStr">
        <is>
          <t>RC-01</t>
        </is>
      </c>
      <c r="S827" s="73" t="n">
        <v>9.199999999999999</v>
      </c>
      <c r="T827" s="73" t="n">
        <v>7.3</v>
      </c>
      <c r="U827" s="71" t="n">
        <v>0</v>
      </c>
      <c r="V827" t="inlineStr">
        <is>
          <t>No</t>
        </is>
      </c>
      <c r="W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TC100819</t>
        </is>
      </c>
      <c r="B828" s="69" t="n">
        <v>45759</v>
      </c>
      <c r="C828" s="70" t="n">
        <v>2025</v>
      </c>
      <c r="D828" t="inlineStr">
        <is>
          <t>Apr</t>
        </is>
      </c>
      <c r="E828" t="inlineStr">
        <is>
          <t>North America</t>
        </is>
      </c>
      <c r="F828" t="inlineStr">
        <is>
          <t>Canada</t>
        </is>
      </c>
      <c r="G828" t="inlineStr">
        <is>
          <t>BFSI</t>
        </is>
      </c>
      <c r="H828" t="inlineStr">
        <is>
          <t>Consulting</t>
        </is>
      </c>
      <c r="I828" t="inlineStr">
        <is>
          <t>Large client</t>
        </is>
      </c>
      <c r="J828" t="inlineStr">
        <is>
          <t>Sophie Müller</t>
        </is>
      </c>
      <c r="K828" s="71" t="n">
        <v>1738</v>
      </c>
      <c r="L828" s="72" t="n">
        <v>4319.42</v>
      </c>
      <c r="M828" s="72" t="n">
        <v>7507151.96</v>
      </c>
      <c r="N828" s="72" t="n">
        <v>150143.04</v>
      </c>
      <c r="O828" s="72" t="n">
        <v>7357008.92</v>
      </c>
      <c r="P828" s="72" t="n">
        <v>5261349.52</v>
      </c>
      <c r="Q828" s="72" t="n">
        <v>2095659.4</v>
      </c>
      <c r="R828" t="inlineStr">
        <is>
          <t>B-05</t>
        </is>
      </c>
      <c r="S828" s="73" t="n">
        <v>13.5</v>
      </c>
      <c r="T828" s="73" t="n">
        <v>11.5</v>
      </c>
      <c r="U828" s="71" t="n">
        <v>0</v>
      </c>
      <c r="V828" t="inlineStr">
        <is>
          <t>No</t>
        </is>
      </c>
      <c r="W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TC100820</t>
        </is>
      </c>
      <c r="B829" s="69" t="n">
        <v>45759</v>
      </c>
      <c r="C829" s="70" t="n">
        <v>2025</v>
      </c>
      <c r="D829" t="inlineStr">
        <is>
          <t>Apr</t>
        </is>
      </c>
      <c r="E829" t="inlineStr">
        <is>
          <t>North America</t>
        </is>
      </c>
      <c r="F829" t="inlineStr">
        <is>
          <t>Canada</t>
        </is>
      </c>
      <c r="G829" t="inlineStr">
        <is>
          <t>BFSI</t>
        </is>
      </c>
      <c r="H829" t="inlineStr">
        <is>
          <t>Cloud &amp; infrastructure</t>
        </is>
      </c>
      <c r="I829" t="inlineStr">
        <is>
          <t>Large client</t>
        </is>
      </c>
      <c r="J829" t="inlineStr">
        <is>
          <t>Olivia Brown</t>
        </is>
      </c>
      <c r="K829" s="71" t="n">
        <v>4739</v>
      </c>
      <c r="L829" s="72" t="n">
        <v>3693.47</v>
      </c>
      <c r="M829" s="72" t="n">
        <v>17503354.33</v>
      </c>
      <c r="N829" s="72" t="n">
        <v>350067.09</v>
      </c>
      <c r="O829" s="72" t="n">
        <v>17153287.24</v>
      </c>
      <c r="P829" s="72" t="n">
        <v>11486891.27</v>
      </c>
      <c r="Q829" s="72" t="n">
        <v>5666395.97</v>
      </c>
      <c r="R829" t="inlineStr">
        <is>
          <t>B-01</t>
        </is>
      </c>
      <c r="S829" s="73" t="n">
        <v>37.4</v>
      </c>
      <c r="T829" s="73" t="n">
        <v>29.9</v>
      </c>
      <c r="U829" s="71" t="n">
        <v>0</v>
      </c>
      <c r="V829" t="inlineStr">
        <is>
          <t>No</t>
        </is>
      </c>
      <c r="W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TC100821</t>
        </is>
      </c>
      <c r="B830" s="69" t="n">
        <v>45759</v>
      </c>
      <c r="C830" s="70" t="n">
        <v>2025</v>
      </c>
      <c r="D830" t="inlineStr">
        <is>
          <t>Apr</t>
        </is>
      </c>
      <c r="E830" t="inlineStr">
        <is>
          <t>North America</t>
        </is>
      </c>
      <c r="F830" t="inlineStr">
        <is>
          <t>Canada</t>
        </is>
      </c>
      <c r="G830" t="inlineStr">
        <is>
          <t>Life Sciences</t>
        </is>
      </c>
      <c r="H830" t="inlineStr">
        <is>
          <t>Application services</t>
        </is>
      </c>
      <c r="I830" t="inlineStr">
        <is>
          <t>Large client</t>
        </is>
      </c>
      <c r="J830" t="inlineStr">
        <is>
          <t>Amir Khan</t>
        </is>
      </c>
      <c r="K830" s="71" t="n">
        <v>8108</v>
      </c>
      <c r="L830" s="72" t="n">
        <v>4417.81</v>
      </c>
      <c r="M830" s="72" t="n">
        <v>35819603.48</v>
      </c>
      <c r="N830" s="72" t="n">
        <v>1432784.14</v>
      </c>
      <c r="O830" s="72" t="n">
        <v>34386819.34</v>
      </c>
      <c r="P830" s="72" t="n">
        <v>21615494.14</v>
      </c>
      <c r="Q830" s="72" t="n">
        <v>12771325.2</v>
      </c>
      <c r="R830" t="inlineStr">
        <is>
          <t>LS-05</t>
        </is>
      </c>
      <c r="S830" s="73" t="n">
        <v>64.5</v>
      </c>
      <c r="T830" s="73" t="n">
        <v>54.7</v>
      </c>
      <c r="U830" s="71" t="n">
        <v>1</v>
      </c>
      <c r="V830" t="inlineStr">
        <is>
          <t>No</t>
        </is>
      </c>
      <c r="W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TC100822</t>
        </is>
      </c>
      <c r="B831" s="69" t="n">
        <v>45759</v>
      </c>
      <c r="C831" s="70" t="n">
        <v>2025</v>
      </c>
      <c r="D831" t="inlineStr">
        <is>
          <t>Apr</t>
        </is>
      </c>
      <c r="E831" t="inlineStr">
        <is>
          <t>North America</t>
        </is>
      </c>
      <c r="F831" t="inlineStr">
        <is>
          <t>Canada</t>
        </is>
      </c>
      <c r="G831" t="inlineStr">
        <is>
          <t>BFSI</t>
        </is>
      </c>
      <c r="H831" t="inlineStr">
        <is>
          <t>BPS</t>
        </is>
      </c>
      <c r="I831" t="inlineStr">
        <is>
          <t>Top-10 client</t>
        </is>
      </c>
      <c r="J831" t="inlineStr">
        <is>
          <t>Ruhi Shaikh</t>
        </is>
      </c>
      <c r="K831" s="71" t="n">
        <v>8744</v>
      </c>
      <c r="L831" s="72" t="n">
        <v>4463.49</v>
      </c>
      <c r="M831" s="72" t="n">
        <v>39028756.56</v>
      </c>
      <c r="N831" s="72" t="n">
        <v>2341725.39</v>
      </c>
      <c r="O831" s="72" t="n">
        <v>36687031.17</v>
      </c>
      <c r="P831" s="72" t="n">
        <v>26329772.54</v>
      </c>
      <c r="Q831" s="72" t="n">
        <v>10357258.63</v>
      </c>
      <c r="R831" t="inlineStr">
        <is>
          <t>B-01</t>
        </is>
      </c>
      <c r="S831" s="73" t="n">
        <v>72</v>
      </c>
      <c r="T831" s="73" t="n">
        <v>53.8</v>
      </c>
      <c r="U831" s="71" t="n">
        <v>1</v>
      </c>
      <c r="V831" t="inlineStr">
        <is>
          <t>No</t>
        </is>
      </c>
      <c r="W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TC100823</t>
        </is>
      </c>
      <c r="B832" s="69" t="n">
        <v>45760</v>
      </c>
      <c r="C832" s="70" t="n">
        <v>2025</v>
      </c>
      <c r="D832" t="inlineStr">
        <is>
          <t>Apr</t>
        </is>
      </c>
      <c r="E832" t="inlineStr">
        <is>
          <t>Continental Europe</t>
        </is>
      </c>
      <c r="F832" t="inlineStr">
        <is>
          <t>Germany</t>
        </is>
      </c>
      <c r="G832" t="inlineStr">
        <is>
          <t>Life Sciences</t>
        </is>
      </c>
      <c r="H832" t="inlineStr">
        <is>
          <t>AI &amp; data</t>
        </is>
      </c>
      <c r="I832" t="inlineStr">
        <is>
          <t>Large client</t>
        </is>
      </c>
      <c r="J832" t="inlineStr">
        <is>
          <t>Ruhi Shaikh</t>
        </is>
      </c>
      <c r="K832" s="71" t="n">
        <v>4971</v>
      </c>
      <c r="L832" s="72" t="n">
        <v>4887.12</v>
      </c>
      <c r="M832" s="72" t="n">
        <v>24293873.52</v>
      </c>
      <c r="N832" s="72" t="n">
        <v>971754.9399999999</v>
      </c>
      <c r="O832" s="72" t="n">
        <v>23322118.58</v>
      </c>
      <c r="P832" s="72" t="n">
        <v>14725072.1</v>
      </c>
      <c r="Q832" s="72" t="n">
        <v>8597046.48</v>
      </c>
      <c r="R832" t="inlineStr">
        <is>
          <t>LS-04</t>
        </is>
      </c>
      <c r="S832" s="73" t="n">
        <v>38.6</v>
      </c>
      <c r="T832" s="73" t="n">
        <v>33.1</v>
      </c>
      <c r="U832" s="71" t="n">
        <v>1</v>
      </c>
      <c r="V832" t="inlineStr">
        <is>
          <t>No</t>
        </is>
      </c>
      <c r="W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TC100824</t>
        </is>
      </c>
      <c r="B833" s="69" t="n">
        <v>45760</v>
      </c>
      <c r="C833" s="70" t="n">
        <v>2025</v>
      </c>
      <c r="D833" t="inlineStr">
        <is>
          <t>Apr</t>
        </is>
      </c>
      <c r="E833" t="inlineStr">
        <is>
          <t>UK</t>
        </is>
      </c>
      <c r="F833" t="inlineStr">
        <is>
          <t>UK</t>
        </is>
      </c>
      <c r="G833" t="inlineStr">
        <is>
          <t>Technology &amp; Services</t>
        </is>
      </c>
      <c r="H833" t="inlineStr">
        <is>
          <t>Application services</t>
        </is>
      </c>
      <c r="I833" t="inlineStr">
        <is>
          <t>Mid-size client</t>
        </is>
      </c>
      <c r="J833" t="inlineStr">
        <is>
          <t>Noah Smith</t>
        </is>
      </c>
      <c r="K833" s="71" t="n">
        <v>4709</v>
      </c>
      <c r="L833" s="72" t="n">
        <v>4472.95</v>
      </c>
      <c r="M833" s="72" t="n">
        <v>21063121.55</v>
      </c>
      <c r="N833" s="72" t="n">
        <v>842524.86</v>
      </c>
      <c r="O833" s="72" t="n">
        <v>20220596.69</v>
      </c>
      <c r="P833" s="72" t="n">
        <v>13352996.73</v>
      </c>
      <c r="Q833" s="72" t="n">
        <v>6867599.96</v>
      </c>
      <c r="R833" t="inlineStr">
        <is>
          <t>TS-01</t>
        </is>
      </c>
      <c r="S833" s="73" t="n">
        <v>32.2</v>
      </c>
      <c r="T833" s="73" t="n">
        <v>29</v>
      </c>
      <c r="U833" s="71" t="n">
        <v>0</v>
      </c>
      <c r="V833" t="inlineStr">
        <is>
          <t>No</t>
        </is>
      </c>
      <c r="W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TC100825</t>
        </is>
      </c>
      <c r="B834" s="69" t="n">
        <v>45760</v>
      </c>
      <c r="C834" s="70" t="n">
        <v>2025</v>
      </c>
      <c r="D834" t="inlineStr">
        <is>
          <t>Apr</t>
        </is>
      </c>
      <c r="E834" t="inlineStr">
        <is>
          <t>North America</t>
        </is>
      </c>
      <c r="F834" t="inlineStr">
        <is>
          <t>USA</t>
        </is>
      </c>
      <c r="G834" t="inlineStr">
        <is>
          <t>BFSI</t>
        </is>
      </c>
      <c r="H834" t="inlineStr">
        <is>
          <t>Cloud &amp; infrastructure</t>
        </is>
      </c>
      <c r="I834" t="inlineStr">
        <is>
          <t>Top-10 client</t>
        </is>
      </c>
      <c r="J834" t="inlineStr">
        <is>
          <t>Yuki Sato</t>
        </is>
      </c>
      <c r="K834" s="71" t="n">
        <v>5500</v>
      </c>
      <c r="L834" s="72" t="n">
        <v>4334.06</v>
      </c>
      <c r="M834" s="72" t="n">
        <v>23837330</v>
      </c>
      <c r="N834" s="72" t="n">
        <v>0</v>
      </c>
      <c r="O834" s="72" t="n">
        <v>23837330</v>
      </c>
      <c r="P834" s="72" t="n">
        <v>14728251.46</v>
      </c>
      <c r="Q834" s="72" t="n">
        <v>9109078.539999999</v>
      </c>
      <c r="R834" t="inlineStr">
        <is>
          <t>B-04</t>
        </is>
      </c>
      <c r="S834" s="73" t="n">
        <v>47.7</v>
      </c>
      <c r="T834" s="73" t="n">
        <v>36</v>
      </c>
      <c r="U834" s="71" t="n">
        <v>1</v>
      </c>
      <c r="V834" t="inlineStr">
        <is>
          <t>Yes</t>
        </is>
      </c>
      <c r="W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TC100826</t>
        </is>
      </c>
      <c r="B835" s="69" t="n">
        <v>45760</v>
      </c>
      <c r="C835" s="70" t="n">
        <v>2025</v>
      </c>
      <c r="D835" t="inlineStr">
        <is>
          <t>Apr</t>
        </is>
      </c>
      <c r="E835" t="inlineStr">
        <is>
          <t>Continental Europe</t>
        </is>
      </c>
      <c r="F835" t="inlineStr">
        <is>
          <t>Netherlands</t>
        </is>
      </c>
      <c r="G835" t="inlineStr">
        <is>
          <t>Communications &amp; Media</t>
        </is>
      </c>
      <c r="H835" t="inlineStr">
        <is>
          <t>Application services</t>
        </is>
      </c>
      <c r="I835" t="inlineStr">
        <is>
          <t>Large client</t>
        </is>
      </c>
      <c r="J835" t="inlineStr">
        <is>
          <t>Noah Smith</t>
        </is>
      </c>
      <c r="K835" s="71" t="n">
        <v>2528</v>
      </c>
      <c r="L835" s="72" t="n">
        <v>3687.41</v>
      </c>
      <c r="M835" s="72" t="n">
        <v>9321772.48</v>
      </c>
      <c r="N835" s="72" t="n">
        <v>0</v>
      </c>
      <c r="O835" s="72" t="n">
        <v>9321772.48</v>
      </c>
      <c r="P835" s="72" t="n">
        <v>6510203.68</v>
      </c>
      <c r="Q835" s="72" t="n">
        <v>2811568.8</v>
      </c>
      <c r="R835" t="inlineStr">
        <is>
          <t>CM-01</t>
        </is>
      </c>
      <c r="S835" s="73" t="n">
        <v>20</v>
      </c>
      <c r="T835" s="73" t="n">
        <v>16.8</v>
      </c>
      <c r="U835" s="71" t="n">
        <v>1</v>
      </c>
      <c r="V835" t="inlineStr">
        <is>
          <t>No</t>
        </is>
      </c>
      <c r="W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TC100827</t>
        </is>
      </c>
      <c r="B836" s="69" t="n">
        <v>45760</v>
      </c>
      <c r="C836" s="70" t="n">
        <v>2025</v>
      </c>
      <c r="D836" t="inlineStr">
        <is>
          <t>Apr</t>
        </is>
      </c>
      <c r="E836" t="inlineStr">
        <is>
          <t>UK</t>
        </is>
      </c>
      <c r="F836" t="inlineStr">
        <is>
          <t>UK</t>
        </is>
      </c>
      <c r="G836" t="inlineStr">
        <is>
          <t>Technology &amp; Services</t>
        </is>
      </c>
      <c r="H836" t="inlineStr">
        <is>
          <t>Cloud &amp; infrastructure</t>
        </is>
      </c>
      <c r="I836" t="inlineStr">
        <is>
          <t>Large client</t>
        </is>
      </c>
      <c r="J836" t="inlineStr">
        <is>
          <t>Liam O'Brien</t>
        </is>
      </c>
      <c r="K836" s="71" t="n">
        <v>3610</v>
      </c>
      <c r="L836" s="72" t="n">
        <v>4190.73</v>
      </c>
      <c r="M836" s="72" t="n">
        <v>15128535.3</v>
      </c>
      <c r="N836" s="72" t="n">
        <v>302570.71</v>
      </c>
      <c r="O836" s="72" t="n">
        <v>14825964.59</v>
      </c>
      <c r="P836" s="72" t="n">
        <v>9789977.640000001</v>
      </c>
      <c r="Q836" s="72" t="n">
        <v>5035986.95</v>
      </c>
      <c r="R836" t="inlineStr">
        <is>
          <t>TS-04</t>
        </is>
      </c>
      <c r="S836" s="73" t="n">
        <v>28.7</v>
      </c>
      <c r="T836" s="73" t="n">
        <v>24.3</v>
      </c>
      <c r="U836" s="71" t="n">
        <v>0</v>
      </c>
      <c r="V836" t="inlineStr">
        <is>
          <t>No</t>
        </is>
      </c>
      <c r="W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TC100828</t>
        </is>
      </c>
      <c r="B837" s="69" t="n">
        <v>45760</v>
      </c>
      <c r="C837" s="70" t="n">
        <v>2025</v>
      </c>
      <c r="D837" t="inlineStr">
        <is>
          <t>Apr</t>
        </is>
      </c>
      <c r="E837" t="inlineStr">
        <is>
          <t>Middle East &amp; Africa</t>
        </is>
      </c>
      <c r="F837" t="inlineStr">
        <is>
          <t>South Africa</t>
        </is>
      </c>
      <c r="G837" t="inlineStr">
        <is>
          <t>Life Sciences</t>
        </is>
      </c>
      <c r="H837" t="inlineStr">
        <is>
          <t>BPS</t>
        </is>
      </c>
      <c r="I837" t="inlineStr">
        <is>
          <t>Large client</t>
        </is>
      </c>
      <c r="J837" t="inlineStr">
        <is>
          <t>Mei Lin</t>
        </is>
      </c>
      <c r="K837" s="71" t="n">
        <v>7498</v>
      </c>
      <c r="L837" s="72" t="n">
        <v>3385.05</v>
      </c>
      <c r="M837" s="72" t="n">
        <v>25381104.9</v>
      </c>
      <c r="N837" s="72" t="n">
        <v>0</v>
      </c>
      <c r="O837" s="72" t="n">
        <v>25381104.9</v>
      </c>
      <c r="P837" s="72" t="n">
        <v>16781833.05</v>
      </c>
      <c r="Q837" s="72" t="n">
        <v>8599271.85</v>
      </c>
      <c r="R837" t="inlineStr">
        <is>
          <t>LS-04</t>
        </is>
      </c>
      <c r="S837" s="73" t="n">
        <v>63.1</v>
      </c>
      <c r="T837" s="73" t="n">
        <v>49.8</v>
      </c>
      <c r="U837" s="71" t="n">
        <v>0</v>
      </c>
      <c r="V837" t="inlineStr">
        <is>
          <t>No</t>
        </is>
      </c>
      <c r="W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TC100829</t>
        </is>
      </c>
      <c r="B838" s="69" t="n">
        <v>45760</v>
      </c>
      <c r="C838" s="70" t="n">
        <v>2025</v>
      </c>
      <c r="D838" t="inlineStr">
        <is>
          <t>Apr</t>
        </is>
      </c>
      <c r="E838" t="inlineStr">
        <is>
          <t>North America</t>
        </is>
      </c>
      <c r="F838" t="inlineStr">
        <is>
          <t>Canada</t>
        </is>
      </c>
      <c r="G838" t="inlineStr">
        <is>
          <t>Life Sciences</t>
        </is>
      </c>
      <c r="H838" t="inlineStr">
        <is>
          <t>Cloud &amp; infrastructure</t>
        </is>
      </c>
      <c r="I838" t="inlineStr">
        <is>
          <t>Top-10 client</t>
        </is>
      </c>
      <c r="J838" t="inlineStr">
        <is>
          <t>Wei Chen</t>
        </is>
      </c>
      <c r="K838" s="71" t="n">
        <v>835</v>
      </c>
      <c r="L838" s="72" t="n">
        <v>4322.69</v>
      </c>
      <c r="M838" s="72" t="n">
        <v>3609446.15</v>
      </c>
      <c r="N838" s="72" t="n">
        <v>0</v>
      </c>
      <c r="O838" s="72" t="n">
        <v>3609446.15</v>
      </c>
      <c r="P838" s="72" t="n">
        <v>2183604.08</v>
      </c>
      <c r="Q838" s="72" t="n">
        <v>1425842.07</v>
      </c>
      <c r="R838" t="inlineStr">
        <is>
          <t>LS-05</t>
        </is>
      </c>
      <c r="S838" s="73" t="n">
        <v>6.4</v>
      </c>
      <c r="T838" s="73" t="n">
        <v>5.4</v>
      </c>
      <c r="U838" s="71" t="n">
        <v>0</v>
      </c>
      <c r="V838" t="inlineStr">
        <is>
          <t>No</t>
        </is>
      </c>
      <c r="W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TC100830</t>
        </is>
      </c>
      <c r="B839" s="69" t="n">
        <v>45760</v>
      </c>
      <c r="C839" s="70" t="n">
        <v>2025</v>
      </c>
      <c r="D839" t="inlineStr">
        <is>
          <t>Apr</t>
        </is>
      </c>
      <c r="E839" t="inlineStr">
        <is>
          <t>North America</t>
        </is>
      </c>
      <c r="F839" t="inlineStr">
        <is>
          <t>Canada</t>
        </is>
      </c>
      <c r="G839" t="inlineStr">
        <is>
          <t>Life Sciences</t>
        </is>
      </c>
      <c r="H839" t="inlineStr">
        <is>
          <t>BPS</t>
        </is>
      </c>
      <c r="I839" t="inlineStr">
        <is>
          <t>Mid-size client</t>
        </is>
      </c>
      <c r="J839" t="inlineStr">
        <is>
          <t>Omar Haddad</t>
        </is>
      </c>
      <c r="K839" s="71" t="n">
        <v>7605</v>
      </c>
      <c r="L839" s="72" t="n">
        <v>4312.22</v>
      </c>
      <c r="M839" s="72" t="n">
        <v>32794433.1</v>
      </c>
      <c r="N839" s="72" t="n">
        <v>0</v>
      </c>
      <c r="O839" s="72" t="n">
        <v>32794433.1</v>
      </c>
      <c r="P839" s="72" t="n">
        <v>20424129.27</v>
      </c>
      <c r="Q839" s="72" t="n">
        <v>12370303.83</v>
      </c>
      <c r="R839" t="inlineStr">
        <is>
          <t>LS-01</t>
        </is>
      </c>
      <c r="S839" s="73" t="n">
        <v>65.2</v>
      </c>
      <c r="T839" s="73" t="n">
        <v>50.1</v>
      </c>
      <c r="U839" s="71" t="n">
        <v>1</v>
      </c>
      <c r="V839" t="inlineStr">
        <is>
          <t>No</t>
        </is>
      </c>
      <c r="W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TC100831</t>
        </is>
      </c>
      <c r="B840" s="69" t="n">
        <v>45760</v>
      </c>
      <c r="C840" s="70" t="n">
        <v>2025</v>
      </c>
      <c r="D840" t="inlineStr">
        <is>
          <t>Apr</t>
        </is>
      </c>
      <c r="E840" t="inlineStr">
        <is>
          <t>Middle East &amp; Africa</t>
        </is>
      </c>
      <c r="F840" t="inlineStr">
        <is>
          <t>UAE</t>
        </is>
      </c>
      <c r="G840" t="inlineStr">
        <is>
          <t>Manufacturing</t>
        </is>
      </c>
      <c r="H840" t="inlineStr">
        <is>
          <t>Cloud &amp; infrastructure</t>
        </is>
      </c>
      <c r="I840" t="inlineStr">
        <is>
          <t>Top-10 client</t>
        </is>
      </c>
      <c r="J840" t="inlineStr">
        <is>
          <t>Ana Costa</t>
        </is>
      </c>
      <c r="K840" s="71" t="n">
        <v>3011</v>
      </c>
      <c r="L840" s="72" t="n">
        <v>3497.07</v>
      </c>
      <c r="M840" s="72" t="n">
        <v>10529677.77</v>
      </c>
      <c r="N840" s="72" t="n">
        <v>0</v>
      </c>
      <c r="O840" s="72" t="n">
        <v>10529677.77</v>
      </c>
      <c r="P840" s="72" t="n">
        <v>7737527.8</v>
      </c>
      <c r="Q840" s="72" t="n">
        <v>2792149.97</v>
      </c>
      <c r="R840" t="inlineStr">
        <is>
          <t>M-03</t>
        </is>
      </c>
      <c r="S840" s="73" t="n">
        <v>21.6</v>
      </c>
      <c r="T840" s="73" t="n">
        <v>19.5</v>
      </c>
      <c r="U840" s="71" t="n">
        <v>0</v>
      </c>
      <c r="V840" t="inlineStr">
        <is>
          <t>No</t>
        </is>
      </c>
      <c r="W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TC100832</t>
        </is>
      </c>
      <c r="B841" s="69" t="n">
        <v>45760</v>
      </c>
      <c r="C841" s="70" t="n">
        <v>2025</v>
      </c>
      <c r="D841" t="inlineStr">
        <is>
          <t>Apr</t>
        </is>
      </c>
      <c r="E841" t="inlineStr">
        <is>
          <t>North America</t>
        </is>
      </c>
      <c r="F841" t="inlineStr">
        <is>
          <t>Canada</t>
        </is>
      </c>
      <c r="G841" t="inlineStr">
        <is>
          <t>BFSI</t>
        </is>
      </c>
      <c r="H841" t="inlineStr">
        <is>
          <t>Application services</t>
        </is>
      </c>
      <c r="I841" t="inlineStr">
        <is>
          <t>Large client</t>
        </is>
      </c>
      <c r="J841" t="inlineStr">
        <is>
          <t>Mei Lin</t>
        </is>
      </c>
      <c r="K841" s="71" t="n">
        <v>7106</v>
      </c>
      <c r="L841" s="72" t="n">
        <v>4519.36</v>
      </c>
      <c r="M841" s="72" t="n">
        <v>32114572.16</v>
      </c>
      <c r="N841" s="72" t="n">
        <v>0</v>
      </c>
      <c r="O841" s="72" t="n">
        <v>32114572.16</v>
      </c>
      <c r="P841" s="72" t="n">
        <v>22255156.24</v>
      </c>
      <c r="Q841" s="72" t="n">
        <v>9859415.92</v>
      </c>
      <c r="R841" t="inlineStr">
        <is>
          <t>B-05</t>
        </is>
      </c>
      <c r="S841" s="73" t="n">
        <v>50</v>
      </c>
      <c r="T841" s="73" t="n">
        <v>44.2</v>
      </c>
      <c r="U841" s="71" t="n">
        <v>0</v>
      </c>
      <c r="V841" t="inlineStr">
        <is>
          <t>No</t>
        </is>
      </c>
      <c r="W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TC100833</t>
        </is>
      </c>
      <c r="B842" s="69" t="n">
        <v>45760</v>
      </c>
      <c r="C842" s="70" t="n">
        <v>2025</v>
      </c>
      <c r="D842" t="inlineStr">
        <is>
          <t>Apr</t>
        </is>
      </c>
      <c r="E842" t="inlineStr">
        <is>
          <t>North America</t>
        </is>
      </c>
      <c r="F842" t="inlineStr">
        <is>
          <t>USA</t>
        </is>
      </c>
      <c r="G842" t="inlineStr">
        <is>
          <t>Retail &amp; CPG</t>
        </is>
      </c>
      <c r="H842" t="inlineStr">
        <is>
          <t>Consulting</t>
        </is>
      </c>
      <c r="I842" t="inlineStr">
        <is>
          <t>Top-10 client</t>
        </is>
      </c>
      <c r="J842" t="inlineStr">
        <is>
          <t>Ruhi Shaikh</t>
        </is>
      </c>
      <c r="K842" s="71" t="n">
        <v>3814</v>
      </c>
      <c r="L842" s="72" t="n">
        <v>3374.78</v>
      </c>
      <c r="M842" s="72" t="n">
        <v>12871410.92</v>
      </c>
      <c r="N842" s="72" t="n">
        <v>514856.44</v>
      </c>
      <c r="O842" s="72" t="n">
        <v>12356554.48</v>
      </c>
      <c r="P842" s="72" t="n">
        <v>8621489.25</v>
      </c>
      <c r="Q842" s="72" t="n">
        <v>3735065.23</v>
      </c>
      <c r="R842" t="inlineStr">
        <is>
          <t>RC-03</t>
        </is>
      </c>
      <c r="S842" s="73" t="n">
        <v>28.2</v>
      </c>
      <c r="T842" s="73" t="n">
        <v>25.6</v>
      </c>
      <c r="U842" s="71" t="n">
        <v>0</v>
      </c>
      <c r="V842" t="inlineStr">
        <is>
          <t>No</t>
        </is>
      </c>
      <c r="W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TC100834</t>
        </is>
      </c>
      <c r="B843" s="69" t="n">
        <v>45760</v>
      </c>
      <c r="C843" s="70" t="n">
        <v>2025</v>
      </c>
      <c r="D843" t="inlineStr">
        <is>
          <t>Apr</t>
        </is>
      </c>
      <c r="E843" t="inlineStr">
        <is>
          <t>North America</t>
        </is>
      </c>
      <c r="F843" t="inlineStr">
        <is>
          <t>USA</t>
        </is>
      </c>
      <c r="G843" t="inlineStr">
        <is>
          <t>Retail &amp; CPG</t>
        </is>
      </c>
      <c r="H843" t="inlineStr">
        <is>
          <t>Cloud &amp; infrastructure</t>
        </is>
      </c>
      <c r="I843" t="inlineStr">
        <is>
          <t>Large client</t>
        </is>
      </c>
      <c r="J843" t="inlineStr">
        <is>
          <t>Aisha Bello</t>
        </is>
      </c>
      <c r="K843" s="71" t="n">
        <v>903</v>
      </c>
      <c r="L843" s="72" t="n">
        <v>3392.19</v>
      </c>
      <c r="M843" s="72" t="n">
        <v>3063147.57</v>
      </c>
      <c r="N843" s="72" t="n">
        <v>0</v>
      </c>
      <c r="O843" s="72" t="n">
        <v>3063147.57</v>
      </c>
      <c r="P843" s="72" t="n">
        <v>1911388.15</v>
      </c>
      <c r="Q843" s="72" t="n">
        <v>1151759.42</v>
      </c>
      <c r="R843" t="inlineStr">
        <is>
          <t>RC-06</t>
        </is>
      </c>
      <c r="S843" s="73" t="n">
        <v>6.8</v>
      </c>
      <c r="T843" s="73" t="n">
        <v>5.6</v>
      </c>
      <c r="U843" s="71" t="n">
        <v>1</v>
      </c>
      <c r="V843" t="inlineStr">
        <is>
          <t>No</t>
        </is>
      </c>
      <c r="W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TC100835</t>
        </is>
      </c>
      <c r="B844" s="69" t="n">
        <v>45760</v>
      </c>
      <c r="C844" s="70" t="n">
        <v>2025</v>
      </c>
      <c r="D844" t="inlineStr">
        <is>
          <t>Apr</t>
        </is>
      </c>
      <c r="E844" t="inlineStr">
        <is>
          <t>Asia Pacific</t>
        </is>
      </c>
      <c r="F844" t="inlineStr">
        <is>
          <t>Japan</t>
        </is>
      </c>
      <c r="G844" t="inlineStr">
        <is>
          <t>Technology &amp; Services</t>
        </is>
      </c>
      <c r="H844" t="inlineStr">
        <is>
          <t>Application services</t>
        </is>
      </c>
      <c r="I844" t="inlineStr">
        <is>
          <t>Mid-size client</t>
        </is>
      </c>
      <c r="J844" t="inlineStr">
        <is>
          <t>Ruhi Shaikh</t>
        </is>
      </c>
      <c r="K844" s="71" t="n">
        <v>2894</v>
      </c>
      <c r="L844" s="72" t="n">
        <v>3703.62</v>
      </c>
      <c r="M844" s="72" t="n">
        <v>10718276.28</v>
      </c>
      <c r="N844" s="72" t="n">
        <v>0</v>
      </c>
      <c r="O844" s="72" t="n">
        <v>10718276.28</v>
      </c>
      <c r="P844" s="72" t="n">
        <v>7067007.98</v>
      </c>
      <c r="Q844" s="72" t="n">
        <v>3651268.3</v>
      </c>
      <c r="R844" t="inlineStr">
        <is>
          <t>TS-01</t>
        </is>
      </c>
      <c r="S844" s="73" t="n">
        <v>23.8</v>
      </c>
      <c r="T844" s="73" t="n">
        <v>18.2</v>
      </c>
      <c r="U844" s="71" t="n">
        <v>0</v>
      </c>
      <c r="V844" t="inlineStr">
        <is>
          <t>No</t>
        </is>
      </c>
      <c r="W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TC100836</t>
        </is>
      </c>
      <c r="B845" s="69" t="n">
        <v>45761</v>
      </c>
      <c r="C845" s="70" t="n">
        <v>2025</v>
      </c>
      <c r="D845" t="inlineStr">
        <is>
          <t>Apr</t>
        </is>
      </c>
      <c r="E845" t="inlineStr">
        <is>
          <t>North America</t>
        </is>
      </c>
      <c r="F845" t="inlineStr">
        <is>
          <t>Canada</t>
        </is>
      </c>
      <c r="G845" t="inlineStr">
        <is>
          <t>Manufacturing</t>
        </is>
      </c>
      <c r="H845" t="inlineStr">
        <is>
          <t>Application services</t>
        </is>
      </c>
      <c r="I845" t="inlineStr">
        <is>
          <t>Large client</t>
        </is>
      </c>
      <c r="J845" t="inlineStr">
        <is>
          <t>Fatima Al-Saud</t>
        </is>
      </c>
      <c r="K845" s="71" t="n">
        <v>3538</v>
      </c>
      <c r="L845" s="72" t="n">
        <v>3788.2</v>
      </c>
      <c r="M845" s="72" t="n">
        <v>13402651.6</v>
      </c>
      <c r="N845" s="72" t="n">
        <v>536106.0600000001</v>
      </c>
      <c r="O845" s="72" t="n">
        <v>12866545.54</v>
      </c>
      <c r="P845" s="72" t="n">
        <v>8848377.74</v>
      </c>
      <c r="Q845" s="72" t="n">
        <v>4018167.8</v>
      </c>
      <c r="R845" t="inlineStr">
        <is>
          <t>M-06</t>
        </is>
      </c>
      <c r="S845" s="73" t="n">
        <v>28.6</v>
      </c>
      <c r="T845" s="73" t="n">
        <v>22.4</v>
      </c>
      <c r="U845" s="71" t="n">
        <v>0</v>
      </c>
      <c r="V845" t="inlineStr">
        <is>
          <t>No</t>
        </is>
      </c>
      <c r="W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TC100837</t>
        </is>
      </c>
      <c r="B846" s="69" t="n">
        <v>45761</v>
      </c>
      <c r="C846" s="70" t="n">
        <v>2025</v>
      </c>
      <c r="D846" t="inlineStr">
        <is>
          <t>Apr</t>
        </is>
      </c>
      <c r="E846" t="inlineStr">
        <is>
          <t>North America</t>
        </is>
      </c>
      <c r="F846" t="inlineStr">
        <is>
          <t>USA</t>
        </is>
      </c>
      <c r="G846" t="inlineStr">
        <is>
          <t>Manufacturing</t>
        </is>
      </c>
      <c r="H846" t="inlineStr">
        <is>
          <t>AI &amp; data</t>
        </is>
      </c>
      <c r="I846" t="inlineStr">
        <is>
          <t>Top-10 client</t>
        </is>
      </c>
      <c r="J846" t="inlineStr">
        <is>
          <t>Sophie Müller</t>
        </is>
      </c>
      <c r="K846" s="71" t="n">
        <v>5222</v>
      </c>
      <c r="L846" s="72" t="n">
        <v>3600.1</v>
      </c>
      <c r="M846" s="72" t="n">
        <v>18799722.2</v>
      </c>
      <c r="N846" s="72" t="n">
        <v>751988.89</v>
      </c>
      <c r="O846" s="72" t="n">
        <v>18047733.31</v>
      </c>
      <c r="P846" s="72" t="n">
        <v>11200106.63</v>
      </c>
      <c r="Q846" s="72" t="n">
        <v>6847626.68</v>
      </c>
      <c r="R846" t="inlineStr">
        <is>
          <t>M-05</t>
        </is>
      </c>
      <c r="S846" s="73" t="n">
        <v>44.5</v>
      </c>
      <c r="T846" s="73" t="n">
        <v>35.2</v>
      </c>
      <c r="U846" s="71" t="n">
        <v>0</v>
      </c>
      <c r="V846" t="inlineStr">
        <is>
          <t>No</t>
        </is>
      </c>
      <c r="W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TC100838</t>
        </is>
      </c>
      <c r="B847" s="69" t="n">
        <v>45761</v>
      </c>
      <c r="C847" s="70" t="n">
        <v>2025</v>
      </c>
      <c r="D847" t="inlineStr">
        <is>
          <t>Apr</t>
        </is>
      </c>
      <c r="E847" t="inlineStr">
        <is>
          <t>North America</t>
        </is>
      </c>
      <c r="F847" t="inlineStr">
        <is>
          <t>Canada</t>
        </is>
      </c>
      <c r="G847" t="inlineStr">
        <is>
          <t>BFSI</t>
        </is>
      </c>
      <c r="H847" t="inlineStr">
        <is>
          <t>BPS</t>
        </is>
      </c>
      <c r="I847" t="inlineStr">
        <is>
          <t>Top-10 client</t>
        </is>
      </c>
      <c r="J847" t="inlineStr">
        <is>
          <t>Lucas Martin</t>
        </is>
      </c>
      <c r="K847" s="71" t="n">
        <v>6378</v>
      </c>
      <c r="L847" s="72" t="n">
        <v>4193.24</v>
      </c>
      <c r="M847" s="72" t="n">
        <v>26744484.72</v>
      </c>
      <c r="N847" s="72" t="n">
        <v>0</v>
      </c>
      <c r="O847" s="72" t="n">
        <v>26744484.72</v>
      </c>
      <c r="P847" s="72" t="n">
        <v>16278221.31</v>
      </c>
      <c r="Q847" s="72" t="n">
        <v>10466263.41</v>
      </c>
      <c r="R847" t="inlineStr">
        <is>
          <t>B-04</t>
        </is>
      </c>
      <c r="S847" s="73" t="n">
        <v>49.2</v>
      </c>
      <c r="T847" s="73" t="n">
        <v>41.3</v>
      </c>
      <c r="U847" s="71" t="n">
        <v>1</v>
      </c>
      <c r="V847" t="inlineStr">
        <is>
          <t>No</t>
        </is>
      </c>
      <c r="W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TC100839</t>
        </is>
      </c>
      <c r="B848" s="69" t="n">
        <v>45761</v>
      </c>
      <c r="C848" s="70" t="n">
        <v>2025</v>
      </c>
      <c r="D848" t="inlineStr">
        <is>
          <t>Apr</t>
        </is>
      </c>
      <c r="E848" t="inlineStr">
        <is>
          <t>UK</t>
        </is>
      </c>
      <c r="F848" t="inlineStr">
        <is>
          <t>UK</t>
        </is>
      </c>
      <c r="G848" t="inlineStr">
        <is>
          <t>Technology &amp; Services</t>
        </is>
      </c>
      <c r="H848" t="inlineStr">
        <is>
          <t>Cloud &amp; infrastructure</t>
        </is>
      </c>
      <c r="I848" t="inlineStr">
        <is>
          <t>Top-10 client</t>
        </is>
      </c>
      <c r="J848" t="inlineStr">
        <is>
          <t>Carlos Silva</t>
        </is>
      </c>
      <c r="K848" s="71" t="n">
        <v>5593</v>
      </c>
      <c r="L848" s="72" t="n">
        <v>3559.54</v>
      </c>
      <c r="M848" s="72" t="n">
        <v>19908507.22</v>
      </c>
      <c r="N848" s="72" t="n">
        <v>0</v>
      </c>
      <c r="O848" s="72" t="n">
        <v>19908507.22</v>
      </c>
      <c r="P848" s="72" t="n">
        <v>12422333.4</v>
      </c>
      <c r="Q848" s="72" t="n">
        <v>7486173.82</v>
      </c>
      <c r="R848" t="inlineStr">
        <is>
          <t>TS-04</t>
        </is>
      </c>
      <c r="S848" s="73" t="n">
        <v>42.8</v>
      </c>
      <c r="T848" s="73" t="n">
        <v>37.7</v>
      </c>
      <c r="U848" s="71" t="n">
        <v>0</v>
      </c>
      <c r="V848" t="inlineStr">
        <is>
          <t>No</t>
        </is>
      </c>
      <c r="W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TC100840</t>
        </is>
      </c>
      <c r="B849" s="69" t="n">
        <v>45761</v>
      </c>
      <c r="C849" s="70" t="n">
        <v>2025</v>
      </c>
      <c r="D849" t="inlineStr">
        <is>
          <t>Apr</t>
        </is>
      </c>
      <c r="E849" t="inlineStr">
        <is>
          <t>North America</t>
        </is>
      </c>
      <c r="F849" t="inlineStr">
        <is>
          <t>USA</t>
        </is>
      </c>
      <c r="G849" t="inlineStr">
        <is>
          <t>BFSI</t>
        </is>
      </c>
      <c r="H849" t="inlineStr">
        <is>
          <t>Consulting</t>
        </is>
      </c>
      <c r="I849" t="inlineStr">
        <is>
          <t>Mid-size client</t>
        </is>
      </c>
      <c r="J849" t="inlineStr">
        <is>
          <t>Amir Khan</t>
        </is>
      </c>
      <c r="K849" s="71" t="n">
        <v>3753</v>
      </c>
      <c r="L849" s="72" t="n">
        <v>3975.22</v>
      </c>
      <c r="M849" s="72" t="n">
        <v>14919000.66</v>
      </c>
      <c r="N849" s="72" t="n">
        <v>0</v>
      </c>
      <c r="O849" s="72" t="n">
        <v>14919000.66</v>
      </c>
      <c r="P849" s="72" t="n">
        <v>10280762.14</v>
      </c>
      <c r="Q849" s="72" t="n">
        <v>4638238.52</v>
      </c>
      <c r="R849" t="inlineStr">
        <is>
          <t>B-02</t>
        </is>
      </c>
      <c r="S849" s="73" t="n">
        <v>28.8</v>
      </c>
      <c r="T849" s="73" t="n">
        <v>23.2</v>
      </c>
      <c r="U849" s="71" t="n">
        <v>1</v>
      </c>
      <c r="V849" t="inlineStr">
        <is>
          <t>No</t>
        </is>
      </c>
      <c r="W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TC100841</t>
        </is>
      </c>
      <c r="B850" s="69" t="n">
        <v>45761</v>
      </c>
      <c r="C850" s="70" t="n">
        <v>2025</v>
      </c>
      <c r="D850" t="inlineStr">
        <is>
          <t>Apr</t>
        </is>
      </c>
      <c r="E850" t="inlineStr">
        <is>
          <t>North America</t>
        </is>
      </c>
      <c r="F850" t="inlineStr">
        <is>
          <t>Canada</t>
        </is>
      </c>
      <c r="G850" t="inlineStr">
        <is>
          <t>Manufacturing</t>
        </is>
      </c>
      <c r="H850" t="inlineStr">
        <is>
          <t>BPS</t>
        </is>
      </c>
      <c r="I850" t="inlineStr">
        <is>
          <t>Mid-size client</t>
        </is>
      </c>
      <c r="J850" t="inlineStr">
        <is>
          <t>Zoya Ahmed</t>
        </is>
      </c>
      <c r="K850" s="71" t="n">
        <v>2113</v>
      </c>
      <c r="L850" s="72" t="n">
        <v>4269.33</v>
      </c>
      <c r="M850" s="72" t="n">
        <v>9021094.289999999</v>
      </c>
      <c r="N850" s="72" t="n">
        <v>541265.66</v>
      </c>
      <c r="O850" s="72" t="n">
        <v>8479828.630000001</v>
      </c>
      <c r="P850" s="72" t="n">
        <v>6369457.95</v>
      </c>
      <c r="Q850" s="72" t="n">
        <v>2110370.68</v>
      </c>
      <c r="R850" t="inlineStr">
        <is>
          <t>M-04</t>
        </is>
      </c>
      <c r="S850" s="73" t="n">
        <v>14.7</v>
      </c>
      <c r="T850" s="73" t="n">
        <v>13.4</v>
      </c>
      <c r="U850" s="71" t="n">
        <v>0</v>
      </c>
      <c r="V850" t="inlineStr">
        <is>
          <t>No</t>
        </is>
      </c>
      <c r="W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TC100842</t>
        </is>
      </c>
      <c r="B851" s="69" t="n">
        <v>45761</v>
      </c>
      <c r="C851" s="70" t="n">
        <v>2025</v>
      </c>
      <c r="D851" t="inlineStr">
        <is>
          <t>Apr</t>
        </is>
      </c>
      <c r="E851" t="inlineStr">
        <is>
          <t>UK</t>
        </is>
      </c>
      <c r="F851" t="inlineStr">
        <is>
          <t>UK</t>
        </is>
      </c>
      <c r="G851" t="inlineStr">
        <is>
          <t>Life Sciences</t>
        </is>
      </c>
      <c r="H851" t="inlineStr">
        <is>
          <t>Consulting</t>
        </is>
      </c>
      <c r="I851" t="inlineStr">
        <is>
          <t>Mid-size client</t>
        </is>
      </c>
      <c r="J851" t="inlineStr">
        <is>
          <t>Emma Clarke</t>
        </is>
      </c>
      <c r="K851" s="71" t="n">
        <v>3530</v>
      </c>
      <c r="L851" s="72" t="n">
        <v>3924.62</v>
      </c>
      <c r="M851" s="72" t="n">
        <v>13853908.6</v>
      </c>
      <c r="N851" s="72" t="n">
        <v>0</v>
      </c>
      <c r="O851" s="72" t="n">
        <v>13853908.6</v>
      </c>
      <c r="P851" s="72" t="n">
        <v>8829413.060000001</v>
      </c>
      <c r="Q851" s="72" t="n">
        <v>5024495.54</v>
      </c>
      <c r="R851" t="inlineStr">
        <is>
          <t>LS-06</t>
        </is>
      </c>
      <c r="S851" s="73" t="n">
        <v>27</v>
      </c>
      <c r="T851" s="73" t="n">
        <v>23.9</v>
      </c>
      <c r="U851" s="71" t="n">
        <v>0</v>
      </c>
      <c r="V851" t="inlineStr">
        <is>
          <t>No</t>
        </is>
      </c>
      <c r="W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TC100843</t>
        </is>
      </c>
      <c r="B852" s="69" t="n">
        <v>45761</v>
      </c>
      <c r="C852" s="70" t="n">
        <v>2025</v>
      </c>
      <c r="D852" t="inlineStr">
        <is>
          <t>Apr</t>
        </is>
      </c>
      <c r="E852" t="inlineStr">
        <is>
          <t>Asia Pacific</t>
        </is>
      </c>
      <c r="F852" t="inlineStr">
        <is>
          <t>Australia</t>
        </is>
      </c>
      <c r="G852" t="inlineStr">
        <is>
          <t>Retail &amp; CPG</t>
        </is>
      </c>
      <c r="H852" t="inlineStr">
        <is>
          <t>Application services</t>
        </is>
      </c>
      <c r="I852" t="inlineStr">
        <is>
          <t>Top-10 client</t>
        </is>
      </c>
      <c r="J852" t="inlineStr">
        <is>
          <t>Ana Costa</t>
        </is>
      </c>
      <c r="K852" s="71" t="n">
        <v>8937</v>
      </c>
      <c r="L852" s="72" t="n">
        <v>3381.62</v>
      </c>
      <c r="M852" s="72" t="n">
        <v>30221537.94</v>
      </c>
      <c r="N852" s="72" t="n">
        <v>1208861.52</v>
      </c>
      <c r="O852" s="72" t="n">
        <v>29012676.42</v>
      </c>
      <c r="P852" s="72" t="n">
        <v>18927764.06</v>
      </c>
      <c r="Q852" s="72" t="n">
        <v>10084912.36</v>
      </c>
      <c r="R852" t="inlineStr">
        <is>
          <t>RC-02</t>
        </is>
      </c>
      <c r="S852" s="73" t="n">
        <v>66.2</v>
      </c>
      <c r="T852" s="73" t="n">
        <v>56.7</v>
      </c>
      <c r="U852" s="71" t="n">
        <v>0</v>
      </c>
      <c r="V852" t="inlineStr">
        <is>
          <t>No</t>
        </is>
      </c>
      <c r="W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TC100844</t>
        </is>
      </c>
      <c r="B853" s="69" t="n">
        <v>45761</v>
      </c>
      <c r="C853" s="70" t="n">
        <v>2025</v>
      </c>
      <c r="D853" t="inlineStr">
        <is>
          <t>Apr</t>
        </is>
      </c>
      <c r="E853" t="inlineStr">
        <is>
          <t>Asia Pacific</t>
        </is>
      </c>
      <c r="F853" t="inlineStr">
        <is>
          <t>Japan</t>
        </is>
      </c>
      <c r="G853" t="inlineStr">
        <is>
          <t>Technology &amp; Services</t>
        </is>
      </c>
      <c r="H853" t="inlineStr">
        <is>
          <t>Consulting</t>
        </is>
      </c>
      <c r="I853" t="inlineStr">
        <is>
          <t>Mid-size client</t>
        </is>
      </c>
      <c r="J853" t="inlineStr">
        <is>
          <t>Kofi Mensah</t>
        </is>
      </c>
      <c r="K853" s="71" t="n">
        <v>6283</v>
      </c>
      <c r="L853" s="72" t="n">
        <v>3432.59</v>
      </c>
      <c r="M853" s="72" t="n">
        <v>21566962.97</v>
      </c>
      <c r="N853" s="72" t="n">
        <v>862678.52</v>
      </c>
      <c r="O853" s="72" t="n">
        <v>20704284.45</v>
      </c>
      <c r="P853" s="72" t="n">
        <v>13240500.95</v>
      </c>
      <c r="Q853" s="72" t="n">
        <v>7463783.5</v>
      </c>
      <c r="R853" t="inlineStr">
        <is>
          <t>TS-02</t>
        </is>
      </c>
      <c r="S853" s="73" t="n">
        <v>51.6</v>
      </c>
      <c r="T853" s="73" t="n">
        <v>39.2</v>
      </c>
      <c r="U853" s="71" t="n">
        <v>0</v>
      </c>
      <c r="V853" t="inlineStr">
        <is>
          <t>No</t>
        </is>
      </c>
      <c r="W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TC100845</t>
        </is>
      </c>
      <c r="B854" s="69" t="n">
        <v>45762</v>
      </c>
      <c r="C854" s="70" t="n">
        <v>2025</v>
      </c>
      <c r="D854" t="inlineStr">
        <is>
          <t>Apr</t>
        </is>
      </c>
      <c r="E854" t="inlineStr">
        <is>
          <t>Continental Europe</t>
        </is>
      </c>
      <c r="F854" t="inlineStr">
        <is>
          <t>Netherlands</t>
        </is>
      </c>
      <c r="G854" t="inlineStr">
        <is>
          <t>Retail &amp; CPG</t>
        </is>
      </c>
      <c r="H854" t="inlineStr">
        <is>
          <t>Consulting</t>
        </is>
      </c>
      <c r="I854" t="inlineStr">
        <is>
          <t>Mid-size client</t>
        </is>
      </c>
      <c r="J854" t="inlineStr">
        <is>
          <t>Mei Lin</t>
        </is>
      </c>
      <c r="K854" s="71" t="n">
        <v>4009</v>
      </c>
      <c r="L854" s="72" t="n">
        <v>3643.9</v>
      </c>
      <c r="M854" s="72" t="n">
        <v>14608395.1</v>
      </c>
      <c r="N854" s="72" t="n">
        <v>0</v>
      </c>
      <c r="O854" s="72" t="n">
        <v>14608395.1</v>
      </c>
      <c r="P854" s="72" t="n">
        <v>10614376.07</v>
      </c>
      <c r="Q854" s="72" t="n">
        <v>3994019.03</v>
      </c>
      <c r="R854" t="inlineStr">
        <is>
          <t>RC-03</t>
        </is>
      </c>
      <c r="S854" s="73" t="n">
        <v>32.3</v>
      </c>
      <c r="T854" s="73" t="n">
        <v>27</v>
      </c>
      <c r="U854" s="71" t="n">
        <v>0</v>
      </c>
      <c r="V854" t="inlineStr">
        <is>
          <t>No</t>
        </is>
      </c>
      <c r="W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TC100846</t>
        </is>
      </c>
      <c r="B855" s="69" t="n">
        <v>45762</v>
      </c>
      <c r="C855" s="70" t="n">
        <v>2025</v>
      </c>
      <c r="D855" t="inlineStr">
        <is>
          <t>Apr</t>
        </is>
      </c>
      <c r="E855" t="inlineStr">
        <is>
          <t>North America</t>
        </is>
      </c>
      <c r="F855" t="inlineStr">
        <is>
          <t>Canada</t>
        </is>
      </c>
      <c r="G855" t="inlineStr">
        <is>
          <t>BFSI</t>
        </is>
      </c>
      <c r="H855" t="inlineStr">
        <is>
          <t>Application services</t>
        </is>
      </c>
      <c r="I855" t="inlineStr">
        <is>
          <t>Top-10 client</t>
        </is>
      </c>
      <c r="J855" t="inlineStr">
        <is>
          <t>Priya Nair</t>
        </is>
      </c>
      <c r="K855" s="71" t="n">
        <v>2604</v>
      </c>
      <c r="L855" s="72" t="n">
        <v>4452.2</v>
      </c>
      <c r="M855" s="72" t="n">
        <v>11593528.8</v>
      </c>
      <c r="N855" s="72" t="n">
        <v>0</v>
      </c>
      <c r="O855" s="72" t="n">
        <v>11593528.8</v>
      </c>
      <c r="P855" s="72" t="n">
        <v>7013138.03</v>
      </c>
      <c r="Q855" s="72" t="n">
        <v>4580390.77</v>
      </c>
      <c r="R855" t="inlineStr">
        <is>
          <t>B-03</t>
        </is>
      </c>
      <c r="S855" s="73" t="n">
        <v>20.4</v>
      </c>
      <c r="T855" s="73" t="n">
        <v>16.3</v>
      </c>
      <c r="U855" s="71" t="n">
        <v>0</v>
      </c>
      <c r="V855" t="inlineStr">
        <is>
          <t>No</t>
        </is>
      </c>
      <c r="W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TC100847</t>
        </is>
      </c>
      <c r="B856" s="69" t="n">
        <v>45762</v>
      </c>
      <c r="C856" s="70" t="n">
        <v>2025</v>
      </c>
      <c r="D856" t="inlineStr">
        <is>
          <t>Apr</t>
        </is>
      </c>
      <c r="E856" t="inlineStr">
        <is>
          <t>North America</t>
        </is>
      </c>
      <c r="F856" t="inlineStr">
        <is>
          <t>USA</t>
        </is>
      </c>
      <c r="G856" t="inlineStr">
        <is>
          <t>Retail &amp; CPG</t>
        </is>
      </c>
      <c r="H856" t="inlineStr">
        <is>
          <t>Application services</t>
        </is>
      </c>
      <c r="I856" t="inlineStr">
        <is>
          <t>Large client</t>
        </is>
      </c>
      <c r="J856" t="inlineStr">
        <is>
          <t>Yuki Sato</t>
        </is>
      </c>
      <c r="K856" s="71" t="n">
        <v>7837</v>
      </c>
      <c r="L856" s="72" t="n">
        <v>3544.71</v>
      </c>
      <c r="M856" s="72" t="n">
        <v>27779892.27</v>
      </c>
      <c r="N856" s="72" t="n">
        <v>1111195.69</v>
      </c>
      <c r="O856" s="72" t="n">
        <v>26668696.58</v>
      </c>
      <c r="P856" s="72" t="n">
        <v>19265292.79</v>
      </c>
      <c r="Q856" s="72" t="n">
        <v>7403403.79</v>
      </c>
      <c r="R856" t="inlineStr">
        <is>
          <t>RC-05</t>
        </is>
      </c>
      <c r="S856" s="73" t="n">
        <v>57.3</v>
      </c>
      <c r="T856" s="73" t="n">
        <v>50.5</v>
      </c>
      <c r="U856" s="71" t="n">
        <v>0</v>
      </c>
      <c r="V856" t="inlineStr">
        <is>
          <t>No</t>
        </is>
      </c>
      <c r="W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TC100848</t>
        </is>
      </c>
      <c r="B857" s="69" t="n">
        <v>45762</v>
      </c>
      <c r="C857" s="70" t="n">
        <v>2025</v>
      </c>
      <c r="D857" t="inlineStr">
        <is>
          <t>Apr</t>
        </is>
      </c>
      <c r="E857" t="inlineStr">
        <is>
          <t>Continental Europe</t>
        </is>
      </c>
      <c r="F857" t="inlineStr">
        <is>
          <t>France</t>
        </is>
      </c>
      <c r="G857" t="inlineStr">
        <is>
          <t>Technology &amp; Services</t>
        </is>
      </c>
      <c r="H857" t="inlineStr">
        <is>
          <t>BPS</t>
        </is>
      </c>
      <c r="I857" t="inlineStr">
        <is>
          <t>Large client</t>
        </is>
      </c>
      <c r="J857" t="inlineStr">
        <is>
          <t>Zoya Ahmed</t>
        </is>
      </c>
      <c r="K857" s="71" t="n">
        <v>9680</v>
      </c>
      <c r="L857" s="72" t="n">
        <v>3987.85</v>
      </c>
      <c r="M857" s="72" t="n">
        <v>38602388</v>
      </c>
      <c r="N857" s="72" t="n">
        <v>772047.76</v>
      </c>
      <c r="O857" s="72" t="n">
        <v>37830340.24</v>
      </c>
      <c r="P857" s="72" t="n">
        <v>23864476.14</v>
      </c>
      <c r="Q857" s="72" t="n">
        <v>13965864.1</v>
      </c>
      <c r="R857" t="inlineStr">
        <is>
          <t>TS-05</t>
        </is>
      </c>
      <c r="S857" s="73" t="n">
        <v>75.40000000000001</v>
      </c>
      <c r="T857" s="73" t="n">
        <v>66.09999999999999</v>
      </c>
      <c r="U857" s="71" t="n">
        <v>1</v>
      </c>
      <c r="V857" t="inlineStr">
        <is>
          <t>No</t>
        </is>
      </c>
      <c r="W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TC100849</t>
        </is>
      </c>
      <c r="B858" s="69" t="n">
        <v>45762</v>
      </c>
      <c r="C858" s="70" t="n">
        <v>2025</v>
      </c>
      <c r="D858" t="inlineStr">
        <is>
          <t>Apr</t>
        </is>
      </c>
      <c r="E858" t="inlineStr">
        <is>
          <t>India</t>
        </is>
      </c>
      <c r="F858" t="inlineStr">
        <is>
          <t>India</t>
        </is>
      </c>
      <c r="G858" t="inlineStr">
        <is>
          <t>Communications &amp; Media</t>
        </is>
      </c>
      <c r="H858" t="inlineStr">
        <is>
          <t>BPS</t>
        </is>
      </c>
      <c r="I858" t="inlineStr">
        <is>
          <t>Large client</t>
        </is>
      </c>
      <c r="J858" t="inlineStr">
        <is>
          <t>Mei Lin</t>
        </is>
      </c>
      <c r="K858" s="71" t="n">
        <v>6770</v>
      </c>
      <c r="L858" s="72" t="n">
        <v>3182.98</v>
      </c>
      <c r="M858" s="72" t="n">
        <v>21548774.6</v>
      </c>
      <c r="N858" s="72" t="n">
        <v>430975.49</v>
      </c>
      <c r="O858" s="72" t="n">
        <v>21117799.11</v>
      </c>
      <c r="P858" s="72" t="n">
        <v>13874493.28</v>
      </c>
      <c r="Q858" s="72" t="n">
        <v>7243305.83</v>
      </c>
      <c r="R858" t="inlineStr">
        <is>
          <t>CM-06</t>
        </is>
      </c>
      <c r="S858" s="73" t="n">
        <v>50.5</v>
      </c>
      <c r="T858" s="73" t="n">
        <v>44.6</v>
      </c>
      <c r="U858" s="71" t="n">
        <v>2</v>
      </c>
      <c r="V858" t="inlineStr">
        <is>
          <t>No</t>
        </is>
      </c>
      <c r="W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TC100850</t>
        </is>
      </c>
      <c r="B859" s="69" t="n">
        <v>45762</v>
      </c>
      <c r="C859" s="70" t="n">
        <v>2025</v>
      </c>
      <c r="D859" t="inlineStr">
        <is>
          <t>Apr</t>
        </is>
      </c>
      <c r="E859" t="inlineStr">
        <is>
          <t>North America</t>
        </is>
      </c>
      <c r="F859" t="inlineStr">
        <is>
          <t>USA</t>
        </is>
      </c>
      <c r="G859" t="inlineStr">
        <is>
          <t>Communications &amp; Media</t>
        </is>
      </c>
      <c r="H859" t="inlineStr">
        <is>
          <t>Application services</t>
        </is>
      </c>
      <c r="I859" t="inlineStr">
        <is>
          <t>Mid-size client</t>
        </is>
      </c>
      <c r="J859" t="inlineStr">
        <is>
          <t>Shraddha Kulkarni</t>
        </is>
      </c>
      <c r="K859" s="71" t="n">
        <v>2273</v>
      </c>
      <c r="L859" s="72" t="n">
        <v>3437.75</v>
      </c>
      <c r="M859" s="72" t="n">
        <v>7814005.75</v>
      </c>
      <c r="N859" s="72" t="n">
        <v>312560.23</v>
      </c>
      <c r="O859" s="72" t="n">
        <v>7501445.52</v>
      </c>
      <c r="P859" s="72" t="n">
        <v>5050672.39</v>
      </c>
      <c r="Q859" s="72" t="n">
        <v>2450773.13</v>
      </c>
      <c r="R859" t="inlineStr">
        <is>
          <t>CM-06</t>
        </is>
      </c>
      <c r="S859" s="73" t="n">
        <v>17.2</v>
      </c>
      <c r="T859" s="73" t="n">
        <v>14.5</v>
      </c>
      <c r="U859" s="71" t="n">
        <v>0</v>
      </c>
      <c r="V859" t="inlineStr">
        <is>
          <t>No</t>
        </is>
      </c>
      <c r="W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TC100851</t>
        </is>
      </c>
      <c r="B860" s="69" t="n">
        <v>45762</v>
      </c>
      <c r="C860" s="70" t="n">
        <v>2025</v>
      </c>
      <c r="D860" t="inlineStr">
        <is>
          <t>Apr</t>
        </is>
      </c>
      <c r="E860" t="inlineStr">
        <is>
          <t>UK</t>
        </is>
      </c>
      <c r="F860" t="inlineStr">
        <is>
          <t>UK</t>
        </is>
      </c>
      <c r="G860" t="inlineStr">
        <is>
          <t>BFSI</t>
        </is>
      </c>
      <c r="H860" t="inlineStr">
        <is>
          <t>Consulting</t>
        </is>
      </c>
      <c r="I860" t="inlineStr">
        <is>
          <t>Large client</t>
        </is>
      </c>
      <c r="J860" t="inlineStr">
        <is>
          <t>Zoya Ahmed</t>
        </is>
      </c>
      <c r="K860" s="71" t="n">
        <v>7693</v>
      </c>
      <c r="L860" s="72" t="n">
        <v>4389.2</v>
      </c>
      <c r="M860" s="72" t="n">
        <v>33766115.6</v>
      </c>
      <c r="N860" s="72" t="n">
        <v>1350644.62</v>
      </c>
      <c r="O860" s="72" t="n">
        <v>32415470.98</v>
      </c>
      <c r="P860" s="72" t="n">
        <v>21504800.24</v>
      </c>
      <c r="Q860" s="72" t="n">
        <v>10910670.74</v>
      </c>
      <c r="R860" t="inlineStr">
        <is>
          <t>B-03</t>
        </is>
      </c>
      <c r="S860" s="73" t="n">
        <v>56.2</v>
      </c>
      <c r="T860" s="73" t="n">
        <v>50.4</v>
      </c>
      <c r="U860" s="71" t="n">
        <v>0</v>
      </c>
      <c r="V860" t="inlineStr">
        <is>
          <t>No</t>
        </is>
      </c>
      <c r="W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TC100852</t>
        </is>
      </c>
      <c r="B861" s="69" t="n">
        <v>45762</v>
      </c>
      <c r="C861" s="70" t="n">
        <v>2025</v>
      </c>
      <c r="D861" t="inlineStr">
        <is>
          <t>Apr</t>
        </is>
      </c>
      <c r="E861" t="inlineStr">
        <is>
          <t>North America</t>
        </is>
      </c>
      <c r="F861" t="inlineStr">
        <is>
          <t>Canada</t>
        </is>
      </c>
      <c r="G861" t="inlineStr">
        <is>
          <t>Life Sciences</t>
        </is>
      </c>
      <c r="H861" t="inlineStr">
        <is>
          <t>Cloud &amp; infrastructure</t>
        </is>
      </c>
      <c r="I861" t="inlineStr">
        <is>
          <t>Large client</t>
        </is>
      </c>
      <c r="J861" t="inlineStr">
        <is>
          <t>Olivia Brown</t>
        </is>
      </c>
      <c r="K861" s="71" t="n">
        <v>5578</v>
      </c>
      <c r="L861" s="72" t="n">
        <v>4660.48</v>
      </c>
      <c r="M861" s="72" t="n">
        <v>25996157.44</v>
      </c>
      <c r="N861" s="72" t="n">
        <v>1039846.3</v>
      </c>
      <c r="O861" s="72" t="n">
        <v>24956311.14</v>
      </c>
      <c r="P861" s="72" t="n">
        <v>15573678.08</v>
      </c>
      <c r="Q861" s="72" t="n">
        <v>9382633.060000001</v>
      </c>
      <c r="R861" t="inlineStr">
        <is>
          <t>LS-03</t>
        </is>
      </c>
      <c r="S861" s="73" t="n">
        <v>44.9</v>
      </c>
      <c r="T861" s="73" t="n">
        <v>34.7</v>
      </c>
      <c r="U861" s="71" t="n">
        <v>1</v>
      </c>
      <c r="V861" t="inlineStr">
        <is>
          <t>No</t>
        </is>
      </c>
      <c r="W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TC100853</t>
        </is>
      </c>
      <c r="B862" s="69" t="n">
        <v>45763</v>
      </c>
      <c r="C862" s="70" t="n">
        <v>2025</v>
      </c>
      <c r="D862" t="inlineStr">
        <is>
          <t>Apr</t>
        </is>
      </c>
      <c r="E862" t="inlineStr">
        <is>
          <t>North America</t>
        </is>
      </c>
      <c r="F862" t="inlineStr">
        <is>
          <t>USA</t>
        </is>
      </c>
      <c r="G862" t="inlineStr">
        <is>
          <t>Communications &amp; Media</t>
        </is>
      </c>
      <c r="H862" t="inlineStr">
        <is>
          <t>Application services</t>
        </is>
      </c>
      <c r="I862" t="inlineStr">
        <is>
          <t>Mid-size client</t>
        </is>
      </c>
      <c r="J862" t="inlineStr">
        <is>
          <t>Sara Rossi</t>
        </is>
      </c>
      <c r="K862" s="71" t="n">
        <v>6129</v>
      </c>
      <c r="L862" s="72" t="n">
        <v>3382.9</v>
      </c>
      <c r="M862" s="72" t="n">
        <v>20733794.1</v>
      </c>
      <c r="N862" s="72" t="n">
        <v>414675.88</v>
      </c>
      <c r="O862" s="72" t="n">
        <v>20319118.22</v>
      </c>
      <c r="P862" s="72" t="n">
        <v>14151307.03</v>
      </c>
      <c r="Q862" s="72" t="n">
        <v>6167811.19</v>
      </c>
      <c r="R862" t="inlineStr">
        <is>
          <t>CM-05</t>
        </is>
      </c>
      <c r="S862" s="73" t="n">
        <v>41.3</v>
      </c>
      <c r="T862" s="73" t="n">
        <v>37.9</v>
      </c>
      <c r="U862" s="71" t="n">
        <v>0</v>
      </c>
      <c r="V862" t="inlineStr">
        <is>
          <t>No</t>
        </is>
      </c>
      <c r="W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TC100854</t>
        </is>
      </c>
      <c r="B863" s="69" t="n">
        <v>45763</v>
      </c>
      <c r="C863" s="70" t="n">
        <v>2025</v>
      </c>
      <c r="D863" t="inlineStr">
        <is>
          <t>Apr</t>
        </is>
      </c>
      <c r="E863" t="inlineStr">
        <is>
          <t>North America</t>
        </is>
      </c>
      <c r="F863" t="inlineStr">
        <is>
          <t>USA</t>
        </is>
      </c>
      <c r="G863" t="inlineStr">
        <is>
          <t>BFSI</t>
        </is>
      </c>
      <c r="H863" t="inlineStr">
        <is>
          <t>Consulting</t>
        </is>
      </c>
      <c r="I863" t="inlineStr">
        <is>
          <t>Large client</t>
        </is>
      </c>
      <c r="J863" t="inlineStr">
        <is>
          <t>Liam O'Brien</t>
        </is>
      </c>
      <c r="K863" s="71" t="n">
        <v>4984</v>
      </c>
      <c r="L863" s="72" t="n">
        <v>4418.31</v>
      </c>
      <c r="M863" s="72" t="n">
        <v>22020857.04</v>
      </c>
      <c r="N863" s="72" t="n">
        <v>1321251.42</v>
      </c>
      <c r="O863" s="72" t="n">
        <v>20699605.62</v>
      </c>
      <c r="P863" s="72" t="n">
        <v>13463626.18</v>
      </c>
      <c r="Q863" s="72" t="n">
        <v>7235979.44</v>
      </c>
      <c r="R863" t="inlineStr">
        <is>
          <t>B-01</t>
        </is>
      </c>
      <c r="S863" s="73" t="n">
        <v>37.8</v>
      </c>
      <c r="T863" s="73" t="n">
        <v>33.5</v>
      </c>
      <c r="U863" s="71" t="n">
        <v>1</v>
      </c>
      <c r="V863" t="inlineStr">
        <is>
          <t>Yes</t>
        </is>
      </c>
      <c r="W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TC100855</t>
        </is>
      </c>
      <c r="B864" s="69" t="n">
        <v>45763</v>
      </c>
      <c r="C864" s="70" t="n">
        <v>2025</v>
      </c>
      <c r="D864" t="inlineStr">
        <is>
          <t>Apr</t>
        </is>
      </c>
      <c r="E864" t="inlineStr">
        <is>
          <t>Asia Pacific</t>
        </is>
      </c>
      <c r="F864" t="inlineStr">
        <is>
          <t>Japan</t>
        </is>
      </c>
      <c r="G864" t="inlineStr">
        <is>
          <t>Retail &amp; CPG</t>
        </is>
      </c>
      <c r="H864" t="inlineStr">
        <is>
          <t>Cloud &amp; infrastructure</t>
        </is>
      </c>
      <c r="I864" t="inlineStr">
        <is>
          <t>Mid-size client</t>
        </is>
      </c>
      <c r="J864" t="inlineStr">
        <is>
          <t>Emma Clarke</t>
        </is>
      </c>
      <c r="K864" s="71" t="n">
        <v>5287</v>
      </c>
      <c r="L864" s="72" t="n">
        <v>3224.85</v>
      </c>
      <c r="M864" s="72" t="n">
        <v>17049781.95</v>
      </c>
      <c r="N864" s="72" t="n">
        <v>0</v>
      </c>
      <c r="O864" s="72" t="n">
        <v>17049781.95</v>
      </c>
      <c r="P864" s="72" t="n">
        <v>11897428.96</v>
      </c>
      <c r="Q864" s="72" t="n">
        <v>5152352.99</v>
      </c>
      <c r="R864" t="inlineStr">
        <is>
          <t>RC-02</t>
        </is>
      </c>
      <c r="S864" s="73" t="n">
        <v>40.1</v>
      </c>
      <c r="T864" s="73" t="n">
        <v>33.1</v>
      </c>
      <c r="U864" s="71" t="n">
        <v>0</v>
      </c>
      <c r="V864" t="inlineStr">
        <is>
          <t>No</t>
        </is>
      </c>
      <c r="W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TC100856</t>
        </is>
      </c>
      <c r="B865" s="69" t="n">
        <v>45763</v>
      </c>
      <c r="C865" s="70" t="n">
        <v>2025</v>
      </c>
      <c r="D865" t="inlineStr">
        <is>
          <t>Apr</t>
        </is>
      </c>
      <c r="E865" t="inlineStr">
        <is>
          <t>North America</t>
        </is>
      </c>
      <c r="F865" t="inlineStr">
        <is>
          <t>Canada</t>
        </is>
      </c>
      <c r="G865" t="inlineStr">
        <is>
          <t>Technology &amp; Services</t>
        </is>
      </c>
      <c r="H865" t="inlineStr">
        <is>
          <t>Application services</t>
        </is>
      </c>
      <c r="I865" t="inlineStr">
        <is>
          <t>Large client</t>
        </is>
      </c>
      <c r="J865" t="inlineStr">
        <is>
          <t>Hiroshi Tanaka</t>
        </is>
      </c>
      <c r="K865" s="71" t="n">
        <v>2138</v>
      </c>
      <c r="L865" s="72" t="n">
        <v>4232.1</v>
      </c>
      <c r="M865" s="72" t="n">
        <v>9048229.800000001</v>
      </c>
      <c r="N865" s="72" t="n">
        <v>0</v>
      </c>
      <c r="O865" s="72" t="n">
        <v>9048229.800000001</v>
      </c>
      <c r="P865" s="72" t="n">
        <v>6030574.88</v>
      </c>
      <c r="Q865" s="72" t="n">
        <v>3017654.92</v>
      </c>
      <c r="R865" t="inlineStr">
        <is>
          <t>TS-01</t>
        </is>
      </c>
      <c r="S865" s="73" t="n">
        <v>17.9</v>
      </c>
      <c r="T865" s="73" t="n">
        <v>13.9</v>
      </c>
      <c r="U865" s="71" t="n">
        <v>0</v>
      </c>
      <c r="V865" t="inlineStr">
        <is>
          <t>No</t>
        </is>
      </c>
      <c r="W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TC100857</t>
        </is>
      </c>
      <c r="B866" s="69" t="n">
        <v>45763</v>
      </c>
      <c r="C866" s="70" t="n">
        <v>2025</v>
      </c>
      <c r="D866" t="inlineStr">
        <is>
          <t>Apr</t>
        </is>
      </c>
      <c r="E866" t="inlineStr">
        <is>
          <t>Continental Europe</t>
        </is>
      </c>
      <c r="F866" t="inlineStr">
        <is>
          <t>Netherlands</t>
        </is>
      </c>
      <c r="G866" t="inlineStr">
        <is>
          <t>Life Sciences</t>
        </is>
      </c>
      <c r="H866" t="inlineStr">
        <is>
          <t>Cloud &amp; infrastructure</t>
        </is>
      </c>
      <c r="I866" t="inlineStr">
        <is>
          <t>Large client</t>
        </is>
      </c>
      <c r="J866" t="inlineStr">
        <is>
          <t>Amir Khan</t>
        </is>
      </c>
      <c r="K866" s="71" t="n">
        <v>1655</v>
      </c>
      <c r="L866" s="72" t="n">
        <v>4174.15</v>
      </c>
      <c r="M866" s="72" t="n">
        <v>6908218.25</v>
      </c>
      <c r="N866" s="72" t="n">
        <v>414493.09</v>
      </c>
      <c r="O866" s="72" t="n">
        <v>6493725.16</v>
      </c>
      <c r="P866" s="72" t="n">
        <v>4387037.65</v>
      </c>
      <c r="Q866" s="72" t="n">
        <v>2106687.51</v>
      </c>
      <c r="R866" t="inlineStr">
        <is>
          <t>LS-01</t>
        </is>
      </c>
      <c r="S866" s="73" t="n">
        <v>13.1</v>
      </c>
      <c r="T866" s="73" t="n">
        <v>10.5</v>
      </c>
      <c r="U866" s="71" t="n">
        <v>0</v>
      </c>
      <c r="V866" t="inlineStr">
        <is>
          <t>No</t>
        </is>
      </c>
      <c r="W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TC100858</t>
        </is>
      </c>
      <c r="B867" s="69" t="n">
        <v>45763</v>
      </c>
      <c r="C867" s="70" t="n">
        <v>2025</v>
      </c>
      <c r="D867" t="inlineStr">
        <is>
          <t>Apr</t>
        </is>
      </c>
      <c r="E867" t="inlineStr">
        <is>
          <t>North America</t>
        </is>
      </c>
      <c r="F867" t="inlineStr">
        <is>
          <t>USA</t>
        </is>
      </c>
      <c r="G867" t="inlineStr">
        <is>
          <t>Technology &amp; Services</t>
        </is>
      </c>
      <c r="H867" t="inlineStr">
        <is>
          <t>Consulting</t>
        </is>
      </c>
      <c r="I867" t="inlineStr">
        <is>
          <t>Mid-size client</t>
        </is>
      </c>
      <c r="J867" t="inlineStr">
        <is>
          <t>Zoya Ahmed</t>
        </is>
      </c>
      <c r="K867" s="71" t="n">
        <v>9607</v>
      </c>
      <c r="L867" s="72" t="n">
        <v>4356.44</v>
      </c>
      <c r="M867" s="72" t="n">
        <v>41852319.08</v>
      </c>
      <c r="N867" s="72" t="n">
        <v>0</v>
      </c>
      <c r="O867" s="72" t="n">
        <v>41852319.08</v>
      </c>
      <c r="P867" s="72" t="n">
        <v>29876895.62</v>
      </c>
      <c r="Q867" s="72" t="n">
        <v>11975423.46</v>
      </c>
      <c r="R867" t="inlineStr">
        <is>
          <t>TS-05</t>
        </is>
      </c>
      <c r="S867" s="73" t="n">
        <v>67.40000000000001</v>
      </c>
      <c r="T867" s="73" t="n">
        <v>61.7</v>
      </c>
      <c r="U867" s="71" t="n">
        <v>0</v>
      </c>
      <c r="V867" t="inlineStr">
        <is>
          <t>No</t>
        </is>
      </c>
      <c r="W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TC100859</t>
        </is>
      </c>
      <c r="B868" s="69" t="n">
        <v>45764</v>
      </c>
      <c r="C868" s="70" t="n">
        <v>2025</v>
      </c>
      <c r="D868" t="inlineStr">
        <is>
          <t>Apr</t>
        </is>
      </c>
      <c r="E868" t="inlineStr">
        <is>
          <t>North America</t>
        </is>
      </c>
      <c r="F868" t="inlineStr">
        <is>
          <t>Canada</t>
        </is>
      </c>
      <c r="G868" t="inlineStr">
        <is>
          <t>Technology &amp; Services</t>
        </is>
      </c>
      <c r="H868" t="inlineStr">
        <is>
          <t>Cloud &amp; infrastructure</t>
        </is>
      </c>
      <c r="I868" t="inlineStr">
        <is>
          <t>Top-10 client</t>
        </is>
      </c>
      <c r="J868" t="inlineStr">
        <is>
          <t>Ruhi Shaikh</t>
        </is>
      </c>
      <c r="K868" s="71" t="n">
        <v>5613</v>
      </c>
      <c r="L868" s="72" t="n">
        <v>3705.09</v>
      </c>
      <c r="M868" s="72" t="n">
        <v>20796670.17</v>
      </c>
      <c r="N868" s="72" t="n">
        <v>0</v>
      </c>
      <c r="O868" s="72" t="n">
        <v>20796670.17</v>
      </c>
      <c r="P868" s="72" t="n">
        <v>13892004.48</v>
      </c>
      <c r="Q868" s="72" t="n">
        <v>6904665.69</v>
      </c>
      <c r="R868" t="inlineStr">
        <is>
          <t>TS-05</t>
        </is>
      </c>
      <c r="S868" s="73" t="n">
        <v>45.8</v>
      </c>
      <c r="T868" s="73" t="n">
        <v>37.7</v>
      </c>
      <c r="U868" s="71" t="n">
        <v>2</v>
      </c>
      <c r="V868" t="inlineStr">
        <is>
          <t>No</t>
        </is>
      </c>
      <c r="W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TC100860</t>
        </is>
      </c>
      <c r="B869" s="69" t="n">
        <v>45764</v>
      </c>
      <c r="C869" s="70" t="n">
        <v>2025</v>
      </c>
      <c r="D869" t="inlineStr">
        <is>
          <t>Apr</t>
        </is>
      </c>
      <c r="E869" t="inlineStr">
        <is>
          <t>North America</t>
        </is>
      </c>
      <c r="F869" t="inlineStr">
        <is>
          <t>USA</t>
        </is>
      </c>
      <c r="G869" t="inlineStr">
        <is>
          <t>Life Sciences</t>
        </is>
      </c>
      <c r="H869" t="inlineStr">
        <is>
          <t>Cloud &amp; infrastructure</t>
        </is>
      </c>
      <c r="I869" t="inlineStr">
        <is>
          <t>Large client</t>
        </is>
      </c>
      <c r="J869" t="inlineStr">
        <is>
          <t>Olivia Brown</t>
        </is>
      </c>
      <c r="K869" s="71" t="n">
        <v>2084</v>
      </c>
      <c r="L869" s="72" t="n">
        <v>4763.84</v>
      </c>
      <c r="M869" s="72" t="n">
        <v>9927842.560000001</v>
      </c>
      <c r="N869" s="72" t="n">
        <v>0</v>
      </c>
      <c r="O869" s="72" t="n">
        <v>9927842.560000001</v>
      </c>
      <c r="P869" s="72" t="n">
        <v>6554136.47</v>
      </c>
      <c r="Q869" s="72" t="n">
        <v>3373706.09</v>
      </c>
      <c r="R869" t="inlineStr">
        <is>
          <t>LS-03</t>
        </is>
      </c>
      <c r="S869" s="73" t="n">
        <v>17.1</v>
      </c>
      <c r="T869" s="73" t="n">
        <v>13.2</v>
      </c>
      <c r="U869" s="71" t="n">
        <v>0</v>
      </c>
      <c r="V869" t="inlineStr">
        <is>
          <t>No</t>
        </is>
      </c>
      <c r="W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TC100861</t>
        </is>
      </c>
      <c r="B870" s="69" t="n">
        <v>45764</v>
      </c>
      <c r="C870" s="70" t="n">
        <v>2025</v>
      </c>
      <c r="D870" t="inlineStr">
        <is>
          <t>Apr</t>
        </is>
      </c>
      <c r="E870" t="inlineStr">
        <is>
          <t>North America</t>
        </is>
      </c>
      <c r="F870" t="inlineStr">
        <is>
          <t>USA</t>
        </is>
      </c>
      <c r="G870" t="inlineStr">
        <is>
          <t>Communications &amp; Media</t>
        </is>
      </c>
      <c r="H870" t="inlineStr">
        <is>
          <t>Application services</t>
        </is>
      </c>
      <c r="I870" t="inlineStr">
        <is>
          <t>Large client</t>
        </is>
      </c>
      <c r="J870" t="inlineStr">
        <is>
          <t>Mei Lin</t>
        </is>
      </c>
      <c r="K870" s="71" t="n">
        <v>9404</v>
      </c>
      <c r="L870" s="72" t="n">
        <v>3771.07</v>
      </c>
      <c r="M870" s="72" t="n">
        <v>35463142.28</v>
      </c>
      <c r="N870" s="72" t="n">
        <v>0</v>
      </c>
      <c r="O870" s="72" t="n">
        <v>35463142.28</v>
      </c>
      <c r="P870" s="72" t="n">
        <v>22131017.51</v>
      </c>
      <c r="Q870" s="72" t="n">
        <v>13332124.77</v>
      </c>
      <c r="R870" t="inlineStr">
        <is>
          <t>CM-03</t>
        </is>
      </c>
      <c r="S870" s="73" t="n">
        <v>73</v>
      </c>
      <c r="T870" s="73" t="n">
        <v>61.1</v>
      </c>
      <c r="U870" s="71" t="n">
        <v>1</v>
      </c>
      <c r="V870" t="inlineStr">
        <is>
          <t>No</t>
        </is>
      </c>
      <c r="W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TC100862</t>
        </is>
      </c>
      <c r="B871" s="69" t="n">
        <v>45764</v>
      </c>
      <c r="C871" s="70" t="n">
        <v>2025</v>
      </c>
      <c r="D871" t="inlineStr">
        <is>
          <t>Apr</t>
        </is>
      </c>
      <c r="E871" t="inlineStr">
        <is>
          <t>North America</t>
        </is>
      </c>
      <c r="F871" t="inlineStr">
        <is>
          <t>USA</t>
        </is>
      </c>
      <c r="G871" t="inlineStr">
        <is>
          <t>Life Sciences</t>
        </is>
      </c>
      <c r="H871" t="inlineStr">
        <is>
          <t>AI &amp; data</t>
        </is>
      </c>
      <c r="I871" t="inlineStr">
        <is>
          <t>Top-10 client</t>
        </is>
      </c>
      <c r="J871" t="inlineStr">
        <is>
          <t>Sara Rossi</t>
        </is>
      </c>
      <c r="K871" s="71" t="n">
        <v>3034</v>
      </c>
      <c r="L871" s="72" t="n">
        <v>4552.01</v>
      </c>
      <c r="M871" s="72" t="n">
        <v>13810798.34</v>
      </c>
      <c r="N871" s="72" t="n">
        <v>552431.9300000001</v>
      </c>
      <c r="O871" s="72" t="n">
        <v>13258366.41</v>
      </c>
      <c r="P871" s="72" t="n">
        <v>8240144.24</v>
      </c>
      <c r="Q871" s="72" t="n">
        <v>5018222.17</v>
      </c>
      <c r="R871" t="inlineStr">
        <is>
          <t>LS-02</t>
        </is>
      </c>
      <c r="S871" s="73" t="n">
        <v>23.2</v>
      </c>
      <c r="T871" s="73" t="n">
        <v>19.1</v>
      </c>
      <c r="U871" s="71" t="n">
        <v>0</v>
      </c>
      <c r="V871" t="inlineStr">
        <is>
          <t>No</t>
        </is>
      </c>
      <c r="W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TC100863</t>
        </is>
      </c>
      <c r="B872" s="69" t="n">
        <v>45764</v>
      </c>
      <c r="C872" s="70" t="n">
        <v>2025</v>
      </c>
      <c r="D872" t="inlineStr">
        <is>
          <t>Apr</t>
        </is>
      </c>
      <c r="E872" t="inlineStr">
        <is>
          <t>Asia Pacific</t>
        </is>
      </c>
      <c r="F872" t="inlineStr">
        <is>
          <t>Australia</t>
        </is>
      </c>
      <c r="G872" t="inlineStr">
        <is>
          <t>Technology &amp; Services</t>
        </is>
      </c>
      <c r="H872" t="inlineStr">
        <is>
          <t>AI &amp; data</t>
        </is>
      </c>
      <c r="I872" t="inlineStr">
        <is>
          <t>Mid-size client</t>
        </is>
      </c>
      <c r="J872" t="inlineStr">
        <is>
          <t>Priya Nair</t>
        </is>
      </c>
      <c r="K872" s="71" t="n">
        <v>3066</v>
      </c>
      <c r="L872" s="72" t="n">
        <v>3500.39</v>
      </c>
      <c r="M872" s="72" t="n">
        <v>10732195.74</v>
      </c>
      <c r="N872" s="72" t="n">
        <v>0</v>
      </c>
      <c r="O872" s="72" t="n">
        <v>10732195.74</v>
      </c>
      <c r="P872" s="72" t="n">
        <v>6590304.26</v>
      </c>
      <c r="Q872" s="72" t="n">
        <v>4141891.48</v>
      </c>
      <c r="R872" t="inlineStr">
        <is>
          <t>TS-05</t>
        </is>
      </c>
      <c r="S872" s="73" t="n">
        <v>24.9</v>
      </c>
      <c r="T872" s="73" t="n">
        <v>20.4</v>
      </c>
      <c r="U872" s="71" t="n">
        <v>0</v>
      </c>
      <c r="V872" t="inlineStr">
        <is>
          <t>No</t>
        </is>
      </c>
      <c r="W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TC100864</t>
        </is>
      </c>
      <c r="B873" s="69" t="n">
        <v>45764</v>
      </c>
      <c r="C873" s="70" t="n">
        <v>2025</v>
      </c>
      <c r="D873" t="inlineStr">
        <is>
          <t>Apr</t>
        </is>
      </c>
      <c r="E873" t="inlineStr">
        <is>
          <t>North America</t>
        </is>
      </c>
      <c r="F873" t="inlineStr">
        <is>
          <t>Canada</t>
        </is>
      </c>
      <c r="G873" t="inlineStr">
        <is>
          <t>Manufacturing</t>
        </is>
      </c>
      <c r="H873" t="inlineStr">
        <is>
          <t>Consulting</t>
        </is>
      </c>
      <c r="I873" t="inlineStr">
        <is>
          <t>Large client</t>
        </is>
      </c>
      <c r="J873" t="inlineStr">
        <is>
          <t>Sophie Müller</t>
        </is>
      </c>
      <c r="K873" s="71" t="n">
        <v>6828</v>
      </c>
      <c r="L873" s="72" t="n">
        <v>3644.2</v>
      </c>
      <c r="M873" s="72" t="n">
        <v>24882597.6</v>
      </c>
      <c r="N873" s="72" t="n">
        <v>1492955.86</v>
      </c>
      <c r="O873" s="72" t="n">
        <v>23389641.74</v>
      </c>
      <c r="P873" s="72" t="n">
        <v>15624072.15</v>
      </c>
      <c r="Q873" s="72" t="n">
        <v>7765569.59</v>
      </c>
      <c r="R873" t="inlineStr">
        <is>
          <t>M-01</t>
        </is>
      </c>
      <c r="S873" s="73" t="n">
        <v>47.2</v>
      </c>
      <c r="T873" s="73" t="n">
        <v>43.3</v>
      </c>
      <c r="U873" s="71" t="n">
        <v>0</v>
      </c>
      <c r="V873" t="inlineStr">
        <is>
          <t>No</t>
        </is>
      </c>
      <c r="W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TC100865</t>
        </is>
      </c>
      <c r="B874" s="69" t="n">
        <v>45764</v>
      </c>
      <c r="C874" s="70" t="n">
        <v>2025</v>
      </c>
      <c r="D874" t="inlineStr">
        <is>
          <t>Apr</t>
        </is>
      </c>
      <c r="E874" t="inlineStr">
        <is>
          <t>North America</t>
        </is>
      </c>
      <c r="F874" t="inlineStr">
        <is>
          <t>USA</t>
        </is>
      </c>
      <c r="G874" t="inlineStr">
        <is>
          <t>Manufacturing</t>
        </is>
      </c>
      <c r="H874" t="inlineStr">
        <is>
          <t>Application services</t>
        </is>
      </c>
      <c r="I874" t="inlineStr">
        <is>
          <t>Top-10 client</t>
        </is>
      </c>
      <c r="J874" t="inlineStr">
        <is>
          <t>Amir Khan</t>
        </is>
      </c>
      <c r="K874" s="71" t="n">
        <v>891</v>
      </c>
      <c r="L874" s="72" t="n">
        <v>3650.17</v>
      </c>
      <c r="M874" s="72" t="n">
        <v>3252301.47</v>
      </c>
      <c r="N874" s="72" t="n">
        <v>65046.03</v>
      </c>
      <c r="O874" s="72" t="n">
        <v>3187255.44</v>
      </c>
      <c r="P874" s="72" t="n">
        <v>1924205.06</v>
      </c>
      <c r="Q874" s="72" t="n">
        <v>1263050.38</v>
      </c>
      <c r="R874" t="inlineStr">
        <is>
          <t>M-01</t>
        </is>
      </c>
      <c r="S874" s="73" t="n">
        <v>7.2</v>
      </c>
      <c r="T874" s="73" t="n">
        <v>5.8</v>
      </c>
      <c r="U874" s="71" t="n">
        <v>0</v>
      </c>
      <c r="V874" t="inlineStr">
        <is>
          <t>No</t>
        </is>
      </c>
      <c r="W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TC100866</t>
        </is>
      </c>
      <c r="B875" s="69" t="n">
        <v>45764</v>
      </c>
      <c r="C875" s="70" t="n">
        <v>2025</v>
      </c>
      <c r="D875" t="inlineStr">
        <is>
          <t>Apr</t>
        </is>
      </c>
      <c r="E875" t="inlineStr">
        <is>
          <t>North America</t>
        </is>
      </c>
      <c r="F875" t="inlineStr">
        <is>
          <t>USA</t>
        </is>
      </c>
      <c r="G875" t="inlineStr">
        <is>
          <t>BFSI</t>
        </is>
      </c>
      <c r="H875" t="inlineStr">
        <is>
          <t>Application services</t>
        </is>
      </c>
      <c r="I875" t="inlineStr">
        <is>
          <t>Large client</t>
        </is>
      </c>
      <c r="J875" t="inlineStr">
        <is>
          <t>Yuki Sato</t>
        </is>
      </c>
      <c r="K875" s="71" t="n">
        <v>5123</v>
      </c>
      <c r="L875" s="72" t="n">
        <v>4290.79</v>
      </c>
      <c r="M875" s="72" t="n">
        <v>21981717.17</v>
      </c>
      <c r="N875" s="72" t="n">
        <v>439634.34</v>
      </c>
      <c r="O875" s="72" t="n">
        <v>21542082.83</v>
      </c>
      <c r="P875" s="72" t="n">
        <v>15247321.48</v>
      </c>
      <c r="Q875" s="72" t="n">
        <v>6294761.35</v>
      </c>
      <c r="R875" t="inlineStr">
        <is>
          <t>B-06</t>
        </is>
      </c>
      <c r="S875" s="73" t="n">
        <v>45</v>
      </c>
      <c r="T875" s="73" t="n">
        <v>34.4</v>
      </c>
      <c r="U875" s="71" t="n">
        <v>0</v>
      </c>
      <c r="V875" t="inlineStr">
        <is>
          <t>No</t>
        </is>
      </c>
      <c r="W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TC100867</t>
        </is>
      </c>
      <c r="B876" s="69" t="n">
        <v>45764</v>
      </c>
      <c r="C876" s="70" t="n">
        <v>2025</v>
      </c>
      <c r="D876" t="inlineStr">
        <is>
          <t>Apr</t>
        </is>
      </c>
      <c r="E876" t="inlineStr">
        <is>
          <t>Continental Europe</t>
        </is>
      </c>
      <c r="F876" t="inlineStr">
        <is>
          <t>Netherlands</t>
        </is>
      </c>
      <c r="G876" t="inlineStr">
        <is>
          <t>Communications &amp; Media</t>
        </is>
      </c>
      <c r="H876" t="inlineStr">
        <is>
          <t>BPS</t>
        </is>
      </c>
      <c r="I876" t="inlineStr">
        <is>
          <t>Large client</t>
        </is>
      </c>
      <c r="J876" t="inlineStr">
        <is>
          <t>Carlos Silva</t>
        </is>
      </c>
      <c r="K876" s="71" t="n">
        <v>10988</v>
      </c>
      <c r="L876" s="72" t="n">
        <v>3614.94</v>
      </c>
      <c r="M876" s="72" t="n">
        <v>39720960.72</v>
      </c>
      <c r="N876" s="72" t="n">
        <v>794419.21</v>
      </c>
      <c r="O876" s="72" t="n">
        <v>38926541.51</v>
      </c>
      <c r="P876" s="72" t="n">
        <v>27333269.98</v>
      </c>
      <c r="Q876" s="72" t="n">
        <v>11593271.53</v>
      </c>
      <c r="R876" t="inlineStr">
        <is>
          <t>CM-04</t>
        </is>
      </c>
      <c r="S876" s="73" t="n">
        <v>76.40000000000001</v>
      </c>
      <c r="T876" s="73" t="n">
        <v>68.59999999999999</v>
      </c>
      <c r="U876" s="71" t="n">
        <v>1</v>
      </c>
      <c r="V876" t="inlineStr">
        <is>
          <t>No</t>
        </is>
      </c>
      <c r="W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TC100868</t>
        </is>
      </c>
      <c r="B877" s="69" t="n">
        <v>45764</v>
      </c>
      <c r="C877" s="70" t="n">
        <v>2025</v>
      </c>
      <c r="D877" t="inlineStr">
        <is>
          <t>Apr</t>
        </is>
      </c>
      <c r="E877" t="inlineStr">
        <is>
          <t>Continental Europe</t>
        </is>
      </c>
      <c r="F877" t="inlineStr">
        <is>
          <t>Germany</t>
        </is>
      </c>
      <c r="G877" t="inlineStr">
        <is>
          <t>Communications &amp; Media</t>
        </is>
      </c>
      <c r="H877" t="inlineStr">
        <is>
          <t>AI &amp; data</t>
        </is>
      </c>
      <c r="I877" t="inlineStr">
        <is>
          <t>Large client</t>
        </is>
      </c>
      <c r="J877" t="inlineStr">
        <is>
          <t>Noah Smith</t>
        </is>
      </c>
      <c r="K877" s="71" t="n">
        <v>8899</v>
      </c>
      <c r="L877" s="72" t="n">
        <v>3805.32</v>
      </c>
      <c r="M877" s="72" t="n">
        <v>33863542.68</v>
      </c>
      <c r="N877" s="72" t="n">
        <v>1354541.71</v>
      </c>
      <c r="O877" s="72" t="n">
        <v>32509000.97</v>
      </c>
      <c r="P877" s="72" t="n">
        <v>24573216.36</v>
      </c>
      <c r="Q877" s="72" t="n">
        <v>7935784.61</v>
      </c>
      <c r="R877" t="inlineStr">
        <is>
          <t>CM-01</t>
        </is>
      </c>
      <c r="S877" s="73" t="n">
        <v>75.5</v>
      </c>
      <c r="T877" s="73" t="n">
        <v>56.7</v>
      </c>
      <c r="U877" s="71" t="n">
        <v>1</v>
      </c>
      <c r="V877" t="inlineStr">
        <is>
          <t>No</t>
        </is>
      </c>
      <c r="W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TC100869</t>
        </is>
      </c>
      <c r="B878" s="69" t="n">
        <v>45765</v>
      </c>
      <c r="C878" s="70" t="n">
        <v>2025</v>
      </c>
      <c r="D878" t="inlineStr">
        <is>
          <t>Apr</t>
        </is>
      </c>
      <c r="E878" t="inlineStr">
        <is>
          <t>Continental Europe</t>
        </is>
      </c>
      <c r="F878" t="inlineStr">
        <is>
          <t>France</t>
        </is>
      </c>
      <c r="G878" t="inlineStr">
        <is>
          <t>Retail &amp; CPG</t>
        </is>
      </c>
      <c r="H878" t="inlineStr">
        <is>
          <t>Application services</t>
        </is>
      </c>
      <c r="I878" t="inlineStr">
        <is>
          <t>Large client</t>
        </is>
      </c>
      <c r="J878" t="inlineStr">
        <is>
          <t>Carlos Silva</t>
        </is>
      </c>
      <c r="K878" s="71" t="n">
        <v>6350</v>
      </c>
      <c r="L878" s="72" t="n">
        <v>3995.09</v>
      </c>
      <c r="M878" s="72" t="n">
        <v>25368821.5</v>
      </c>
      <c r="N878" s="72" t="n">
        <v>0</v>
      </c>
      <c r="O878" s="72" t="n">
        <v>25368821.5</v>
      </c>
      <c r="P878" s="72" t="n">
        <v>17539671.8</v>
      </c>
      <c r="Q878" s="72" t="n">
        <v>7829149.7</v>
      </c>
      <c r="R878" t="inlineStr">
        <is>
          <t>RC-01</t>
        </is>
      </c>
      <c r="S878" s="73" t="n">
        <v>53.5</v>
      </c>
      <c r="T878" s="73" t="n">
        <v>43.1</v>
      </c>
      <c r="U878" s="71" t="n">
        <v>0</v>
      </c>
      <c r="V878" t="inlineStr">
        <is>
          <t>No</t>
        </is>
      </c>
      <c r="W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TC100870</t>
        </is>
      </c>
      <c r="B879" s="69" t="n">
        <v>45765</v>
      </c>
      <c r="C879" s="70" t="n">
        <v>2025</v>
      </c>
      <c r="D879" t="inlineStr">
        <is>
          <t>Apr</t>
        </is>
      </c>
      <c r="E879" t="inlineStr">
        <is>
          <t>UK</t>
        </is>
      </c>
      <c r="F879" t="inlineStr">
        <is>
          <t>UK</t>
        </is>
      </c>
      <c r="G879" t="inlineStr">
        <is>
          <t>Technology &amp; Services</t>
        </is>
      </c>
      <c r="H879" t="inlineStr">
        <is>
          <t>Cloud &amp; infrastructure</t>
        </is>
      </c>
      <c r="I879" t="inlineStr">
        <is>
          <t>Mid-size client</t>
        </is>
      </c>
      <c r="J879" t="inlineStr">
        <is>
          <t>Fatima Al-Saud</t>
        </is>
      </c>
      <c r="K879" s="71" t="n">
        <v>2710</v>
      </c>
      <c r="L879" s="72" t="n">
        <v>4477.64</v>
      </c>
      <c r="M879" s="72" t="n">
        <v>12134404.4</v>
      </c>
      <c r="N879" s="72" t="n">
        <v>242688.09</v>
      </c>
      <c r="O879" s="72" t="n">
        <v>11891716.31</v>
      </c>
      <c r="P879" s="72" t="n">
        <v>7399588.19</v>
      </c>
      <c r="Q879" s="72" t="n">
        <v>4492128.12</v>
      </c>
      <c r="R879" t="inlineStr">
        <is>
          <t>TS-02</t>
        </is>
      </c>
      <c r="S879" s="73" t="n">
        <v>22.8</v>
      </c>
      <c r="T879" s="73" t="n">
        <v>18.5</v>
      </c>
      <c r="U879" s="71" t="n">
        <v>0</v>
      </c>
      <c r="V879" t="inlineStr">
        <is>
          <t>No</t>
        </is>
      </c>
      <c r="W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TC100871</t>
        </is>
      </c>
      <c r="B880" s="69" t="n">
        <v>45765</v>
      </c>
      <c r="C880" s="70" t="n">
        <v>2025</v>
      </c>
      <c r="D880" t="inlineStr">
        <is>
          <t>Apr</t>
        </is>
      </c>
      <c r="E880" t="inlineStr">
        <is>
          <t>North America</t>
        </is>
      </c>
      <c r="F880" t="inlineStr">
        <is>
          <t>Canada</t>
        </is>
      </c>
      <c r="G880" t="inlineStr">
        <is>
          <t>BFSI</t>
        </is>
      </c>
      <c r="H880" t="inlineStr">
        <is>
          <t>Cloud &amp; infrastructure</t>
        </is>
      </c>
      <c r="I880" t="inlineStr">
        <is>
          <t>Top-10 client</t>
        </is>
      </c>
      <c r="J880" t="inlineStr">
        <is>
          <t>Kofi Mensah</t>
        </is>
      </c>
      <c r="K880" s="71" t="n">
        <v>7260</v>
      </c>
      <c r="L880" s="72" t="n">
        <v>3770.64</v>
      </c>
      <c r="M880" s="72" t="n">
        <v>27374846.4</v>
      </c>
      <c r="N880" s="72" t="n">
        <v>1642490.78</v>
      </c>
      <c r="O880" s="72" t="n">
        <v>25732355.62</v>
      </c>
      <c r="P880" s="72" t="n">
        <v>17574639.56</v>
      </c>
      <c r="Q880" s="72" t="n">
        <v>8157716.06</v>
      </c>
      <c r="R880" t="inlineStr">
        <is>
          <t>B-02</t>
        </is>
      </c>
      <c r="S880" s="73" t="n">
        <v>58.4</v>
      </c>
      <c r="T880" s="73" t="n">
        <v>48.2</v>
      </c>
      <c r="U880" s="71" t="n">
        <v>0</v>
      </c>
      <c r="V880" t="inlineStr">
        <is>
          <t>No</t>
        </is>
      </c>
      <c r="W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TC100872</t>
        </is>
      </c>
      <c r="B881" s="69" t="n">
        <v>45765</v>
      </c>
      <c r="C881" s="70" t="n">
        <v>2025</v>
      </c>
      <c r="D881" t="inlineStr">
        <is>
          <t>Apr</t>
        </is>
      </c>
      <c r="E881" t="inlineStr">
        <is>
          <t>Middle East &amp; Africa</t>
        </is>
      </c>
      <c r="F881" t="inlineStr">
        <is>
          <t>South Africa</t>
        </is>
      </c>
      <c r="G881" t="inlineStr">
        <is>
          <t>Technology &amp; Services</t>
        </is>
      </c>
      <c r="H881" t="inlineStr">
        <is>
          <t>AI &amp; data</t>
        </is>
      </c>
      <c r="I881" t="inlineStr">
        <is>
          <t>Top-10 client</t>
        </is>
      </c>
      <c r="J881" t="inlineStr">
        <is>
          <t>Emma Clarke</t>
        </is>
      </c>
      <c r="K881" s="71" t="n">
        <v>7194</v>
      </c>
      <c r="L881" s="72" t="n">
        <v>3464.7</v>
      </c>
      <c r="M881" s="72" t="n">
        <v>24925051.8</v>
      </c>
      <c r="N881" s="72" t="n">
        <v>0</v>
      </c>
      <c r="O881" s="72" t="n">
        <v>24925051.8</v>
      </c>
      <c r="P881" s="72" t="n">
        <v>16813381.38</v>
      </c>
      <c r="Q881" s="72" t="n">
        <v>8111670.42</v>
      </c>
      <c r="R881" t="inlineStr">
        <is>
          <t>TS-01</t>
        </is>
      </c>
      <c r="S881" s="73" t="n">
        <v>55.6</v>
      </c>
      <c r="T881" s="73" t="n">
        <v>48.1</v>
      </c>
      <c r="U881" s="71" t="n">
        <v>1</v>
      </c>
      <c r="V881" t="inlineStr">
        <is>
          <t>No</t>
        </is>
      </c>
      <c r="W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TC100873</t>
        </is>
      </c>
      <c r="B882" s="69" t="n">
        <v>45766</v>
      </c>
      <c r="C882" s="70" t="n">
        <v>2025</v>
      </c>
      <c r="D882" t="inlineStr">
        <is>
          <t>Apr</t>
        </is>
      </c>
      <c r="E882" t="inlineStr">
        <is>
          <t>UK</t>
        </is>
      </c>
      <c r="F882" t="inlineStr">
        <is>
          <t>UK</t>
        </is>
      </c>
      <c r="G882" t="inlineStr">
        <is>
          <t>Retail &amp; CPG</t>
        </is>
      </c>
      <c r="H882" t="inlineStr">
        <is>
          <t>Application services</t>
        </is>
      </c>
      <c r="I882" t="inlineStr">
        <is>
          <t>Mid-size client</t>
        </is>
      </c>
      <c r="J882" t="inlineStr">
        <is>
          <t>Priya Nair</t>
        </is>
      </c>
      <c r="K882" s="71" t="n">
        <v>1544</v>
      </c>
      <c r="L882" s="72" t="n">
        <v>4019.17</v>
      </c>
      <c r="M882" s="72" t="n">
        <v>6205598.48</v>
      </c>
      <c r="N882" s="72" t="n">
        <v>0</v>
      </c>
      <c r="O882" s="72" t="n">
        <v>6205598.48</v>
      </c>
      <c r="P882" s="72" t="n">
        <v>4236265.66</v>
      </c>
      <c r="Q882" s="72" t="n">
        <v>1969332.82</v>
      </c>
      <c r="R882" t="inlineStr">
        <is>
          <t>RC-04</t>
        </is>
      </c>
      <c r="S882" s="73" t="n">
        <v>13</v>
      </c>
      <c r="T882" s="73" t="n">
        <v>10.4</v>
      </c>
      <c r="U882" s="71" t="n">
        <v>0</v>
      </c>
      <c r="V882" t="inlineStr">
        <is>
          <t>No</t>
        </is>
      </c>
      <c r="W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TC100874</t>
        </is>
      </c>
      <c r="B883" s="69" t="n">
        <v>45766</v>
      </c>
      <c r="C883" s="70" t="n">
        <v>2025</v>
      </c>
      <c r="D883" t="inlineStr">
        <is>
          <t>Apr</t>
        </is>
      </c>
      <c r="E883" t="inlineStr">
        <is>
          <t>Asia Pacific</t>
        </is>
      </c>
      <c r="F883" t="inlineStr">
        <is>
          <t>Japan</t>
        </is>
      </c>
      <c r="G883" t="inlineStr">
        <is>
          <t>BFSI</t>
        </is>
      </c>
      <c r="H883" t="inlineStr">
        <is>
          <t>AI &amp; data</t>
        </is>
      </c>
      <c r="I883" t="inlineStr">
        <is>
          <t>Top-10 client</t>
        </is>
      </c>
      <c r="J883" t="inlineStr">
        <is>
          <t>Amir Khan</t>
        </is>
      </c>
      <c r="K883" s="71" t="n">
        <v>7241</v>
      </c>
      <c r="L883" s="72" t="n">
        <v>3876.1</v>
      </c>
      <c r="M883" s="72" t="n">
        <v>28066840.1</v>
      </c>
      <c r="N883" s="72" t="n">
        <v>0</v>
      </c>
      <c r="O883" s="72" t="n">
        <v>28066840.1</v>
      </c>
      <c r="P883" s="72" t="n">
        <v>16634153.6</v>
      </c>
      <c r="Q883" s="72" t="n">
        <v>11432686.5</v>
      </c>
      <c r="R883" t="inlineStr">
        <is>
          <t>B-04</t>
        </is>
      </c>
      <c r="S883" s="73" t="n">
        <v>56.3</v>
      </c>
      <c r="T883" s="73" t="n">
        <v>47</v>
      </c>
      <c r="U883" s="71" t="n">
        <v>0</v>
      </c>
      <c r="V883" t="inlineStr">
        <is>
          <t>No</t>
        </is>
      </c>
      <c r="W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TC100875</t>
        </is>
      </c>
      <c r="B884" s="69" t="n">
        <v>45766</v>
      </c>
      <c r="C884" s="70" t="n">
        <v>2025</v>
      </c>
      <c r="D884" t="inlineStr">
        <is>
          <t>Apr</t>
        </is>
      </c>
      <c r="E884" t="inlineStr">
        <is>
          <t>North America</t>
        </is>
      </c>
      <c r="F884" t="inlineStr">
        <is>
          <t>USA</t>
        </is>
      </c>
      <c r="G884" t="inlineStr">
        <is>
          <t>Retail &amp; CPG</t>
        </is>
      </c>
      <c r="H884" t="inlineStr">
        <is>
          <t>Consulting</t>
        </is>
      </c>
      <c r="I884" t="inlineStr">
        <is>
          <t>Mid-size client</t>
        </is>
      </c>
      <c r="J884" t="inlineStr">
        <is>
          <t>Liam O'Brien</t>
        </is>
      </c>
      <c r="K884" s="71" t="n">
        <v>3089</v>
      </c>
      <c r="L884" s="72" t="n">
        <v>4064.81</v>
      </c>
      <c r="M884" s="72" t="n">
        <v>12556198.09</v>
      </c>
      <c r="N884" s="72" t="n">
        <v>753371.89</v>
      </c>
      <c r="O884" s="72" t="n">
        <v>11802826.2</v>
      </c>
      <c r="P884" s="72" t="n">
        <v>7956138.13</v>
      </c>
      <c r="Q884" s="72" t="n">
        <v>3846688.07</v>
      </c>
      <c r="R884" t="inlineStr">
        <is>
          <t>RC-06</t>
        </is>
      </c>
      <c r="S884" s="73" t="n">
        <v>22.9</v>
      </c>
      <c r="T884" s="73" t="n">
        <v>20.3</v>
      </c>
      <c r="U884" s="71" t="n">
        <v>0</v>
      </c>
      <c r="V884" t="inlineStr">
        <is>
          <t>No</t>
        </is>
      </c>
      <c r="W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TC100876</t>
        </is>
      </c>
      <c r="B885" s="69" t="n">
        <v>45766</v>
      </c>
      <c r="C885" s="70" t="n">
        <v>2025</v>
      </c>
      <c r="D885" t="inlineStr">
        <is>
          <t>Apr</t>
        </is>
      </c>
      <c r="E885" t="inlineStr">
        <is>
          <t>Middle East &amp; Africa</t>
        </is>
      </c>
      <c r="F885" t="inlineStr">
        <is>
          <t>South Africa</t>
        </is>
      </c>
      <c r="G885" t="inlineStr">
        <is>
          <t>Technology &amp; Services</t>
        </is>
      </c>
      <c r="H885" t="inlineStr">
        <is>
          <t>Cloud &amp; infrastructure</t>
        </is>
      </c>
      <c r="I885" t="inlineStr">
        <is>
          <t>Mid-size client</t>
        </is>
      </c>
      <c r="J885" t="inlineStr">
        <is>
          <t>Lucas Martin</t>
        </is>
      </c>
      <c r="K885" s="71" t="n">
        <v>3195</v>
      </c>
      <c r="L885" s="72" t="n">
        <v>3863.66</v>
      </c>
      <c r="M885" s="72" t="n">
        <v>12344393.7</v>
      </c>
      <c r="N885" s="72" t="n">
        <v>740663.62</v>
      </c>
      <c r="O885" s="72" t="n">
        <v>11603730.08</v>
      </c>
      <c r="P885" s="72" t="n">
        <v>8063367.35</v>
      </c>
      <c r="Q885" s="72" t="n">
        <v>3540362.73</v>
      </c>
      <c r="R885" t="inlineStr">
        <is>
          <t>TS-03</t>
        </is>
      </c>
      <c r="S885" s="73" t="n">
        <v>25.6</v>
      </c>
      <c r="T885" s="73" t="n">
        <v>21.6</v>
      </c>
      <c r="U885" s="71" t="n">
        <v>0</v>
      </c>
      <c r="V885" t="inlineStr">
        <is>
          <t>No</t>
        </is>
      </c>
      <c r="W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TC100877</t>
        </is>
      </c>
      <c r="B886" s="69" t="n">
        <v>45766</v>
      </c>
      <c r="C886" s="70" t="n">
        <v>2025</v>
      </c>
      <c r="D886" t="inlineStr">
        <is>
          <t>Apr</t>
        </is>
      </c>
      <c r="E886" t="inlineStr">
        <is>
          <t>North America</t>
        </is>
      </c>
      <c r="F886" t="inlineStr">
        <is>
          <t>USA</t>
        </is>
      </c>
      <c r="G886" t="inlineStr">
        <is>
          <t>BFSI</t>
        </is>
      </c>
      <c r="H886" t="inlineStr">
        <is>
          <t>Cloud &amp; infrastructure</t>
        </is>
      </c>
      <c r="I886" t="inlineStr">
        <is>
          <t>Large client</t>
        </is>
      </c>
      <c r="J886" t="inlineStr">
        <is>
          <t>Amir Khan</t>
        </is>
      </c>
      <c r="K886" s="71" t="n">
        <v>6526</v>
      </c>
      <c r="L886" s="72" t="n">
        <v>3683.22</v>
      </c>
      <c r="M886" s="72" t="n">
        <v>24036693.72</v>
      </c>
      <c r="N886" s="72" t="n">
        <v>0</v>
      </c>
      <c r="O886" s="72" t="n">
        <v>24036693.72</v>
      </c>
      <c r="P886" s="72" t="n">
        <v>16295955.61</v>
      </c>
      <c r="Q886" s="72" t="n">
        <v>7740738.11</v>
      </c>
      <c r="R886" t="inlineStr">
        <is>
          <t>B-03</t>
        </is>
      </c>
      <c r="S886" s="73" t="n">
        <v>52.9</v>
      </c>
      <c r="T886" s="73" t="n">
        <v>40.7</v>
      </c>
      <c r="U886" s="71" t="n">
        <v>0</v>
      </c>
      <c r="V886" t="inlineStr">
        <is>
          <t>No</t>
        </is>
      </c>
      <c r="W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TC100878</t>
        </is>
      </c>
      <c r="B887" s="69" t="n">
        <v>45766</v>
      </c>
      <c r="C887" s="70" t="n">
        <v>2025</v>
      </c>
      <c r="D887" t="inlineStr">
        <is>
          <t>Apr</t>
        </is>
      </c>
      <c r="E887" t="inlineStr">
        <is>
          <t>North America</t>
        </is>
      </c>
      <c r="F887" t="inlineStr">
        <is>
          <t>Canada</t>
        </is>
      </c>
      <c r="G887" t="inlineStr">
        <is>
          <t>BFSI</t>
        </is>
      </c>
      <c r="H887" t="inlineStr">
        <is>
          <t>BPS</t>
        </is>
      </c>
      <c r="I887" t="inlineStr">
        <is>
          <t>Mid-size client</t>
        </is>
      </c>
      <c r="J887" t="inlineStr">
        <is>
          <t>Lucas Martin</t>
        </is>
      </c>
      <c r="K887" s="71" t="n">
        <v>7040</v>
      </c>
      <c r="L887" s="72" t="n">
        <v>3859.89</v>
      </c>
      <c r="M887" s="72" t="n">
        <v>27173625.6</v>
      </c>
      <c r="N887" s="72" t="n">
        <v>543472.51</v>
      </c>
      <c r="O887" s="72" t="n">
        <v>26630153.09</v>
      </c>
      <c r="P887" s="72" t="n">
        <v>17400271.12</v>
      </c>
      <c r="Q887" s="72" t="n">
        <v>9229881.970000001</v>
      </c>
      <c r="R887" t="inlineStr">
        <is>
          <t>B-04</t>
        </is>
      </c>
      <c r="S887" s="73" t="n">
        <v>63</v>
      </c>
      <c r="T887" s="73" t="n">
        <v>48.3</v>
      </c>
      <c r="U887" s="71" t="n">
        <v>0</v>
      </c>
      <c r="V887" t="inlineStr">
        <is>
          <t>No</t>
        </is>
      </c>
      <c r="W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TC100879</t>
        </is>
      </c>
      <c r="B888" s="69" t="n">
        <v>45766</v>
      </c>
      <c r="C888" s="70" t="n">
        <v>2025</v>
      </c>
      <c r="D888" t="inlineStr">
        <is>
          <t>Apr</t>
        </is>
      </c>
      <c r="E888" t="inlineStr">
        <is>
          <t>North America</t>
        </is>
      </c>
      <c r="F888" t="inlineStr">
        <is>
          <t>USA</t>
        </is>
      </c>
      <c r="G888" t="inlineStr">
        <is>
          <t>Life Sciences</t>
        </is>
      </c>
      <c r="H888" t="inlineStr">
        <is>
          <t>Application services</t>
        </is>
      </c>
      <c r="I888" t="inlineStr">
        <is>
          <t>Large client</t>
        </is>
      </c>
      <c r="J888" t="inlineStr">
        <is>
          <t>Amir Khan</t>
        </is>
      </c>
      <c r="K888" s="71" t="n">
        <v>9776</v>
      </c>
      <c r="L888" s="72" t="n">
        <v>4828.45</v>
      </c>
      <c r="M888" s="72" t="n">
        <v>47202927.2</v>
      </c>
      <c r="N888" s="72" t="n">
        <v>1888117.09</v>
      </c>
      <c r="O888" s="72" t="n">
        <v>45314810.11</v>
      </c>
      <c r="P888" s="72" t="n">
        <v>29506771.51</v>
      </c>
      <c r="Q888" s="72" t="n">
        <v>15808038.6</v>
      </c>
      <c r="R888" t="inlineStr">
        <is>
          <t>LS-01</t>
        </is>
      </c>
      <c r="S888" s="73" t="n">
        <v>77.2</v>
      </c>
      <c r="T888" s="73" t="n">
        <v>62.1</v>
      </c>
      <c r="U888" s="71" t="n">
        <v>2</v>
      </c>
      <c r="V888" t="inlineStr">
        <is>
          <t>No</t>
        </is>
      </c>
      <c r="W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TC100880</t>
        </is>
      </c>
      <c r="B889" s="69" t="n">
        <v>45766</v>
      </c>
      <c r="C889" s="70" t="n">
        <v>2025</v>
      </c>
      <c r="D889" t="inlineStr">
        <is>
          <t>Apr</t>
        </is>
      </c>
      <c r="E889" t="inlineStr">
        <is>
          <t>North America</t>
        </is>
      </c>
      <c r="F889" t="inlineStr">
        <is>
          <t>USA</t>
        </is>
      </c>
      <c r="G889" t="inlineStr">
        <is>
          <t>BFSI</t>
        </is>
      </c>
      <c r="H889" t="inlineStr">
        <is>
          <t>Consulting</t>
        </is>
      </c>
      <c r="I889" t="inlineStr">
        <is>
          <t>Top-10 client</t>
        </is>
      </c>
      <c r="J889" t="inlineStr">
        <is>
          <t>Ana Costa</t>
        </is>
      </c>
      <c r="K889" s="71" t="n">
        <v>5145</v>
      </c>
      <c r="L889" s="72" t="n">
        <v>4270.48</v>
      </c>
      <c r="M889" s="72" t="n">
        <v>21971619.6</v>
      </c>
      <c r="N889" s="72" t="n">
        <v>439432.39</v>
      </c>
      <c r="O889" s="72" t="n">
        <v>21532187.21</v>
      </c>
      <c r="P889" s="72" t="n">
        <v>13758490.6</v>
      </c>
      <c r="Q889" s="72" t="n">
        <v>7773696.61</v>
      </c>
      <c r="R889" t="inlineStr">
        <is>
          <t>B-02</t>
        </is>
      </c>
      <c r="S889" s="73" t="n">
        <v>38.8</v>
      </c>
      <c r="T889" s="73" t="n">
        <v>35.2</v>
      </c>
      <c r="U889" s="71" t="n">
        <v>0</v>
      </c>
      <c r="V889" t="inlineStr">
        <is>
          <t>No</t>
        </is>
      </c>
      <c r="W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TC100881</t>
        </is>
      </c>
      <c r="B890" s="69" t="n">
        <v>45766</v>
      </c>
      <c r="C890" s="70" t="n">
        <v>2025</v>
      </c>
      <c r="D890" t="inlineStr">
        <is>
          <t>Apr</t>
        </is>
      </c>
      <c r="E890" t="inlineStr">
        <is>
          <t>Middle East &amp; Africa</t>
        </is>
      </c>
      <c r="F890" t="inlineStr">
        <is>
          <t>UAE</t>
        </is>
      </c>
      <c r="G890" t="inlineStr">
        <is>
          <t>Retail &amp; CPG</t>
        </is>
      </c>
      <c r="H890" t="inlineStr">
        <is>
          <t>BPS</t>
        </is>
      </c>
      <c r="I890" t="inlineStr">
        <is>
          <t>Top-10 client</t>
        </is>
      </c>
      <c r="J890" t="inlineStr">
        <is>
          <t>Ruhi Shaikh</t>
        </is>
      </c>
      <c r="K890" s="71" t="n">
        <v>6680</v>
      </c>
      <c r="L890" s="72" t="n">
        <v>3572.45</v>
      </c>
      <c r="M890" s="72" t="n">
        <v>23863966</v>
      </c>
      <c r="N890" s="72" t="n">
        <v>1431837.96</v>
      </c>
      <c r="O890" s="72" t="n">
        <v>22432128.04</v>
      </c>
      <c r="P890" s="72" t="n">
        <v>14991131.22</v>
      </c>
      <c r="Q890" s="72" t="n">
        <v>7440996.82</v>
      </c>
      <c r="R890" t="inlineStr">
        <is>
          <t>RC-04</t>
        </is>
      </c>
      <c r="S890" s="73" t="n">
        <v>52.1</v>
      </c>
      <c r="T890" s="73" t="n">
        <v>41.7</v>
      </c>
      <c r="U890" s="71" t="n">
        <v>0</v>
      </c>
      <c r="V890" t="inlineStr">
        <is>
          <t>No</t>
        </is>
      </c>
      <c r="W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TC100882</t>
        </is>
      </c>
      <c r="B891" s="69" t="n">
        <v>45766</v>
      </c>
      <c r="C891" s="70" t="n">
        <v>2025</v>
      </c>
      <c r="D891" t="inlineStr">
        <is>
          <t>Apr</t>
        </is>
      </c>
      <c r="E891" t="inlineStr">
        <is>
          <t>North America</t>
        </is>
      </c>
      <c r="F891" t="inlineStr">
        <is>
          <t>USA</t>
        </is>
      </c>
      <c r="G891" t="inlineStr">
        <is>
          <t>BFSI</t>
        </is>
      </c>
      <c r="H891" t="inlineStr">
        <is>
          <t>Consulting</t>
        </is>
      </c>
      <c r="I891" t="inlineStr">
        <is>
          <t>Mid-size client</t>
        </is>
      </c>
      <c r="J891" t="inlineStr">
        <is>
          <t>Hiroshi Tanaka</t>
        </is>
      </c>
      <c r="K891" s="71" t="n">
        <v>9711</v>
      </c>
      <c r="L891" s="72" t="n">
        <v>4282.65</v>
      </c>
      <c r="M891" s="72" t="n">
        <v>41588814.15</v>
      </c>
      <c r="N891" s="72" t="n">
        <v>0</v>
      </c>
      <c r="O891" s="72" t="n">
        <v>41588814.15</v>
      </c>
      <c r="P891" s="72" t="n">
        <v>26979878.19</v>
      </c>
      <c r="Q891" s="72" t="n">
        <v>14608935.96</v>
      </c>
      <c r="R891" t="inlineStr">
        <is>
          <t>B-04</t>
        </is>
      </c>
      <c r="S891" s="73" t="n">
        <v>77.40000000000001</v>
      </c>
      <c r="T891" s="73" t="n">
        <v>65.3</v>
      </c>
      <c r="U891" s="71" t="n">
        <v>2</v>
      </c>
      <c r="V891" t="inlineStr">
        <is>
          <t>No</t>
        </is>
      </c>
      <c r="W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TC100883</t>
        </is>
      </c>
      <c r="B892" s="69" t="n">
        <v>45766</v>
      </c>
      <c r="C892" s="70" t="n">
        <v>2025</v>
      </c>
      <c r="D892" t="inlineStr">
        <is>
          <t>Apr</t>
        </is>
      </c>
      <c r="E892" t="inlineStr">
        <is>
          <t>UK</t>
        </is>
      </c>
      <c r="F892" t="inlineStr">
        <is>
          <t>UK</t>
        </is>
      </c>
      <c r="G892" t="inlineStr">
        <is>
          <t>Technology &amp; Services</t>
        </is>
      </c>
      <c r="H892" t="inlineStr">
        <is>
          <t>Application services</t>
        </is>
      </c>
      <c r="I892" t="inlineStr">
        <is>
          <t>Mid-size client</t>
        </is>
      </c>
      <c r="J892" t="inlineStr">
        <is>
          <t>Emma Clarke</t>
        </is>
      </c>
      <c r="K892" s="71" t="n">
        <v>9059</v>
      </c>
      <c r="L892" s="72" t="n">
        <v>4276.13</v>
      </c>
      <c r="M892" s="72" t="n">
        <v>38737461.67</v>
      </c>
      <c r="N892" s="72" t="n">
        <v>774749.23</v>
      </c>
      <c r="O892" s="72" t="n">
        <v>37962712.44</v>
      </c>
      <c r="P892" s="72" t="n">
        <v>25804335.51</v>
      </c>
      <c r="Q892" s="72" t="n">
        <v>12158376.93</v>
      </c>
      <c r="R892" t="inlineStr">
        <is>
          <t>TS-03</t>
        </is>
      </c>
      <c r="S892" s="73" t="n">
        <v>67.2</v>
      </c>
      <c r="T892" s="73" t="n">
        <v>57.4</v>
      </c>
      <c r="U892" s="71" t="n">
        <v>0</v>
      </c>
      <c r="V892" t="inlineStr">
        <is>
          <t>No</t>
        </is>
      </c>
      <c r="W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TC100884</t>
        </is>
      </c>
      <c r="B893" s="69" t="n">
        <v>45766</v>
      </c>
      <c r="C893" s="70" t="n">
        <v>2025</v>
      </c>
      <c r="D893" t="inlineStr">
        <is>
          <t>Apr</t>
        </is>
      </c>
      <c r="E893" t="inlineStr">
        <is>
          <t>North America</t>
        </is>
      </c>
      <c r="F893" t="inlineStr">
        <is>
          <t>Canada</t>
        </is>
      </c>
      <c r="G893" t="inlineStr">
        <is>
          <t>BFSI</t>
        </is>
      </c>
      <c r="H893" t="inlineStr">
        <is>
          <t>Application services</t>
        </is>
      </c>
      <c r="I893" t="inlineStr">
        <is>
          <t>Large client</t>
        </is>
      </c>
      <c r="J893" t="inlineStr">
        <is>
          <t>Carlos Silva</t>
        </is>
      </c>
      <c r="K893" s="71" t="n">
        <v>9377</v>
      </c>
      <c r="L893" s="72" t="n">
        <v>4017.62</v>
      </c>
      <c r="M893" s="72" t="n">
        <v>37673222.74</v>
      </c>
      <c r="N893" s="72" t="n">
        <v>0</v>
      </c>
      <c r="O893" s="72" t="n">
        <v>37673222.74</v>
      </c>
      <c r="P893" s="72" t="n">
        <v>27600776.77</v>
      </c>
      <c r="Q893" s="72" t="n">
        <v>10072445.97</v>
      </c>
      <c r="R893" t="inlineStr">
        <is>
          <t>B-06</t>
        </is>
      </c>
      <c r="S893" s="73" t="n">
        <v>70.90000000000001</v>
      </c>
      <c r="T893" s="73" t="n">
        <v>62.3</v>
      </c>
      <c r="U893" s="71" t="n">
        <v>1</v>
      </c>
      <c r="V893" t="inlineStr">
        <is>
          <t>No</t>
        </is>
      </c>
      <c r="W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TC100885</t>
        </is>
      </c>
      <c r="B894" s="69" t="n">
        <v>45766</v>
      </c>
      <c r="C894" s="70" t="n">
        <v>2025</v>
      </c>
      <c r="D894" t="inlineStr">
        <is>
          <t>Apr</t>
        </is>
      </c>
      <c r="E894" t="inlineStr">
        <is>
          <t>North America</t>
        </is>
      </c>
      <c r="F894" t="inlineStr">
        <is>
          <t>Canada</t>
        </is>
      </c>
      <c r="G894" t="inlineStr">
        <is>
          <t>BFSI</t>
        </is>
      </c>
      <c r="H894" t="inlineStr">
        <is>
          <t>Cloud &amp; infrastructure</t>
        </is>
      </c>
      <c r="I894" t="inlineStr">
        <is>
          <t>Large client</t>
        </is>
      </c>
      <c r="J894" t="inlineStr">
        <is>
          <t>Mei Lin</t>
        </is>
      </c>
      <c r="K894" s="71" t="n">
        <v>3737</v>
      </c>
      <c r="L894" s="72" t="n">
        <v>4621.15</v>
      </c>
      <c r="M894" s="72" t="n">
        <v>17269237.55</v>
      </c>
      <c r="N894" s="72" t="n">
        <v>0</v>
      </c>
      <c r="O894" s="72" t="n">
        <v>17269237.55</v>
      </c>
      <c r="P894" s="72" t="n">
        <v>10757122.36</v>
      </c>
      <c r="Q894" s="72" t="n">
        <v>6512115.19</v>
      </c>
      <c r="R894" t="inlineStr">
        <is>
          <t>B-06</t>
        </is>
      </c>
      <c r="S894" s="73" t="n">
        <v>33.1</v>
      </c>
      <c r="T894" s="73" t="n">
        <v>25.3</v>
      </c>
      <c r="U894" s="71" t="n">
        <v>0</v>
      </c>
      <c r="V894" t="inlineStr">
        <is>
          <t>No</t>
        </is>
      </c>
      <c r="W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TC100886</t>
        </is>
      </c>
      <c r="B895" s="69" t="n">
        <v>45767</v>
      </c>
      <c r="C895" s="70" t="n">
        <v>2025</v>
      </c>
      <c r="D895" t="inlineStr">
        <is>
          <t>Apr</t>
        </is>
      </c>
      <c r="E895" t="inlineStr">
        <is>
          <t>Asia Pacific</t>
        </is>
      </c>
      <c r="F895" t="inlineStr">
        <is>
          <t>Japan</t>
        </is>
      </c>
      <c r="G895" t="inlineStr">
        <is>
          <t>Manufacturing</t>
        </is>
      </c>
      <c r="H895" t="inlineStr">
        <is>
          <t>Consulting</t>
        </is>
      </c>
      <c r="I895" t="inlineStr">
        <is>
          <t>Large client</t>
        </is>
      </c>
      <c r="J895" t="inlineStr">
        <is>
          <t>Olivia Brown</t>
        </is>
      </c>
      <c r="K895" s="71" t="n">
        <v>4500</v>
      </c>
      <c r="L895" s="72" t="n">
        <v>3096.15</v>
      </c>
      <c r="M895" s="72" t="n">
        <v>13932675</v>
      </c>
      <c r="N895" s="72" t="n">
        <v>278653.5</v>
      </c>
      <c r="O895" s="72" t="n">
        <v>13654021.5</v>
      </c>
      <c r="P895" s="72" t="n">
        <v>9034758.300000001</v>
      </c>
      <c r="Q895" s="72" t="n">
        <v>4619263.2</v>
      </c>
      <c r="R895" t="inlineStr">
        <is>
          <t>M-03</t>
        </is>
      </c>
      <c r="S895" s="73" t="n">
        <v>37.8</v>
      </c>
      <c r="T895" s="73" t="n">
        <v>29.9</v>
      </c>
      <c r="U895" s="71" t="n">
        <v>2</v>
      </c>
      <c r="V895" t="inlineStr">
        <is>
          <t>No</t>
        </is>
      </c>
      <c r="W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TC100887</t>
        </is>
      </c>
      <c r="B896" s="69" t="n">
        <v>45767</v>
      </c>
      <c r="C896" s="70" t="n">
        <v>2025</v>
      </c>
      <c r="D896" t="inlineStr">
        <is>
          <t>Apr</t>
        </is>
      </c>
      <c r="E896" t="inlineStr">
        <is>
          <t>North America</t>
        </is>
      </c>
      <c r="F896" t="inlineStr">
        <is>
          <t>USA</t>
        </is>
      </c>
      <c r="G896" t="inlineStr">
        <is>
          <t>Retail &amp; CPG</t>
        </is>
      </c>
      <c r="H896" t="inlineStr">
        <is>
          <t>Application services</t>
        </is>
      </c>
      <c r="I896" t="inlineStr">
        <is>
          <t>Mid-size client</t>
        </is>
      </c>
      <c r="J896" t="inlineStr">
        <is>
          <t>Kofi Mensah</t>
        </is>
      </c>
      <c r="K896" s="71" t="n">
        <v>8534</v>
      </c>
      <c r="L896" s="72" t="n">
        <v>3614.59</v>
      </c>
      <c r="M896" s="72" t="n">
        <v>30846911.06</v>
      </c>
      <c r="N896" s="72" t="n">
        <v>616938.22</v>
      </c>
      <c r="O896" s="72" t="n">
        <v>30229972.84</v>
      </c>
      <c r="P896" s="72" t="n">
        <v>21379667.34</v>
      </c>
      <c r="Q896" s="72" t="n">
        <v>8850305.5</v>
      </c>
      <c r="R896" t="inlineStr">
        <is>
          <t>RC-06</t>
        </is>
      </c>
      <c r="S896" s="73" t="n">
        <v>73</v>
      </c>
      <c r="T896" s="73" t="n">
        <v>58.5</v>
      </c>
      <c r="U896" s="71" t="n">
        <v>0</v>
      </c>
      <c r="V896" t="inlineStr">
        <is>
          <t>No</t>
        </is>
      </c>
      <c r="W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TC100888</t>
        </is>
      </c>
      <c r="B897" s="69" t="n">
        <v>45767</v>
      </c>
      <c r="C897" s="70" t="n">
        <v>2025</v>
      </c>
      <c r="D897" t="inlineStr">
        <is>
          <t>Apr</t>
        </is>
      </c>
      <c r="E897" t="inlineStr">
        <is>
          <t>North America</t>
        </is>
      </c>
      <c r="F897" t="inlineStr">
        <is>
          <t>USA</t>
        </is>
      </c>
      <c r="G897" t="inlineStr">
        <is>
          <t>Retail &amp; CPG</t>
        </is>
      </c>
      <c r="H897" t="inlineStr">
        <is>
          <t>Application services</t>
        </is>
      </c>
      <c r="I897" t="inlineStr">
        <is>
          <t>Large client</t>
        </is>
      </c>
      <c r="J897" t="inlineStr">
        <is>
          <t>Liam O'Brien</t>
        </is>
      </c>
      <c r="K897" s="71" t="n">
        <v>6510</v>
      </c>
      <c r="L897" s="72" t="n">
        <v>3740</v>
      </c>
      <c r="M897" s="72" t="n">
        <v>24347400</v>
      </c>
      <c r="N897" s="72" t="n">
        <v>973896</v>
      </c>
      <c r="O897" s="72" t="n">
        <v>23373504</v>
      </c>
      <c r="P897" s="72" t="n">
        <v>17535920.8</v>
      </c>
      <c r="Q897" s="72" t="n">
        <v>5837583.2</v>
      </c>
      <c r="R897" t="inlineStr">
        <is>
          <t>RC-04</t>
        </is>
      </c>
      <c r="S897" s="73" t="n">
        <v>57.2</v>
      </c>
      <c r="T897" s="73" t="n">
        <v>44.2</v>
      </c>
      <c r="U897" s="71" t="n">
        <v>1</v>
      </c>
      <c r="V897" t="inlineStr">
        <is>
          <t>No</t>
        </is>
      </c>
      <c r="W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TC100889</t>
        </is>
      </c>
      <c r="B898" s="69" t="n">
        <v>45767</v>
      </c>
      <c r="C898" s="70" t="n">
        <v>2025</v>
      </c>
      <c r="D898" t="inlineStr">
        <is>
          <t>Apr</t>
        </is>
      </c>
      <c r="E898" t="inlineStr">
        <is>
          <t>North America</t>
        </is>
      </c>
      <c r="F898" t="inlineStr">
        <is>
          <t>USA</t>
        </is>
      </c>
      <c r="G898" t="inlineStr">
        <is>
          <t>Technology &amp; Services</t>
        </is>
      </c>
      <c r="H898" t="inlineStr">
        <is>
          <t>Application services</t>
        </is>
      </c>
      <c r="I898" t="inlineStr">
        <is>
          <t>Large client</t>
        </is>
      </c>
      <c r="J898" t="inlineStr">
        <is>
          <t>Noah Smith</t>
        </is>
      </c>
      <c r="K898" s="71" t="n">
        <v>2699</v>
      </c>
      <c r="L898" s="72" t="n">
        <v>4078.75</v>
      </c>
      <c r="M898" s="72" t="n">
        <v>11008546.25</v>
      </c>
      <c r="N898" s="72" t="n">
        <v>660512.78</v>
      </c>
      <c r="O898" s="72" t="n">
        <v>10348033.47</v>
      </c>
      <c r="P898" s="72" t="n">
        <v>6991067.73</v>
      </c>
      <c r="Q898" s="72" t="n">
        <v>3356965.74</v>
      </c>
      <c r="R898" t="inlineStr">
        <is>
          <t>TS-03</t>
        </is>
      </c>
      <c r="S898" s="73" t="n">
        <v>22.4</v>
      </c>
      <c r="T898" s="73" t="n">
        <v>17.7</v>
      </c>
      <c r="U898" s="71" t="n">
        <v>1</v>
      </c>
      <c r="V898" t="inlineStr">
        <is>
          <t>No</t>
        </is>
      </c>
      <c r="W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TC100890</t>
        </is>
      </c>
      <c r="B899" s="69" t="n">
        <v>45767</v>
      </c>
      <c r="C899" s="70" t="n">
        <v>2025</v>
      </c>
      <c r="D899" t="inlineStr">
        <is>
          <t>Apr</t>
        </is>
      </c>
      <c r="E899" t="inlineStr">
        <is>
          <t>North America</t>
        </is>
      </c>
      <c r="F899" t="inlineStr">
        <is>
          <t>Canada</t>
        </is>
      </c>
      <c r="G899" t="inlineStr">
        <is>
          <t>BFSI</t>
        </is>
      </c>
      <c r="H899" t="inlineStr">
        <is>
          <t>AI &amp; data</t>
        </is>
      </c>
      <c r="I899" t="inlineStr">
        <is>
          <t>Large client</t>
        </is>
      </c>
      <c r="J899" t="inlineStr">
        <is>
          <t>Ana Costa</t>
        </is>
      </c>
      <c r="K899" s="71" t="n">
        <v>2306</v>
      </c>
      <c r="L899" s="72" t="n">
        <v>4338.66</v>
      </c>
      <c r="M899" s="72" t="n">
        <v>10004949.96</v>
      </c>
      <c r="N899" s="72" t="n">
        <v>0</v>
      </c>
      <c r="O899" s="72" t="n">
        <v>10004949.96</v>
      </c>
      <c r="P899" s="72" t="n">
        <v>6186995.53</v>
      </c>
      <c r="Q899" s="72" t="n">
        <v>3817954.43</v>
      </c>
      <c r="R899" t="inlineStr">
        <is>
          <t>B-03</t>
        </is>
      </c>
      <c r="S899" s="73" t="n">
        <v>18.9</v>
      </c>
      <c r="T899" s="73" t="n">
        <v>14.6</v>
      </c>
      <c r="U899" s="71" t="n">
        <v>0</v>
      </c>
      <c r="V899" t="inlineStr">
        <is>
          <t>No</t>
        </is>
      </c>
      <c r="W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TC100891</t>
        </is>
      </c>
      <c r="B900" s="69" t="n">
        <v>45767</v>
      </c>
      <c r="C900" s="70" t="n">
        <v>2025</v>
      </c>
      <c r="D900" t="inlineStr">
        <is>
          <t>Apr</t>
        </is>
      </c>
      <c r="E900" t="inlineStr">
        <is>
          <t>Continental Europe</t>
        </is>
      </c>
      <c r="F900" t="inlineStr">
        <is>
          <t>France</t>
        </is>
      </c>
      <c r="G900" t="inlineStr">
        <is>
          <t>Technology &amp; Services</t>
        </is>
      </c>
      <c r="H900" t="inlineStr">
        <is>
          <t>Consulting</t>
        </is>
      </c>
      <c r="I900" t="inlineStr">
        <is>
          <t>Top-10 client</t>
        </is>
      </c>
      <c r="J900" t="inlineStr">
        <is>
          <t>Ruhi Shaikh</t>
        </is>
      </c>
      <c r="K900" s="71" t="n">
        <v>3685</v>
      </c>
      <c r="L900" s="72" t="n">
        <v>3731.57</v>
      </c>
      <c r="M900" s="72" t="n">
        <v>13750835.45</v>
      </c>
      <c r="N900" s="72" t="n">
        <v>275016.71</v>
      </c>
      <c r="O900" s="72" t="n">
        <v>13475818.74</v>
      </c>
      <c r="P900" s="72" t="n">
        <v>8973003.310000001</v>
      </c>
      <c r="Q900" s="72" t="n">
        <v>4502815.43</v>
      </c>
      <c r="R900" t="inlineStr">
        <is>
          <t>TS-02</t>
        </is>
      </c>
      <c r="S900" s="73" t="n">
        <v>30.9</v>
      </c>
      <c r="T900" s="73" t="n">
        <v>25.2</v>
      </c>
      <c r="U900" s="71" t="n">
        <v>0</v>
      </c>
      <c r="V900" t="inlineStr">
        <is>
          <t>No</t>
        </is>
      </c>
      <c r="W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TC100892</t>
        </is>
      </c>
      <c r="B901" s="69" t="n">
        <v>45767</v>
      </c>
      <c r="C901" s="70" t="n">
        <v>2025</v>
      </c>
      <c r="D901" t="inlineStr">
        <is>
          <t>Apr</t>
        </is>
      </c>
      <c r="E901" t="inlineStr">
        <is>
          <t>North America</t>
        </is>
      </c>
      <c r="F901" t="inlineStr">
        <is>
          <t>Canada</t>
        </is>
      </c>
      <c r="G901" t="inlineStr">
        <is>
          <t>Retail &amp; CPG</t>
        </is>
      </c>
      <c r="H901" t="inlineStr">
        <is>
          <t>Application services</t>
        </is>
      </c>
      <c r="I901" t="inlineStr">
        <is>
          <t>Large client</t>
        </is>
      </c>
      <c r="J901" t="inlineStr">
        <is>
          <t>Omar Haddad</t>
        </is>
      </c>
      <c r="K901" s="71" t="n">
        <v>6934</v>
      </c>
      <c r="L901" s="72" t="n">
        <v>4092.72</v>
      </c>
      <c r="M901" s="72" t="n">
        <v>28378920.48</v>
      </c>
      <c r="N901" s="72" t="n">
        <v>567578.41</v>
      </c>
      <c r="O901" s="72" t="n">
        <v>27811342.07</v>
      </c>
      <c r="P901" s="72" t="n">
        <v>17191246.78</v>
      </c>
      <c r="Q901" s="72" t="n">
        <v>10620095.29</v>
      </c>
      <c r="R901" t="inlineStr">
        <is>
          <t>RC-06</t>
        </is>
      </c>
      <c r="S901" s="73" t="n">
        <v>52.2</v>
      </c>
      <c r="T901" s="73" t="n">
        <v>44.1</v>
      </c>
      <c r="U901" s="71" t="n">
        <v>0</v>
      </c>
      <c r="V901" t="inlineStr">
        <is>
          <t>No</t>
        </is>
      </c>
      <c r="W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TC100893</t>
        </is>
      </c>
      <c r="B902" s="69" t="n">
        <v>45767</v>
      </c>
      <c r="C902" s="70" t="n">
        <v>2025</v>
      </c>
      <c r="D902" t="inlineStr">
        <is>
          <t>Apr</t>
        </is>
      </c>
      <c r="E902" t="inlineStr">
        <is>
          <t>India</t>
        </is>
      </c>
      <c r="F902" t="inlineStr">
        <is>
          <t>India</t>
        </is>
      </c>
      <c r="G902" t="inlineStr">
        <is>
          <t>Technology &amp; Services</t>
        </is>
      </c>
      <c r="H902" t="inlineStr">
        <is>
          <t>Application services</t>
        </is>
      </c>
      <c r="I902" t="inlineStr">
        <is>
          <t>Large client</t>
        </is>
      </c>
      <c r="J902" t="inlineStr">
        <is>
          <t>Ravindra Patil</t>
        </is>
      </c>
      <c r="K902" s="71" t="n">
        <v>7482</v>
      </c>
      <c r="L902" s="72" t="n">
        <v>3651.24</v>
      </c>
      <c r="M902" s="72" t="n">
        <v>27318577.68</v>
      </c>
      <c r="N902" s="72" t="n">
        <v>546371.55</v>
      </c>
      <c r="O902" s="72" t="n">
        <v>26772206.13</v>
      </c>
      <c r="P902" s="72" t="n">
        <v>19796986.13</v>
      </c>
      <c r="Q902" s="72" t="n">
        <v>6975220</v>
      </c>
      <c r="R902" t="inlineStr">
        <is>
          <t>TS-03</t>
        </is>
      </c>
      <c r="S902" s="73" t="n">
        <v>60.5</v>
      </c>
      <c r="T902" s="73" t="n">
        <v>46.2</v>
      </c>
      <c r="U902" s="71" t="n">
        <v>0</v>
      </c>
      <c r="V902" t="inlineStr">
        <is>
          <t>Yes</t>
        </is>
      </c>
      <c r="W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TC100894</t>
        </is>
      </c>
      <c r="B903" s="69" t="n">
        <v>45768</v>
      </c>
      <c r="C903" s="70" t="n">
        <v>2025</v>
      </c>
      <c r="D903" t="inlineStr">
        <is>
          <t>Apr</t>
        </is>
      </c>
      <c r="E903" t="inlineStr">
        <is>
          <t>Continental Europe</t>
        </is>
      </c>
      <c r="F903" t="inlineStr">
        <is>
          <t>Netherlands</t>
        </is>
      </c>
      <c r="G903" t="inlineStr">
        <is>
          <t>BFSI</t>
        </is>
      </c>
      <c r="H903" t="inlineStr">
        <is>
          <t>Application services</t>
        </is>
      </c>
      <c r="I903" t="inlineStr">
        <is>
          <t>Large client</t>
        </is>
      </c>
      <c r="J903" t="inlineStr">
        <is>
          <t>Liam O'Brien</t>
        </is>
      </c>
      <c r="K903" s="71" t="n">
        <v>6433</v>
      </c>
      <c r="L903" s="72" t="n">
        <v>3710.99</v>
      </c>
      <c r="M903" s="72" t="n">
        <v>23872798.67</v>
      </c>
      <c r="N903" s="72" t="n">
        <v>477455.97</v>
      </c>
      <c r="O903" s="72" t="n">
        <v>23395342.7</v>
      </c>
      <c r="P903" s="72" t="n">
        <v>15069630.57</v>
      </c>
      <c r="Q903" s="72" t="n">
        <v>8325712.13</v>
      </c>
      <c r="R903" t="inlineStr">
        <is>
          <t>B-03</t>
        </is>
      </c>
      <c r="S903" s="73" t="n">
        <v>54.3</v>
      </c>
      <c r="T903" s="73" t="n">
        <v>43.9</v>
      </c>
      <c r="U903" s="71" t="n">
        <v>0</v>
      </c>
      <c r="V903" t="inlineStr">
        <is>
          <t>No</t>
        </is>
      </c>
      <c r="W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TC100895</t>
        </is>
      </c>
      <c r="B904" s="69" t="n">
        <v>45768</v>
      </c>
      <c r="C904" s="70" t="n">
        <v>2025</v>
      </c>
      <c r="D904" t="inlineStr">
        <is>
          <t>Apr</t>
        </is>
      </c>
      <c r="E904" t="inlineStr">
        <is>
          <t>UK</t>
        </is>
      </c>
      <c r="F904" t="inlineStr">
        <is>
          <t>UK</t>
        </is>
      </c>
      <c r="G904" t="inlineStr">
        <is>
          <t>Retail &amp; CPG</t>
        </is>
      </c>
      <c r="H904" t="inlineStr">
        <is>
          <t>BPS</t>
        </is>
      </c>
      <c r="I904" t="inlineStr">
        <is>
          <t>Large client</t>
        </is>
      </c>
      <c r="J904" t="inlineStr">
        <is>
          <t>Zoya Ahmed</t>
        </is>
      </c>
      <c r="K904" s="71" t="n">
        <v>6817</v>
      </c>
      <c r="L904" s="72" t="n">
        <v>3908.72</v>
      </c>
      <c r="M904" s="72" t="n">
        <v>26645744.24</v>
      </c>
      <c r="N904" s="72" t="n">
        <v>0</v>
      </c>
      <c r="O904" s="72" t="n">
        <v>26645744.24</v>
      </c>
      <c r="P904" s="72" t="n">
        <v>16199530.21</v>
      </c>
      <c r="Q904" s="72" t="n">
        <v>10446214.03</v>
      </c>
      <c r="R904" t="inlineStr">
        <is>
          <t>RC-01</t>
        </is>
      </c>
      <c r="S904" s="73" t="n">
        <v>52.8</v>
      </c>
      <c r="T904" s="73" t="n">
        <v>43.1</v>
      </c>
      <c r="U904" s="71" t="n">
        <v>1</v>
      </c>
      <c r="V904" t="inlineStr">
        <is>
          <t>No</t>
        </is>
      </c>
      <c r="W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TC100896</t>
        </is>
      </c>
      <c r="B905" s="69" t="n">
        <v>45768</v>
      </c>
      <c r="C905" s="70" t="n">
        <v>2025</v>
      </c>
      <c r="D905" t="inlineStr">
        <is>
          <t>Apr</t>
        </is>
      </c>
      <c r="E905" t="inlineStr">
        <is>
          <t>North America</t>
        </is>
      </c>
      <c r="F905" t="inlineStr">
        <is>
          <t>USA</t>
        </is>
      </c>
      <c r="G905" t="inlineStr">
        <is>
          <t>Retail &amp; CPG</t>
        </is>
      </c>
      <c r="H905" t="inlineStr">
        <is>
          <t>BPS</t>
        </is>
      </c>
      <c r="I905" t="inlineStr">
        <is>
          <t>Large client</t>
        </is>
      </c>
      <c r="J905" t="inlineStr">
        <is>
          <t>Sara Rossi</t>
        </is>
      </c>
      <c r="K905" s="71" t="n">
        <v>4122</v>
      </c>
      <c r="L905" s="72" t="n">
        <v>3654.71</v>
      </c>
      <c r="M905" s="72" t="n">
        <v>15064714.62</v>
      </c>
      <c r="N905" s="72" t="n">
        <v>0</v>
      </c>
      <c r="O905" s="72" t="n">
        <v>15064714.62</v>
      </c>
      <c r="P905" s="72" t="n">
        <v>10977984.74</v>
      </c>
      <c r="Q905" s="72" t="n">
        <v>4086729.88</v>
      </c>
      <c r="R905" t="inlineStr">
        <is>
          <t>RC-01</t>
        </is>
      </c>
      <c r="S905" s="73" t="n">
        <v>32.2</v>
      </c>
      <c r="T905" s="73" t="n">
        <v>27.7</v>
      </c>
      <c r="U905" s="71" t="n">
        <v>1</v>
      </c>
      <c r="V905" t="inlineStr">
        <is>
          <t>No</t>
        </is>
      </c>
      <c r="W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TC100897</t>
        </is>
      </c>
      <c r="B906" s="69" t="n">
        <v>45768</v>
      </c>
      <c r="C906" s="70" t="n">
        <v>2025</v>
      </c>
      <c r="D906" t="inlineStr">
        <is>
          <t>Apr</t>
        </is>
      </c>
      <c r="E906" t="inlineStr">
        <is>
          <t>Asia Pacific</t>
        </is>
      </c>
      <c r="F906" t="inlineStr">
        <is>
          <t>Australia</t>
        </is>
      </c>
      <c r="G906" t="inlineStr">
        <is>
          <t>Communications &amp; Media</t>
        </is>
      </c>
      <c r="H906" t="inlineStr">
        <is>
          <t>BPS</t>
        </is>
      </c>
      <c r="I906" t="inlineStr">
        <is>
          <t>Top-10 client</t>
        </is>
      </c>
      <c r="J906" t="inlineStr">
        <is>
          <t>Fatima Al-Saud</t>
        </is>
      </c>
      <c r="K906" s="71" t="n">
        <v>8280</v>
      </c>
      <c r="L906" s="72" t="n">
        <v>3225.15</v>
      </c>
      <c r="M906" s="72" t="n">
        <v>26704242</v>
      </c>
      <c r="N906" s="72" t="n">
        <v>534084.84</v>
      </c>
      <c r="O906" s="72" t="n">
        <v>26170157.16</v>
      </c>
      <c r="P906" s="72" t="n">
        <v>18260572.23</v>
      </c>
      <c r="Q906" s="72" t="n">
        <v>7909584.93</v>
      </c>
      <c r="R906" t="inlineStr">
        <is>
          <t>CM-02</t>
        </is>
      </c>
      <c r="S906" s="73" t="n">
        <v>60.7</v>
      </c>
      <c r="T906" s="73" t="n">
        <v>53</v>
      </c>
      <c r="U906" s="71" t="n">
        <v>1</v>
      </c>
      <c r="V906" t="inlineStr">
        <is>
          <t>Yes</t>
        </is>
      </c>
      <c r="W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TC100898</t>
        </is>
      </c>
      <c r="B907" s="69" t="n">
        <v>45768</v>
      </c>
      <c r="C907" s="70" t="n">
        <v>2025</v>
      </c>
      <c r="D907" t="inlineStr">
        <is>
          <t>Apr</t>
        </is>
      </c>
      <c r="E907" t="inlineStr">
        <is>
          <t>Continental Europe</t>
        </is>
      </c>
      <c r="F907" t="inlineStr">
        <is>
          <t>France</t>
        </is>
      </c>
      <c r="G907" t="inlineStr">
        <is>
          <t>Retail &amp; CPG</t>
        </is>
      </c>
      <c r="H907" t="inlineStr">
        <is>
          <t>Application services</t>
        </is>
      </c>
      <c r="I907" t="inlineStr">
        <is>
          <t>Top-10 client</t>
        </is>
      </c>
      <c r="J907" t="inlineStr">
        <is>
          <t>Yuki Sato</t>
        </is>
      </c>
      <c r="K907" s="71" t="n">
        <v>4543</v>
      </c>
      <c r="L907" s="72" t="n">
        <v>3484.7</v>
      </c>
      <c r="M907" s="72" t="n">
        <v>15830992.1</v>
      </c>
      <c r="N907" s="72" t="n">
        <v>949859.53</v>
      </c>
      <c r="O907" s="72" t="n">
        <v>14881132.57</v>
      </c>
      <c r="P907" s="72" t="n">
        <v>10192153.36</v>
      </c>
      <c r="Q907" s="72" t="n">
        <v>4688979.21</v>
      </c>
      <c r="R907" t="inlineStr">
        <is>
          <t>RC-06</t>
        </is>
      </c>
      <c r="S907" s="73" t="n">
        <v>34.1</v>
      </c>
      <c r="T907" s="73" t="n">
        <v>31</v>
      </c>
      <c r="U907" s="71" t="n">
        <v>0</v>
      </c>
      <c r="V907" t="inlineStr">
        <is>
          <t>No</t>
        </is>
      </c>
      <c r="W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TC100899</t>
        </is>
      </c>
      <c r="B908" s="69" t="n">
        <v>45768</v>
      </c>
      <c r="C908" s="70" t="n">
        <v>2025</v>
      </c>
      <c r="D908" t="inlineStr">
        <is>
          <t>Apr</t>
        </is>
      </c>
      <c r="E908" t="inlineStr">
        <is>
          <t>North America</t>
        </is>
      </c>
      <c r="F908" t="inlineStr">
        <is>
          <t>USA</t>
        </is>
      </c>
      <c r="G908" t="inlineStr">
        <is>
          <t>BFSI</t>
        </is>
      </c>
      <c r="H908" t="inlineStr">
        <is>
          <t>Application services</t>
        </is>
      </c>
      <c r="I908" t="inlineStr">
        <is>
          <t>Mid-size client</t>
        </is>
      </c>
      <c r="J908" t="inlineStr">
        <is>
          <t>Noah Smith</t>
        </is>
      </c>
      <c r="K908" s="71" t="n">
        <v>1427</v>
      </c>
      <c r="L908" s="72" t="n">
        <v>4274.11</v>
      </c>
      <c r="M908" s="72" t="n">
        <v>6099154.97</v>
      </c>
      <c r="N908" s="72" t="n">
        <v>121983.1</v>
      </c>
      <c r="O908" s="72" t="n">
        <v>5977171.87</v>
      </c>
      <c r="P908" s="72" t="n">
        <v>3653779.08</v>
      </c>
      <c r="Q908" s="72" t="n">
        <v>2323392.79</v>
      </c>
      <c r="R908" t="inlineStr">
        <is>
          <t>B-04</t>
        </is>
      </c>
      <c r="S908" s="73" t="n">
        <v>10.9</v>
      </c>
      <c r="T908" s="73" t="n">
        <v>9.300000000000001</v>
      </c>
      <c r="U908" s="71" t="n">
        <v>0</v>
      </c>
      <c r="V908" t="inlineStr">
        <is>
          <t>No</t>
        </is>
      </c>
      <c r="W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TC100900</t>
        </is>
      </c>
      <c r="B909" s="69" t="n">
        <v>45768</v>
      </c>
      <c r="C909" s="70" t="n">
        <v>2025</v>
      </c>
      <c r="D909" t="inlineStr">
        <is>
          <t>Apr</t>
        </is>
      </c>
      <c r="E909" t="inlineStr">
        <is>
          <t>Continental Europe</t>
        </is>
      </c>
      <c r="F909" t="inlineStr">
        <is>
          <t>Germany</t>
        </is>
      </c>
      <c r="G909" t="inlineStr">
        <is>
          <t>BFSI</t>
        </is>
      </c>
      <c r="H909" t="inlineStr">
        <is>
          <t>AI &amp; data</t>
        </is>
      </c>
      <c r="I909" t="inlineStr">
        <is>
          <t>Top-10 client</t>
        </is>
      </c>
      <c r="J909" t="inlineStr">
        <is>
          <t>Omar Haddad</t>
        </is>
      </c>
      <c r="K909" s="71" t="n">
        <v>3016</v>
      </c>
      <c r="L909" s="72" t="n">
        <v>4007.08</v>
      </c>
      <c r="M909" s="72" t="n">
        <v>12085353.28</v>
      </c>
      <c r="N909" s="72" t="n">
        <v>241707.07</v>
      </c>
      <c r="O909" s="72" t="n">
        <v>11843646.21</v>
      </c>
      <c r="P909" s="72" t="n">
        <v>7686134.89</v>
      </c>
      <c r="Q909" s="72" t="n">
        <v>4157511.32</v>
      </c>
      <c r="R909" t="inlineStr">
        <is>
          <t>B-02</t>
        </is>
      </c>
      <c r="S909" s="73" t="n">
        <v>22.7</v>
      </c>
      <c r="T909" s="73" t="n">
        <v>19.5</v>
      </c>
      <c r="U909" s="71" t="n">
        <v>1</v>
      </c>
      <c r="V909" t="inlineStr">
        <is>
          <t>No</t>
        </is>
      </c>
      <c r="W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TC100901</t>
        </is>
      </c>
      <c r="B910" s="69" t="n">
        <v>45768</v>
      </c>
      <c r="C910" s="70" t="n">
        <v>2025</v>
      </c>
      <c r="D910" t="inlineStr">
        <is>
          <t>Apr</t>
        </is>
      </c>
      <c r="E910" t="inlineStr">
        <is>
          <t>North America</t>
        </is>
      </c>
      <c r="F910" t="inlineStr">
        <is>
          <t>Canada</t>
        </is>
      </c>
      <c r="G910" t="inlineStr">
        <is>
          <t>BFSI</t>
        </is>
      </c>
      <c r="H910" t="inlineStr">
        <is>
          <t>Application services</t>
        </is>
      </c>
      <c r="I910" t="inlineStr">
        <is>
          <t>Top-10 client</t>
        </is>
      </c>
      <c r="J910" t="inlineStr">
        <is>
          <t>Wei Chen</t>
        </is>
      </c>
      <c r="K910" s="71" t="n">
        <v>9087</v>
      </c>
      <c r="L910" s="72" t="n">
        <v>3680.41</v>
      </c>
      <c r="M910" s="72" t="n">
        <v>33443885.67</v>
      </c>
      <c r="N910" s="72" t="n">
        <v>668877.71</v>
      </c>
      <c r="O910" s="72" t="n">
        <v>32775007.96</v>
      </c>
      <c r="P910" s="72" t="n">
        <v>22661479.1</v>
      </c>
      <c r="Q910" s="72" t="n">
        <v>10113528.86</v>
      </c>
      <c r="R910" t="inlineStr">
        <is>
          <t>B-02</t>
        </is>
      </c>
      <c r="S910" s="73" t="n">
        <v>73.5</v>
      </c>
      <c r="T910" s="73" t="n">
        <v>60.4</v>
      </c>
      <c r="U910" s="71" t="n">
        <v>1</v>
      </c>
      <c r="V910" t="inlineStr">
        <is>
          <t>No</t>
        </is>
      </c>
      <c r="W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TC100902</t>
        </is>
      </c>
      <c r="B911" s="69" t="n">
        <v>45768</v>
      </c>
      <c r="C911" s="70" t="n">
        <v>2025</v>
      </c>
      <c r="D911" t="inlineStr">
        <is>
          <t>Apr</t>
        </is>
      </c>
      <c r="E911" t="inlineStr">
        <is>
          <t>Continental Europe</t>
        </is>
      </c>
      <c r="F911" t="inlineStr">
        <is>
          <t>Germany</t>
        </is>
      </c>
      <c r="G911" t="inlineStr">
        <is>
          <t>BFSI</t>
        </is>
      </c>
      <c r="H911" t="inlineStr">
        <is>
          <t>Cloud &amp; infrastructure</t>
        </is>
      </c>
      <c r="I911" t="inlineStr">
        <is>
          <t>Mid-size client</t>
        </is>
      </c>
      <c r="J911" t="inlineStr">
        <is>
          <t>Amir Khan</t>
        </is>
      </c>
      <c r="K911" s="71" t="n">
        <v>4112</v>
      </c>
      <c r="L911" s="72" t="n">
        <v>3726.59</v>
      </c>
      <c r="M911" s="72" t="n">
        <v>15323738.08</v>
      </c>
      <c r="N911" s="72" t="n">
        <v>0</v>
      </c>
      <c r="O911" s="72" t="n">
        <v>15323738.08</v>
      </c>
      <c r="P911" s="72" t="n">
        <v>9779470.9</v>
      </c>
      <c r="Q911" s="72" t="n">
        <v>5544267.18</v>
      </c>
      <c r="R911" t="inlineStr">
        <is>
          <t>B-06</t>
        </is>
      </c>
      <c r="S911" s="73" t="n">
        <v>33.1</v>
      </c>
      <c r="T911" s="73" t="n">
        <v>26.2</v>
      </c>
      <c r="U911" s="71" t="n">
        <v>0</v>
      </c>
      <c r="V911" t="inlineStr">
        <is>
          <t>No</t>
        </is>
      </c>
      <c r="W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TC100903</t>
        </is>
      </c>
      <c r="B912" s="69" t="n">
        <v>45769</v>
      </c>
      <c r="C912" s="70" t="n">
        <v>2025</v>
      </c>
      <c r="D912" t="inlineStr">
        <is>
          <t>Apr</t>
        </is>
      </c>
      <c r="E912" t="inlineStr">
        <is>
          <t>North America</t>
        </is>
      </c>
      <c r="F912" t="inlineStr">
        <is>
          <t>Canada</t>
        </is>
      </c>
      <c r="G912" t="inlineStr">
        <is>
          <t>Technology &amp; Services</t>
        </is>
      </c>
      <c r="H912" t="inlineStr">
        <is>
          <t>Application services</t>
        </is>
      </c>
      <c r="I912" t="inlineStr">
        <is>
          <t>Large client</t>
        </is>
      </c>
      <c r="J912" t="inlineStr">
        <is>
          <t>Arjun Mehta</t>
        </is>
      </c>
      <c r="K912" s="71" t="n">
        <v>6554</v>
      </c>
      <c r="L912" s="72" t="n">
        <v>4186.94</v>
      </c>
      <c r="M912" s="72" t="n">
        <v>27441204.76</v>
      </c>
      <c r="N912" s="72" t="n">
        <v>1097648.19</v>
      </c>
      <c r="O912" s="72" t="n">
        <v>26343556.57</v>
      </c>
      <c r="P912" s="72" t="n">
        <v>20250004.71</v>
      </c>
      <c r="Q912" s="72" t="n">
        <v>6093551.86</v>
      </c>
      <c r="R912" t="inlineStr">
        <is>
          <t>TS-02</t>
        </is>
      </c>
      <c r="S912" s="73" t="n">
        <v>56.8</v>
      </c>
      <c r="T912" s="73" t="n">
        <v>44.4</v>
      </c>
      <c r="U912" s="71" t="n">
        <v>2</v>
      </c>
      <c r="V912" t="inlineStr">
        <is>
          <t>No</t>
        </is>
      </c>
      <c r="W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TC100904</t>
        </is>
      </c>
      <c r="B913" s="69" t="n">
        <v>45769</v>
      </c>
      <c r="C913" s="70" t="n">
        <v>2025</v>
      </c>
      <c r="D913" t="inlineStr">
        <is>
          <t>Apr</t>
        </is>
      </c>
      <c r="E913" t="inlineStr">
        <is>
          <t>North America</t>
        </is>
      </c>
      <c r="F913" t="inlineStr">
        <is>
          <t>USA</t>
        </is>
      </c>
      <c r="G913" t="inlineStr">
        <is>
          <t>Technology &amp; Services</t>
        </is>
      </c>
      <c r="H913" t="inlineStr">
        <is>
          <t>Cloud &amp; infrastructure</t>
        </is>
      </c>
      <c r="I913" t="inlineStr">
        <is>
          <t>Top-10 client</t>
        </is>
      </c>
      <c r="J913" t="inlineStr">
        <is>
          <t>Mei Lin</t>
        </is>
      </c>
      <c r="K913" s="71" t="n">
        <v>1846</v>
      </c>
      <c r="L913" s="72" t="n">
        <v>3844.21</v>
      </c>
      <c r="M913" s="72" t="n">
        <v>7096411.66</v>
      </c>
      <c r="N913" s="72" t="n">
        <v>0</v>
      </c>
      <c r="O913" s="72" t="n">
        <v>7096411.66</v>
      </c>
      <c r="P913" s="72" t="n">
        <v>4765708.81</v>
      </c>
      <c r="Q913" s="72" t="n">
        <v>2330702.85</v>
      </c>
      <c r="R913" t="inlineStr">
        <is>
          <t>TS-06</t>
        </is>
      </c>
      <c r="S913" s="73" t="n">
        <v>14.2</v>
      </c>
      <c r="T913" s="73" t="n">
        <v>12.1</v>
      </c>
      <c r="U913" s="71" t="n">
        <v>0</v>
      </c>
      <c r="V913" t="inlineStr">
        <is>
          <t>No</t>
        </is>
      </c>
      <c r="W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TC100905</t>
        </is>
      </c>
      <c r="B914" s="69" t="n">
        <v>45769</v>
      </c>
      <c r="C914" s="70" t="n">
        <v>2025</v>
      </c>
      <c r="D914" t="inlineStr">
        <is>
          <t>Apr</t>
        </is>
      </c>
      <c r="E914" t="inlineStr">
        <is>
          <t>North America</t>
        </is>
      </c>
      <c r="F914" t="inlineStr">
        <is>
          <t>Canada</t>
        </is>
      </c>
      <c r="G914" t="inlineStr">
        <is>
          <t>BFSI</t>
        </is>
      </c>
      <c r="H914" t="inlineStr">
        <is>
          <t>Application services</t>
        </is>
      </c>
      <c r="I914" t="inlineStr">
        <is>
          <t>Large client</t>
        </is>
      </c>
      <c r="J914" t="inlineStr">
        <is>
          <t>Arjun Mehta</t>
        </is>
      </c>
      <c r="K914" s="71" t="n">
        <v>2822</v>
      </c>
      <c r="L914" s="72" t="n">
        <v>4179.49</v>
      </c>
      <c r="M914" s="72" t="n">
        <v>11794520.78</v>
      </c>
      <c r="N914" s="72" t="n">
        <v>471780.83</v>
      </c>
      <c r="O914" s="72" t="n">
        <v>11322739.95</v>
      </c>
      <c r="P914" s="72" t="n">
        <v>7666813.43</v>
      </c>
      <c r="Q914" s="72" t="n">
        <v>3655926.52</v>
      </c>
      <c r="R914" t="inlineStr">
        <is>
          <t>B-05</t>
        </is>
      </c>
      <c r="S914" s="73" t="n">
        <v>23.7</v>
      </c>
      <c r="T914" s="73" t="n">
        <v>18.2</v>
      </c>
      <c r="U914" s="71" t="n">
        <v>0</v>
      </c>
      <c r="V914" t="inlineStr">
        <is>
          <t>No</t>
        </is>
      </c>
      <c r="W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TC100906</t>
        </is>
      </c>
      <c r="B915" s="69" t="n">
        <v>45769</v>
      </c>
      <c r="C915" s="70" t="n">
        <v>2025</v>
      </c>
      <c r="D915" t="inlineStr">
        <is>
          <t>Apr</t>
        </is>
      </c>
      <c r="E915" t="inlineStr">
        <is>
          <t>North America</t>
        </is>
      </c>
      <c r="F915" t="inlineStr">
        <is>
          <t>USA</t>
        </is>
      </c>
      <c r="G915" t="inlineStr">
        <is>
          <t>Technology &amp; Services</t>
        </is>
      </c>
      <c r="H915" t="inlineStr">
        <is>
          <t>Application services</t>
        </is>
      </c>
      <c r="I915" t="inlineStr">
        <is>
          <t>Large client</t>
        </is>
      </c>
      <c r="J915" t="inlineStr">
        <is>
          <t>Aisha Bello</t>
        </is>
      </c>
      <c r="K915" s="71" t="n">
        <v>5330</v>
      </c>
      <c r="L915" s="72" t="n">
        <v>3915.76</v>
      </c>
      <c r="M915" s="72" t="n">
        <v>20871000.8</v>
      </c>
      <c r="N915" s="72" t="n">
        <v>0</v>
      </c>
      <c r="O915" s="72" t="n">
        <v>20871000.8</v>
      </c>
      <c r="P915" s="72" t="n">
        <v>13636011.85</v>
      </c>
      <c r="Q915" s="72" t="n">
        <v>7234988.95</v>
      </c>
      <c r="R915" t="inlineStr">
        <is>
          <t>TS-02</t>
        </is>
      </c>
      <c r="S915" s="73" t="n">
        <v>44</v>
      </c>
      <c r="T915" s="73" t="n">
        <v>34.7</v>
      </c>
      <c r="U915" s="71" t="n">
        <v>0</v>
      </c>
      <c r="V915" t="inlineStr">
        <is>
          <t>No</t>
        </is>
      </c>
      <c r="W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TC100907</t>
        </is>
      </c>
      <c r="B916" s="69" t="n">
        <v>45769</v>
      </c>
      <c r="C916" s="70" t="n">
        <v>2025</v>
      </c>
      <c r="D916" t="inlineStr">
        <is>
          <t>Apr</t>
        </is>
      </c>
      <c r="E916" t="inlineStr">
        <is>
          <t>North America</t>
        </is>
      </c>
      <c r="F916" t="inlineStr">
        <is>
          <t>Canada</t>
        </is>
      </c>
      <c r="G916" t="inlineStr">
        <is>
          <t>BFSI</t>
        </is>
      </c>
      <c r="H916" t="inlineStr">
        <is>
          <t>Application services</t>
        </is>
      </c>
      <c r="I916" t="inlineStr">
        <is>
          <t>Large client</t>
        </is>
      </c>
      <c r="J916" t="inlineStr">
        <is>
          <t>Aisha Bello</t>
        </is>
      </c>
      <c r="K916" s="71" t="n">
        <v>871</v>
      </c>
      <c r="L916" s="72" t="n">
        <v>4346.42</v>
      </c>
      <c r="M916" s="72" t="n">
        <v>3785731.82</v>
      </c>
      <c r="N916" s="72" t="n">
        <v>227143.91</v>
      </c>
      <c r="O916" s="72" t="n">
        <v>3558587.91</v>
      </c>
      <c r="P916" s="72" t="n">
        <v>2631653.6</v>
      </c>
      <c r="Q916" s="72" t="n">
        <v>926934.3100000001</v>
      </c>
      <c r="R916" t="inlineStr">
        <is>
          <t>B-04</t>
        </is>
      </c>
      <c r="S916" s="73" t="n">
        <v>7.1</v>
      </c>
      <c r="T916" s="73" t="n">
        <v>5.9</v>
      </c>
      <c r="U916" s="71" t="n">
        <v>0</v>
      </c>
      <c r="V916" t="inlineStr">
        <is>
          <t>No</t>
        </is>
      </c>
      <c r="W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TC100908</t>
        </is>
      </c>
      <c r="B917" s="69" t="n">
        <v>45769</v>
      </c>
      <c r="C917" s="70" t="n">
        <v>2025</v>
      </c>
      <c r="D917" t="inlineStr">
        <is>
          <t>Apr</t>
        </is>
      </c>
      <c r="E917" t="inlineStr">
        <is>
          <t>North America</t>
        </is>
      </c>
      <c r="F917" t="inlineStr">
        <is>
          <t>USA</t>
        </is>
      </c>
      <c r="G917" t="inlineStr">
        <is>
          <t>Retail &amp; CPG</t>
        </is>
      </c>
      <c r="H917" t="inlineStr">
        <is>
          <t>BPS</t>
        </is>
      </c>
      <c r="I917" t="inlineStr">
        <is>
          <t>Top-10 client</t>
        </is>
      </c>
      <c r="J917" t="inlineStr">
        <is>
          <t>Ana Costa</t>
        </is>
      </c>
      <c r="K917" s="71" t="n">
        <v>4118</v>
      </c>
      <c r="L917" s="72" t="n">
        <v>3576.74</v>
      </c>
      <c r="M917" s="72" t="n">
        <v>14729015.32</v>
      </c>
      <c r="N917" s="72" t="n">
        <v>589160.61</v>
      </c>
      <c r="O917" s="72" t="n">
        <v>14139854.71</v>
      </c>
      <c r="P917" s="72" t="n">
        <v>10823804.22</v>
      </c>
      <c r="Q917" s="72" t="n">
        <v>3316050.49</v>
      </c>
      <c r="R917" t="inlineStr">
        <is>
          <t>RC-06</t>
        </is>
      </c>
      <c r="S917" s="73" t="n">
        <v>30</v>
      </c>
      <c r="T917" s="73" t="n">
        <v>25.9</v>
      </c>
      <c r="U917" s="71" t="n">
        <v>1</v>
      </c>
      <c r="V917" t="inlineStr">
        <is>
          <t>No</t>
        </is>
      </c>
      <c r="W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TC100909</t>
        </is>
      </c>
      <c r="B918" s="69" t="n">
        <v>45769</v>
      </c>
      <c r="C918" s="70" t="n">
        <v>2025</v>
      </c>
      <c r="D918" t="inlineStr">
        <is>
          <t>Apr</t>
        </is>
      </c>
      <c r="E918" t="inlineStr">
        <is>
          <t>North America</t>
        </is>
      </c>
      <c r="F918" t="inlineStr">
        <is>
          <t>Canada</t>
        </is>
      </c>
      <c r="G918" t="inlineStr">
        <is>
          <t>BFSI</t>
        </is>
      </c>
      <c r="H918" t="inlineStr">
        <is>
          <t>Cloud &amp; infrastructure</t>
        </is>
      </c>
      <c r="I918" t="inlineStr">
        <is>
          <t>Top-10 client</t>
        </is>
      </c>
      <c r="J918" t="inlineStr">
        <is>
          <t>Hiroshi Tanaka</t>
        </is>
      </c>
      <c r="K918" s="71" t="n">
        <v>7952</v>
      </c>
      <c r="L918" s="72" t="n">
        <v>4219.58</v>
      </c>
      <c r="M918" s="72" t="n">
        <v>33554100.16</v>
      </c>
      <c r="N918" s="72" t="n">
        <v>1342164.01</v>
      </c>
      <c r="O918" s="72" t="n">
        <v>32211936.15</v>
      </c>
      <c r="P918" s="72" t="n">
        <v>23608460.89</v>
      </c>
      <c r="Q918" s="72" t="n">
        <v>8603475.26</v>
      </c>
      <c r="R918" t="inlineStr">
        <is>
          <t>B-04</t>
        </is>
      </c>
      <c r="S918" s="73" t="n">
        <v>63.7</v>
      </c>
      <c r="T918" s="73" t="n">
        <v>52.6</v>
      </c>
      <c r="U918" s="71" t="n">
        <v>1</v>
      </c>
      <c r="V918" t="inlineStr">
        <is>
          <t>No</t>
        </is>
      </c>
      <c r="W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TC100910</t>
        </is>
      </c>
      <c r="B919" s="69" t="n">
        <v>45769</v>
      </c>
      <c r="C919" s="70" t="n">
        <v>2025</v>
      </c>
      <c r="D919" t="inlineStr">
        <is>
          <t>Apr</t>
        </is>
      </c>
      <c r="E919" t="inlineStr">
        <is>
          <t>North America</t>
        </is>
      </c>
      <c r="F919" t="inlineStr">
        <is>
          <t>Canada</t>
        </is>
      </c>
      <c r="G919" t="inlineStr">
        <is>
          <t>BFSI</t>
        </is>
      </c>
      <c r="H919" t="inlineStr">
        <is>
          <t>BPS</t>
        </is>
      </c>
      <c r="I919" t="inlineStr">
        <is>
          <t>Top-10 client</t>
        </is>
      </c>
      <c r="J919" t="inlineStr">
        <is>
          <t>Priya Nair</t>
        </is>
      </c>
      <c r="K919" s="71" t="n">
        <v>6353</v>
      </c>
      <c r="L919" s="72" t="n">
        <v>4115.05</v>
      </c>
      <c r="M919" s="72" t="n">
        <v>26142912.65</v>
      </c>
      <c r="N919" s="72" t="n">
        <v>0</v>
      </c>
      <c r="O919" s="72" t="n">
        <v>26142912.65</v>
      </c>
      <c r="P919" s="72" t="n">
        <v>15644728.38</v>
      </c>
      <c r="Q919" s="72" t="n">
        <v>10498184.27</v>
      </c>
      <c r="R919" t="inlineStr">
        <is>
          <t>B-04</t>
        </is>
      </c>
      <c r="S919" s="73" t="n">
        <v>48.4</v>
      </c>
      <c r="T919" s="73" t="n">
        <v>43.6</v>
      </c>
      <c r="U919" s="71" t="n">
        <v>1</v>
      </c>
      <c r="V919" t="inlineStr">
        <is>
          <t>Yes</t>
        </is>
      </c>
      <c r="W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TC100911</t>
        </is>
      </c>
      <c r="B920" s="69" t="n">
        <v>45769</v>
      </c>
      <c r="C920" s="70" t="n">
        <v>2025</v>
      </c>
      <c r="D920" t="inlineStr">
        <is>
          <t>Apr</t>
        </is>
      </c>
      <c r="E920" t="inlineStr">
        <is>
          <t>Asia Pacific</t>
        </is>
      </c>
      <c r="F920" t="inlineStr">
        <is>
          <t>Japan</t>
        </is>
      </c>
      <c r="G920" t="inlineStr">
        <is>
          <t>Manufacturing</t>
        </is>
      </c>
      <c r="H920" t="inlineStr">
        <is>
          <t>Cloud &amp; infrastructure</t>
        </is>
      </c>
      <c r="I920" t="inlineStr">
        <is>
          <t>Mid-size client</t>
        </is>
      </c>
      <c r="J920" t="inlineStr">
        <is>
          <t>Kofi Mensah</t>
        </is>
      </c>
      <c r="K920" s="71" t="n">
        <v>10126</v>
      </c>
      <c r="L920" s="72" t="n">
        <v>3622.11</v>
      </c>
      <c r="M920" s="72" t="n">
        <v>36677485.86</v>
      </c>
      <c r="N920" s="72" t="n">
        <v>2200649.15</v>
      </c>
      <c r="O920" s="72" t="n">
        <v>34476836.71</v>
      </c>
      <c r="P920" s="72" t="n">
        <v>23361066.15</v>
      </c>
      <c r="Q920" s="72" t="n">
        <v>11115770.56</v>
      </c>
      <c r="R920" t="inlineStr">
        <is>
          <t>M-06</t>
        </is>
      </c>
      <c r="S920" s="73" t="n">
        <v>69.3</v>
      </c>
      <c r="T920" s="73" t="n">
        <v>63.7</v>
      </c>
      <c r="U920" s="71" t="n">
        <v>1</v>
      </c>
      <c r="V920" t="inlineStr">
        <is>
          <t>No</t>
        </is>
      </c>
      <c r="W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TC100912</t>
        </is>
      </c>
      <c r="B921" s="69" t="n">
        <v>45769</v>
      </c>
      <c r="C921" s="70" t="n">
        <v>2025</v>
      </c>
      <c r="D921" t="inlineStr">
        <is>
          <t>Apr</t>
        </is>
      </c>
      <c r="E921" t="inlineStr">
        <is>
          <t>Middle East &amp; Africa</t>
        </is>
      </c>
      <c r="F921" t="inlineStr">
        <is>
          <t>South Africa</t>
        </is>
      </c>
      <c r="G921" t="inlineStr">
        <is>
          <t>BFSI</t>
        </is>
      </c>
      <c r="H921" t="inlineStr">
        <is>
          <t>Cloud &amp; infrastructure</t>
        </is>
      </c>
      <c r="I921" t="inlineStr">
        <is>
          <t>Top-10 client</t>
        </is>
      </c>
      <c r="J921" t="inlineStr">
        <is>
          <t>Hiroshi Tanaka</t>
        </is>
      </c>
      <c r="K921" s="71" t="n">
        <v>1329</v>
      </c>
      <c r="L921" s="72" t="n">
        <v>3168.62</v>
      </c>
      <c r="M921" s="72" t="n">
        <v>4211095.98</v>
      </c>
      <c r="N921" s="72" t="n">
        <v>0</v>
      </c>
      <c r="O921" s="72" t="n">
        <v>4211095.98</v>
      </c>
      <c r="P921" s="72" t="n">
        <v>2864482.23</v>
      </c>
      <c r="Q921" s="72" t="n">
        <v>1346613.75</v>
      </c>
      <c r="R921" t="inlineStr">
        <is>
          <t>B-01</t>
        </is>
      </c>
      <c r="S921" s="73" t="n">
        <v>10.6</v>
      </c>
      <c r="T921" s="73" t="n">
        <v>8.6</v>
      </c>
      <c r="U921" s="71" t="n">
        <v>0</v>
      </c>
      <c r="V921" t="inlineStr">
        <is>
          <t>No</t>
        </is>
      </c>
      <c r="W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TC100913</t>
        </is>
      </c>
      <c r="B922" s="69" t="n">
        <v>45770</v>
      </c>
      <c r="C922" s="70" t="n">
        <v>2025</v>
      </c>
      <c r="D922" t="inlineStr">
        <is>
          <t>Apr</t>
        </is>
      </c>
      <c r="E922" t="inlineStr">
        <is>
          <t>North America</t>
        </is>
      </c>
      <c r="F922" t="inlineStr">
        <is>
          <t>Canada</t>
        </is>
      </c>
      <c r="G922" t="inlineStr">
        <is>
          <t>Life Sciences</t>
        </is>
      </c>
      <c r="H922" t="inlineStr">
        <is>
          <t>Cloud &amp; infrastructure</t>
        </is>
      </c>
      <c r="I922" t="inlineStr">
        <is>
          <t>Large client</t>
        </is>
      </c>
      <c r="J922" t="inlineStr">
        <is>
          <t>Fatima Al-Saud</t>
        </is>
      </c>
      <c r="K922" s="71" t="n">
        <v>3387</v>
      </c>
      <c r="L922" s="72" t="n">
        <v>4586.29</v>
      </c>
      <c r="M922" s="72" t="n">
        <v>15533764.23</v>
      </c>
      <c r="N922" s="72" t="n">
        <v>310675.28</v>
      </c>
      <c r="O922" s="72" t="n">
        <v>15223088.95</v>
      </c>
      <c r="P922" s="72" t="n">
        <v>10424495.67</v>
      </c>
      <c r="Q922" s="72" t="n">
        <v>4798593.28</v>
      </c>
      <c r="R922" t="inlineStr">
        <is>
          <t>LS-03</t>
        </is>
      </c>
      <c r="S922" s="73" t="n">
        <v>25.3</v>
      </c>
      <c r="T922" s="73" t="n">
        <v>22.3</v>
      </c>
      <c r="U922" s="71" t="n">
        <v>0</v>
      </c>
      <c r="V922" t="inlineStr">
        <is>
          <t>No</t>
        </is>
      </c>
      <c r="W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TC100914</t>
        </is>
      </c>
      <c r="B923" s="69" t="n">
        <v>45770</v>
      </c>
      <c r="C923" s="70" t="n">
        <v>2025</v>
      </c>
      <c r="D923" t="inlineStr">
        <is>
          <t>Apr</t>
        </is>
      </c>
      <c r="E923" t="inlineStr">
        <is>
          <t>UK</t>
        </is>
      </c>
      <c r="F923" t="inlineStr">
        <is>
          <t>UK</t>
        </is>
      </c>
      <c r="G923" t="inlineStr">
        <is>
          <t>Retail &amp; CPG</t>
        </is>
      </c>
      <c r="H923" t="inlineStr">
        <is>
          <t>Application services</t>
        </is>
      </c>
      <c r="I923" t="inlineStr">
        <is>
          <t>Large client</t>
        </is>
      </c>
      <c r="J923" t="inlineStr">
        <is>
          <t>Ravindra Patil</t>
        </is>
      </c>
      <c r="K923" s="71" t="n">
        <v>1527</v>
      </c>
      <c r="L923" s="72" t="n">
        <v>3886.16</v>
      </c>
      <c r="M923" s="72" t="n">
        <v>5934166.32</v>
      </c>
      <c r="N923" s="72" t="n">
        <v>0</v>
      </c>
      <c r="O923" s="72" t="n">
        <v>5934166.32</v>
      </c>
      <c r="P923" s="72" t="n">
        <v>4275384.89</v>
      </c>
      <c r="Q923" s="72" t="n">
        <v>1658781.43</v>
      </c>
      <c r="R923" t="inlineStr">
        <is>
          <t>RC-04</t>
        </is>
      </c>
      <c r="S923" s="73" t="n">
        <v>12</v>
      </c>
      <c r="T923" s="73" t="n">
        <v>10.2</v>
      </c>
      <c r="U923" s="71" t="n">
        <v>0</v>
      </c>
      <c r="V923" t="inlineStr">
        <is>
          <t>No</t>
        </is>
      </c>
      <c r="W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TC100915</t>
        </is>
      </c>
      <c r="B924" s="69" t="n">
        <v>45770</v>
      </c>
      <c r="C924" s="70" t="n">
        <v>2025</v>
      </c>
      <c r="D924" t="inlineStr">
        <is>
          <t>Apr</t>
        </is>
      </c>
      <c r="E924" t="inlineStr">
        <is>
          <t>North America</t>
        </is>
      </c>
      <c r="F924" t="inlineStr">
        <is>
          <t>USA</t>
        </is>
      </c>
      <c r="G924" t="inlineStr">
        <is>
          <t>BFSI</t>
        </is>
      </c>
      <c r="H924" t="inlineStr">
        <is>
          <t>Cloud &amp; infrastructure</t>
        </is>
      </c>
      <c r="I924" t="inlineStr">
        <is>
          <t>Large client</t>
        </is>
      </c>
      <c r="J924" t="inlineStr">
        <is>
          <t>Arjun Mehta</t>
        </is>
      </c>
      <c r="K924" s="71" t="n">
        <v>9155</v>
      </c>
      <c r="L924" s="72" t="n">
        <v>4034.1</v>
      </c>
      <c r="M924" s="72" t="n">
        <v>36932185.5</v>
      </c>
      <c r="N924" s="72" t="n">
        <v>2215931.13</v>
      </c>
      <c r="O924" s="72" t="n">
        <v>34716254.37</v>
      </c>
      <c r="P924" s="72" t="n">
        <v>23088152.76</v>
      </c>
      <c r="Q924" s="72" t="n">
        <v>11628101.61</v>
      </c>
      <c r="R924" t="inlineStr">
        <is>
          <t>B-04</t>
        </is>
      </c>
      <c r="S924" s="73" t="n">
        <v>73.40000000000001</v>
      </c>
      <c r="T924" s="73" t="n">
        <v>58.3</v>
      </c>
      <c r="U924" s="71" t="n">
        <v>2</v>
      </c>
      <c r="V924" t="inlineStr">
        <is>
          <t>No</t>
        </is>
      </c>
      <c r="W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TC100916</t>
        </is>
      </c>
      <c r="B925" s="69" t="n">
        <v>45770</v>
      </c>
      <c r="C925" s="70" t="n">
        <v>2025</v>
      </c>
      <c r="D925" t="inlineStr">
        <is>
          <t>Apr</t>
        </is>
      </c>
      <c r="E925" t="inlineStr">
        <is>
          <t>Asia Pacific</t>
        </is>
      </c>
      <c r="F925" t="inlineStr">
        <is>
          <t>Australia</t>
        </is>
      </c>
      <c r="G925" t="inlineStr">
        <is>
          <t>Retail &amp; CPG</t>
        </is>
      </c>
      <c r="H925" t="inlineStr">
        <is>
          <t>AI &amp; data</t>
        </is>
      </c>
      <c r="I925" t="inlineStr">
        <is>
          <t>Top-10 client</t>
        </is>
      </c>
      <c r="J925" t="inlineStr">
        <is>
          <t>Emma Clarke</t>
        </is>
      </c>
      <c r="K925" s="71" t="n">
        <v>5014</v>
      </c>
      <c r="L925" s="72" t="n">
        <v>3481.88</v>
      </c>
      <c r="M925" s="72" t="n">
        <v>17458146.32</v>
      </c>
      <c r="N925" s="72" t="n">
        <v>0</v>
      </c>
      <c r="O925" s="72" t="n">
        <v>17458146.32</v>
      </c>
      <c r="P925" s="72" t="n">
        <v>12834214.58</v>
      </c>
      <c r="Q925" s="72" t="n">
        <v>4623931.74</v>
      </c>
      <c r="R925" t="inlineStr">
        <is>
          <t>RC-03</t>
        </is>
      </c>
      <c r="S925" s="73" t="n">
        <v>37.9</v>
      </c>
      <c r="T925" s="73" t="n">
        <v>31.1</v>
      </c>
      <c r="U925" s="71" t="n">
        <v>1</v>
      </c>
      <c r="V925" t="inlineStr">
        <is>
          <t>No</t>
        </is>
      </c>
      <c r="W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TC100917</t>
        </is>
      </c>
      <c r="B926" s="69" t="n">
        <v>45770</v>
      </c>
      <c r="C926" s="70" t="n">
        <v>2025</v>
      </c>
      <c r="D926" t="inlineStr">
        <is>
          <t>Apr</t>
        </is>
      </c>
      <c r="E926" t="inlineStr">
        <is>
          <t>North America</t>
        </is>
      </c>
      <c r="F926" t="inlineStr">
        <is>
          <t>USA</t>
        </is>
      </c>
      <c r="G926" t="inlineStr">
        <is>
          <t>BFSI</t>
        </is>
      </c>
      <c r="H926" t="inlineStr">
        <is>
          <t>AI &amp; data</t>
        </is>
      </c>
      <c r="I926" t="inlineStr">
        <is>
          <t>Mid-size client</t>
        </is>
      </c>
      <c r="J926" t="inlineStr">
        <is>
          <t>Noah Smith</t>
        </is>
      </c>
      <c r="K926" s="71" t="n">
        <v>6113</v>
      </c>
      <c r="L926" s="72" t="n">
        <v>3703.55</v>
      </c>
      <c r="M926" s="72" t="n">
        <v>22639801.15</v>
      </c>
      <c r="N926" s="72" t="n">
        <v>905592.05</v>
      </c>
      <c r="O926" s="72" t="n">
        <v>21734209.1</v>
      </c>
      <c r="P926" s="72" t="n">
        <v>13986638.1</v>
      </c>
      <c r="Q926" s="72" t="n">
        <v>7747571</v>
      </c>
      <c r="R926" t="inlineStr">
        <is>
          <t>B-06</t>
        </is>
      </c>
      <c r="S926" s="73" t="n">
        <v>47</v>
      </c>
      <c r="T926" s="73" t="n">
        <v>40.3</v>
      </c>
      <c r="U926" s="71" t="n">
        <v>0</v>
      </c>
      <c r="V926" t="inlineStr">
        <is>
          <t>No</t>
        </is>
      </c>
      <c r="W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TC100918</t>
        </is>
      </c>
      <c r="B927" s="69" t="n">
        <v>45770</v>
      </c>
      <c r="C927" s="70" t="n">
        <v>2025</v>
      </c>
      <c r="D927" t="inlineStr">
        <is>
          <t>Apr</t>
        </is>
      </c>
      <c r="E927" t="inlineStr">
        <is>
          <t>North America</t>
        </is>
      </c>
      <c r="F927" t="inlineStr">
        <is>
          <t>Canada</t>
        </is>
      </c>
      <c r="G927" t="inlineStr">
        <is>
          <t>BFSI</t>
        </is>
      </c>
      <c r="H927" t="inlineStr">
        <is>
          <t>Application services</t>
        </is>
      </c>
      <c r="I927" t="inlineStr">
        <is>
          <t>Mid-size client</t>
        </is>
      </c>
      <c r="J927" t="inlineStr">
        <is>
          <t>Carlos Silva</t>
        </is>
      </c>
      <c r="K927" s="71" t="n">
        <v>2988</v>
      </c>
      <c r="L927" s="72" t="n">
        <v>4290.93</v>
      </c>
      <c r="M927" s="72" t="n">
        <v>12821298.84</v>
      </c>
      <c r="N927" s="72" t="n">
        <v>512851.95</v>
      </c>
      <c r="O927" s="72" t="n">
        <v>12308446.89</v>
      </c>
      <c r="P927" s="72" t="n">
        <v>8410840.48</v>
      </c>
      <c r="Q927" s="72" t="n">
        <v>3897606.41</v>
      </c>
      <c r="R927" t="inlineStr">
        <is>
          <t>B-01</t>
        </is>
      </c>
      <c r="S927" s="73" t="n">
        <v>22.1</v>
      </c>
      <c r="T927" s="73" t="n">
        <v>18.9</v>
      </c>
      <c r="U927" s="71" t="n">
        <v>0</v>
      </c>
      <c r="V927" t="inlineStr">
        <is>
          <t>No</t>
        </is>
      </c>
      <c r="W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TC100919</t>
        </is>
      </c>
      <c r="B928" s="69" t="n">
        <v>45770</v>
      </c>
      <c r="C928" s="70" t="n">
        <v>2025</v>
      </c>
      <c r="D928" t="inlineStr">
        <is>
          <t>Apr</t>
        </is>
      </c>
      <c r="E928" t="inlineStr">
        <is>
          <t>Middle East &amp; Africa</t>
        </is>
      </c>
      <c r="F928" t="inlineStr">
        <is>
          <t>UAE</t>
        </is>
      </c>
      <c r="G928" t="inlineStr">
        <is>
          <t>Technology &amp; Services</t>
        </is>
      </c>
      <c r="H928" t="inlineStr">
        <is>
          <t>Application services</t>
        </is>
      </c>
      <c r="I928" t="inlineStr">
        <is>
          <t>Large client</t>
        </is>
      </c>
      <c r="J928" t="inlineStr">
        <is>
          <t>Omar Haddad</t>
        </is>
      </c>
      <c r="K928" s="71" t="n">
        <v>8375</v>
      </c>
      <c r="L928" s="72" t="n">
        <v>3909.62</v>
      </c>
      <c r="M928" s="72" t="n">
        <v>32743067.5</v>
      </c>
      <c r="N928" s="72" t="n">
        <v>1964584.05</v>
      </c>
      <c r="O928" s="72" t="n">
        <v>30778483.45</v>
      </c>
      <c r="P928" s="72" t="n">
        <v>21733357.48</v>
      </c>
      <c r="Q928" s="72" t="n">
        <v>9045125.970000001</v>
      </c>
      <c r="R928" t="inlineStr">
        <is>
          <t>TS-03</t>
        </is>
      </c>
      <c r="S928" s="73" t="n">
        <v>68.90000000000001</v>
      </c>
      <c r="T928" s="73" t="n">
        <v>54.4</v>
      </c>
      <c r="U928" s="71" t="n">
        <v>1</v>
      </c>
      <c r="V928" t="inlineStr">
        <is>
          <t>No</t>
        </is>
      </c>
      <c r="W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TC100920</t>
        </is>
      </c>
      <c r="B929" s="69" t="n">
        <v>45770</v>
      </c>
      <c r="C929" s="70" t="n">
        <v>2025</v>
      </c>
      <c r="D929" t="inlineStr">
        <is>
          <t>Apr</t>
        </is>
      </c>
      <c r="E929" t="inlineStr">
        <is>
          <t>Continental Europe</t>
        </is>
      </c>
      <c r="F929" t="inlineStr">
        <is>
          <t>Germany</t>
        </is>
      </c>
      <c r="G929" t="inlineStr">
        <is>
          <t>Communications &amp; Media</t>
        </is>
      </c>
      <c r="H929" t="inlineStr">
        <is>
          <t>Cloud &amp; infrastructure</t>
        </is>
      </c>
      <c r="I929" t="inlineStr">
        <is>
          <t>Large client</t>
        </is>
      </c>
      <c r="J929" t="inlineStr">
        <is>
          <t>Liam O'Brien</t>
        </is>
      </c>
      <c r="K929" s="71" t="n">
        <v>3490</v>
      </c>
      <c r="L929" s="72" t="n">
        <v>3805</v>
      </c>
      <c r="M929" s="72" t="n">
        <v>13279450</v>
      </c>
      <c r="N929" s="72" t="n">
        <v>0</v>
      </c>
      <c r="O929" s="72" t="n">
        <v>13279450</v>
      </c>
      <c r="P929" s="72" t="n">
        <v>8447253.890000001</v>
      </c>
      <c r="Q929" s="72" t="n">
        <v>4832196.11</v>
      </c>
      <c r="R929" t="inlineStr">
        <is>
          <t>CM-01</t>
        </is>
      </c>
      <c r="S929" s="73" t="n">
        <v>25</v>
      </c>
      <c r="T929" s="73" t="n">
        <v>22.4</v>
      </c>
      <c r="U929" s="71" t="n">
        <v>0</v>
      </c>
      <c r="V929" t="inlineStr">
        <is>
          <t>No</t>
        </is>
      </c>
      <c r="W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TC100921</t>
        </is>
      </c>
      <c r="B930" s="69" t="n">
        <v>45771</v>
      </c>
      <c r="C930" s="70" t="n">
        <v>2025</v>
      </c>
      <c r="D930" t="inlineStr">
        <is>
          <t>Apr</t>
        </is>
      </c>
      <c r="E930" t="inlineStr">
        <is>
          <t>UK</t>
        </is>
      </c>
      <c r="F930" t="inlineStr">
        <is>
          <t>UK</t>
        </is>
      </c>
      <c r="G930" t="inlineStr">
        <is>
          <t>Technology &amp; Services</t>
        </is>
      </c>
      <c r="H930" t="inlineStr">
        <is>
          <t>Application services</t>
        </is>
      </c>
      <c r="I930" t="inlineStr">
        <is>
          <t>Large client</t>
        </is>
      </c>
      <c r="J930" t="inlineStr">
        <is>
          <t>Zoya Ahmed</t>
        </is>
      </c>
      <c r="K930" s="71" t="n">
        <v>6292</v>
      </c>
      <c r="L930" s="72" t="n">
        <v>3924.16</v>
      </c>
      <c r="M930" s="72" t="n">
        <v>24690814.72</v>
      </c>
      <c r="N930" s="72" t="n">
        <v>0</v>
      </c>
      <c r="O930" s="72" t="n">
        <v>24690814.72</v>
      </c>
      <c r="P930" s="72" t="n">
        <v>15370669.63</v>
      </c>
      <c r="Q930" s="72" t="n">
        <v>9320145.09</v>
      </c>
      <c r="R930" t="inlineStr">
        <is>
          <t>TS-05</t>
        </is>
      </c>
      <c r="S930" s="73" t="n">
        <v>53.8</v>
      </c>
      <c r="T930" s="73" t="n">
        <v>41.9</v>
      </c>
      <c r="U930" s="71" t="n">
        <v>0</v>
      </c>
      <c r="V930" t="inlineStr">
        <is>
          <t>No</t>
        </is>
      </c>
      <c r="W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TC100922</t>
        </is>
      </c>
      <c r="B931" s="69" t="n">
        <v>45771</v>
      </c>
      <c r="C931" s="70" t="n">
        <v>2025</v>
      </c>
      <c r="D931" t="inlineStr">
        <is>
          <t>Apr</t>
        </is>
      </c>
      <c r="E931" t="inlineStr">
        <is>
          <t>North America</t>
        </is>
      </c>
      <c r="F931" t="inlineStr">
        <is>
          <t>USA</t>
        </is>
      </c>
      <c r="G931" t="inlineStr">
        <is>
          <t>Communications &amp; Media</t>
        </is>
      </c>
      <c r="H931" t="inlineStr">
        <is>
          <t>Application services</t>
        </is>
      </c>
      <c r="I931" t="inlineStr">
        <is>
          <t>Large client</t>
        </is>
      </c>
      <c r="J931" t="inlineStr">
        <is>
          <t>Wei Chen</t>
        </is>
      </c>
      <c r="K931" s="71" t="n">
        <v>1078</v>
      </c>
      <c r="L931" s="72" t="n">
        <v>3795.15</v>
      </c>
      <c r="M931" s="72" t="n">
        <v>4091171.7</v>
      </c>
      <c r="N931" s="72" t="n">
        <v>163646.87</v>
      </c>
      <c r="O931" s="72" t="n">
        <v>3927524.83</v>
      </c>
      <c r="P931" s="72" t="n">
        <v>2903378.44</v>
      </c>
      <c r="Q931" s="72" t="n">
        <v>1024146.39</v>
      </c>
      <c r="R931" t="inlineStr">
        <is>
          <t>CM-04</t>
        </is>
      </c>
      <c r="S931" s="73" t="n">
        <v>7.8</v>
      </c>
      <c r="T931" s="73" t="n">
        <v>7.2</v>
      </c>
      <c r="U931" s="71" t="n">
        <v>0</v>
      </c>
      <c r="V931" t="inlineStr">
        <is>
          <t>No</t>
        </is>
      </c>
      <c r="W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TC100923</t>
        </is>
      </c>
      <c r="B932" s="69" t="n">
        <v>45771</v>
      </c>
      <c r="C932" s="70" t="n">
        <v>2025</v>
      </c>
      <c r="D932" t="inlineStr">
        <is>
          <t>Apr</t>
        </is>
      </c>
      <c r="E932" t="inlineStr">
        <is>
          <t>Continental Europe</t>
        </is>
      </c>
      <c r="F932" t="inlineStr">
        <is>
          <t>Germany</t>
        </is>
      </c>
      <c r="G932" t="inlineStr">
        <is>
          <t>Retail &amp; CPG</t>
        </is>
      </c>
      <c r="H932" t="inlineStr">
        <is>
          <t>Application services</t>
        </is>
      </c>
      <c r="I932" t="inlineStr">
        <is>
          <t>Large client</t>
        </is>
      </c>
      <c r="J932" t="inlineStr">
        <is>
          <t>Wei Chen</t>
        </is>
      </c>
      <c r="K932" s="71" t="n">
        <v>6728</v>
      </c>
      <c r="L932" s="72" t="n">
        <v>4177.25</v>
      </c>
      <c r="M932" s="72" t="n">
        <v>28104538</v>
      </c>
      <c r="N932" s="72" t="n">
        <v>1124181.52</v>
      </c>
      <c r="O932" s="72" t="n">
        <v>26980356.48</v>
      </c>
      <c r="P932" s="72" t="n">
        <v>20282724.6</v>
      </c>
      <c r="Q932" s="72" t="n">
        <v>6697631.88</v>
      </c>
      <c r="R932" t="inlineStr">
        <is>
          <t>RC-01</t>
        </is>
      </c>
      <c r="S932" s="73" t="n">
        <v>52.5</v>
      </c>
      <c r="T932" s="73" t="n">
        <v>46.2</v>
      </c>
      <c r="U932" s="71" t="n">
        <v>0</v>
      </c>
      <c r="V932" t="inlineStr">
        <is>
          <t>No</t>
        </is>
      </c>
      <c r="W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TC100924</t>
        </is>
      </c>
      <c r="B933" s="69" t="n">
        <v>45771</v>
      </c>
      <c r="C933" s="70" t="n">
        <v>2025</v>
      </c>
      <c r="D933" t="inlineStr">
        <is>
          <t>Apr</t>
        </is>
      </c>
      <c r="E933" t="inlineStr">
        <is>
          <t>North America</t>
        </is>
      </c>
      <c r="F933" t="inlineStr">
        <is>
          <t>Canada</t>
        </is>
      </c>
      <c r="G933" t="inlineStr">
        <is>
          <t>Retail &amp; CPG</t>
        </is>
      </c>
      <c r="H933" t="inlineStr">
        <is>
          <t>BPS</t>
        </is>
      </c>
      <c r="I933" t="inlineStr">
        <is>
          <t>Large client</t>
        </is>
      </c>
      <c r="J933" t="inlineStr">
        <is>
          <t>Shraddha Kulkarni</t>
        </is>
      </c>
      <c r="K933" s="71" t="n">
        <v>1230</v>
      </c>
      <c r="L933" s="72" t="n">
        <v>4010.85</v>
      </c>
      <c r="M933" s="72" t="n">
        <v>4933345.5</v>
      </c>
      <c r="N933" s="72" t="n">
        <v>0</v>
      </c>
      <c r="O933" s="72" t="n">
        <v>4933345.5</v>
      </c>
      <c r="P933" s="72" t="n">
        <v>3413616.55</v>
      </c>
      <c r="Q933" s="72" t="n">
        <v>1519728.95</v>
      </c>
      <c r="R933" t="inlineStr">
        <is>
          <t>RC-03</t>
        </is>
      </c>
      <c r="S933" s="73" t="n">
        <v>8.5</v>
      </c>
      <c r="T933" s="73" t="n">
        <v>7.6</v>
      </c>
      <c r="U933" s="71" t="n">
        <v>0</v>
      </c>
      <c r="V933" t="inlineStr">
        <is>
          <t>No</t>
        </is>
      </c>
      <c r="W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TC100925</t>
        </is>
      </c>
      <c r="B934" s="69" t="n">
        <v>45771</v>
      </c>
      <c r="C934" s="70" t="n">
        <v>2025</v>
      </c>
      <c r="D934" t="inlineStr">
        <is>
          <t>Apr</t>
        </is>
      </c>
      <c r="E934" t="inlineStr">
        <is>
          <t>North America</t>
        </is>
      </c>
      <c r="F934" t="inlineStr">
        <is>
          <t>USA</t>
        </is>
      </c>
      <c r="G934" t="inlineStr">
        <is>
          <t>Technology &amp; Services</t>
        </is>
      </c>
      <c r="H934" t="inlineStr">
        <is>
          <t>Application services</t>
        </is>
      </c>
      <c r="I934" t="inlineStr">
        <is>
          <t>Large client</t>
        </is>
      </c>
      <c r="J934" t="inlineStr">
        <is>
          <t>Arjun Mehta</t>
        </is>
      </c>
      <c r="K934" s="71" t="n">
        <v>7671</v>
      </c>
      <c r="L934" s="72" t="n">
        <v>4460.31</v>
      </c>
      <c r="M934" s="72" t="n">
        <v>34215038.01</v>
      </c>
      <c r="N934" s="72" t="n">
        <v>0</v>
      </c>
      <c r="O934" s="72" t="n">
        <v>34215038.01</v>
      </c>
      <c r="P934" s="72" t="n">
        <v>23661071.5</v>
      </c>
      <c r="Q934" s="72" t="n">
        <v>10553966.51</v>
      </c>
      <c r="R934" t="inlineStr">
        <is>
          <t>TS-03</t>
        </is>
      </c>
      <c r="S934" s="73" t="n">
        <v>64.2</v>
      </c>
      <c r="T934" s="73" t="n">
        <v>51.9</v>
      </c>
      <c r="U934" s="71" t="n">
        <v>0</v>
      </c>
      <c r="V934" t="inlineStr">
        <is>
          <t>No</t>
        </is>
      </c>
      <c r="W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TC100926</t>
        </is>
      </c>
      <c r="B935" s="69" t="n">
        <v>45771</v>
      </c>
      <c r="C935" s="70" t="n">
        <v>2025</v>
      </c>
      <c r="D935" t="inlineStr">
        <is>
          <t>Apr</t>
        </is>
      </c>
      <c r="E935" t="inlineStr">
        <is>
          <t>Continental Europe</t>
        </is>
      </c>
      <c r="F935" t="inlineStr">
        <is>
          <t>Germany</t>
        </is>
      </c>
      <c r="G935" t="inlineStr">
        <is>
          <t>Retail &amp; CPG</t>
        </is>
      </c>
      <c r="H935" t="inlineStr">
        <is>
          <t>Application services</t>
        </is>
      </c>
      <c r="I935" t="inlineStr">
        <is>
          <t>Top-10 client</t>
        </is>
      </c>
      <c r="J935" t="inlineStr">
        <is>
          <t>Olivia Brown</t>
        </is>
      </c>
      <c r="K935" s="71" t="n">
        <v>3638</v>
      </c>
      <c r="L935" s="72" t="n">
        <v>3997.66</v>
      </c>
      <c r="M935" s="72" t="n">
        <v>14543487.08</v>
      </c>
      <c r="N935" s="72" t="n">
        <v>0</v>
      </c>
      <c r="O935" s="72" t="n">
        <v>14543487.08</v>
      </c>
      <c r="P935" s="72" t="n">
        <v>10365789.14</v>
      </c>
      <c r="Q935" s="72" t="n">
        <v>4177697.94</v>
      </c>
      <c r="R935" t="inlineStr">
        <is>
          <t>RC-05</t>
        </is>
      </c>
      <c r="S935" s="73" t="n">
        <v>30.7</v>
      </c>
      <c r="T935" s="73" t="n">
        <v>24.3</v>
      </c>
      <c r="U935" s="71" t="n">
        <v>1</v>
      </c>
      <c r="V935" t="inlineStr">
        <is>
          <t>No</t>
        </is>
      </c>
      <c r="W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TC100927</t>
        </is>
      </c>
      <c r="B936" s="69" t="n">
        <v>45771</v>
      </c>
      <c r="C936" s="70" t="n">
        <v>2025</v>
      </c>
      <c r="D936" t="inlineStr">
        <is>
          <t>Apr</t>
        </is>
      </c>
      <c r="E936" t="inlineStr">
        <is>
          <t>Continental Europe</t>
        </is>
      </c>
      <c r="F936" t="inlineStr">
        <is>
          <t>Netherlands</t>
        </is>
      </c>
      <c r="G936" t="inlineStr">
        <is>
          <t>Technology &amp; Services</t>
        </is>
      </c>
      <c r="H936" t="inlineStr">
        <is>
          <t>Application services</t>
        </is>
      </c>
      <c r="I936" t="inlineStr">
        <is>
          <t>Large client</t>
        </is>
      </c>
      <c r="J936" t="inlineStr">
        <is>
          <t>Sara Rossi</t>
        </is>
      </c>
      <c r="K936" s="71" t="n">
        <v>10305</v>
      </c>
      <c r="L936" s="72" t="n">
        <v>4378.89</v>
      </c>
      <c r="M936" s="72" t="n">
        <v>45124461.45</v>
      </c>
      <c r="N936" s="72" t="n">
        <v>2707467.69</v>
      </c>
      <c r="O936" s="72" t="n">
        <v>42416993.76</v>
      </c>
      <c r="P936" s="72" t="n">
        <v>29420835.78</v>
      </c>
      <c r="Q936" s="72" t="n">
        <v>12996157.98</v>
      </c>
      <c r="R936" t="inlineStr">
        <is>
          <t>TS-02</t>
        </is>
      </c>
      <c r="S936" s="73" t="n">
        <v>76.3</v>
      </c>
      <c r="T936" s="73" t="n">
        <v>64.5</v>
      </c>
      <c r="U936" s="71" t="n">
        <v>1</v>
      </c>
      <c r="V936" t="inlineStr">
        <is>
          <t>No</t>
        </is>
      </c>
      <c r="W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TC100928</t>
        </is>
      </c>
      <c r="B937" s="69" t="n">
        <v>45771</v>
      </c>
      <c r="C937" s="70" t="n">
        <v>2025</v>
      </c>
      <c r="D937" t="inlineStr">
        <is>
          <t>Apr</t>
        </is>
      </c>
      <c r="E937" t="inlineStr">
        <is>
          <t>Asia Pacific</t>
        </is>
      </c>
      <c r="F937" t="inlineStr">
        <is>
          <t>Japan</t>
        </is>
      </c>
      <c r="G937" t="inlineStr">
        <is>
          <t>Technology &amp; Services</t>
        </is>
      </c>
      <c r="H937" t="inlineStr">
        <is>
          <t>Application services</t>
        </is>
      </c>
      <c r="I937" t="inlineStr">
        <is>
          <t>Large client</t>
        </is>
      </c>
      <c r="J937" t="inlineStr">
        <is>
          <t>Noah Smith</t>
        </is>
      </c>
      <c r="K937" s="71" t="n">
        <v>2879</v>
      </c>
      <c r="L937" s="72" t="n">
        <v>3125.28</v>
      </c>
      <c r="M937" s="72" t="n">
        <v>8997681.119999999</v>
      </c>
      <c r="N937" s="72" t="n">
        <v>0</v>
      </c>
      <c r="O937" s="72" t="n">
        <v>8997681.119999999</v>
      </c>
      <c r="P937" s="72" t="n">
        <v>5535897.93</v>
      </c>
      <c r="Q937" s="72" t="n">
        <v>3461783.19</v>
      </c>
      <c r="R937" t="inlineStr">
        <is>
          <t>TS-04</t>
        </is>
      </c>
      <c r="S937" s="73" t="n">
        <v>24.1</v>
      </c>
      <c r="T937" s="73" t="n">
        <v>18</v>
      </c>
      <c r="U937" s="71" t="n">
        <v>0</v>
      </c>
      <c r="V937" t="inlineStr">
        <is>
          <t>No</t>
        </is>
      </c>
      <c r="W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TC100929</t>
        </is>
      </c>
      <c r="B938" s="69" t="n">
        <v>45772</v>
      </c>
      <c r="C938" s="70" t="n">
        <v>2025</v>
      </c>
      <c r="D938" t="inlineStr">
        <is>
          <t>Apr</t>
        </is>
      </c>
      <c r="E938" t="inlineStr">
        <is>
          <t>Middle East &amp; Africa</t>
        </is>
      </c>
      <c r="F938" t="inlineStr">
        <is>
          <t>South Africa</t>
        </is>
      </c>
      <c r="G938" t="inlineStr">
        <is>
          <t>BFSI</t>
        </is>
      </c>
      <c r="H938" t="inlineStr">
        <is>
          <t>Application services</t>
        </is>
      </c>
      <c r="I938" t="inlineStr">
        <is>
          <t>Top-10 client</t>
        </is>
      </c>
      <c r="J938" t="inlineStr">
        <is>
          <t>Lucas Martin</t>
        </is>
      </c>
      <c r="K938" s="71" t="n">
        <v>6883</v>
      </c>
      <c r="L938" s="72" t="n">
        <v>3185.57</v>
      </c>
      <c r="M938" s="72" t="n">
        <v>21926278.31</v>
      </c>
      <c r="N938" s="72" t="n">
        <v>877051.13</v>
      </c>
      <c r="O938" s="72" t="n">
        <v>21049227.18</v>
      </c>
      <c r="P938" s="72" t="n">
        <v>13542330.3</v>
      </c>
      <c r="Q938" s="72" t="n">
        <v>7506896.88</v>
      </c>
      <c r="R938" t="inlineStr">
        <is>
          <t>B-04</t>
        </is>
      </c>
      <c r="S938" s="73" t="n">
        <v>54.2</v>
      </c>
      <c r="T938" s="73" t="n">
        <v>45.9</v>
      </c>
      <c r="U938" s="71" t="n">
        <v>0</v>
      </c>
      <c r="V938" t="inlineStr">
        <is>
          <t>No</t>
        </is>
      </c>
      <c r="W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TC100930</t>
        </is>
      </c>
      <c r="B939" s="69" t="n">
        <v>45772</v>
      </c>
      <c r="C939" s="70" t="n">
        <v>2025</v>
      </c>
      <c r="D939" t="inlineStr">
        <is>
          <t>Apr</t>
        </is>
      </c>
      <c r="E939" t="inlineStr">
        <is>
          <t>Continental Europe</t>
        </is>
      </c>
      <c r="F939" t="inlineStr">
        <is>
          <t>Germany</t>
        </is>
      </c>
      <c r="G939" t="inlineStr">
        <is>
          <t>BFSI</t>
        </is>
      </c>
      <c r="H939" t="inlineStr">
        <is>
          <t>BPS</t>
        </is>
      </c>
      <c r="I939" t="inlineStr">
        <is>
          <t>Large client</t>
        </is>
      </c>
      <c r="J939" t="inlineStr">
        <is>
          <t>Ana Costa</t>
        </is>
      </c>
      <c r="K939" s="71" t="n">
        <v>4949</v>
      </c>
      <c r="L939" s="72" t="n">
        <v>4215.31</v>
      </c>
      <c r="M939" s="72" t="n">
        <v>20861569.19</v>
      </c>
      <c r="N939" s="72" t="n">
        <v>417231.38</v>
      </c>
      <c r="O939" s="72" t="n">
        <v>20444337.81</v>
      </c>
      <c r="P939" s="72" t="n">
        <v>13067905.39</v>
      </c>
      <c r="Q939" s="72" t="n">
        <v>7376432.42</v>
      </c>
      <c r="R939" t="inlineStr">
        <is>
          <t>B-02</t>
        </is>
      </c>
      <c r="S939" s="73" t="n">
        <v>38.5</v>
      </c>
      <c r="T939" s="73" t="n">
        <v>32.9</v>
      </c>
      <c r="U939" s="71" t="n">
        <v>0</v>
      </c>
      <c r="V939" t="inlineStr">
        <is>
          <t>No</t>
        </is>
      </c>
      <c r="W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TC100931</t>
        </is>
      </c>
      <c r="B940" s="69" t="n">
        <v>45772</v>
      </c>
      <c r="C940" s="70" t="n">
        <v>2025</v>
      </c>
      <c r="D940" t="inlineStr">
        <is>
          <t>Apr</t>
        </is>
      </c>
      <c r="E940" t="inlineStr">
        <is>
          <t>North America</t>
        </is>
      </c>
      <c r="F940" t="inlineStr">
        <is>
          <t>Canada</t>
        </is>
      </c>
      <c r="G940" t="inlineStr">
        <is>
          <t>BFSI</t>
        </is>
      </c>
      <c r="H940" t="inlineStr">
        <is>
          <t>Application services</t>
        </is>
      </c>
      <c r="I940" t="inlineStr">
        <is>
          <t>Mid-size client</t>
        </is>
      </c>
      <c r="J940" t="inlineStr">
        <is>
          <t>Carlos Silva</t>
        </is>
      </c>
      <c r="K940" s="71" t="n">
        <v>8662</v>
      </c>
      <c r="L940" s="72" t="n">
        <v>4436.37</v>
      </c>
      <c r="M940" s="72" t="n">
        <v>38427836.94</v>
      </c>
      <c r="N940" s="72" t="n">
        <v>768556.74</v>
      </c>
      <c r="O940" s="72" t="n">
        <v>37659280.2</v>
      </c>
      <c r="P940" s="72" t="n">
        <v>26653463.14</v>
      </c>
      <c r="Q940" s="72" t="n">
        <v>11005817.06</v>
      </c>
      <c r="R940" t="inlineStr">
        <is>
          <t>B-02</t>
        </is>
      </c>
      <c r="S940" s="73" t="n">
        <v>71</v>
      </c>
      <c r="T940" s="73" t="n">
        <v>58.3</v>
      </c>
      <c r="U940" s="71" t="n">
        <v>0</v>
      </c>
      <c r="V940" t="inlineStr">
        <is>
          <t>No</t>
        </is>
      </c>
      <c r="W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TC100932</t>
        </is>
      </c>
      <c r="B941" s="69" t="n">
        <v>45772</v>
      </c>
      <c r="C941" s="70" t="n">
        <v>2025</v>
      </c>
      <c r="D941" t="inlineStr">
        <is>
          <t>Apr</t>
        </is>
      </c>
      <c r="E941" t="inlineStr">
        <is>
          <t>India</t>
        </is>
      </c>
      <c r="F941" t="inlineStr">
        <is>
          <t>India</t>
        </is>
      </c>
      <c r="G941" t="inlineStr">
        <is>
          <t>Manufacturing</t>
        </is>
      </c>
      <c r="H941" t="inlineStr">
        <is>
          <t>Consulting</t>
        </is>
      </c>
      <c r="I941" t="inlineStr">
        <is>
          <t>Top-10 client</t>
        </is>
      </c>
      <c r="J941" t="inlineStr">
        <is>
          <t>Zoya Ahmed</t>
        </is>
      </c>
      <c r="K941" s="71" t="n">
        <v>6999</v>
      </c>
      <c r="L941" s="72" t="n">
        <v>3239.92</v>
      </c>
      <c r="M941" s="72" t="n">
        <v>22676200.08</v>
      </c>
      <c r="N941" s="72" t="n">
        <v>0</v>
      </c>
      <c r="O941" s="72" t="n">
        <v>22676200.08</v>
      </c>
      <c r="P941" s="72" t="n">
        <v>13672364.53</v>
      </c>
      <c r="Q941" s="72" t="n">
        <v>9003835.550000001</v>
      </c>
      <c r="R941" t="inlineStr">
        <is>
          <t>M-02</t>
        </is>
      </c>
      <c r="S941" s="73" t="n">
        <v>54.4</v>
      </c>
      <c r="T941" s="73" t="n">
        <v>48.1</v>
      </c>
      <c r="U941" s="71" t="n">
        <v>1</v>
      </c>
      <c r="V941" t="inlineStr">
        <is>
          <t>No</t>
        </is>
      </c>
      <c r="W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TC100933</t>
        </is>
      </c>
      <c r="B942" s="69" t="n">
        <v>45772</v>
      </c>
      <c r="C942" s="70" t="n">
        <v>2025</v>
      </c>
      <c r="D942" t="inlineStr">
        <is>
          <t>Apr</t>
        </is>
      </c>
      <c r="E942" t="inlineStr">
        <is>
          <t>UK</t>
        </is>
      </c>
      <c r="F942" t="inlineStr">
        <is>
          <t>UK</t>
        </is>
      </c>
      <c r="G942" t="inlineStr">
        <is>
          <t>Retail &amp; CPG</t>
        </is>
      </c>
      <c r="H942" t="inlineStr">
        <is>
          <t>BPS</t>
        </is>
      </c>
      <c r="I942" t="inlineStr">
        <is>
          <t>Mid-size client</t>
        </is>
      </c>
      <c r="J942" t="inlineStr">
        <is>
          <t>Kofi Mensah</t>
        </is>
      </c>
      <c r="K942" s="71" t="n">
        <v>4116</v>
      </c>
      <c r="L942" s="72" t="n">
        <v>3981.9</v>
      </c>
      <c r="M942" s="72" t="n">
        <v>16389500.4</v>
      </c>
      <c r="N942" s="72" t="n">
        <v>0</v>
      </c>
      <c r="O942" s="72" t="n">
        <v>16389500.4</v>
      </c>
      <c r="P942" s="72" t="n">
        <v>11704614.39</v>
      </c>
      <c r="Q942" s="72" t="n">
        <v>4684886.01</v>
      </c>
      <c r="R942" t="inlineStr">
        <is>
          <t>RC-02</t>
        </is>
      </c>
      <c r="S942" s="73" t="n">
        <v>31.1</v>
      </c>
      <c r="T942" s="73" t="n">
        <v>26.2</v>
      </c>
      <c r="U942" s="71" t="n">
        <v>0</v>
      </c>
      <c r="V942" t="inlineStr">
        <is>
          <t>No</t>
        </is>
      </c>
      <c r="W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TC100934</t>
        </is>
      </c>
      <c r="B943" s="69" t="n">
        <v>45773</v>
      </c>
      <c r="C943" s="70" t="n">
        <v>2025</v>
      </c>
      <c r="D943" t="inlineStr">
        <is>
          <t>Apr</t>
        </is>
      </c>
      <c r="E943" t="inlineStr">
        <is>
          <t>Continental Europe</t>
        </is>
      </c>
      <c r="F943" t="inlineStr">
        <is>
          <t>Netherlands</t>
        </is>
      </c>
      <c r="G943" t="inlineStr">
        <is>
          <t>Technology &amp; Services</t>
        </is>
      </c>
      <c r="H943" t="inlineStr">
        <is>
          <t>BPS</t>
        </is>
      </c>
      <c r="I943" t="inlineStr">
        <is>
          <t>Mid-size client</t>
        </is>
      </c>
      <c r="J943" t="inlineStr">
        <is>
          <t>Shraddha Kulkarni</t>
        </is>
      </c>
      <c r="K943" s="71" t="n">
        <v>8328</v>
      </c>
      <c r="L943" s="72" t="n">
        <v>3887.26</v>
      </c>
      <c r="M943" s="72" t="n">
        <v>32373101.28</v>
      </c>
      <c r="N943" s="72" t="n">
        <v>1294924.05</v>
      </c>
      <c r="O943" s="72" t="n">
        <v>31078177.23</v>
      </c>
      <c r="P943" s="72" t="n">
        <v>23271792.67</v>
      </c>
      <c r="Q943" s="72" t="n">
        <v>7806384.56</v>
      </c>
      <c r="R943" t="inlineStr">
        <is>
          <t>TS-03</t>
        </is>
      </c>
      <c r="S943" s="73" t="n">
        <v>60.2</v>
      </c>
      <c r="T943" s="73" t="n">
        <v>53.6</v>
      </c>
      <c r="U943" s="71" t="n">
        <v>1</v>
      </c>
      <c r="V943" t="inlineStr">
        <is>
          <t>No</t>
        </is>
      </c>
      <c r="W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TC100935</t>
        </is>
      </c>
      <c r="B944" s="69" t="n">
        <v>45773</v>
      </c>
      <c r="C944" s="70" t="n">
        <v>2025</v>
      </c>
      <c r="D944" t="inlineStr">
        <is>
          <t>Apr</t>
        </is>
      </c>
      <c r="E944" t="inlineStr">
        <is>
          <t>North America</t>
        </is>
      </c>
      <c r="F944" t="inlineStr">
        <is>
          <t>Canada</t>
        </is>
      </c>
      <c r="G944" t="inlineStr">
        <is>
          <t>Retail &amp; CPG</t>
        </is>
      </c>
      <c r="H944" t="inlineStr">
        <is>
          <t>Cloud &amp; infrastructure</t>
        </is>
      </c>
      <c r="I944" t="inlineStr">
        <is>
          <t>Mid-size client</t>
        </is>
      </c>
      <c r="J944" t="inlineStr">
        <is>
          <t>Ravindra Patil</t>
        </is>
      </c>
      <c r="K944" s="71" t="n">
        <v>2409</v>
      </c>
      <c r="L944" s="72" t="n">
        <v>3690.76</v>
      </c>
      <c r="M944" s="72" t="n">
        <v>8891040.84</v>
      </c>
      <c r="N944" s="72" t="n">
        <v>355641.63</v>
      </c>
      <c r="O944" s="72" t="n">
        <v>8535399.210000001</v>
      </c>
      <c r="P944" s="72" t="n">
        <v>5837443.09</v>
      </c>
      <c r="Q944" s="72" t="n">
        <v>2697956.12</v>
      </c>
      <c r="R944" t="inlineStr">
        <is>
          <t>RC-01</t>
        </is>
      </c>
      <c r="S944" s="73" t="n">
        <v>18.6</v>
      </c>
      <c r="T944" s="73" t="n">
        <v>14.9</v>
      </c>
      <c r="U944" s="71" t="n">
        <v>0</v>
      </c>
      <c r="V944" t="inlineStr">
        <is>
          <t>No</t>
        </is>
      </c>
      <c r="W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TC100936</t>
        </is>
      </c>
      <c r="B945" s="69" t="n">
        <v>45773</v>
      </c>
      <c r="C945" s="70" t="n">
        <v>2025</v>
      </c>
      <c r="D945" t="inlineStr">
        <is>
          <t>Apr</t>
        </is>
      </c>
      <c r="E945" t="inlineStr">
        <is>
          <t>North America</t>
        </is>
      </c>
      <c r="F945" t="inlineStr">
        <is>
          <t>USA</t>
        </is>
      </c>
      <c r="G945" t="inlineStr">
        <is>
          <t>Manufacturing</t>
        </is>
      </c>
      <c r="H945" t="inlineStr">
        <is>
          <t>Application services</t>
        </is>
      </c>
      <c r="I945" t="inlineStr">
        <is>
          <t>Large client</t>
        </is>
      </c>
      <c r="J945" t="inlineStr">
        <is>
          <t>Lucas Martin</t>
        </is>
      </c>
      <c r="K945" s="71" t="n">
        <v>8778</v>
      </c>
      <c r="L945" s="72" t="n">
        <v>3837.09</v>
      </c>
      <c r="M945" s="72" t="n">
        <v>33681976.02</v>
      </c>
      <c r="N945" s="72" t="n">
        <v>2020918.56</v>
      </c>
      <c r="O945" s="72" t="n">
        <v>31661057.46</v>
      </c>
      <c r="P945" s="72" t="n">
        <v>20962524.76</v>
      </c>
      <c r="Q945" s="72" t="n">
        <v>10698532.7</v>
      </c>
      <c r="R945" t="inlineStr">
        <is>
          <t>M-01</t>
        </is>
      </c>
      <c r="S945" s="73" t="n">
        <v>63.3</v>
      </c>
      <c r="T945" s="73" t="n">
        <v>55.4</v>
      </c>
      <c r="U945" s="71" t="n">
        <v>2</v>
      </c>
      <c r="V945" t="inlineStr">
        <is>
          <t>No</t>
        </is>
      </c>
      <c r="W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TC100937</t>
        </is>
      </c>
      <c r="B946" s="69" t="n">
        <v>45773</v>
      </c>
      <c r="C946" s="70" t="n">
        <v>2025</v>
      </c>
      <c r="D946" t="inlineStr">
        <is>
          <t>Apr</t>
        </is>
      </c>
      <c r="E946" t="inlineStr">
        <is>
          <t>North America</t>
        </is>
      </c>
      <c r="F946" t="inlineStr">
        <is>
          <t>Canada</t>
        </is>
      </c>
      <c r="G946" t="inlineStr">
        <is>
          <t>Retail &amp; CPG</t>
        </is>
      </c>
      <c r="H946" t="inlineStr">
        <is>
          <t>Cloud &amp; infrastructure</t>
        </is>
      </c>
      <c r="I946" t="inlineStr">
        <is>
          <t>Large client</t>
        </is>
      </c>
      <c r="J946" t="inlineStr">
        <is>
          <t>Wei Chen</t>
        </is>
      </c>
      <c r="K946" s="71" t="n">
        <v>2301</v>
      </c>
      <c r="L946" s="72" t="n">
        <v>3501.04</v>
      </c>
      <c r="M946" s="72" t="n">
        <v>8055893.04</v>
      </c>
      <c r="N946" s="72" t="n">
        <v>322235.72</v>
      </c>
      <c r="O946" s="72" t="n">
        <v>7733657.32</v>
      </c>
      <c r="P946" s="72" t="n">
        <v>5408891.04</v>
      </c>
      <c r="Q946" s="72" t="n">
        <v>2324766.28</v>
      </c>
      <c r="R946" t="inlineStr">
        <is>
          <t>RC-05</t>
        </is>
      </c>
      <c r="S946" s="73" t="n">
        <v>17.2</v>
      </c>
      <c r="T946" s="73" t="n">
        <v>14.7</v>
      </c>
      <c r="U946" s="71" t="n">
        <v>1</v>
      </c>
      <c r="V946" t="inlineStr">
        <is>
          <t>No</t>
        </is>
      </c>
      <c r="W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TC100938</t>
        </is>
      </c>
      <c r="B947" s="69" t="n">
        <v>45773</v>
      </c>
      <c r="C947" s="70" t="n">
        <v>2025</v>
      </c>
      <c r="D947" t="inlineStr">
        <is>
          <t>Apr</t>
        </is>
      </c>
      <c r="E947" t="inlineStr">
        <is>
          <t>North America</t>
        </is>
      </c>
      <c r="F947" t="inlineStr">
        <is>
          <t>Canada</t>
        </is>
      </c>
      <c r="G947" t="inlineStr">
        <is>
          <t>BFSI</t>
        </is>
      </c>
      <c r="H947" t="inlineStr">
        <is>
          <t>Consulting</t>
        </is>
      </c>
      <c r="I947" t="inlineStr">
        <is>
          <t>Mid-size client</t>
        </is>
      </c>
      <c r="J947" t="inlineStr">
        <is>
          <t>Noah Smith</t>
        </is>
      </c>
      <c r="K947" s="71" t="n">
        <v>6539</v>
      </c>
      <c r="L947" s="72" t="n">
        <v>4590.33</v>
      </c>
      <c r="M947" s="72" t="n">
        <v>30016167.87</v>
      </c>
      <c r="N947" s="72" t="n">
        <v>600323.36</v>
      </c>
      <c r="O947" s="72" t="n">
        <v>29415844.51</v>
      </c>
      <c r="P947" s="72" t="n">
        <v>18000104.8</v>
      </c>
      <c r="Q947" s="72" t="n">
        <v>11415739.71</v>
      </c>
      <c r="R947" t="inlineStr">
        <is>
          <t>B-04</t>
        </is>
      </c>
      <c r="S947" s="73" t="n">
        <v>55.7</v>
      </c>
      <c r="T947" s="73" t="n">
        <v>42.2</v>
      </c>
      <c r="U947" s="71" t="n">
        <v>2</v>
      </c>
      <c r="V947" t="inlineStr">
        <is>
          <t>No</t>
        </is>
      </c>
      <c r="W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TC100939</t>
        </is>
      </c>
      <c r="B948" s="69" t="n">
        <v>45773</v>
      </c>
      <c r="C948" s="70" t="n">
        <v>2025</v>
      </c>
      <c r="D948" t="inlineStr">
        <is>
          <t>Apr</t>
        </is>
      </c>
      <c r="E948" t="inlineStr">
        <is>
          <t>India</t>
        </is>
      </c>
      <c r="F948" t="inlineStr">
        <is>
          <t>India</t>
        </is>
      </c>
      <c r="G948" t="inlineStr">
        <is>
          <t>Retail &amp; CPG</t>
        </is>
      </c>
      <c r="H948" t="inlineStr">
        <is>
          <t>BPS</t>
        </is>
      </c>
      <c r="I948" t="inlineStr">
        <is>
          <t>Large client</t>
        </is>
      </c>
      <c r="J948" t="inlineStr">
        <is>
          <t>Ruhi Shaikh</t>
        </is>
      </c>
      <c r="K948" s="71" t="n">
        <v>883</v>
      </c>
      <c r="L948" s="72" t="n">
        <v>3120</v>
      </c>
      <c r="M948" s="72" t="n">
        <v>2754960</v>
      </c>
      <c r="N948" s="72" t="n">
        <v>110198.4</v>
      </c>
      <c r="O948" s="72" t="n">
        <v>2644761.6</v>
      </c>
      <c r="P948" s="72" t="n">
        <v>1987376.6</v>
      </c>
      <c r="Q948" s="72" t="n">
        <v>657385</v>
      </c>
      <c r="R948" t="inlineStr">
        <is>
          <t>RC-03</t>
        </is>
      </c>
      <c r="S948" s="73" t="n">
        <v>6.2</v>
      </c>
      <c r="T948" s="73" t="n">
        <v>5.6</v>
      </c>
      <c r="U948" s="71" t="n">
        <v>0</v>
      </c>
      <c r="V948" t="inlineStr">
        <is>
          <t>No</t>
        </is>
      </c>
      <c r="W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TC100940</t>
        </is>
      </c>
      <c r="B949" s="69" t="n">
        <v>45773</v>
      </c>
      <c r="C949" s="70" t="n">
        <v>2025</v>
      </c>
      <c r="D949" t="inlineStr">
        <is>
          <t>Apr</t>
        </is>
      </c>
      <c r="E949" t="inlineStr">
        <is>
          <t>Continental Europe</t>
        </is>
      </c>
      <c r="F949" t="inlineStr">
        <is>
          <t>Netherlands</t>
        </is>
      </c>
      <c r="G949" t="inlineStr">
        <is>
          <t>Manufacturing</t>
        </is>
      </c>
      <c r="H949" t="inlineStr">
        <is>
          <t>Cloud &amp; infrastructure</t>
        </is>
      </c>
      <c r="I949" t="inlineStr">
        <is>
          <t>Mid-size client</t>
        </is>
      </c>
      <c r="J949" t="inlineStr">
        <is>
          <t>Hiroshi Tanaka</t>
        </is>
      </c>
      <c r="K949" s="71" t="n">
        <v>2324</v>
      </c>
      <c r="L949" s="72" t="n">
        <v>3516.44</v>
      </c>
      <c r="M949" s="72" t="n">
        <v>8172206.56</v>
      </c>
      <c r="N949" s="72" t="n">
        <v>326888.26</v>
      </c>
      <c r="O949" s="72" t="n">
        <v>7845318.3</v>
      </c>
      <c r="P949" s="72" t="n">
        <v>5665307.2</v>
      </c>
      <c r="Q949" s="72" t="n">
        <v>2180011.1</v>
      </c>
      <c r="R949" t="inlineStr">
        <is>
          <t>M-05</t>
        </is>
      </c>
      <c r="S949" s="73" t="n">
        <v>16.2</v>
      </c>
      <c r="T949" s="73" t="n">
        <v>14.5</v>
      </c>
      <c r="U949" s="71" t="n">
        <v>0</v>
      </c>
      <c r="V949" t="inlineStr">
        <is>
          <t>No</t>
        </is>
      </c>
      <c r="W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TC100941</t>
        </is>
      </c>
      <c r="B950" s="69" t="n">
        <v>45773</v>
      </c>
      <c r="C950" s="70" t="n">
        <v>2025</v>
      </c>
      <c r="D950" t="inlineStr">
        <is>
          <t>Apr</t>
        </is>
      </c>
      <c r="E950" t="inlineStr">
        <is>
          <t>Middle East &amp; Africa</t>
        </is>
      </c>
      <c r="F950" t="inlineStr">
        <is>
          <t>UAE</t>
        </is>
      </c>
      <c r="G950" t="inlineStr">
        <is>
          <t>Retail &amp; CPG</t>
        </is>
      </c>
      <c r="H950" t="inlineStr">
        <is>
          <t>AI &amp; data</t>
        </is>
      </c>
      <c r="I950" t="inlineStr">
        <is>
          <t>Top-10 client</t>
        </is>
      </c>
      <c r="J950" t="inlineStr">
        <is>
          <t>Priya Nair</t>
        </is>
      </c>
      <c r="K950" s="71" t="n">
        <v>5237</v>
      </c>
      <c r="L950" s="72" t="n">
        <v>2986.7</v>
      </c>
      <c r="M950" s="72" t="n">
        <v>15641347.9</v>
      </c>
      <c r="N950" s="72" t="n">
        <v>938480.87</v>
      </c>
      <c r="O950" s="72" t="n">
        <v>14702867.03</v>
      </c>
      <c r="P950" s="72" t="n">
        <v>10112978.05</v>
      </c>
      <c r="Q950" s="72" t="n">
        <v>4589888.98</v>
      </c>
      <c r="R950" t="inlineStr">
        <is>
          <t>RC-05</t>
        </is>
      </c>
      <c r="S950" s="73" t="n">
        <v>44.7</v>
      </c>
      <c r="T950" s="73" t="n">
        <v>33.1</v>
      </c>
      <c r="U950" s="71" t="n">
        <v>1</v>
      </c>
      <c r="V950" t="inlineStr">
        <is>
          <t>No</t>
        </is>
      </c>
      <c r="W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TC100942</t>
        </is>
      </c>
      <c r="B951" s="69" t="n">
        <v>45773</v>
      </c>
      <c r="C951" s="70" t="n">
        <v>2025</v>
      </c>
      <c r="D951" t="inlineStr">
        <is>
          <t>Apr</t>
        </is>
      </c>
      <c r="E951" t="inlineStr">
        <is>
          <t>Continental Europe</t>
        </is>
      </c>
      <c r="F951" t="inlineStr">
        <is>
          <t>Germany</t>
        </is>
      </c>
      <c r="G951" t="inlineStr">
        <is>
          <t>Retail &amp; CPG</t>
        </is>
      </c>
      <c r="H951" t="inlineStr">
        <is>
          <t>Application services</t>
        </is>
      </c>
      <c r="I951" t="inlineStr">
        <is>
          <t>Large client</t>
        </is>
      </c>
      <c r="J951" t="inlineStr">
        <is>
          <t>Omar Haddad</t>
        </is>
      </c>
      <c r="K951" s="71" t="n">
        <v>995</v>
      </c>
      <c r="L951" s="72" t="n">
        <v>3584.06</v>
      </c>
      <c r="M951" s="72" t="n">
        <v>3566139.7</v>
      </c>
      <c r="N951" s="72" t="n">
        <v>0</v>
      </c>
      <c r="O951" s="72" t="n">
        <v>3566139.7</v>
      </c>
      <c r="P951" s="72" t="n">
        <v>2366881.73</v>
      </c>
      <c r="Q951" s="72" t="n">
        <v>1199257.97</v>
      </c>
      <c r="R951" t="inlineStr">
        <is>
          <t>RC-04</t>
        </is>
      </c>
      <c r="S951" s="73" t="n">
        <v>7.5</v>
      </c>
      <c r="T951" s="73" t="n">
        <v>6.6</v>
      </c>
      <c r="U951" s="71" t="n">
        <v>0</v>
      </c>
      <c r="V951" t="inlineStr">
        <is>
          <t>No</t>
        </is>
      </c>
      <c r="W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TC100943</t>
        </is>
      </c>
      <c r="B952" s="69" t="n">
        <v>45773</v>
      </c>
      <c r="C952" s="70" t="n">
        <v>2025</v>
      </c>
      <c r="D952" t="inlineStr">
        <is>
          <t>Apr</t>
        </is>
      </c>
      <c r="E952" t="inlineStr">
        <is>
          <t>Middle East &amp; Africa</t>
        </is>
      </c>
      <c r="F952" t="inlineStr">
        <is>
          <t>UAE</t>
        </is>
      </c>
      <c r="G952" t="inlineStr">
        <is>
          <t>Retail &amp; CPG</t>
        </is>
      </c>
      <c r="H952" t="inlineStr">
        <is>
          <t>Application services</t>
        </is>
      </c>
      <c r="I952" t="inlineStr">
        <is>
          <t>Top-10 client</t>
        </is>
      </c>
      <c r="J952" t="inlineStr">
        <is>
          <t>Omar Haddad</t>
        </is>
      </c>
      <c r="K952" s="71" t="n">
        <v>3428</v>
      </c>
      <c r="L952" s="72" t="n">
        <v>3163.18</v>
      </c>
      <c r="M952" s="72" t="n">
        <v>10843381.04</v>
      </c>
      <c r="N952" s="72" t="n">
        <v>650602.86</v>
      </c>
      <c r="O952" s="72" t="n">
        <v>10192778.18</v>
      </c>
      <c r="P952" s="72" t="n">
        <v>6490243.11</v>
      </c>
      <c r="Q952" s="72" t="n">
        <v>3702535.07</v>
      </c>
      <c r="R952" t="inlineStr">
        <is>
          <t>RC-04</t>
        </is>
      </c>
      <c r="S952" s="73" t="n">
        <v>25.6</v>
      </c>
      <c r="T952" s="73" t="n">
        <v>22.7</v>
      </c>
      <c r="U952" s="71" t="n">
        <v>0</v>
      </c>
      <c r="V952" t="inlineStr">
        <is>
          <t>No</t>
        </is>
      </c>
      <c r="W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TC100944</t>
        </is>
      </c>
      <c r="B953" s="69" t="n">
        <v>45773</v>
      </c>
      <c r="C953" s="70" t="n">
        <v>2025</v>
      </c>
      <c r="D953" t="inlineStr">
        <is>
          <t>Apr</t>
        </is>
      </c>
      <c r="E953" t="inlineStr">
        <is>
          <t>UK</t>
        </is>
      </c>
      <c r="F953" t="inlineStr">
        <is>
          <t>UK</t>
        </is>
      </c>
      <c r="G953" t="inlineStr">
        <is>
          <t>BFSI</t>
        </is>
      </c>
      <c r="H953" t="inlineStr">
        <is>
          <t>Application services</t>
        </is>
      </c>
      <c r="I953" t="inlineStr">
        <is>
          <t>Top-10 client</t>
        </is>
      </c>
      <c r="J953" t="inlineStr">
        <is>
          <t>Sara Rossi</t>
        </is>
      </c>
      <c r="K953" s="71" t="n">
        <v>5707</v>
      </c>
      <c r="L953" s="72" t="n">
        <v>3823.74</v>
      </c>
      <c r="M953" s="72" t="n">
        <v>21822084.18</v>
      </c>
      <c r="N953" s="72" t="n">
        <v>436441.68</v>
      </c>
      <c r="O953" s="72" t="n">
        <v>21385642.5</v>
      </c>
      <c r="P953" s="72" t="n">
        <v>14439883.74</v>
      </c>
      <c r="Q953" s="72" t="n">
        <v>6945758.76</v>
      </c>
      <c r="R953" t="inlineStr">
        <is>
          <t>B-02</t>
        </is>
      </c>
      <c r="S953" s="73" t="n">
        <v>43.2</v>
      </c>
      <c r="T953" s="73" t="n">
        <v>38.4</v>
      </c>
      <c r="U953" s="71" t="n">
        <v>1</v>
      </c>
      <c r="V953" t="inlineStr">
        <is>
          <t>No</t>
        </is>
      </c>
      <c r="W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TC100945</t>
        </is>
      </c>
      <c r="B954" s="69" t="n">
        <v>45773</v>
      </c>
      <c r="C954" s="70" t="n">
        <v>2025</v>
      </c>
      <c r="D954" t="inlineStr">
        <is>
          <t>Apr</t>
        </is>
      </c>
      <c r="E954" t="inlineStr">
        <is>
          <t>India</t>
        </is>
      </c>
      <c r="F954" t="inlineStr">
        <is>
          <t>India</t>
        </is>
      </c>
      <c r="G954" t="inlineStr">
        <is>
          <t>BFSI</t>
        </is>
      </c>
      <c r="H954" t="inlineStr">
        <is>
          <t>Application services</t>
        </is>
      </c>
      <c r="I954" t="inlineStr">
        <is>
          <t>Top-10 client</t>
        </is>
      </c>
      <c r="J954" t="inlineStr">
        <is>
          <t>Noah Smith</t>
        </is>
      </c>
      <c r="K954" s="71" t="n">
        <v>1280</v>
      </c>
      <c r="L954" s="72" t="n">
        <v>3699.97</v>
      </c>
      <c r="M954" s="72" t="n">
        <v>4735961.6</v>
      </c>
      <c r="N954" s="72" t="n">
        <v>189438.46</v>
      </c>
      <c r="O954" s="72" t="n">
        <v>4546523.14</v>
      </c>
      <c r="P954" s="72" t="n">
        <v>3259356.55</v>
      </c>
      <c r="Q954" s="72" t="n">
        <v>1287166.59</v>
      </c>
      <c r="R954" t="inlineStr">
        <is>
          <t>B-06</t>
        </is>
      </c>
      <c r="S954" s="73" t="n">
        <v>10.4</v>
      </c>
      <c r="T954" s="73" t="n">
        <v>8.800000000000001</v>
      </c>
      <c r="U954" s="71" t="n">
        <v>0</v>
      </c>
      <c r="V954" t="inlineStr">
        <is>
          <t>No</t>
        </is>
      </c>
      <c r="W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TC100946</t>
        </is>
      </c>
      <c r="B955" s="69" t="n">
        <v>45773</v>
      </c>
      <c r="C955" s="70" t="n">
        <v>2025</v>
      </c>
      <c r="D955" t="inlineStr">
        <is>
          <t>Apr</t>
        </is>
      </c>
      <c r="E955" t="inlineStr">
        <is>
          <t>North America</t>
        </is>
      </c>
      <c r="F955" t="inlineStr">
        <is>
          <t>USA</t>
        </is>
      </c>
      <c r="G955" t="inlineStr">
        <is>
          <t>Retail &amp; CPG</t>
        </is>
      </c>
      <c r="H955" t="inlineStr">
        <is>
          <t>Application services</t>
        </is>
      </c>
      <c r="I955" t="inlineStr">
        <is>
          <t>Large client</t>
        </is>
      </c>
      <c r="J955" t="inlineStr">
        <is>
          <t>Wei Chen</t>
        </is>
      </c>
      <c r="K955" s="71" t="n">
        <v>2735</v>
      </c>
      <c r="L955" s="72" t="n">
        <v>4138.11</v>
      </c>
      <c r="M955" s="72" t="n">
        <v>11317730.85</v>
      </c>
      <c r="N955" s="72" t="n">
        <v>679063.85</v>
      </c>
      <c r="O955" s="72" t="n">
        <v>10638667</v>
      </c>
      <c r="P955" s="72" t="n">
        <v>7016381.43</v>
      </c>
      <c r="Q955" s="72" t="n">
        <v>3622285.57</v>
      </c>
      <c r="R955" t="inlineStr">
        <is>
          <t>RC-06</t>
        </is>
      </c>
      <c r="S955" s="73" t="n">
        <v>22.2</v>
      </c>
      <c r="T955" s="73" t="n">
        <v>17.8</v>
      </c>
      <c r="U955" s="71" t="n">
        <v>0</v>
      </c>
      <c r="V955" t="inlineStr">
        <is>
          <t>No</t>
        </is>
      </c>
      <c r="W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TC100947</t>
        </is>
      </c>
      <c r="B956" s="69" t="n">
        <v>45773</v>
      </c>
      <c r="C956" s="70" t="n">
        <v>2025</v>
      </c>
      <c r="D956" t="inlineStr">
        <is>
          <t>Apr</t>
        </is>
      </c>
      <c r="E956" t="inlineStr">
        <is>
          <t>UK</t>
        </is>
      </c>
      <c r="F956" t="inlineStr">
        <is>
          <t>UK</t>
        </is>
      </c>
      <c r="G956" t="inlineStr">
        <is>
          <t>Retail &amp; CPG</t>
        </is>
      </c>
      <c r="H956" t="inlineStr">
        <is>
          <t>BPS</t>
        </is>
      </c>
      <c r="I956" t="inlineStr">
        <is>
          <t>Large client</t>
        </is>
      </c>
      <c r="J956" t="inlineStr">
        <is>
          <t>Hiroshi Tanaka</t>
        </is>
      </c>
      <c r="K956" s="71" t="n">
        <v>4803</v>
      </c>
      <c r="L956" s="72" t="n">
        <v>4043.08</v>
      </c>
      <c r="M956" s="72" t="n">
        <v>19418913.24</v>
      </c>
      <c r="N956" s="72" t="n">
        <v>0</v>
      </c>
      <c r="O956" s="72" t="n">
        <v>19418913.24</v>
      </c>
      <c r="P956" s="72" t="n">
        <v>12681725.1</v>
      </c>
      <c r="Q956" s="72" t="n">
        <v>6737188.14</v>
      </c>
      <c r="R956" t="inlineStr">
        <is>
          <t>RC-05</t>
        </is>
      </c>
      <c r="S956" s="73" t="n">
        <v>34.4</v>
      </c>
      <c r="T956" s="73" t="n">
        <v>31.2</v>
      </c>
      <c r="U956" s="71" t="n">
        <v>1</v>
      </c>
      <c r="V956" t="inlineStr">
        <is>
          <t>No</t>
        </is>
      </c>
      <c r="W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TC100948</t>
        </is>
      </c>
      <c r="B957" s="69" t="n">
        <v>45773</v>
      </c>
      <c r="C957" s="70" t="n">
        <v>2025</v>
      </c>
      <c r="D957" t="inlineStr">
        <is>
          <t>Apr</t>
        </is>
      </c>
      <c r="E957" t="inlineStr">
        <is>
          <t>Continental Europe</t>
        </is>
      </c>
      <c r="F957" t="inlineStr">
        <is>
          <t>France</t>
        </is>
      </c>
      <c r="G957" t="inlineStr">
        <is>
          <t>Technology &amp; Services</t>
        </is>
      </c>
      <c r="H957" t="inlineStr">
        <is>
          <t>Application services</t>
        </is>
      </c>
      <c r="I957" t="inlineStr">
        <is>
          <t>Large client</t>
        </is>
      </c>
      <c r="J957" t="inlineStr">
        <is>
          <t>Shraddha Kulkarni</t>
        </is>
      </c>
      <c r="K957" s="71" t="n">
        <v>3635</v>
      </c>
      <c r="L957" s="72" t="n">
        <v>4095.05</v>
      </c>
      <c r="M957" s="72" t="n">
        <v>14885506.75</v>
      </c>
      <c r="N957" s="72" t="n">
        <v>0</v>
      </c>
      <c r="O957" s="72" t="n">
        <v>14885506.75</v>
      </c>
      <c r="P957" s="72" t="n">
        <v>10497554.39</v>
      </c>
      <c r="Q957" s="72" t="n">
        <v>4387952.36</v>
      </c>
      <c r="R957" t="inlineStr">
        <is>
          <t>TS-03</t>
        </is>
      </c>
      <c r="S957" s="73" t="n">
        <v>30.7</v>
      </c>
      <c r="T957" s="73" t="n">
        <v>23.7</v>
      </c>
      <c r="U957" s="71" t="n">
        <v>0</v>
      </c>
      <c r="V957" t="inlineStr">
        <is>
          <t>No</t>
        </is>
      </c>
      <c r="W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TC100949</t>
        </is>
      </c>
      <c r="B958" s="69" t="n">
        <v>45773</v>
      </c>
      <c r="C958" s="70" t="n">
        <v>2025</v>
      </c>
      <c r="D958" t="inlineStr">
        <is>
          <t>Apr</t>
        </is>
      </c>
      <c r="E958" t="inlineStr">
        <is>
          <t>North America</t>
        </is>
      </c>
      <c r="F958" t="inlineStr">
        <is>
          <t>Canada</t>
        </is>
      </c>
      <c r="G958" t="inlineStr">
        <is>
          <t>BFSI</t>
        </is>
      </c>
      <c r="H958" t="inlineStr">
        <is>
          <t>Cloud &amp; infrastructure</t>
        </is>
      </c>
      <c r="I958" t="inlineStr">
        <is>
          <t>Large client</t>
        </is>
      </c>
      <c r="J958" t="inlineStr">
        <is>
          <t>Sara Rossi</t>
        </is>
      </c>
      <c r="K958" s="71" t="n">
        <v>825</v>
      </c>
      <c r="L958" s="72" t="n">
        <v>4155.32</v>
      </c>
      <c r="M958" s="72" t="n">
        <v>3428139</v>
      </c>
      <c r="N958" s="72" t="n">
        <v>205688.34</v>
      </c>
      <c r="O958" s="72" t="n">
        <v>3222450.66</v>
      </c>
      <c r="P958" s="72" t="n">
        <v>2197522.2</v>
      </c>
      <c r="Q958" s="72" t="n">
        <v>1024928.46</v>
      </c>
      <c r="R958" t="inlineStr">
        <is>
          <t>B-05</t>
        </is>
      </c>
      <c r="S958" s="73" t="n">
        <v>6.8</v>
      </c>
      <c r="T958" s="73" t="n">
        <v>5.3</v>
      </c>
      <c r="U958" s="71" t="n">
        <v>0</v>
      </c>
      <c r="V958" t="inlineStr">
        <is>
          <t>No</t>
        </is>
      </c>
      <c r="W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TC100950</t>
        </is>
      </c>
      <c r="B959" s="69" t="n">
        <v>45774</v>
      </c>
      <c r="C959" s="70" t="n">
        <v>2025</v>
      </c>
      <c r="D959" t="inlineStr">
        <is>
          <t>Apr</t>
        </is>
      </c>
      <c r="E959" t="inlineStr">
        <is>
          <t>Asia Pacific</t>
        </is>
      </c>
      <c r="F959" t="inlineStr">
        <is>
          <t>Japan</t>
        </is>
      </c>
      <c r="G959" t="inlineStr">
        <is>
          <t>Technology &amp; Services</t>
        </is>
      </c>
      <c r="H959" t="inlineStr">
        <is>
          <t>Application services</t>
        </is>
      </c>
      <c r="I959" t="inlineStr">
        <is>
          <t>Top-10 client</t>
        </is>
      </c>
      <c r="J959" t="inlineStr">
        <is>
          <t>Wei Chen</t>
        </is>
      </c>
      <c r="K959" s="71" t="n">
        <v>7378</v>
      </c>
      <c r="L959" s="72" t="n">
        <v>3587.27</v>
      </c>
      <c r="M959" s="72" t="n">
        <v>26466878.06</v>
      </c>
      <c r="N959" s="72" t="n">
        <v>1588012.68</v>
      </c>
      <c r="O959" s="72" t="n">
        <v>24878865.38</v>
      </c>
      <c r="P959" s="72" t="n">
        <v>18271613.13</v>
      </c>
      <c r="Q959" s="72" t="n">
        <v>6607252.25</v>
      </c>
      <c r="R959" t="inlineStr">
        <is>
          <t>TS-05</t>
        </is>
      </c>
      <c r="S959" s="73" t="n">
        <v>59.8</v>
      </c>
      <c r="T959" s="73" t="n">
        <v>50.4</v>
      </c>
      <c r="U959" s="71" t="n">
        <v>3</v>
      </c>
      <c r="V959" t="inlineStr">
        <is>
          <t>No</t>
        </is>
      </c>
      <c r="W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TC100951</t>
        </is>
      </c>
      <c r="B960" s="69" t="n">
        <v>45774</v>
      </c>
      <c r="C960" s="70" t="n">
        <v>2025</v>
      </c>
      <c r="D960" t="inlineStr">
        <is>
          <t>Apr</t>
        </is>
      </c>
      <c r="E960" t="inlineStr">
        <is>
          <t>North America</t>
        </is>
      </c>
      <c r="F960" t="inlineStr">
        <is>
          <t>USA</t>
        </is>
      </c>
      <c r="G960" t="inlineStr">
        <is>
          <t>Retail &amp; CPG</t>
        </is>
      </c>
      <c r="H960" t="inlineStr">
        <is>
          <t>Application services</t>
        </is>
      </c>
      <c r="I960" t="inlineStr">
        <is>
          <t>Large client</t>
        </is>
      </c>
      <c r="J960" t="inlineStr">
        <is>
          <t>Carlos Silva</t>
        </is>
      </c>
      <c r="K960" s="71" t="n">
        <v>6709</v>
      </c>
      <c r="L960" s="72" t="n">
        <v>3722.81</v>
      </c>
      <c r="M960" s="72" t="n">
        <v>24976332.29</v>
      </c>
      <c r="N960" s="72" t="n">
        <v>1498579.94</v>
      </c>
      <c r="O960" s="72" t="n">
        <v>23477752.35</v>
      </c>
      <c r="P960" s="72" t="n">
        <v>15495669.24</v>
      </c>
      <c r="Q960" s="72" t="n">
        <v>7982083.11</v>
      </c>
      <c r="R960" t="inlineStr">
        <is>
          <t>RC-05</t>
        </is>
      </c>
      <c r="S960" s="73" t="n">
        <v>57.1</v>
      </c>
      <c r="T960" s="73" t="n">
        <v>44.3</v>
      </c>
      <c r="U960" s="71" t="n">
        <v>0</v>
      </c>
      <c r="V960" t="inlineStr">
        <is>
          <t>No</t>
        </is>
      </c>
      <c r="W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TC100952</t>
        </is>
      </c>
      <c r="B961" s="69" t="n">
        <v>45774</v>
      </c>
      <c r="C961" s="70" t="n">
        <v>2025</v>
      </c>
      <c r="D961" t="inlineStr">
        <is>
          <t>Apr</t>
        </is>
      </c>
      <c r="E961" t="inlineStr">
        <is>
          <t>Continental Europe</t>
        </is>
      </c>
      <c r="F961" t="inlineStr">
        <is>
          <t>Netherlands</t>
        </is>
      </c>
      <c r="G961" t="inlineStr">
        <is>
          <t>BFSI</t>
        </is>
      </c>
      <c r="H961" t="inlineStr">
        <is>
          <t>BPS</t>
        </is>
      </c>
      <c r="I961" t="inlineStr">
        <is>
          <t>Large client</t>
        </is>
      </c>
      <c r="J961" t="inlineStr">
        <is>
          <t>Carlos Silva</t>
        </is>
      </c>
      <c r="K961" s="71" t="n">
        <v>7774</v>
      </c>
      <c r="L961" s="72" t="n">
        <v>4339.28</v>
      </c>
      <c r="M961" s="72" t="n">
        <v>33733562.72</v>
      </c>
      <c r="N961" s="72" t="n">
        <v>2024013.76</v>
      </c>
      <c r="O961" s="72" t="n">
        <v>31709548.96</v>
      </c>
      <c r="P961" s="72" t="n">
        <v>20882204.33</v>
      </c>
      <c r="Q961" s="72" t="n">
        <v>10827344.63</v>
      </c>
      <c r="R961" t="inlineStr">
        <is>
          <t>B-06</t>
        </is>
      </c>
      <c r="S961" s="73" t="n">
        <v>63.3</v>
      </c>
      <c r="T961" s="73" t="n">
        <v>47.9</v>
      </c>
      <c r="U961" s="71" t="n">
        <v>0</v>
      </c>
      <c r="V961" t="inlineStr">
        <is>
          <t>No</t>
        </is>
      </c>
      <c r="W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TC100953</t>
        </is>
      </c>
      <c r="B962" s="69" t="n">
        <v>45774</v>
      </c>
      <c r="C962" s="70" t="n">
        <v>2025</v>
      </c>
      <c r="D962" t="inlineStr">
        <is>
          <t>Apr</t>
        </is>
      </c>
      <c r="E962" t="inlineStr">
        <is>
          <t>Middle East &amp; Africa</t>
        </is>
      </c>
      <c r="F962" t="inlineStr">
        <is>
          <t>South Africa</t>
        </is>
      </c>
      <c r="G962" t="inlineStr">
        <is>
          <t>Technology &amp; Services</t>
        </is>
      </c>
      <c r="H962" t="inlineStr">
        <is>
          <t>AI &amp; data</t>
        </is>
      </c>
      <c r="I962" t="inlineStr">
        <is>
          <t>Mid-size client</t>
        </is>
      </c>
      <c r="J962" t="inlineStr">
        <is>
          <t>Sara Rossi</t>
        </is>
      </c>
      <c r="K962" s="71" t="n">
        <v>764</v>
      </c>
      <c r="L962" s="72" t="n">
        <v>3470.03</v>
      </c>
      <c r="M962" s="72" t="n">
        <v>2651102.92</v>
      </c>
      <c r="N962" s="72" t="n">
        <v>0</v>
      </c>
      <c r="O962" s="72" t="n">
        <v>2651102.92</v>
      </c>
      <c r="P962" s="72" t="n">
        <v>1669765.42</v>
      </c>
      <c r="Q962" s="72" t="n">
        <v>981337.5</v>
      </c>
      <c r="R962" t="inlineStr">
        <is>
          <t>TS-05</t>
        </is>
      </c>
      <c r="S962" s="73" t="n">
        <v>6.2</v>
      </c>
      <c r="T962" s="73" t="n">
        <v>5.2</v>
      </c>
      <c r="U962" s="71" t="n">
        <v>0</v>
      </c>
      <c r="V962" t="inlineStr">
        <is>
          <t>No</t>
        </is>
      </c>
      <c r="W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TC100954</t>
        </is>
      </c>
      <c r="B963" s="69" t="n">
        <v>45775</v>
      </c>
      <c r="C963" s="70" t="n">
        <v>2025</v>
      </c>
      <c r="D963" t="inlineStr">
        <is>
          <t>Apr</t>
        </is>
      </c>
      <c r="E963" t="inlineStr">
        <is>
          <t>UK</t>
        </is>
      </c>
      <c r="F963" t="inlineStr">
        <is>
          <t>UK</t>
        </is>
      </c>
      <c r="G963" t="inlineStr">
        <is>
          <t>Life Sciences</t>
        </is>
      </c>
      <c r="H963" t="inlineStr">
        <is>
          <t>Application services</t>
        </is>
      </c>
      <c r="I963" t="inlineStr">
        <is>
          <t>Large client</t>
        </is>
      </c>
      <c r="J963" t="inlineStr">
        <is>
          <t>Aisha Bello</t>
        </is>
      </c>
      <c r="K963" s="71" t="n">
        <v>1115</v>
      </c>
      <c r="L963" s="72" t="n">
        <v>3856.89</v>
      </c>
      <c r="M963" s="72" t="n">
        <v>4300432.35</v>
      </c>
      <c r="N963" s="72" t="n">
        <v>0</v>
      </c>
      <c r="O963" s="72" t="n">
        <v>4300432.35</v>
      </c>
      <c r="P963" s="72" t="n">
        <v>2584236.16</v>
      </c>
      <c r="Q963" s="72" t="n">
        <v>1716196.19</v>
      </c>
      <c r="R963" t="inlineStr">
        <is>
          <t>LS-02</t>
        </is>
      </c>
      <c r="S963" s="73" t="n">
        <v>9.4</v>
      </c>
      <c r="T963" s="73" t="n">
        <v>7</v>
      </c>
      <c r="U963" s="71" t="n">
        <v>0</v>
      </c>
      <c r="V963" t="inlineStr">
        <is>
          <t>No</t>
        </is>
      </c>
      <c r="W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TC100955</t>
        </is>
      </c>
      <c r="B964" s="69" t="n">
        <v>45775</v>
      </c>
      <c r="C964" s="70" t="n">
        <v>2025</v>
      </c>
      <c r="D964" t="inlineStr">
        <is>
          <t>Apr</t>
        </is>
      </c>
      <c r="E964" t="inlineStr">
        <is>
          <t>North America</t>
        </is>
      </c>
      <c r="F964" t="inlineStr">
        <is>
          <t>Canada</t>
        </is>
      </c>
      <c r="G964" t="inlineStr">
        <is>
          <t>Life Sciences</t>
        </is>
      </c>
      <c r="H964" t="inlineStr">
        <is>
          <t>Application services</t>
        </is>
      </c>
      <c r="I964" t="inlineStr">
        <is>
          <t>Top-10 client</t>
        </is>
      </c>
      <c r="J964" t="inlineStr">
        <is>
          <t>Sophie Müller</t>
        </is>
      </c>
      <c r="K964" s="71" t="n">
        <v>4182</v>
      </c>
      <c r="L964" s="72" t="n">
        <v>4461.23</v>
      </c>
      <c r="M964" s="72" t="n">
        <v>18656863.86</v>
      </c>
      <c r="N964" s="72" t="n">
        <v>1119411.83</v>
      </c>
      <c r="O964" s="72" t="n">
        <v>17537452.03</v>
      </c>
      <c r="P964" s="72" t="n">
        <v>11628955.05</v>
      </c>
      <c r="Q964" s="72" t="n">
        <v>5908496.98</v>
      </c>
      <c r="R964" t="inlineStr">
        <is>
          <t>LS-05</t>
        </is>
      </c>
      <c r="S964" s="73" t="n">
        <v>32.5</v>
      </c>
      <c r="T964" s="73" t="n">
        <v>25.9</v>
      </c>
      <c r="U964" s="71" t="n">
        <v>0</v>
      </c>
      <c r="V964" t="inlineStr">
        <is>
          <t>No</t>
        </is>
      </c>
      <c r="W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TC100956</t>
        </is>
      </c>
      <c r="B965" s="69" t="n">
        <v>45775</v>
      </c>
      <c r="C965" s="70" t="n">
        <v>2025</v>
      </c>
      <c r="D965" t="inlineStr">
        <is>
          <t>Apr</t>
        </is>
      </c>
      <c r="E965" t="inlineStr">
        <is>
          <t>North America</t>
        </is>
      </c>
      <c r="F965" t="inlineStr">
        <is>
          <t>USA</t>
        </is>
      </c>
      <c r="G965" t="inlineStr">
        <is>
          <t>BFSI</t>
        </is>
      </c>
      <c r="H965" t="inlineStr">
        <is>
          <t>Application services</t>
        </is>
      </c>
      <c r="I965" t="inlineStr">
        <is>
          <t>Large client</t>
        </is>
      </c>
      <c r="J965" t="inlineStr">
        <is>
          <t>Carlos Silva</t>
        </is>
      </c>
      <c r="K965" s="71" t="n">
        <v>8294</v>
      </c>
      <c r="L965" s="72" t="n">
        <v>3887.28</v>
      </c>
      <c r="M965" s="72" t="n">
        <v>32241100.32</v>
      </c>
      <c r="N965" s="72" t="n">
        <v>0</v>
      </c>
      <c r="O965" s="72" t="n">
        <v>32241100.32</v>
      </c>
      <c r="P965" s="72" t="n">
        <v>21103418.47</v>
      </c>
      <c r="Q965" s="72" t="n">
        <v>11137681.85</v>
      </c>
      <c r="R965" t="inlineStr">
        <is>
          <t>B-04</t>
        </is>
      </c>
      <c r="S965" s="73" t="n">
        <v>65.8</v>
      </c>
      <c r="T965" s="73" t="n">
        <v>53.4</v>
      </c>
      <c r="U965" s="71" t="n">
        <v>0</v>
      </c>
      <c r="V965" t="inlineStr">
        <is>
          <t>No</t>
        </is>
      </c>
      <c r="W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TC100957</t>
        </is>
      </c>
      <c r="B966" s="69" t="n">
        <v>45775</v>
      </c>
      <c r="C966" s="70" t="n">
        <v>2025</v>
      </c>
      <c r="D966" t="inlineStr">
        <is>
          <t>Apr</t>
        </is>
      </c>
      <c r="E966" t="inlineStr">
        <is>
          <t>Asia Pacific</t>
        </is>
      </c>
      <c r="F966" t="inlineStr">
        <is>
          <t>Australia</t>
        </is>
      </c>
      <c r="G966" t="inlineStr">
        <is>
          <t>BFSI</t>
        </is>
      </c>
      <c r="H966" t="inlineStr">
        <is>
          <t>BPS</t>
        </is>
      </c>
      <c r="I966" t="inlineStr">
        <is>
          <t>Top-10 client</t>
        </is>
      </c>
      <c r="J966" t="inlineStr">
        <is>
          <t>Hiroshi Tanaka</t>
        </is>
      </c>
      <c r="K966" s="71" t="n">
        <v>6749</v>
      </c>
      <c r="L966" s="72" t="n">
        <v>3982.03</v>
      </c>
      <c r="M966" s="72" t="n">
        <v>26874720.47</v>
      </c>
      <c r="N966" s="72" t="n">
        <v>1612483.23</v>
      </c>
      <c r="O966" s="72" t="n">
        <v>25262237.24</v>
      </c>
      <c r="P966" s="72" t="n">
        <v>17831705.89</v>
      </c>
      <c r="Q966" s="72" t="n">
        <v>7430531.35</v>
      </c>
      <c r="R966" t="inlineStr">
        <is>
          <t>B-05</t>
        </is>
      </c>
      <c r="S966" s="73" t="n">
        <v>55.4</v>
      </c>
      <c r="T966" s="73" t="n">
        <v>43.2</v>
      </c>
      <c r="U966" s="71" t="n">
        <v>0</v>
      </c>
      <c r="V966" t="inlineStr">
        <is>
          <t>No</t>
        </is>
      </c>
      <c r="W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TC100958</t>
        </is>
      </c>
      <c r="B967" s="69" t="n">
        <v>45775</v>
      </c>
      <c r="C967" s="70" t="n">
        <v>2025</v>
      </c>
      <c r="D967" t="inlineStr">
        <is>
          <t>Apr</t>
        </is>
      </c>
      <c r="E967" t="inlineStr">
        <is>
          <t>UK</t>
        </is>
      </c>
      <c r="F967" t="inlineStr">
        <is>
          <t>UK</t>
        </is>
      </c>
      <c r="G967" t="inlineStr">
        <is>
          <t>Retail &amp; CPG</t>
        </is>
      </c>
      <c r="H967" t="inlineStr">
        <is>
          <t>Consulting</t>
        </is>
      </c>
      <c r="I967" t="inlineStr">
        <is>
          <t>Top-10 client</t>
        </is>
      </c>
      <c r="J967" t="inlineStr">
        <is>
          <t>Ravindra Patil</t>
        </is>
      </c>
      <c r="K967" s="71" t="n">
        <v>9450</v>
      </c>
      <c r="L967" s="72" t="n">
        <v>3468.24</v>
      </c>
      <c r="M967" s="72" t="n">
        <v>32774868</v>
      </c>
      <c r="N967" s="72" t="n">
        <v>655497.36</v>
      </c>
      <c r="O967" s="72" t="n">
        <v>32119370.64</v>
      </c>
      <c r="P967" s="72" t="n">
        <v>23372207.23</v>
      </c>
      <c r="Q967" s="72" t="n">
        <v>8747163.41</v>
      </c>
      <c r="R967" t="inlineStr">
        <is>
          <t>RC-05</t>
        </is>
      </c>
      <c r="S967" s="73" t="n">
        <v>73.5</v>
      </c>
      <c r="T967" s="73" t="n">
        <v>59.1</v>
      </c>
      <c r="U967" s="71" t="n">
        <v>1</v>
      </c>
      <c r="V967" t="inlineStr">
        <is>
          <t>No</t>
        </is>
      </c>
      <c r="W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TC100959</t>
        </is>
      </c>
      <c r="B968" s="69" t="n">
        <v>45775</v>
      </c>
      <c r="C968" s="70" t="n">
        <v>2025</v>
      </c>
      <c r="D968" t="inlineStr">
        <is>
          <t>Apr</t>
        </is>
      </c>
      <c r="E968" t="inlineStr">
        <is>
          <t>North America</t>
        </is>
      </c>
      <c r="F968" t="inlineStr">
        <is>
          <t>USA</t>
        </is>
      </c>
      <c r="G968" t="inlineStr">
        <is>
          <t>Manufacturing</t>
        </is>
      </c>
      <c r="H968" t="inlineStr">
        <is>
          <t>Application services</t>
        </is>
      </c>
      <c r="I968" t="inlineStr">
        <is>
          <t>Large client</t>
        </is>
      </c>
      <c r="J968" t="inlineStr">
        <is>
          <t>Amir Khan</t>
        </is>
      </c>
      <c r="K968" s="71" t="n">
        <v>6034</v>
      </c>
      <c r="L968" s="72" t="n">
        <v>3807.16</v>
      </c>
      <c r="M968" s="72" t="n">
        <v>22972403.44</v>
      </c>
      <c r="N968" s="72" t="n">
        <v>459448.07</v>
      </c>
      <c r="O968" s="72" t="n">
        <v>22512955.37</v>
      </c>
      <c r="P968" s="72" t="n">
        <v>15603141.88</v>
      </c>
      <c r="Q968" s="72" t="n">
        <v>6909813.49</v>
      </c>
      <c r="R968" t="inlineStr">
        <is>
          <t>M-01</t>
        </is>
      </c>
      <c r="S968" s="73" t="n">
        <v>40.7</v>
      </c>
      <c r="T968" s="73" t="n">
        <v>37.4</v>
      </c>
      <c r="U968" s="71" t="n">
        <v>0</v>
      </c>
      <c r="V968" t="inlineStr">
        <is>
          <t>No</t>
        </is>
      </c>
      <c r="W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TC100960</t>
        </is>
      </c>
      <c r="B969" s="69" t="n">
        <v>45775</v>
      </c>
      <c r="C969" s="70" t="n">
        <v>2025</v>
      </c>
      <c r="D969" t="inlineStr">
        <is>
          <t>Apr</t>
        </is>
      </c>
      <c r="E969" t="inlineStr">
        <is>
          <t>North America</t>
        </is>
      </c>
      <c r="F969" t="inlineStr">
        <is>
          <t>USA</t>
        </is>
      </c>
      <c r="G969" t="inlineStr">
        <is>
          <t>BFSI</t>
        </is>
      </c>
      <c r="H969" t="inlineStr">
        <is>
          <t>Application services</t>
        </is>
      </c>
      <c r="I969" t="inlineStr">
        <is>
          <t>Top-10 client</t>
        </is>
      </c>
      <c r="J969" t="inlineStr">
        <is>
          <t>Mei Lin</t>
        </is>
      </c>
      <c r="K969" s="71" t="n">
        <v>3039</v>
      </c>
      <c r="L969" s="72" t="n">
        <v>4437.98</v>
      </c>
      <c r="M969" s="72" t="n">
        <v>13487021.22</v>
      </c>
      <c r="N969" s="72" t="n">
        <v>809221.27</v>
      </c>
      <c r="O969" s="72" t="n">
        <v>12677799.95</v>
      </c>
      <c r="P969" s="72" t="n">
        <v>8704744.74</v>
      </c>
      <c r="Q969" s="72" t="n">
        <v>3973055.21</v>
      </c>
      <c r="R969" t="inlineStr">
        <is>
          <t>B-01</t>
        </is>
      </c>
      <c r="S969" s="73" t="n">
        <v>23.7</v>
      </c>
      <c r="T969" s="73" t="n">
        <v>19.1</v>
      </c>
      <c r="U969" s="71" t="n">
        <v>0</v>
      </c>
      <c r="V969" t="inlineStr">
        <is>
          <t>No</t>
        </is>
      </c>
      <c r="W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TC100961</t>
        </is>
      </c>
      <c r="B970" s="69" t="n">
        <v>45775</v>
      </c>
      <c r="C970" s="70" t="n">
        <v>2025</v>
      </c>
      <c r="D970" t="inlineStr">
        <is>
          <t>Apr</t>
        </is>
      </c>
      <c r="E970" t="inlineStr">
        <is>
          <t>North America</t>
        </is>
      </c>
      <c r="F970" t="inlineStr">
        <is>
          <t>USA</t>
        </is>
      </c>
      <c r="G970" t="inlineStr">
        <is>
          <t>BFSI</t>
        </is>
      </c>
      <c r="H970" t="inlineStr">
        <is>
          <t>Application services</t>
        </is>
      </c>
      <c r="I970" t="inlineStr">
        <is>
          <t>Large client</t>
        </is>
      </c>
      <c r="J970" t="inlineStr">
        <is>
          <t>Sara Rossi</t>
        </is>
      </c>
      <c r="K970" s="71" t="n">
        <v>3348</v>
      </c>
      <c r="L970" s="72" t="n">
        <v>3752.58</v>
      </c>
      <c r="M970" s="72" t="n">
        <v>12563637.84</v>
      </c>
      <c r="N970" s="72" t="n">
        <v>502545.51</v>
      </c>
      <c r="O970" s="72" t="n">
        <v>12061092.33</v>
      </c>
      <c r="P970" s="72" t="n">
        <v>9194038.359999999</v>
      </c>
      <c r="Q970" s="72" t="n">
        <v>2867053.97</v>
      </c>
      <c r="R970" t="inlineStr">
        <is>
          <t>B-02</t>
        </is>
      </c>
      <c r="S970" s="73" t="n">
        <v>23.6</v>
      </c>
      <c r="T970" s="73" t="n">
        <v>20.7</v>
      </c>
      <c r="U970" s="71" t="n">
        <v>0</v>
      </c>
      <c r="V970" t="inlineStr">
        <is>
          <t>No</t>
        </is>
      </c>
      <c r="W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TC100962</t>
        </is>
      </c>
      <c r="B971" s="69" t="n">
        <v>45775</v>
      </c>
      <c r="C971" s="70" t="n">
        <v>2025</v>
      </c>
      <c r="D971" t="inlineStr">
        <is>
          <t>Apr</t>
        </is>
      </c>
      <c r="E971" t="inlineStr">
        <is>
          <t>North America</t>
        </is>
      </c>
      <c r="F971" t="inlineStr">
        <is>
          <t>Canada</t>
        </is>
      </c>
      <c r="G971" t="inlineStr">
        <is>
          <t>BFSI</t>
        </is>
      </c>
      <c r="H971" t="inlineStr">
        <is>
          <t>Cloud &amp; infrastructure</t>
        </is>
      </c>
      <c r="I971" t="inlineStr">
        <is>
          <t>Large client</t>
        </is>
      </c>
      <c r="J971" t="inlineStr">
        <is>
          <t>Yuki Sato</t>
        </is>
      </c>
      <c r="K971" s="71" t="n">
        <v>8901</v>
      </c>
      <c r="L971" s="72" t="n">
        <v>3908.34</v>
      </c>
      <c r="M971" s="72" t="n">
        <v>34788134.34</v>
      </c>
      <c r="N971" s="72" t="n">
        <v>1391525.37</v>
      </c>
      <c r="O971" s="72" t="n">
        <v>33396608.97</v>
      </c>
      <c r="P971" s="72" t="n">
        <v>22508179.85</v>
      </c>
      <c r="Q971" s="72" t="n">
        <v>10888429.12</v>
      </c>
      <c r="R971" t="inlineStr">
        <is>
          <t>B-02</t>
        </is>
      </c>
      <c r="S971" s="73" t="n">
        <v>73.8</v>
      </c>
      <c r="T971" s="73" t="n">
        <v>56.6</v>
      </c>
      <c r="U971" s="71" t="n">
        <v>0</v>
      </c>
      <c r="V971" t="inlineStr">
        <is>
          <t>No</t>
        </is>
      </c>
      <c r="W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TC100963</t>
        </is>
      </c>
      <c r="B972" s="69" t="n">
        <v>45775</v>
      </c>
      <c r="C972" s="70" t="n">
        <v>2025</v>
      </c>
      <c r="D972" t="inlineStr">
        <is>
          <t>Apr</t>
        </is>
      </c>
      <c r="E972" t="inlineStr">
        <is>
          <t>North America</t>
        </is>
      </c>
      <c r="F972" t="inlineStr">
        <is>
          <t>USA</t>
        </is>
      </c>
      <c r="G972" t="inlineStr">
        <is>
          <t>BFSI</t>
        </is>
      </c>
      <c r="H972" t="inlineStr">
        <is>
          <t>Cloud &amp; infrastructure</t>
        </is>
      </c>
      <c r="I972" t="inlineStr">
        <is>
          <t>Large client</t>
        </is>
      </c>
      <c r="J972" t="inlineStr">
        <is>
          <t>Mei Lin</t>
        </is>
      </c>
      <c r="K972" s="71" t="n">
        <v>9398</v>
      </c>
      <c r="L972" s="72" t="n">
        <v>3666</v>
      </c>
      <c r="M972" s="72" t="n">
        <v>34453068</v>
      </c>
      <c r="N972" s="72" t="n">
        <v>0</v>
      </c>
      <c r="O972" s="72" t="n">
        <v>34453068</v>
      </c>
      <c r="P972" s="72" t="n">
        <v>23806300.6</v>
      </c>
      <c r="Q972" s="72" t="n">
        <v>10646767.4</v>
      </c>
      <c r="R972" t="inlineStr">
        <is>
          <t>B-02</t>
        </is>
      </c>
      <c r="S972" s="73" t="n">
        <v>78.09999999999999</v>
      </c>
      <c r="T972" s="73" t="n">
        <v>62.6</v>
      </c>
      <c r="U972" s="71" t="n">
        <v>0</v>
      </c>
      <c r="V972" t="inlineStr">
        <is>
          <t>No</t>
        </is>
      </c>
      <c r="W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TC100964</t>
        </is>
      </c>
      <c r="B973" s="69" t="n">
        <v>45775</v>
      </c>
      <c r="C973" s="70" t="n">
        <v>2025</v>
      </c>
      <c r="D973" t="inlineStr">
        <is>
          <t>Apr</t>
        </is>
      </c>
      <c r="E973" t="inlineStr">
        <is>
          <t>North America</t>
        </is>
      </c>
      <c r="F973" t="inlineStr">
        <is>
          <t>USA</t>
        </is>
      </c>
      <c r="G973" t="inlineStr">
        <is>
          <t>BFSI</t>
        </is>
      </c>
      <c r="H973" t="inlineStr">
        <is>
          <t>BPS</t>
        </is>
      </c>
      <c r="I973" t="inlineStr">
        <is>
          <t>Mid-size client</t>
        </is>
      </c>
      <c r="J973" t="inlineStr">
        <is>
          <t>Fatima Al-Saud</t>
        </is>
      </c>
      <c r="K973" s="71" t="n">
        <v>4473</v>
      </c>
      <c r="L973" s="72" t="n">
        <v>4246.93</v>
      </c>
      <c r="M973" s="72" t="n">
        <v>18996517.89</v>
      </c>
      <c r="N973" s="72" t="n">
        <v>0</v>
      </c>
      <c r="O973" s="72" t="n">
        <v>18996517.89</v>
      </c>
      <c r="P973" s="72" t="n">
        <v>13361334.27</v>
      </c>
      <c r="Q973" s="72" t="n">
        <v>5635183.62</v>
      </c>
      <c r="R973" t="inlineStr">
        <is>
          <t>B-03</t>
        </is>
      </c>
      <c r="S973" s="73" t="n">
        <v>33.5</v>
      </c>
      <c r="T973" s="73" t="n">
        <v>29.7</v>
      </c>
      <c r="U973" s="71" t="n">
        <v>0</v>
      </c>
      <c r="V973" t="inlineStr">
        <is>
          <t>No</t>
        </is>
      </c>
      <c r="W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TC100965</t>
        </is>
      </c>
      <c r="B974" s="69" t="n">
        <v>45775</v>
      </c>
      <c r="C974" s="70" t="n">
        <v>2025</v>
      </c>
      <c r="D974" t="inlineStr">
        <is>
          <t>Apr</t>
        </is>
      </c>
      <c r="E974" t="inlineStr">
        <is>
          <t>UK</t>
        </is>
      </c>
      <c r="F974" t="inlineStr">
        <is>
          <t>UK</t>
        </is>
      </c>
      <c r="G974" t="inlineStr">
        <is>
          <t>BFSI</t>
        </is>
      </c>
      <c r="H974" t="inlineStr">
        <is>
          <t>Cloud &amp; infrastructure</t>
        </is>
      </c>
      <c r="I974" t="inlineStr">
        <is>
          <t>Large client</t>
        </is>
      </c>
      <c r="J974" t="inlineStr">
        <is>
          <t>Hiroshi Tanaka</t>
        </is>
      </c>
      <c r="K974" s="71" t="n">
        <v>7085</v>
      </c>
      <c r="L974" s="72" t="n">
        <v>4059.12</v>
      </c>
      <c r="M974" s="72" t="n">
        <v>28758865.2</v>
      </c>
      <c r="N974" s="72" t="n">
        <v>0</v>
      </c>
      <c r="O974" s="72" t="n">
        <v>28758865.2</v>
      </c>
      <c r="P974" s="72" t="n">
        <v>18593210.92</v>
      </c>
      <c r="Q974" s="72" t="n">
        <v>10165654.28</v>
      </c>
      <c r="R974" t="inlineStr">
        <is>
          <t>B-04</t>
        </is>
      </c>
      <c r="S974" s="73" t="n">
        <v>55</v>
      </c>
      <c r="T974" s="73" t="n">
        <v>48.4</v>
      </c>
      <c r="U974" s="71" t="n">
        <v>0</v>
      </c>
      <c r="V974" t="inlineStr">
        <is>
          <t>No</t>
        </is>
      </c>
      <c r="W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TC100966</t>
        </is>
      </c>
      <c r="B975" s="69" t="n">
        <v>45778</v>
      </c>
      <c r="C975" s="70" t="n">
        <v>2025</v>
      </c>
      <c r="D975" t="inlineStr">
        <is>
          <t>May</t>
        </is>
      </c>
      <c r="E975" t="inlineStr">
        <is>
          <t>North America</t>
        </is>
      </c>
      <c r="F975" t="inlineStr">
        <is>
          <t>USA</t>
        </is>
      </c>
      <c r="G975" t="inlineStr">
        <is>
          <t>BFSI</t>
        </is>
      </c>
      <c r="H975" t="inlineStr">
        <is>
          <t>Consulting</t>
        </is>
      </c>
      <c r="I975" t="inlineStr">
        <is>
          <t>Large client</t>
        </is>
      </c>
      <c r="J975" t="inlineStr">
        <is>
          <t>Sara Rossi</t>
        </is>
      </c>
      <c r="K975" s="71" t="n">
        <v>1402</v>
      </c>
      <c r="L975" s="72" t="n">
        <v>3962.73</v>
      </c>
      <c r="M975" s="72" t="n">
        <v>5555747.46</v>
      </c>
      <c r="N975" s="72" t="n">
        <v>0</v>
      </c>
      <c r="O975" s="72" t="n">
        <v>5555747.46</v>
      </c>
      <c r="P975" s="72" t="n">
        <v>3798015.3</v>
      </c>
      <c r="Q975" s="72" t="n">
        <v>1757732.16</v>
      </c>
      <c r="R975" t="inlineStr">
        <is>
          <t>B-04</t>
        </is>
      </c>
      <c r="S975" s="73" t="n">
        <v>10.5</v>
      </c>
      <c r="T975" s="73" t="n">
        <v>8.800000000000001</v>
      </c>
      <c r="U975" s="71" t="n">
        <v>0</v>
      </c>
      <c r="V975" t="inlineStr">
        <is>
          <t>No</t>
        </is>
      </c>
      <c r="W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TC100967</t>
        </is>
      </c>
      <c r="B976" s="69" t="n">
        <v>45778</v>
      </c>
      <c r="C976" s="70" t="n">
        <v>2025</v>
      </c>
      <c r="D976" t="inlineStr">
        <is>
          <t>May</t>
        </is>
      </c>
      <c r="E976" t="inlineStr">
        <is>
          <t>Continental Europe</t>
        </is>
      </c>
      <c r="F976" t="inlineStr">
        <is>
          <t>Netherlands</t>
        </is>
      </c>
      <c r="G976" t="inlineStr">
        <is>
          <t>Communications &amp; Media</t>
        </is>
      </c>
      <c r="H976" t="inlineStr">
        <is>
          <t>AI &amp; data</t>
        </is>
      </c>
      <c r="I976" t="inlineStr">
        <is>
          <t>Large client</t>
        </is>
      </c>
      <c r="J976" t="inlineStr">
        <is>
          <t>Wei Chen</t>
        </is>
      </c>
      <c r="K976" s="71" t="n">
        <v>2044</v>
      </c>
      <c r="L976" s="72" t="n">
        <v>4013.94</v>
      </c>
      <c r="M976" s="72" t="n">
        <v>8204493.36</v>
      </c>
      <c r="N976" s="72" t="n">
        <v>164089.87</v>
      </c>
      <c r="O976" s="72" t="n">
        <v>8040403.49</v>
      </c>
      <c r="P976" s="72" t="n">
        <v>4843851.31</v>
      </c>
      <c r="Q976" s="72" t="n">
        <v>3196552.18</v>
      </c>
      <c r="R976" t="inlineStr">
        <is>
          <t>CM-05</t>
        </is>
      </c>
      <c r="S976" s="73" t="n">
        <v>14.1</v>
      </c>
      <c r="T976" s="73" t="n">
        <v>12.4</v>
      </c>
      <c r="U976" s="71" t="n">
        <v>1</v>
      </c>
      <c r="V976" t="inlineStr">
        <is>
          <t>No</t>
        </is>
      </c>
      <c r="W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TC100968</t>
        </is>
      </c>
      <c r="B977" s="69" t="n">
        <v>45778</v>
      </c>
      <c r="C977" s="70" t="n">
        <v>2025</v>
      </c>
      <c r="D977" t="inlineStr">
        <is>
          <t>May</t>
        </is>
      </c>
      <c r="E977" t="inlineStr">
        <is>
          <t>Continental Europe</t>
        </is>
      </c>
      <c r="F977" t="inlineStr">
        <is>
          <t>Netherlands</t>
        </is>
      </c>
      <c r="G977" t="inlineStr">
        <is>
          <t>Manufacturing</t>
        </is>
      </c>
      <c r="H977" t="inlineStr">
        <is>
          <t>Application services</t>
        </is>
      </c>
      <c r="I977" t="inlineStr">
        <is>
          <t>Large client</t>
        </is>
      </c>
      <c r="J977" t="inlineStr">
        <is>
          <t>Hiroshi Tanaka</t>
        </is>
      </c>
      <c r="K977" s="71" t="n">
        <v>2225</v>
      </c>
      <c r="L977" s="72" t="n">
        <v>3839.62</v>
      </c>
      <c r="M977" s="72" t="n">
        <v>8543154.5</v>
      </c>
      <c r="N977" s="72" t="n">
        <v>170863.09</v>
      </c>
      <c r="O977" s="72" t="n">
        <v>8372291.41</v>
      </c>
      <c r="P977" s="72" t="n">
        <v>5334039.59</v>
      </c>
      <c r="Q977" s="72" t="n">
        <v>3038251.82</v>
      </c>
      <c r="R977" t="inlineStr">
        <is>
          <t>M-05</t>
        </is>
      </c>
      <c r="S977" s="73" t="n">
        <v>18.4</v>
      </c>
      <c r="T977" s="73" t="n">
        <v>14.8</v>
      </c>
      <c r="U977" s="71" t="n">
        <v>0</v>
      </c>
      <c r="V977" t="inlineStr">
        <is>
          <t>Yes</t>
        </is>
      </c>
      <c r="W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TC100969</t>
        </is>
      </c>
      <c r="B978" s="69" t="n">
        <v>45778</v>
      </c>
      <c r="C978" s="70" t="n">
        <v>2025</v>
      </c>
      <c r="D978" t="inlineStr">
        <is>
          <t>May</t>
        </is>
      </c>
      <c r="E978" t="inlineStr">
        <is>
          <t>India</t>
        </is>
      </c>
      <c r="F978" t="inlineStr">
        <is>
          <t>India</t>
        </is>
      </c>
      <c r="G978" t="inlineStr">
        <is>
          <t>Retail &amp; CPG</t>
        </is>
      </c>
      <c r="H978" t="inlineStr">
        <is>
          <t>Cloud &amp; infrastructure</t>
        </is>
      </c>
      <c r="I978" t="inlineStr">
        <is>
          <t>Top-10 client</t>
        </is>
      </c>
      <c r="J978" t="inlineStr">
        <is>
          <t>Noah Smith</t>
        </is>
      </c>
      <c r="K978" s="71" t="n">
        <v>10211</v>
      </c>
      <c r="L978" s="72" t="n">
        <v>3556.52</v>
      </c>
      <c r="M978" s="72" t="n">
        <v>36315625.72</v>
      </c>
      <c r="N978" s="72" t="n">
        <v>726312.51</v>
      </c>
      <c r="O978" s="72" t="n">
        <v>35589313.21</v>
      </c>
      <c r="P978" s="72" t="n">
        <v>25856488.91</v>
      </c>
      <c r="Q978" s="72" t="n">
        <v>9732824.300000001</v>
      </c>
      <c r="R978" t="inlineStr">
        <is>
          <t>RC-02</t>
        </is>
      </c>
      <c r="S978" s="73" t="n">
        <v>77.3</v>
      </c>
      <c r="T978" s="73" t="n">
        <v>65.5</v>
      </c>
      <c r="U978" s="71" t="n">
        <v>4</v>
      </c>
      <c r="V978" t="inlineStr">
        <is>
          <t>No</t>
        </is>
      </c>
      <c r="W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TC100970</t>
        </is>
      </c>
      <c r="B979" s="69" t="n">
        <v>45778</v>
      </c>
      <c r="C979" s="70" t="n">
        <v>2025</v>
      </c>
      <c r="D979" t="inlineStr">
        <is>
          <t>May</t>
        </is>
      </c>
      <c r="E979" t="inlineStr">
        <is>
          <t>North America</t>
        </is>
      </c>
      <c r="F979" t="inlineStr">
        <is>
          <t>Canada</t>
        </is>
      </c>
      <c r="G979" t="inlineStr">
        <is>
          <t>Manufacturing</t>
        </is>
      </c>
      <c r="H979" t="inlineStr">
        <is>
          <t>AI &amp; data</t>
        </is>
      </c>
      <c r="I979" t="inlineStr">
        <is>
          <t>Large client</t>
        </is>
      </c>
      <c r="J979" t="inlineStr">
        <is>
          <t>Omar Haddad</t>
        </is>
      </c>
      <c r="K979" s="71" t="n">
        <v>978</v>
      </c>
      <c r="L979" s="72" t="n">
        <v>4188.92</v>
      </c>
      <c r="M979" s="72" t="n">
        <v>4096763.76</v>
      </c>
      <c r="N979" s="72" t="n">
        <v>0</v>
      </c>
      <c r="O979" s="72" t="n">
        <v>4096763.76</v>
      </c>
      <c r="P979" s="72" t="n">
        <v>2795739.24</v>
      </c>
      <c r="Q979" s="72" t="n">
        <v>1301024.52</v>
      </c>
      <c r="R979" t="inlineStr">
        <is>
          <t>M-04</t>
        </is>
      </c>
      <c r="S979" s="73" t="n">
        <v>7.8</v>
      </c>
      <c r="T979" s="73" t="n">
        <v>6.1</v>
      </c>
      <c r="U979" s="71" t="n">
        <v>0</v>
      </c>
      <c r="V979" t="inlineStr">
        <is>
          <t>No</t>
        </is>
      </c>
      <c r="W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TC100971</t>
        </is>
      </c>
      <c r="B980" s="69" t="n">
        <v>45778</v>
      </c>
      <c r="C980" s="70" t="n">
        <v>2025</v>
      </c>
      <c r="D980" t="inlineStr">
        <is>
          <t>May</t>
        </is>
      </c>
      <c r="E980" t="inlineStr">
        <is>
          <t>North America</t>
        </is>
      </c>
      <c r="F980" t="inlineStr">
        <is>
          <t>USA</t>
        </is>
      </c>
      <c r="G980" t="inlineStr">
        <is>
          <t>Manufacturing</t>
        </is>
      </c>
      <c r="H980" t="inlineStr">
        <is>
          <t>Cloud &amp; infrastructure</t>
        </is>
      </c>
      <c r="I980" t="inlineStr">
        <is>
          <t>Large client</t>
        </is>
      </c>
      <c r="J980" t="inlineStr">
        <is>
          <t>Kofi Mensah</t>
        </is>
      </c>
      <c r="K980" s="71" t="n">
        <v>3169</v>
      </c>
      <c r="L980" s="72" t="n">
        <v>4374.29</v>
      </c>
      <c r="M980" s="72" t="n">
        <v>13862125.01</v>
      </c>
      <c r="N980" s="72" t="n">
        <v>0</v>
      </c>
      <c r="O980" s="72" t="n">
        <v>13862125.01</v>
      </c>
      <c r="P980" s="72" t="n">
        <v>10026735.89</v>
      </c>
      <c r="Q980" s="72" t="n">
        <v>3835389.12</v>
      </c>
      <c r="R980" t="inlineStr">
        <is>
          <t>M-01</t>
        </is>
      </c>
      <c r="S980" s="73" t="n">
        <v>25.9</v>
      </c>
      <c r="T980" s="73" t="n">
        <v>20.5</v>
      </c>
      <c r="U980" s="71" t="n">
        <v>0</v>
      </c>
      <c r="V980" t="inlineStr">
        <is>
          <t>No</t>
        </is>
      </c>
      <c r="W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TC100972</t>
        </is>
      </c>
      <c r="B981" s="69" t="n">
        <v>45778</v>
      </c>
      <c r="C981" s="70" t="n">
        <v>2025</v>
      </c>
      <c r="D981" t="inlineStr">
        <is>
          <t>May</t>
        </is>
      </c>
      <c r="E981" t="inlineStr">
        <is>
          <t>North America</t>
        </is>
      </c>
      <c r="F981" t="inlineStr">
        <is>
          <t>Canada</t>
        </is>
      </c>
      <c r="G981" t="inlineStr">
        <is>
          <t>Technology &amp; Services</t>
        </is>
      </c>
      <c r="H981" t="inlineStr">
        <is>
          <t>Application services</t>
        </is>
      </c>
      <c r="I981" t="inlineStr">
        <is>
          <t>Mid-size client</t>
        </is>
      </c>
      <c r="J981" t="inlineStr">
        <is>
          <t>Carlos Silva</t>
        </is>
      </c>
      <c r="K981" s="71" t="n">
        <v>4234</v>
      </c>
      <c r="L981" s="72" t="n">
        <v>4313.06</v>
      </c>
      <c r="M981" s="72" t="n">
        <v>18261496.04</v>
      </c>
      <c r="N981" s="72" t="n">
        <v>1095689.76</v>
      </c>
      <c r="O981" s="72" t="n">
        <v>17165806.28</v>
      </c>
      <c r="P981" s="72" t="n">
        <v>13070386.04</v>
      </c>
      <c r="Q981" s="72" t="n">
        <v>4095420.24</v>
      </c>
      <c r="R981" t="inlineStr">
        <is>
          <t>TS-02</t>
        </is>
      </c>
      <c r="S981" s="73" t="n">
        <v>31.9</v>
      </c>
      <c r="T981" s="73" t="n">
        <v>27.9</v>
      </c>
      <c r="U981" s="71" t="n">
        <v>0</v>
      </c>
      <c r="V981" t="inlineStr">
        <is>
          <t>No</t>
        </is>
      </c>
      <c r="W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TC100973</t>
        </is>
      </c>
      <c r="B982" s="69" t="n">
        <v>45778</v>
      </c>
      <c r="C982" s="70" t="n">
        <v>2025</v>
      </c>
      <c r="D982" t="inlineStr">
        <is>
          <t>May</t>
        </is>
      </c>
      <c r="E982" t="inlineStr">
        <is>
          <t>North America</t>
        </is>
      </c>
      <c r="F982" t="inlineStr">
        <is>
          <t>Canada</t>
        </is>
      </c>
      <c r="G982" t="inlineStr">
        <is>
          <t>Technology &amp; Services</t>
        </is>
      </c>
      <c r="H982" t="inlineStr">
        <is>
          <t>BPS</t>
        </is>
      </c>
      <c r="I982" t="inlineStr">
        <is>
          <t>Large client</t>
        </is>
      </c>
      <c r="J982" t="inlineStr">
        <is>
          <t>Ravindra Patil</t>
        </is>
      </c>
      <c r="K982" s="71" t="n">
        <v>5809</v>
      </c>
      <c r="L982" s="72" t="n">
        <v>4036.87</v>
      </c>
      <c r="M982" s="72" t="n">
        <v>23450177.83</v>
      </c>
      <c r="N982" s="72" t="n">
        <v>469003.56</v>
      </c>
      <c r="O982" s="72" t="n">
        <v>22981174.27</v>
      </c>
      <c r="P982" s="72" t="n">
        <v>15777362.3</v>
      </c>
      <c r="Q982" s="72" t="n">
        <v>7203811.97</v>
      </c>
      <c r="R982" t="inlineStr">
        <is>
          <t>TS-02</t>
        </is>
      </c>
      <c r="S982" s="73" t="n">
        <v>41.6</v>
      </c>
      <c r="T982" s="73" t="n">
        <v>36.6</v>
      </c>
      <c r="U982" s="71" t="n">
        <v>1</v>
      </c>
      <c r="V982" t="inlineStr">
        <is>
          <t>No</t>
        </is>
      </c>
      <c r="W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TC100974</t>
        </is>
      </c>
      <c r="B983" s="69" t="n">
        <v>45779</v>
      </c>
      <c r="C983" s="70" t="n">
        <v>2025</v>
      </c>
      <c r="D983" t="inlineStr">
        <is>
          <t>May</t>
        </is>
      </c>
      <c r="E983" t="inlineStr">
        <is>
          <t>Middle East &amp; Africa</t>
        </is>
      </c>
      <c r="F983" t="inlineStr">
        <is>
          <t>UAE</t>
        </is>
      </c>
      <c r="G983" t="inlineStr">
        <is>
          <t>BFSI</t>
        </is>
      </c>
      <c r="H983" t="inlineStr">
        <is>
          <t>Application services</t>
        </is>
      </c>
      <c r="I983" t="inlineStr">
        <is>
          <t>Top-10 client</t>
        </is>
      </c>
      <c r="J983" t="inlineStr">
        <is>
          <t>Amir Khan</t>
        </is>
      </c>
      <c r="K983" s="71" t="n">
        <v>4194</v>
      </c>
      <c r="L983" s="72" t="n">
        <v>3533.02</v>
      </c>
      <c r="M983" s="72" t="n">
        <v>14817485.88</v>
      </c>
      <c r="N983" s="72" t="n">
        <v>0</v>
      </c>
      <c r="O983" s="72" t="n">
        <v>14817485.88</v>
      </c>
      <c r="P983" s="72" t="n">
        <v>9668401.390000001</v>
      </c>
      <c r="Q983" s="72" t="n">
        <v>5149084.49</v>
      </c>
      <c r="R983" t="inlineStr">
        <is>
          <t>B-03</t>
        </is>
      </c>
      <c r="S983" s="73" t="n">
        <v>34.5</v>
      </c>
      <c r="T983" s="73" t="n">
        <v>27.4</v>
      </c>
      <c r="U983" s="71" t="n">
        <v>0</v>
      </c>
      <c r="V983" t="inlineStr">
        <is>
          <t>No</t>
        </is>
      </c>
      <c r="W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TC100975</t>
        </is>
      </c>
      <c r="B984" s="69" t="n">
        <v>45779</v>
      </c>
      <c r="C984" s="70" t="n">
        <v>2025</v>
      </c>
      <c r="D984" t="inlineStr">
        <is>
          <t>May</t>
        </is>
      </c>
      <c r="E984" t="inlineStr">
        <is>
          <t>Continental Europe</t>
        </is>
      </c>
      <c r="F984" t="inlineStr">
        <is>
          <t>Netherlands</t>
        </is>
      </c>
      <c r="G984" t="inlineStr">
        <is>
          <t>BFSI</t>
        </is>
      </c>
      <c r="H984" t="inlineStr">
        <is>
          <t>Application services</t>
        </is>
      </c>
      <c r="I984" t="inlineStr">
        <is>
          <t>Mid-size client</t>
        </is>
      </c>
      <c r="J984" t="inlineStr">
        <is>
          <t>Mei Lin</t>
        </is>
      </c>
      <c r="K984" s="71" t="n">
        <v>4771</v>
      </c>
      <c r="L984" s="72" t="n">
        <v>4380.73</v>
      </c>
      <c r="M984" s="72" t="n">
        <v>20900462.83</v>
      </c>
      <c r="N984" s="72" t="n">
        <v>0</v>
      </c>
      <c r="O984" s="72" t="n">
        <v>20900462.83</v>
      </c>
      <c r="P984" s="72" t="n">
        <v>14098853.3</v>
      </c>
      <c r="Q984" s="72" t="n">
        <v>6801609.53</v>
      </c>
      <c r="R984" t="inlineStr">
        <is>
          <t>B-06</t>
        </is>
      </c>
      <c r="S984" s="73" t="n">
        <v>31.2</v>
      </c>
      <c r="T984" s="73" t="n">
        <v>28.5</v>
      </c>
      <c r="U984" s="71" t="n">
        <v>1</v>
      </c>
      <c r="V984" t="inlineStr">
        <is>
          <t>No</t>
        </is>
      </c>
      <c r="W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TC100976</t>
        </is>
      </c>
      <c r="B985" s="69" t="n">
        <v>45779</v>
      </c>
      <c r="C985" s="70" t="n">
        <v>2025</v>
      </c>
      <c r="D985" t="inlineStr">
        <is>
          <t>May</t>
        </is>
      </c>
      <c r="E985" t="inlineStr">
        <is>
          <t>North America</t>
        </is>
      </c>
      <c r="F985" t="inlineStr">
        <is>
          <t>USA</t>
        </is>
      </c>
      <c r="G985" t="inlineStr">
        <is>
          <t>Manufacturing</t>
        </is>
      </c>
      <c r="H985" t="inlineStr">
        <is>
          <t>Cloud &amp; infrastructure</t>
        </is>
      </c>
      <c r="I985" t="inlineStr">
        <is>
          <t>Large client</t>
        </is>
      </c>
      <c r="J985" t="inlineStr">
        <is>
          <t>Omar Haddad</t>
        </is>
      </c>
      <c r="K985" s="71" t="n">
        <v>7470</v>
      </c>
      <c r="L985" s="72" t="n">
        <v>3682.84</v>
      </c>
      <c r="M985" s="72" t="n">
        <v>27510814.8</v>
      </c>
      <c r="N985" s="72" t="n">
        <v>0</v>
      </c>
      <c r="O985" s="72" t="n">
        <v>27510814.8</v>
      </c>
      <c r="P985" s="72" t="n">
        <v>18895613.03</v>
      </c>
      <c r="Q985" s="72" t="n">
        <v>8615201.77</v>
      </c>
      <c r="R985" t="inlineStr">
        <is>
          <t>M-04</t>
        </is>
      </c>
      <c r="S985" s="73" t="n">
        <v>57.6</v>
      </c>
      <c r="T985" s="73" t="n">
        <v>46.3</v>
      </c>
      <c r="U985" s="71" t="n">
        <v>2</v>
      </c>
      <c r="V985" t="inlineStr">
        <is>
          <t>No</t>
        </is>
      </c>
      <c r="W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TC100977</t>
        </is>
      </c>
      <c r="B986" s="69" t="n">
        <v>45779</v>
      </c>
      <c r="C986" s="70" t="n">
        <v>2025</v>
      </c>
      <c r="D986" t="inlineStr">
        <is>
          <t>May</t>
        </is>
      </c>
      <c r="E986" t="inlineStr">
        <is>
          <t>India</t>
        </is>
      </c>
      <c r="F986" t="inlineStr">
        <is>
          <t>India</t>
        </is>
      </c>
      <c r="G986" t="inlineStr">
        <is>
          <t>BFSI</t>
        </is>
      </c>
      <c r="H986" t="inlineStr">
        <is>
          <t>Application services</t>
        </is>
      </c>
      <c r="I986" t="inlineStr">
        <is>
          <t>Large client</t>
        </is>
      </c>
      <c r="J986" t="inlineStr">
        <is>
          <t>Kofi Mensah</t>
        </is>
      </c>
      <c r="K986" s="71" t="n">
        <v>8689</v>
      </c>
      <c r="L986" s="72" t="n">
        <v>3818.09</v>
      </c>
      <c r="M986" s="72" t="n">
        <v>33175384.01</v>
      </c>
      <c r="N986" s="72" t="n">
        <v>663507.6800000001</v>
      </c>
      <c r="O986" s="72" t="n">
        <v>32511876.33</v>
      </c>
      <c r="P986" s="72" t="n">
        <v>21505287.28</v>
      </c>
      <c r="Q986" s="72" t="n">
        <v>11006589.05</v>
      </c>
      <c r="R986" t="inlineStr">
        <is>
          <t>B-01</t>
        </is>
      </c>
      <c r="S986" s="73" t="n">
        <v>58.9</v>
      </c>
      <c r="T986" s="73" t="n">
        <v>51.9</v>
      </c>
      <c r="U986" s="71" t="n">
        <v>0</v>
      </c>
      <c r="V986" t="inlineStr">
        <is>
          <t>No</t>
        </is>
      </c>
      <c r="W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TC100978</t>
        </is>
      </c>
      <c r="B987" s="69" t="n">
        <v>45779</v>
      </c>
      <c r="C987" s="70" t="n">
        <v>2025</v>
      </c>
      <c r="D987" t="inlineStr">
        <is>
          <t>May</t>
        </is>
      </c>
      <c r="E987" t="inlineStr">
        <is>
          <t>North America</t>
        </is>
      </c>
      <c r="F987" t="inlineStr">
        <is>
          <t>USA</t>
        </is>
      </c>
      <c r="G987" t="inlineStr">
        <is>
          <t>Manufacturing</t>
        </is>
      </c>
      <c r="H987" t="inlineStr">
        <is>
          <t>Application services</t>
        </is>
      </c>
      <c r="I987" t="inlineStr">
        <is>
          <t>Mid-size client</t>
        </is>
      </c>
      <c r="J987" t="inlineStr">
        <is>
          <t>Shraddha Kulkarni</t>
        </is>
      </c>
      <c r="K987" s="71" t="n">
        <v>3925</v>
      </c>
      <c r="L987" s="72" t="n">
        <v>3915.89</v>
      </c>
      <c r="M987" s="72" t="n">
        <v>15369868.25</v>
      </c>
      <c r="N987" s="72" t="n">
        <v>922192.09</v>
      </c>
      <c r="O987" s="72" t="n">
        <v>14447676.16</v>
      </c>
      <c r="P987" s="72" t="n">
        <v>10533320</v>
      </c>
      <c r="Q987" s="72" t="n">
        <v>3914356.16</v>
      </c>
      <c r="R987" t="inlineStr">
        <is>
          <t>M-02</t>
        </is>
      </c>
      <c r="S987" s="73" t="n">
        <v>32.9</v>
      </c>
      <c r="T987" s="73" t="n">
        <v>24.7</v>
      </c>
      <c r="U987" s="71" t="n">
        <v>0</v>
      </c>
      <c r="V987" t="inlineStr">
        <is>
          <t>No</t>
        </is>
      </c>
      <c r="W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TC100979</t>
        </is>
      </c>
      <c r="B988" s="69" t="n">
        <v>45779</v>
      </c>
      <c r="C988" s="70" t="n">
        <v>2025</v>
      </c>
      <c r="D988" t="inlineStr">
        <is>
          <t>May</t>
        </is>
      </c>
      <c r="E988" t="inlineStr">
        <is>
          <t>North America</t>
        </is>
      </c>
      <c r="F988" t="inlineStr">
        <is>
          <t>Canada</t>
        </is>
      </c>
      <c r="G988" t="inlineStr">
        <is>
          <t>Technology &amp; Services</t>
        </is>
      </c>
      <c r="H988" t="inlineStr">
        <is>
          <t>Consulting</t>
        </is>
      </c>
      <c r="I988" t="inlineStr">
        <is>
          <t>Large client</t>
        </is>
      </c>
      <c r="J988" t="inlineStr">
        <is>
          <t>Olivia Brown</t>
        </is>
      </c>
      <c r="K988" s="71" t="n">
        <v>8713</v>
      </c>
      <c r="L988" s="72" t="n">
        <v>3580.16</v>
      </c>
      <c r="M988" s="72" t="n">
        <v>31193934.08</v>
      </c>
      <c r="N988" s="72" t="n">
        <v>623878.6800000001</v>
      </c>
      <c r="O988" s="72" t="n">
        <v>30570055.4</v>
      </c>
      <c r="P988" s="72" t="n">
        <v>19051778.64</v>
      </c>
      <c r="Q988" s="72" t="n">
        <v>11518276.76</v>
      </c>
      <c r="R988" t="inlineStr">
        <is>
          <t>TS-05</t>
        </is>
      </c>
      <c r="S988" s="73" t="n">
        <v>74.59999999999999</v>
      </c>
      <c r="T988" s="73" t="n">
        <v>56.7</v>
      </c>
      <c r="U988" s="71" t="n">
        <v>3</v>
      </c>
      <c r="V988" t="inlineStr">
        <is>
          <t>No</t>
        </is>
      </c>
      <c r="W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TC100980</t>
        </is>
      </c>
      <c r="B989" s="69" t="n">
        <v>45779</v>
      </c>
      <c r="C989" s="70" t="n">
        <v>2025</v>
      </c>
      <c r="D989" t="inlineStr">
        <is>
          <t>May</t>
        </is>
      </c>
      <c r="E989" t="inlineStr">
        <is>
          <t>North America</t>
        </is>
      </c>
      <c r="F989" t="inlineStr">
        <is>
          <t>Canada</t>
        </is>
      </c>
      <c r="G989" t="inlineStr">
        <is>
          <t>BFSI</t>
        </is>
      </c>
      <c r="H989" t="inlineStr">
        <is>
          <t>Application services</t>
        </is>
      </c>
      <c r="I989" t="inlineStr">
        <is>
          <t>Top-10 client</t>
        </is>
      </c>
      <c r="J989" t="inlineStr">
        <is>
          <t>Olivia Brown</t>
        </is>
      </c>
      <c r="K989" s="71" t="n">
        <v>8962</v>
      </c>
      <c r="L989" s="72" t="n">
        <v>3884.23</v>
      </c>
      <c r="M989" s="72" t="n">
        <v>34810469.26</v>
      </c>
      <c r="N989" s="72" t="n">
        <v>0</v>
      </c>
      <c r="O989" s="72" t="n">
        <v>34810469.26</v>
      </c>
      <c r="P989" s="72" t="n">
        <v>23993766.77</v>
      </c>
      <c r="Q989" s="72" t="n">
        <v>10816702.49</v>
      </c>
      <c r="R989" t="inlineStr">
        <is>
          <t>B-06</t>
        </is>
      </c>
      <c r="S989" s="73" t="n">
        <v>73.40000000000001</v>
      </c>
      <c r="T989" s="73" t="n">
        <v>57.2</v>
      </c>
      <c r="U989" s="71" t="n">
        <v>0</v>
      </c>
      <c r="V989" t="inlineStr">
        <is>
          <t>No</t>
        </is>
      </c>
      <c r="W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TC100981</t>
        </is>
      </c>
      <c r="B990" s="69" t="n">
        <v>45779</v>
      </c>
      <c r="C990" s="70" t="n">
        <v>2025</v>
      </c>
      <c r="D990" t="inlineStr">
        <is>
          <t>May</t>
        </is>
      </c>
      <c r="E990" t="inlineStr">
        <is>
          <t>UK</t>
        </is>
      </c>
      <c r="F990" t="inlineStr">
        <is>
          <t>UK</t>
        </is>
      </c>
      <c r="G990" t="inlineStr">
        <is>
          <t>BFSI</t>
        </is>
      </c>
      <c r="H990" t="inlineStr">
        <is>
          <t>Application services</t>
        </is>
      </c>
      <c r="I990" t="inlineStr">
        <is>
          <t>Large client</t>
        </is>
      </c>
      <c r="J990" t="inlineStr">
        <is>
          <t>Hiroshi Tanaka</t>
        </is>
      </c>
      <c r="K990" s="71" t="n">
        <v>5110</v>
      </c>
      <c r="L990" s="72" t="n">
        <v>4103.04</v>
      </c>
      <c r="M990" s="72" t="n">
        <v>20966534.4</v>
      </c>
      <c r="N990" s="72" t="n">
        <v>0</v>
      </c>
      <c r="O990" s="72" t="n">
        <v>20966534.4</v>
      </c>
      <c r="P990" s="72" t="n">
        <v>14072888.42</v>
      </c>
      <c r="Q990" s="72" t="n">
        <v>6893645.98</v>
      </c>
      <c r="R990" t="inlineStr">
        <is>
          <t>B-04</t>
        </is>
      </c>
      <c r="S990" s="73" t="n">
        <v>39</v>
      </c>
      <c r="T990" s="73" t="n">
        <v>31</v>
      </c>
      <c r="U990" s="71" t="n">
        <v>0</v>
      </c>
      <c r="V990" t="inlineStr">
        <is>
          <t>No</t>
        </is>
      </c>
      <c r="W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TC100982</t>
        </is>
      </c>
      <c r="B991" s="69" t="n">
        <v>45780</v>
      </c>
      <c r="C991" s="70" t="n">
        <v>2025</v>
      </c>
      <c r="D991" t="inlineStr">
        <is>
          <t>May</t>
        </is>
      </c>
      <c r="E991" t="inlineStr">
        <is>
          <t>UK</t>
        </is>
      </c>
      <c r="F991" t="inlineStr">
        <is>
          <t>UK</t>
        </is>
      </c>
      <c r="G991" t="inlineStr">
        <is>
          <t>Manufacturing</t>
        </is>
      </c>
      <c r="H991" t="inlineStr">
        <is>
          <t>Cloud &amp; infrastructure</t>
        </is>
      </c>
      <c r="I991" t="inlineStr">
        <is>
          <t>Mid-size client</t>
        </is>
      </c>
      <c r="J991" t="inlineStr">
        <is>
          <t>Shraddha Kulkarni</t>
        </is>
      </c>
      <c r="K991" s="71" t="n">
        <v>4623</v>
      </c>
      <c r="L991" s="72" t="n">
        <v>3658.85</v>
      </c>
      <c r="M991" s="72" t="n">
        <v>16914863.55</v>
      </c>
      <c r="N991" s="72" t="n">
        <v>338297.27</v>
      </c>
      <c r="O991" s="72" t="n">
        <v>16576566.28</v>
      </c>
      <c r="P991" s="72" t="n">
        <v>12216836.5</v>
      </c>
      <c r="Q991" s="72" t="n">
        <v>4359729.78</v>
      </c>
      <c r="R991" t="inlineStr">
        <is>
          <t>M-04</t>
        </is>
      </c>
      <c r="S991" s="73" t="n">
        <v>32.7</v>
      </c>
      <c r="T991" s="73" t="n">
        <v>27.9</v>
      </c>
      <c r="U991" s="71" t="n">
        <v>1</v>
      </c>
      <c r="V991" t="inlineStr">
        <is>
          <t>Yes</t>
        </is>
      </c>
      <c r="W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TC100983</t>
        </is>
      </c>
      <c r="B992" s="69" t="n">
        <v>45780</v>
      </c>
      <c r="C992" s="70" t="n">
        <v>2025</v>
      </c>
      <c r="D992" t="inlineStr">
        <is>
          <t>May</t>
        </is>
      </c>
      <c r="E992" t="inlineStr">
        <is>
          <t>Continental Europe</t>
        </is>
      </c>
      <c r="F992" t="inlineStr">
        <is>
          <t>Netherlands</t>
        </is>
      </c>
      <c r="G992" t="inlineStr">
        <is>
          <t>Technology &amp; Services</t>
        </is>
      </c>
      <c r="H992" t="inlineStr">
        <is>
          <t>Application services</t>
        </is>
      </c>
      <c r="I992" t="inlineStr">
        <is>
          <t>Large client</t>
        </is>
      </c>
      <c r="J992" t="inlineStr">
        <is>
          <t>Yuki Sato</t>
        </is>
      </c>
      <c r="K992" s="71" t="n">
        <v>8701</v>
      </c>
      <c r="L992" s="72" t="n">
        <v>3895.37</v>
      </c>
      <c r="M992" s="72" t="n">
        <v>33893614.37</v>
      </c>
      <c r="N992" s="72" t="n">
        <v>677872.29</v>
      </c>
      <c r="O992" s="72" t="n">
        <v>33215742.08</v>
      </c>
      <c r="P992" s="72" t="n">
        <v>20778504.95</v>
      </c>
      <c r="Q992" s="72" t="n">
        <v>12437237.13</v>
      </c>
      <c r="R992" t="inlineStr">
        <is>
          <t>TS-02</t>
        </is>
      </c>
      <c r="S992" s="73" t="n">
        <v>66.09999999999999</v>
      </c>
      <c r="T992" s="73" t="n">
        <v>54.2</v>
      </c>
      <c r="U992" s="71" t="n">
        <v>0</v>
      </c>
      <c r="V992" t="inlineStr">
        <is>
          <t>Yes</t>
        </is>
      </c>
      <c r="W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TC100984</t>
        </is>
      </c>
      <c r="B993" s="69" t="n">
        <v>45780</v>
      </c>
      <c r="C993" s="70" t="n">
        <v>2025</v>
      </c>
      <c r="D993" t="inlineStr">
        <is>
          <t>May</t>
        </is>
      </c>
      <c r="E993" t="inlineStr">
        <is>
          <t>North America</t>
        </is>
      </c>
      <c r="F993" t="inlineStr">
        <is>
          <t>USA</t>
        </is>
      </c>
      <c r="G993" t="inlineStr">
        <is>
          <t>Manufacturing</t>
        </is>
      </c>
      <c r="H993" t="inlineStr">
        <is>
          <t>Application services</t>
        </is>
      </c>
      <c r="I993" t="inlineStr">
        <is>
          <t>Large client</t>
        </is>
      </c>
      <c r="J993" t="inlineStr">
        <is>
          <t>Liam O'Brien</t>
        </is>
      </c>
      <c r="K993" s="71" t="n">
        <v>4551</v>
      </c>
      <c r="L993" s="72" t="n">
        <v>3830.65</v>
      </c>
      <c r="M993" s="72" t="n">
        <v>17433288.15</v>
      </c>
      <c r="N993" s="72" t="n">
        <v>0</v>
      </c>
      <c r="O993" s="72" t="n">
        <v>17433288.15</v>
      </c>
      <c r="P993" s="72" t="n">
        <v>11758751.46</v>
      </c>
      <c r="Q993" s="72" t="n">
        <v>5674536.69</v>
      </c>
      <c r="R993" t="inlineStr">
        <is>
          <t>M-05</t>
        </is>
      </c>
      <c r="S993" s="73" t="n">
        <v>36.9</v>
      </c>
      <c r="T993" s="73" t="n">
        <v>28</v>
      </c>
      <c r="U993" s="71" t="n">
        <v>1</v>
      </c>
      <c r="V993" t="inlineStr">
        <is>
          <t>No</t>
        </is>
      </c>
      <c r="W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TC100985</t>
        </is>
      </c>
      <c r="B994" s="69" t="n">
        <v>45780</v>
      </c>
      <c r="C994" s="70" t="n">
        <v>2025</v>
      </c>
      <c r="D994" t="inlineStr">
        <is>
          <t>May</t>
        </is>
      </c>
      <c r="E994" t="inlineStr">
        <is>
          <t>North America</t>
        </is>
      </c>
      <c r="F994" t="inlineStr">
        <is>
          <t>USA</t>
        </is>
      </c>
      <c r="G994" t="inlineStr">
        <is>
          <t>Retail &amp; CPG</t>
        </is>
      </c>
      <c r="H994" t="inlineStr">
        <is>
          <t>BPS</t>
        </is>
      </c>
      <c r="I994" t="inlineStr">
        <is>
          <t>Top-10 client</t>
        </is>
      </c>
      <c r="J994" t="inlineStr">
        <is>
          <t>Shraddha Kulkarni</t>
        </is>
      </c>
      <c r="K994" s="71" t="n">
        <v>8604</v>
      </c>
      <c r="L994" s="72" t="n">
        <v>3432.32</v>
      </c>
      <c r="M994" s="72" t="n">
        <v>29531681.28</v>
      </c>
      <c r="N994" s="72" t="n">
        <v>1181267.25</v>
      </c>
      <c r="O994" s="72" t="n">
        <v>28350414.03</v>
      </c>
      <c r="P994" s="72" t="n">
        <v>17983293.73</v>
      </c>
      <c r="Q994" s="72" t="n">
        <v>10367120.3</v>
      </c>
      <c r="R994" t="inlineStr">
        <is>
          <t>RC-03</t>
        </is>
      </c>
      <c r="S994" s="73" t="n">
        <v>63.1</v>
      </c>
      <c r="T994" s="73" t="n">
        <v>54.8</v>
      </c>
      <c r="U994" s="71" t="n">
        <v>0</v>
      </c>
      <c r="V994" t="inlineStr">
        <is>
          <t>No</t>
        </is>
      </c>
      <c r="W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TC100986</t>
        </is>
      </c>
      <c r="B995" s="69" t="n">
        <v>45780</v>
      </c>
      <c r="C995" s="70" t="n">
        <v>2025</v>
      </c>
      <c r="D995" t="inlineStr">
        <is>
          <t>May</t>
        </is>
      </c>
      <c r="E995" t="inlineStr">
        <is>
          <t>North America</t>
        </is>
      </c>
      <c r="F995" t="inlineStr">
        <is>
          <t>USA</t>
        </is>
      </c>
      <c r="G995" t="inlineStr">
        <is>
          <t>Retail &amp; CPG</t>
        </is>
      </c>
      <c r="H995" t="inlineStr">
        <is>
          <t>AI &amp; data</t>
        </is>
      </c>
      <c r="I995" t="inlineStr">
        <is>
          <t>Mid-size client</t>
        </is>
      </c>
      <c r="J995" t="inlineStr">
        <is>
          <t>Hiroshi Tanaka</t>
        </is>
      </c>
      <c r="K995" s="71" t="n">
        <v>4566</v>
      </c>
      <c r="L995" s="72" t="n">
        <v>3343.66</v>
      </c>
      <c r="M995" s="72" t="n">
        <v>15267151.56</v>
      </c>
      <c r="N995" s="72" t="n">
        <v>0</v>
      </c>
      <c r="O995" s="72" t="n">
        <v>15267151.56</v>
      </c>
      <c r="P995" s="72" t="n">
        <v>9673108.74</v>
      </c>
      <c r="Q995" s="72" t="n">
        <v>5594042.82</v>
      </c>
      <c r="R995" t="inlineStr">
        <is>
          <t>RC-04</t>
        </is>
      </c>
      <c r="S995" s="73" t="n">
        <v>31.4</v>
      </c>
      <c r="T995" s="73" t="n">
        <v>28.4</v>
      </c>
      <c r="U995" s="71" t="n">
        <v>2</v>
      </c>
      <c r="V995" t="inlineStr">
        <is>
          <t>No</t>
        </is>
      </c>
      <c r="W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TC100987</t>
        </is>
      </c>
      <c r="B996" s="69" t="n">
        <v>45781</v>
      </c>
      <c r="C996" s="70" t="n">
        <v>2025</v>
      </c>
      <c r="D996" t="inlineStr">
        <is>
          <t>May</t>
        </is>
      </c>
      <c r="E996" t="inlineStr">
        <is>
          <t>Continental Europe</t>
        </is>
      </c>
      <c r="F996" t="inlineStr">
        <is>
          <t>Germany</t>
        </is>
      </c>
      <c r="G996" t="inlineStr">
        <is>
          <t>Life Sciences</t>
        </is>
      </c>
      <c r="H996" t="inlineStr">
        <is>
          <t>Application services</t>
        </is>
      </c>
      <c r="I996" t="inlineStr">
        <is>
          <t>Mid-size client</t>
        </is>
      </c>
      <c r="J996" t="inlineStr">
        <is>
          <t>Lucas Martin</t>
        </is>
      </c>
      <c r="K996" s="71" t="n">
        <v>6114</v>
      </c>
      <c r="L996" s="72" t="n">
        <v>4764.06</v>
      </c>
      <c r="M996" s="72" t="n">
        <v>29127462.84</v>
      </c>
      <c r="N996" s="72" t="n">
        <v>0</v>
      </c>
      <c r="O996" s="72" t="n">
        <v>29127462.84</v>
      </c>
      <c r="P996" s="72" t="n">
        <v>19945083.69</v>
      </c>
      <c r="Q996" s="72" t="n">
        <v>9182379.15</v>
      </c>
      <c r="R996" t="inlineStr">
        <is>
          <t>LS-01</t>
        </is>
      </c>
      <c r="S996" s="73" t="n">
        <v>47.3</v>
      </c>
      <c r="T996" s="73" t="n">
        <v>38</v>
      </c>
      <c r="U996" s="71" t="n">
        <v>0</v>
      </c>
      <c r="V996" t="inlineStr">
        <is>
          <t>No</t>
        </is>
      </c>
      <c r="W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TC100988</t>
        </is>
      </c>
      <c r="B997" s="69" t="n">
        <v>45781</v>
      </c>
      <c r="C997" s="70" t="n">
        <v>2025</v>
      </c>
      <c r="D997" t="inlineStr">
        <is>
          <t>May</t>
        </is>
      </c>
      <c r="E997" t="inlineStr">
        <is>
          <t>Asia Pacific</t>
        </is>
      </c>
      <c r="F997" t="inlineStr">
        <is>
          <t>Australia</t>
        </is>
      </c>
      <c r="G997" t="inlineStr">
        <is>
          <t>BFSI</t>
        </is>
      </c>
      <c r="H997" t="inlineStr">
        <is>
          <t>AI &amp; data</t>
        </is>
      </c>
      <c r="I997" t="inlineStr">
        <is>
          <t>Large client</t>
        </is>
      </c>
      <c r="J997" t="inlineStr">
        <is>
          <t>Hiroshi Tanaka</t>
        </is>
      </c>
      <c r="K997" s="71" t="n">
        <v>6920</v>
      </c>
      <c r="L997" s="72" t="n">
        <v>3493.15</v>
      </c>
      <c r="M997" s="72" t="n">
        <v>24172598</v>
      </c>
      <c r="N997" s="72" t="n">
        <v>966903.92</v>
      </c>
      <c r="O997" s="72" t="n">
        <v>23205694.08</v>
      </c>
      <c r="P997" s="72" t="n">
        <v>16859100.01</v>
      </c>
      <c r="Q997" s="72" t="n">
        <v>6346594.07</v>
      </c>
      <c r="R997" t="inlineStr">
        <is>
          <t>B-02</t>
        </is>
      </c>
      <c r="S997" s="73" t="n">
        <v>58.1</v>
      </c>
      <c r="T997" s="73" t="n">
        <v>43.1</v>
      </c>
      <c r="U997" s="71" t="n">
        <v>1</v>
      </c>
      <c r="V997" t="inlineStr">
        <is>
          <t>No</t>
        </is>
      </c>
      <c r="W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TC100989</t>
        </is>
      </c>
      <c r="B998" s="69" t="n">
        <v>45781</v>
      </c>
      <c r="C998" s="70" t="n">
        <v>2025</v>
      </c>
      <c r="D998" t="inlineStr">
        <is>
          <t>May</t>
        </is>
      </c>
      <c r="E998" t="inlineStr">
        <is>
          <t>North America</t>
        </is>
      </c>
      <c r="F998" t="inlineStr">
        <is>
          <t>Canada</t>
        </is>
      </c>
      <c r="G998" t="inlineStr">
        <is>
          <t>Manufacturing</t>
        </is>
      </c>
      <c r="H998" t="inlineStr">
        <is>
          <t>Cloud &amp; infrastructure</t>
        </is>
      </c>
      <c r="I998" t="inlineStr">
        <is>
          <t>Top-10 client</t>
        </is>
      </c>
      <c r="J998" t="inlineStr">
        <is>
          <t>Amir Khan</t>
        </is>
      </c>
      <c r="K998" s="71" t="n">
        <v>1981</v>
      </c>
      <c r="L998" s="72" t="n">
        <v>3648.44</v>
      </c>
      <c r="M998" s="72" t="n">
        <v>7227559.64</v>
      </c>
      <c r="N998" s="72" t="n">
        <v>0</v>
      </c>
      <c r="O998" s="72" t="n">
        <v>7227559.64</v>
      </c>
      <c r="P998" s="72" t="n">
        <v>5283700.42</v>
      </c>
      <c r="Q998" s="72" t="n">
        <v>1943859.22</v>
      </c>
      <c r="R998" t="inlineStr">
        <is>
          <t>M-04</t>
        </is>
      </c>
      <c r="S998" s="73" t="n">
        <v>14.1</v>
      </c>
      <c r="T998" s="73" t="n">
        <v>12.5</v>
      </c>
      <c r="U998" s="71" t="n">
        <v>0</v>
      </c>
      <c r="V998" t="inlineStr">
        <is>
          <t>No</t>
        </is>
      </c>
      <c r="W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TC100990</t>
        </is>
      </c>
      <c r="B999" s="69" t="n">
        <v>45781</v>
      </c>
      <c r="C999" s="70" t="n">
        <v>2025</v>
      </c>
      <c r="D999" t="inlineStr">
        <is>
          <t>May</t>
        </is>
      </c>
      <c r="E999" t="inlineStr">
        <is>
          <t>North America</t>
        </is>
      </c>
      <c r="F999" t="inlineStr">
        <is>
          <t>USA</t>
        </is>
      </c>
      <c r="G999" t="inlineStr">
        <is>
          <t>Manufacturing</t>
        </is>
      </c>
      <c r="H999" t="inlineStr">
        <is>
          <t>Application services</t>
        </is>
      </c>
      <c r="I999" t="inlineStr">
        <is>
          <t>Large client</t>
        </is>
      </c>
      <c r="J999" t="inlineStr">
        <is>
          <t>Sara Rossi</t>
        </is>
      </c>
      <c r="K999" s="71" t="n">
        <v>7610</v>
      </c>
      <c r="L999" s="72" t="n">
        <v>3703.72</v>
      </c>
      <c r="M999" s="72" t="n">
        <v>28185309.2</v>
      </c>
      <c r="N999" s="72" t="n">
        <v>0</v>
      </c>
      <c r="O999" s="72" t="n">
        <v>28185309.2</v>
      </c>
      <c r="P999" s="72" t="n">
        <v>20027387.55</v>
      </c>
      <c r="Q999" s="72" t="n">
        <v>8157921.65</v>
      </c>
      <c r="R999" t="inlineStr">
        <is>
          <t>M-03</t>
        </is>
      </c>
      <c r="S999" s="73" t="n">
        <v>65.3</v>
      </c>
      <c r="T999" s="73" t="n">
        <v>50.1</v>
      </c>
      <c r="U999" s="71" t="n">
        <v>0</v>
      </c>
      <c r="V999" t="inlineStr">
        <is>
          <t>No</t>
        </is>
      </c>
      <c r="W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TC100991</t>
        </is>
      </c>
      <c r="B1000" s="69" t="n">
        <v>45781</v>
      </c>
      <c r="C1000" s="70" t="n">
        <v>2025</v>
      </c>
      <c r="D1000" t="inlineStr">
        <is>
          <t>May</t>
        </is>
      </c>
      <c r="E1000" t="inlineStr">
        <is>
          <t>North America</t>
        </is>
      </c>
      <c r="F1000" t="inlineStr">
        <is>
          <t>Canada</t>
        </is>
      </c>
      <c r="G1000" t="inlineStr">
        <is>
          <t>Manufacturing</t>
        </is>
      </c>
      <c r="H1000" t="inlineStr">
        <is>
          <t>AI &amp; data</t>
        </is>
      </c>
      <c r="I1000" t="inlineStr">
        <is>
          <t>Large client</t>
        </is>
      </c>
      <c r="J1000" t="inlineStr">
        <is>
          <t>Amir Khan</t>
        </is>
      </c>
      <c r="K1000" s="71" t="n">
        <v>2686</v>
      </c>
      <c r="L1000" s="72" t="n">
        <v>4105.35</v>
      </c>
      <c r="M1000" s="72" t="n">
        <v>11026970.1</v>
      </c>
      <c r="N1000" s="72" t="n">
        <v>0</v>
      </c>
      <c r="O1000" s="72" t="n">
        <v>11026970.1</v>
      </c>
      <c r="P1000" s="72" t="n">
        <v>7089297.29</v>
      </c>
      <c r="Q1000" s="72" t="n">
        <v>3937672.81</v>
      </c>
      <c r="R1000" t="inlineStr">
        <is>
          <t>M-05</t>
        </is>
      </c>
      <c r="S1000" s="73" t="n">
        <v>20</v>
      </c>
      <c r="T1000" s="73" t="n">
        <v>17.1</v>
      </c>
      <c r="U1000" s="71" t="n">
        <v>0</v>
      </c>
      <c r="V1000" t="inlineStr">
        <is>
          <t>Yes</t>
        </is>
      </c>
      <c r="W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TC100992</t>
        </is>
      </c>
      <c r="B1001" s="69" t="n">
        <v>45781</v>
      </c>
      <c r="C1001" s="70" t="n">
        <v>2025</v>
      </c>
      <c r="D1001" t="inlineStr">
        <is>
          <t>May</t>
        </is>
      </c>
      <c r="E1001" t="inlineStr">
        <is>
          <t>Continental Europe</t>
        </is>
      </c>
      <c r="F1001" t="inlineStr">
        <is>
          <t>Netherlands</t>
        </is>
      </c>
      <c r="G1001" t="inlineStr">
        <is>
          <t>Communications &amp; Media</t>
        </is>
      </c>
      <c r="H1001" t="inlineStr">
        <is>
          <t>Application services</t>
        </is>
      </c>
      <c r="I1001" t="inlineStr">
        <is>
          <t>Top-10 client</t>
        </is>
      </c>
      <c r="J1001" t="inlineStr">
        <is>
          <t>Mei Lin</t>
        </is>
      </c>
      <c r="K1001" s="71" t="n">
        <v>11361</v>
      </c>
      <c r="L1001" s="72" t="n">
        <v>3663.12</v>
      </c>
      <c r="M1001" s="72" t="n">
        <v>41616706.32</v>
      </c>
      <c r="N1001" s="72" t="n">
        <v>2497002.38</v>
      </c>
      <c r="O1001" s="72" t="n">
        <v>39119703.94</v>
      </c>
      <c r="P1001" s="72" t="n">
        <v>25696708.58</v>
      </c>
      <c r="Q1001" s="72" t="n">
        <v>13422995.36</v>
      </c>
      <c r="R1001" t="inlineStr">
        <is>
          <t>CM-06</t>
        </is>
      </c>
      <c r="S1001" s="73" t="n">
        <v>78.2</v>
      </c>
      <c r="T1001" s="73" t="n">
        <v>69.90000000000001</v>
      </c>
      <c r="U1001" s="71" t="n">
        <v>1</v>
      </c>
      <c r="V1001" t="inlineStr">
        <is>
          <t>No</t>
        </is>
      </c>
      <c r="W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TC100993</t>
        </is>
      </c>
      <c r="B1002" s="69" t="n">
        <v>45781</v>
      </c>
      <c r="C1002" s="70" t="n">
        <v>2025</v>
      </c>
      <c r="D1002" t="inlineStr">
        <is>
          <t>May</t>
        </is>
      </c>
      <c r="E1002" t="inlineStr">
        <is>
          <t>North America</t>
        </is>
      </c>
      <c r="F1002" t="inlineStr">
        <is>
          <t>Canada</t>
        </is>
      </c>
      <c r="G1002" t="inlineStr">
        <is>
          <t>Technology &amp; Services</t>
        </is>
      </c>
      <c r="H1002" t="inlineStr">
        <is>
          <t>BPS</t>
        </is>
      </c>
      <c r="I1002" t="inlineStr">
        <is>
          <t>Large client</t>
        </is>
      </c>
      <c r="J1002" t="inlineStr">
        <is>
          <t>Fatima Al-Saud</t>
        </is>
      </c>
      <c r="K1002" s="71" t="n">
        <v>4160</v>
      </c>
      <c r="L1002" s="72" t="n">
        <v>3680.43</v>
      </c>
      <c r="M1002" s="72" t="n">
        <v>15310588.8</v>
      </c>
      <c r="N1002" s="72" t="n">
        <v>0</v>
      </c>
      <c r="O1002" s="72" t="n">
        <v>15310588.8</v>
      </c>
      <c r="P1002" s="72" t="n">
        <v>9651875.83</v>
      </c>
      <c r="Q1002" s="72" t="n">
        <v>5658712.97</v>
      </c>
      <c r="R1002" t="inlineStr">
        <is>
          <t>TS-04</t>
        </is>
      </c>
      <c r="S1002" s="73" t="n">
        <v>36.1</v>
      </c>
      <c r="T1002" s="73" t="n">
        <v>27.6</v>
      </c>
      <c r="U1002" s="71" t="n">
        <v>0</v>
      </c>
      <c r="V1002" t="inlineStr">
        <is>
          <t>No</t>
        </is>
      </c>
      <c r="W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TC100994</t>
        </is>
      </c>
      <c r="B1003" s="69" t="n">
        <v>45781</v>
      </c>
      <c r="C1003" s="70" t="n">
        <v>2025</v>
      </c>
      <c r="D1003" t="inlineStr">
        <is>
          <t>May</t>
        </is>
      </c>
      <c r="E1003" t="inlineStr">
        <is>
          <t>Continental Europe</t>
        </is>
      </c>
      <c r="F1003" t="inlineStr">
        <is>
          <t>Germany</t>
        </is>
      </c>
      <c r="G1003" t="inlineStr">
        <is>
          <t>BFSI</t>
        </is>
      </c>
      <c r="H1003" t="inlineStr">
        <is>
          <t>Application services</t>
        </is>
      </c>
      <c r="I1003" t="inlineStr">
        <is>
          <t>Mid-size client</t>
        </is>
      </c>
      <c r="J1003" t="inlineStr">
        <is>
          <t>Lucas Martin</t>
        </is>
      </c>
      <c r="K1003" s="71" t="n">
        <v>2586</v>
      </c>
      <c r="L1003" s="72" t="n">
        <v>4271.47</v>
      </c>
      <c r="M1003" s="72" t="n">
        <v>11046021.42</v>
      </c>
      <c r="N1003" s="72" t="n">
        <v>662761.29</v>
      </c>
      <c r="O1003" s="72" t="n">
        <v>10383260.13</v>
      </c>
      <c r="P1003" s="72" t="n">
        <v>8191019.51</v>
      </c>
      <c r="Q1003" s="72" t="n">
        <v>2192240.62</v>
      </c>
      <c r="R1003" t="inlineStr">
        <is>
          <t>B-02</t>
        </is>
      </c>
      <c r="S1003" s="73" t="n">
        <v>20.4</v>
      </c>
      <c r="T1003" s="73" t="n">
        <v>15.9</v>
      </c>
      <c r="U1003" s="71" t="n">
        <v>0</v>
      </c>
      <c r="V1003" t="inlineStr">
        <is>
          <t>No</t>
        </is>
      </c>
      <c r="W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TC100995</t>
        </is>
      </c>
      <c r="B1004" s="69" t="n">
        <v>45781</v>
      </c>
      <c r="C1004" s="70" t="n">
        <v>2025</v>
      </c>
      <c r="D1004" t="inlineStr">
        <is>
          <t>May</t>
        </is>
      </c>
      <c r="E1004" t="inlineStr">
        <is>
          <t>Middle East &amp; Africa</t>
        </is>
      </c>
      <c r="F1004" t="inlineStr">
        <is>
          <t>UAE</t>
        </is>
      </c>
      <c r="G1004" t="inlineStr">
        <is>
          <t>BFSI</t>
        </is>
      </c>
      <c r="H1004" t="inlineStr">
        <is>
          <t>Application services</t>
        </is>
      </c>
      <c r="I1004" t="inlineStr">
        <is>
          <t>Top-10 client</t>
        </is>
      </c>
      <c r="J1004" t="inlineStr">
        <is>
          <t>Sophie Müller</t>
        </is>
      </c>
      <c r="K1004" s="71" t="n">
        <v>1704</v>
      </c>
      <c r="L1004" s="72" t="n">
        <v>3674.68</v>
      </c>
      <c r="M1004" s="72" t="n">
        <v>6261654.72</v>
      </c>
      <c r="N1004" s="72" t="n">
        <v>375699.28</v>
      </c>
      <c r="O1004" s="72" t="n">
        <v>5885955.44</v>
      </c>
      <c r="P1004" s="72" t="n">
        <v>4570425.59</v>
      </c>
      <c r="Q1004" s="72" t="n">
        <v>1315529.85</v>
      </c>
      <c r="R1004" t="inlineStr">
        <is>
          <t>B-04</t>
        </is>
      </c>
      <c r="S1004" s="73" t="n">
        <v>13.9</v>
      </c>
      <c r="T1004" s="73" t="n">
        <v>11.1</v>
      </c>
      <c r="U1004" s="71" t="n">
        <v>0</v>
      </c>
      <c r="V1004" t="inlineStr">
        <is>
          <t>No</t>
        </is>
      </c>
      <c r="W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TC100996</t>
        </is>
      </c>
      <c r="B1005" s="69" t="n">
        <v>45782</v>
      </c>
      <c r="C1005" s="70" t="n">
        <v>2025</v>
      </c>
      <c r="D1005" t="inlineStr">
        <is>
          <t>May</t>
        </is>
      </c>
      <c r="E1005" t="inlineStr">
        <is>
          <t>North America</t>
        </is>
      </c>
      <c r="F1005" t="inlineStr">
        <is>
          <t>USA</t>
        </is>
      </c>
      <c r="G1005" t="inlineStr">
        <is>
          <t>Life Sciences</t>
        </is>
      </c>
      <c r="H1005" t="inlineStr">
        <is>
          <t>Application services</t>
        </is>
      </c>
      <c r="I1005" t="inlineStr">
        <is>
          <t>Top-10 client</t>
        </is>
      </c>
      <c r="J1005" t="inlineStr">
        <is>
          <t>Ravindra Patil</t>
        </is>
      </c>
      <c r="K1005" s="71" t="n">
        <v>10008</v>
      </c>
      <c r="L1005" s="72" t="n">
        <v>4422.89</v>
      </c>
      <c r="M1005" s="72" t="n">
        <v>44264283.12</v>
      </c>
      <c r="N1005" s="72" t="n">
        <v>1770571.32</v>
      </c>
      <c r="O1005" s="72" t="n">
        <v>42493711.8</v>
      </c>
      <c r="P1005" s="72" t="n">
        <v>27823402.54</v>
      </c>
      <c r="Q1005" s="72" t="n">
        <v>14670309.26</v>
      </c>
      <c r="R1005" t="inlineStr">
        <is>
          <t>LS-04</t>
        </is>
      </c>
      <c r="S1005" s="73" t="n">
        <v>75.5</v>
      </c>
      <c r="T1005" s="73" t="n">
        <v>66.09999999999999</v>
      </c>
      <c r="U1005" s="71" t="n">
        <v>0</v>
      </c>
      <c r="V1005" t="inlineStr">
        <is>
          <t>No</t>
        </is>
      </c>
      <c r="W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TC100997</t>
        </is>
      </c>
      <c r="B1006" s="69" t="n">
        <v>45782</v>
      </c>
      <c r="C1006" s="70" t="n">
        <v>2025</v>
      </c>
      <c r="D1006" t="inlineStr">
        <is>
          <t>May</t>
        </is>
      </c>
      <c r="E1006" t="inlineStr">
        <is>
          <t>North America</t>
        </is>
      </c>
      <c r="F1006" t="inlineStr">
        <is>
          <t>USA</t>
        </is>
      </c>
      <c r="G1006" t="inlineStr">
        <is>
          <t>BFSI</t>
        </is>
      </c>
      <c r="H1006" t="inlineStr">
        <is>
          <t>Cloud &amp; infrastructure</t>
        </is>
      </c>
      <c r="I1006" t="inlineStr">
        <is>
          <t>Large client</t>
        </is>
      </c>
      <c r="J1006" t="inlineStr">
        <is>
          <t>Omar Haddad</t>
        </is>
      </c>
      <c r="K1006" s="71" t="n">
        <v>6719</v>
      </c>
      <c r="L1006" s="72" t="n">
        <v>4109.97</v>
      </c>
      <c r="M1006" s="72" t="n">
        <v>27614888.43</v>
      </c>
      <c r="N1006" s="72" t="n">
        <v>1104595.54</v>
      </c>
      <c r="O1006" s="72" t="n">
        <v>26510292.89</v>
      </c>
      <c r="P1006" s="72" t="n">
        <v>18218118.02</v>
      </c>
      <c r="Q1006" s="72" t="n">
        <v>8292174.87</v>
      </c>
      <c r="R1006" t="inlineStr">
        <is>
          <t>B-06</t>
        </is>
      </c>
      <c r="S1006" s="73" t="n">
        <v>53.4</v>
      </c>
      <c r="T1006" s="73" t="n">
        <v>43.3</v>
      </c>
      <c r="U1006" s="71" t="n">
        <v>0</v>
      </c>
      <c r="V1006" t="inlineStr">
        <is>
          <t>No</t>
        </is>
      </c>
      <c r="W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TC100998</t>
        </is>
      </c>
      <c r="B1007" s="69" t="n">
        <v>45782</v>
      </c>
      <c r="C1007" s="70" t="n">
        <v>2025</v>
      </c>
      <c r="D1007" t="inlineStr">
        <is>
          <t>May</t>
        </is>
      </c>
      <c r="E1007" t="inlineStr">
        <is>
          <t>Continental Europe</t>
        </is>
      </c>
      <c r="F1007" t="inlineStr">
        <is>
          <t>France</t>
        </is>
      </c>
      <c r="G1007" t="inlineStr">
        <is>
          <t>BFSI</t>
        </is>
      </c>
      <c r="H1007" t="inlineStr">
        <is>
          <t>Application services</t>
        </is>
      </c>
      <c r="I1007" t="inlineStr">
        <is>
          <t>Large client</t>
        </is>
      </c>
      <c r="J1007" t="inlineStr">
        <is>
          <t>Noah Smith</t>
        </is>
      </c>
      <c r="K1007" s="71" t="n">
        <v>2757</v>
      </c>
      <c r="L1007" s="72" t="n">
        <v>4491.27</v>
      </c>
      <c r="M1007" s="72" t="n">
        <v>12382431.39</v>
      </c>
      <c r="N1007" s="72" t="n">
        <v>0</v>
      </c>
      <c r="O1007" s="72" t="n">
        <v>12382431.39</v>
      </c>
      <c r="P1007" s="72" t="n">
        <v>8446355.76</v>
      </c>
      <c r="Q1007" s="72" t="n">
        <v>3936075.63</v>
      </c>
      <c r="R1007" t="inlineStr">
        <is>
          <t>B-06</t>
        </is>
      </c>
      <c r="S1007" s="73" t="n">
        <v>20.8</v>
      </c>
      <c r="T1007" s="73" t="n">
        <v>17.2</v>
      </c>
      <c r="U1007" s="71" t="n">
        <v>1</v>
      </c>
      <c r="V1007" t="inlineStr">
        <is>
          <t>No</t>
        </is>
      </c>
      <c r="W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TC100999</t>
        </is>
      </c>
      <c r="B1008" s="69" t="n">
        <v>45782</v>
      </c>
      <c r="C1008" s="70" t="n">
        <v>2025</v>
      </c>
      <c r="D1008" t="inlineStr">
        <is>
          <t>May</t>
        </is>
      </c>
      <c r="E1008" t="inlineStr">
        <is>
          <t>North America</t>
        </is>
      </c>
      <c r="F1008" t="inlineStr">
        <is>
          <t>USA</t>
        </is>
      </c>
      <c r="G1008" t="inlineStr">
        <is>
          <t>Technology &amp; Services</t>
        </is>
      </c>
      <c r="H1008" t="inlineStr">
        <is>
          <t>Consulting</t>
        </is>
      </c>
      <c r="I1008" t="inlineStr">
        <is>
          <t>Large client</t>
        </is>
      </c>
      <c r="J1008" t="inlineStr">
        <is>
          <t>Ana Costa</t>
        </is>
      </c>
      <c r="K1008" s="71" t="n">
        <v>2000</v>
      </c>
      <c r="L1008" s="72" t="n">
        <v>4095.82</v>
      </c>
      <c r="M1008" s="72" t="n">
        <v>8191640</v>
      </c>
      <c r="N1008" s="72" t="n">
        <v>0</v>
      </c>
      <c r="O1008" s="72" t="n">
        <v>8191640</v>
      </c>
      <c r="P1008" s="72" t="n">
        <v>5524408.86</v>
      </c>
      <c r="Q1008" s="72" t="n">
        <v>2667231.14</v>
      </c>
      <c r="R1008" t="inlineStr">
        <is>
          <t>TS-03</t>
        </is>
      </c>
      <c r="S1008" s="73" t="n">
        <v>13.7</v>
      </c>
      <c r="T1008" s="73" t="n">
        <v>12.3</v>
      </c>
      <c r="U1008" s="71" t="n">
        <v>0</v>
      </c>
      <c r="V1008" t="inlineStr">
        <is>
          <t>No</t>
        </is>
      </c>
      <c r="W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TC101000</t>
        </is>
      </c>
      <c r="B1009" s="69" t="n">
        <v>45782</v>
      </c>
      <c r="C1009" s="70" t="n">
        <v>2025</v>
      </c>
      <c r="D1009" t="inlineStr">
        <is>
          <t>May</t>
        </is>
      </c>
      <c r="E1009" t="inlineStr">
        <is>
          <t>North America</t>
        </is>
      </c>
      <c r="F1009" t="inlineStr">
        <is>
          <t>Canada</t>
        </is>
      </c>
      <c r="G1009" t="inlineStr">
        <is>
          <t>BFSI</t>
        </is>
      </c>
      <c r="H1009" t="inlineStr">
        <is>
          <t>Application services</t>
        </is>
      </c>
      <c r="I1009" t="inlineStr">
        <is>
          <t>Large client</t>
        </is>
      </c>
      <c r="J1009" t="inlineStr">
        <is>
          <t>Sara Rossi</t>
        </is>
      </c>
      <c r="K1009" s="71" t="n">
        <v>5581</v>
      </c>
      <c r="L1009" s="72" t="n">
        <v>4581.8</v>
      </c>
      <c r="M1009" s="72" t="n">
        <v>25571025.8</v>
      </c>
      <c r="N1009" s="72" t="n">
        <v>0</v>
      </c>
      <c r="O1009" s="72" t="n">
        <v>25571025.8</v>
      </c>
      <c r="P1009" s="72" t="n">
        <v>18349186.4</v>
      </c>
      <c r="Q1009" s="72" t="n">
        <v>7221839.4</v>
      </c>
      <c r="R1009" t="inlineStr">
        <is>
          <t>B-01</t>
        </is>
      </c>
      <c r="S1009" s="73" t="n">
        <v>46.4</v>
      </c>
      <c r="T1009" s="73" t="n">
        <v>35.2</v>
      </c>
      <c r="U1009" s="71" t="n">
        <v>0</v>
      </c>
      <c r="V1009" t="inlineStr">
        <is>
          <t>No</t>
        </is>
      </c>
      <c r="W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TC101001</t>
        </is>
      </c>
      <c r="B1010" s="69" t="n">
        <v>45782</v>
      </c>
      <c r="C1010" s="70" t="n">
        <v>2025</v>
      </c>
      <c r="D1010" t="inlineStr">
        <is>
          <t>May</t>
        </is>
      </c>
      <c r="E1010" t="inlineStr">
        <is>
          <t>North America</t>
        </is>
      </c>
      <c r="F1010" t="inlineStr">
        <is>
          <t>USA</t>
        </is>
      </c>
      <c r="G1010" t="inlineStr">
        <is>
          <t>Technology &amp; Services</t>
        </is>
      </c>
      <c r="H1010" t="inlineStr">
        <is>
          <t>Application services</t>
        </is>
      </c>
      <c r="I1010" t="inlineStr">
        <is>
          <t>Large client</t>
        </is>
      </c>
      <c r="J1010" t="inlineStr">
        <is>
          <t>Priya Nair</t>
        </is>
      </c>
      <c r="K1010" s="71" t="n">
        <v>5693</v>
      </c>
      <c r="L1010" s="72" t="n">
        <v>3990.38</v>
      </c>
      <c r="M1010" s="72" t="n">
        <v>22717233.34</v>
      </c>
      <c r="N1010" s="72" t="n">
        <v>1363034</v>
      </c>
      <c r="O1010" s="72" t="n">
        <v>21354199.34</v>
      </c>
      <c r="P1010" s="72" t="n">
        <v>14195040.37</v>
      </c>
      <c r="Q1010" s="72" t="n">
        <v>7159158.97</v>
      </c>
      <c r="R1010" t="inlineStr">
        <is>
          <t>TS-02</t>
        </is>
      </c>
      <c r="S1010" s="73" t="n">
        <v>44.6</v>
      </c>
      <c r="T1010" s="73" t="n">
        <v>34.6</v>
      </c>
      <c r="U1010" s="71" t="n">
        <v>0</v>
      </c>
      <c r="V1010" t="inlineStr">
        <is>
          <t>No</t>
        </is>
      </c>
      <c r="W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TC101002</t>
        </is>
      </c>
      <c r="B1011" s="69" t="n">
        <v>45782</v>
      </c>
      <c r="C1011" s="70" t="n">
        <v>2025</v>
      </c>
      <c r="D1011" t="inlineStr">
        <is>
          <t>May</t>
        </is>
      </c>
      <c r="E1011" t="inlineStr">
        <is>
          <t>North America</t>
        </is>
      </c>
      <c r="F1011" t="inlineStr">
        <is>
          <t>USA</t>
        </is>
      </c>
      <c r="G1011" t="inlineStr">
        <is>
          <t>BFSI</t>
        </is>
      </c>
      <c r="H1011" t="inlineStr">
        <is>
          <t>Application services</t>
        </is>
      </c>
      <c r="I1011" t="inlineStr">
        <is>
          <t>Top-10 client</t>
        </is>
      </c>
      <c r="J1011" t="inlineStr">
        <is>
          <t>Emma Clarke</t>
        </is>
      </c>
      <c r="K1011" s="71" t="n">
        <v>2518</v>
      </c>
      <c r="L1011" s="72" t="n">
        <v>4098.96</v>
      </c>
      <c r="M1011" s="72" t="n">
        <v>10321181.28</v>
      </c>
      <c r="N1011" s="72" t="n">
        <v>0</v>
      </c>
      <c r="O1011" s="72" t="n">
        <v>10321181.28</v>
      </c>
      <c r="P1011" s="72" t="n">
        <v>7073797.27</v>
      </c>
      <c r="Q1011" s="72" t="n">
        <v>3247384.01</v>
      </c>
      <c r="R1011" t="inlineStr">
        <is>
          <t>B-06</t>
        </is>
      </c>
      <c r="S1011" s="73" t="n">
        <v>19.1</v>
      </c>
      <c r="T1011" s="73" t="n">
        <v>15.1</v>
      </c>
      <c r="U1011" s="71" t="n">
        <v>0</v>
      </c>
      <c r="V1011" t="inlineStr">
        <is>
          <t>No</t>
        </is>
      </c>
      <c r="W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TC101003</t>
        </is>
      </c>
      <c r="B1012" s="69" t="n">
        <v>45782</v>
      </c>
      <c r="C1012" s="70" t="n">
        <v>2025</v>
      </c>
      <c r="D1012" t="inlineStr">
        <is>
          <t>May</t>
        </is>
      </c>
      <c r="E1012" t="inlineStr">
        <is>
          <t>Asia Pacific</t>
        </is>
      </c>
      <c r="F1012" t="inlineStr">
        <is>
          <t>Japan</t>
        </is>
      </c>
      <c r="G1012" t="inlineStr">
        <is>
          <t>BFSI</t>
        </is>
      </c>
      <c r="H1012" t="inlineStr">
        <is>
          <t>AI &amp; data</t>
        </is>
      </c>
      <c r="I1012" t="inlineStr">
        <is>
          <t>Top-10 client</t>
        </is>
      </c>
      <c r="J1012" t="inlineStr">
        <is>
          <t>Shraddha Kulkarni</t>
        </is>
      </c>
      <c r="K1012" s="71" t="n">
        <v>7533</v>
      </c>
      <c r="L1012" s="72" t="n">
        <v>3683.07</v>
      </c>
      <c r="M1012" s="72" t="n">
        <v>27744566.31</v>
      </c>
      <c r="N1012" s="72" t="n">
        <v>1109782.65</v>
      </c>
      <c r="O1012" s="72" t="n">
        <v>26634783.66</v>
      </c>
      <c r="P1012" s="72" t="n">
        <v>19557292.89</v>
      </c>
      <c r="Q1012" s="72" t="n">
        <v>7077490.77</v>
      </c>
      <c r="R1012" t="inlineStr">
        <is>
          <t>B-01</t>
        </is>
      </c>
      <c r="S1012" s="73" t="n">
        <v>62.5</v>
      </c>
      <c r="T1012" s="73" t="n">
        <v>46.3</v>
      </c>
      <c r="U1012" s="71" t="n">
        <v>0</v>
      </c>
      <c r="V1012" t="inlineStr">
        <is>
          <t>Yes</t>
        </is>
      </c>
      <c r="W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TC101004</t>
        </is>
      </c>
      <c r="B1013" s="69" t="n">
        <v>45782</v>
      </c>
      <c r="C1013" s="70" t="n">
        <v>2025</v>
      </c>
      <c r="D1013" t="inlineStr">
        <is>
          <t>May</t>
        </is>
      </c>
      <c r="E1013" t="inlineStr">
        <is>
          <t>North America</t>
        </is>
      </c>
      <c r="F1013" t="inlineStr">
        <is>
          <t>USA</t>
        </is>
      </c>
      <c r="G1013" t="inlineStr">
        <is>
          <t>Technology &amp; Services</t>
        </is>
      </c>
      <c r="H1013" t="inlineStr">
        <is>
          <t>Application services</t>
        </is>
      </c>
      <c r="I1013" t="inlineStr">
        <is>
          <t>Large client</t>
        </is>
      </c>
      <c r="J1013" t="inlineStr">
        <is>
          <t>Fatima Al-Saud</t>
        </is>
      </c>
      <c r="K1013" s="71" t="n">
        <v>4865</v>
      </c>
      <c r="L1013" s="72" t="n">
        <v>3582.59</v>
      </c>
      <c r="M1013" s="72" t="n">
        <v>17429300.35</v>
      </c>
      <c r="N1013" s="72" t="n">
        <v>0</v>
      </c>
      <c r="O1013" s="72" t="n">
        <v>17429300.35</v>
      </c>
      <c r="P1013" s="72" t="n">
        <v>11280701.55</v>
      </c>
      <c r="Q1013" s="72" t="n">
        <v>6148598.8</v>
      </c>
      <c r="R1013" t="inlineStr">
        <is>
          <t>TS-04</t>
        </is>
      </c>
      <c r="S1013" s="73" t="n">
        <v>35.7</v>
      </c>
      <c r="T1013" s="73" t="n">
        <v>30.4</v>
      </c>
      <c r="U1013" s="71" t="n">
        <v>1</v>
      </c>
      <c r="V1013" t="inlineStr">
        <is>
          <t>No</t>
        </is>
      </c>
      <c r="W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TC101005</t>
        </is>
      </c>
      <c r="B1014" s="69" t="n">
        <v>45782</v>
      </c>
      <c r="C1014" s="70" t="n">
        <v>2025</v>
      </c>
      <c r="D1014" t="inlineStr">
        <is>
          <t>May</t>
        </is>
      </c>
      <c r="E1014" t="inlineStr">
        <is>
          <t>North America</t>
        </is>
      </c>
      <c r="F1014" t="inlineStr">
        <is>
          <t>Canada</t>
        </is>
      </c>
      <c r="G1014" t="inlineStr">
        <is>
          <t>Manufacturing</t>
        </is>
      </c>
      <c r="H1014" t="inlineStr">
        <is>
          <t>Application services</t>
        </is>
      </c>
      <c r="I1014" t="inlineStr">
        <is>
          <t>Top-10 client</t>
        </is>
      </c>
      <c r="J1014" t="inlineStr">
        <is>
          <t>Liam O'Brien</t>
        </is>
      </c>
      <c r="K1014" s="71" t="n">
        <v>1322</v>
      </c>
      <c r="L1014" s="72" t="n">
        <v>3818.05</v>
      </c>
      <c r="M1014" s="72" t="n">
        <v>5047462.1</v>
      </c>
      <c r="N1014" s="72" t="n">
        <v>100949.24</v>
      </c>
      <c r="O1014" s="72" t="n">
        <v>4946512.86</v>
      </c>
      <c r="P1014" s="72" t="n">
        <v>3394851.39</v>
      </c>
      <c r="Q1014" s="72" t="n">
        <v>1551661.47</v>
      </c>
      <c r="R1014" t="inlineStr">
        <is>
          <t>M-02</t>
        </is>
      </c>
      <c r="S1014" s="73" t="n">
        <v>10</v>
      </c>
      <c r="T1014" s="73" t="n">
        <v>8.800000000000001</v>
      </c>
      <c r="U1014" s="71" t="n">
        <v>0</v>
      </c>
      <c r="V1014" t="inlineStr">
        <is>
          <t>No</t>
        </is>
      </c>
      <c r="W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TC101006</t>
        </is>
      </c>
      <c r="B1015" s="69" t="n">
        <v>45782</v>
      </c>
      <c r="C1015" s="70" t="n">
        <v>2025</v>
      </c>
      <c r="D1015" t="inlineStr">
        <is>
          <t>May</t>
        </is>
      </c>
      <c r="E1015" t="inlineStr">
        <is>
          <t>Continental Europe</t>
        </is>
      </c>
      <c r="F1015" t="inlineStr">
        <is>
          <t>France</t>
        </is>
      </c>
      <c r="G1015" t="inlineStr">
        <is>
          <t>Communications &amp; Media</t>
        </is>
      </c>
      <c r="H1015" t="inlineStr">
        <is>
          <t>Cloud &amp; infrastructure</t>
        </is>
      </c>
      <c r="I1015" t="inlineStr">
        <is>
          <t>Top-10 client</t>
        </is>
      </c>
      <c r="J1015" t="inlineStr">
        <is>
          <t>Sophie Müller</t>
        </is>
      </c>
      <c r="K1015" s="71" t="n">
        <v>3006</v>
      </c>
      <c r="L1015" s="72" t="n">
        <v>3377.3</v>
      </c>
      <c r="M1015" s="72" t="n">
        <v>10152163.8</v>
      </c>
      <c r="N1015" s="72" t="n">
        <v>0</v>
      </c>
      <c r="O1015" s="72" t="n">
        <v>10152163.8</v>
      </c>
      <c r="P1015" s="72" t="n">
        <v>6777559.6</v>
      </c>
      <c r="Q1015" s="72" t="n">
        <v>3374604.2</v>
      </c>
      <c r="R1015" t="inlineStr">
        <is>
          <t>CM-02</t>
        </is>
      </c>
      <c r="S1015" s="73" t="n">
        <v>22.6</v>
      </c>
      <c r="T1015" s="73" t="n">
        <v>19.3</v>
      </c>
      <c r="U1015" s="71" t="n">
        <v>1</v>
      </c>
      <c r="V1015" t="inlineStr">
        <is>
          <t>No</t>
        </is>
      </c>
      <c r="W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TC101007</t>
        </is>
      </c>
      <c r="B1016" s="69" t="n">
        <v>45783</v>
      </c>
      <c r="C1016" s="70" t="n">
        <v>2025</v>
      </c>
      <c r="D1016" t="inlineStr">
        <is>
          <t>May</t>
        </is>
      </c>
      <c r="E1016" t="inlineStr">
        <is>
          <t>North America</t>
        </is>
      </c>
      <c r="F1016" t="inlineStr">
        <is>
          <t>USA</t>
        </is>
      </c>
      <c r="G1016" t="inlineStr">
        <is>
          <t>Life Sciences</t>
        </is>
      </c>
      <c r="H1016" t="inlineStr">
        <is>
          <t>Cloud &amp; infrastructure</t>
        </is>
      </c>
      <c r="I1016" t="inlineStr">
        <is>
          <t>Large client</t>
        </is>
      </c>
      <c r="J1016" t="inlineStr">
        <is>
          <t>Ravindra Patil</t>
        </is>
      </c>
      <c r="K1016" s="71" t="n">
        <v>2201</v>
      </c>
      <c r="L1016" s="72" t="n">
        <v>4643.98</v>
      </c>
      <c r="M1016" s="72" t="n">
        <v>10221399.98</v>
      </c>
      <c r="N1016" s="72" t="n">
        <v>613284</v>
      </c>
      <c r="O1016" s="72" t="n">
        <v>9608115.98</v>
      </c>
      <c r="P1016" s="72" t="n">
        <v>7202225.36</v>
      </c>
      <c r="Q1016" s="72" t="n">
        <v>2405890.62</v>
      </c>
      <c r="R1016" t="inlineStr">
        <is>
          <t>LS-02</t>
        </is>
      </c>
      <c r="S1016" s="73" t="n">
        <v>15.2</v>
      </c>
      <c r="T1016" s="73" t="n">
        <v>13.3</v>
      </c>
      <c r="U1016" s="71" t="n">
        <v>0</v>
      </c>
      <c r="V1016" t="inlineStr">
        <is>
          <t>No</t>
        </is>
      </c>
      <c r="W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TC101008</t>
        </is>
      </c>
      <c r="B1017" s="69" t="n">
        <v>45783</v>
      </c>
      <c r="C1017" s="70" t="n">
        <v>2025</v>
      </c>
      <c r="D1017" t="inlineStr">
        <is>
          <t>May</t>
        </is>
      </c>
      <c r="E1017" t="inlineStr">
        <is>
          <t>North America</t>
        </is>
      </c>
      <c r="F1017" t="inlineStr">
        <is>
          <t>USA</t>
        </is>
      </c>
      <c r="G1017" t="inlineStr">
        <is>
          <t>Technology &amp; Services</t>
        </is>
      </c>
      <c r="H1017" t="inlineStr">
        <is>
          <t>BPS</t>
        </is>
      </c>
      <c r="I1017" t="inlineStr">
        <is>
          <t>Large client</t>
        </is>
      </c>
      <c r="J1017" t="inlineStr">
        <is>
          <t>Omar Haddad</t>
        </is>
      </c>
      <c r="K1017" s="71" t="n">
        <v>3458</v>
      </c>
      <c r="L1017" s="72" t="n">
        <v>4003.14</v>
      </c>
      <c r="M1017" s="72" t="n">
        <v>13842858.12</v>
      </c>
      <c r="N1017" s="72" t="n">
        <v>0</v>
      </c>
      <c r="O1017" s="72" t="n">
        <v>13842858.12</v>
      </c>
      <c r="P1017" s="72" t="n">
        <v>8975561.68</v>
      </c>
      <c r="Q1017" s="72" t="n">
        <v>4867296.44</v>
      </c>
      <c r="R1017" t="inlineStr">
        <is>
          <t>TS-01</t>
        </is>
      </c>
      <c r="S1017" s="73" t="n">
        <v>24</v>
      </c>
      <c r="T1017" s="73" t="n">
        <v>21.7</v>
      </c>
      <c r="U1017" s="71" t="n">
        <v>1</v>
      </c>
      <c r="V1017" t="inlineStr">
        <is>
          <t>No</t>
        </is>
      </c>
      <c r="W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TC101009</t>
        </is>
      </c>
      <c r="B1018" s="69" t="n">
        <v>45783</v>
      </c>
      <c r="C1018" s="70" t="n">
        <v>2025</v>
      </c>
      <c r="D1018" t="inlineStr">
        <is>
          <t>May</t>
        </is>
      </c>
      <c r="E1018" t="inlineStr">
        <is>
          <t>North America</t>
        </is>
      </c>
      <c r="F1018" t="inlineStr">
        <is>
          <t>USA</t>
        </is>
      </c>
      <c r="G1018" t="inlineStr">
        <is>
          <t>BFSI</t>
        </is>
      </c>
      <c r="H1018" t="inlineStr">
        <is>
          <t>Application services</t>
        </is>
      </c>
      <c r="I1018" t="inlineStr">
        <is>
          <t>Top-10 client</t>
        </is>
      </c>
      <c r="J1018" t="inlineStr">
        <is>
          <t>Wei Chen</t>
        </is>
      </c>
      <c r="K1018" s="71" t="n">
        <v>4409</v>
      </c>
      <c r="L1018" s="72" t="n">
        <v>4319.57</v>
      </c>
      <c r="M1018" s="72" t="n">
        <v>19044984.13</v>
      </c>
      <c r="N1018" s="72" t="n">
        <v>380899.68</v>
      </c>
      <c r="O1018" s="72" t="n">
        <v>18664084.45</v>
      </c>
      <c r="P1018" s="72" t="n">
        <v>11923950.18</v>
      </c>
      <c r="Q1018" s="72" t="n">
        <v>6740134.27</v>
      </c>
      <c r="R1018" t="inlineStr">
        <is>
          <t>B-04</t>
        </is>
      </c>
      <c r="S1018" s="73" t="n">
        <v>32.9</v>
      </c>
      <c r="T1018" s="73" t="n">
        <v>28.9</v>
      </c>
      <c r="U1018" s="71" t="n">
        <v>0</v>
      </c>
      <c r="V1018" t="inlineStr">
        <is>
          <t>No</t>
        </is>
      </c>
      <c r="W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TC101010</t>
        </is>
      </c>
      <c r="B1019" s="69" t="n">
        <v>45783</v>
      </c>
      <c r="C1019" s="70" t="n">
        <v>2025</v>
      </c>
      <c r="D1019" t="inlineStr">
        <is>
          <t>May</t>
        </is>
      </c>
      <c r="E1019" t="inlineStr">
        <is>
          <t>Continental Europe</t>
        </is>
      </c>
      <c r="F1019" t="inlineStr">
        <is>
          <t>Germany</t>
        </is>
      </c>
      <c r="G1019" t="inlineStr">
        <is>
          <t>Technology &amp; Services</t>
        </is>
      </c>
      <c r="H1019" t="inlineStr">
        <is>
          <t>Application services</t>
        </is>
      </c>
      <c r="I1019" t="inlineStr">
        <is>
          <t>Top-10 client</t>
        </is>
      </c>
      <c r="J1019" t="inlineStr">
        <is>
          <t>Priya Nair</t>
        </is>
      </c>
      <c r="K1019" s="71" t="n">
        <v>1863</v>
      </c>
      <c r="L1019" s="72" t="n">
        <v>4039.28</v>
      </c>
      <c r="M1019" s="72" t="n">
        <v>7525178.64</v>
      </c>
      <c r="N1019" s="72" t="n">
        <v>451510.72</v>
      </c>
      <c r="O1019" s="72" t="n">
        <v>7073667.92</v>
      </c>
      <c r="P1019" s="72" t="n">
        <v>5193694.19</v>
      </c>
      <c r="Q1019" s="72" t="n">
        <v>1879973.73</v>
      </c>
      <c r="R1019" t="inlineStr">
        <is>
          <t>TS-03</t>
        </is>
      </c>
      <c r="S1019" s="73" t="n">
        <v>14</v>
      </c>
      <c r="T1019" s="73" t="n">
        <v>11.6</v>
      </c>
      <c r="U1019" s="71" t="n">
        <v>0</v>
      </c>
      <c r="V1019" t="inlineStr">
        <is>
          <t>Yes</t>
        </is>
      </c>
      <c r="W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TC101011</t>
        </is>
      </c>
      <c r="B1020" s="69" t="n">
        <v>45783</v>
      </c>
      <c r="C1020" s="70" t="n">
        <v>2025</v>
      </c>
      <c r="D1020" t="inlineStr">
        <is>
          <t>May</t>
        </is>
      </c>
      <c r="E1020" t="inlineStr">
        <is>
          <t>North America</t>
        </is>
      </c>
      <c r="F1020" t="inlineStr">
        <is>
          <t>Canada</t>
        </is>
      </c>
      <c r="G1020" t="inlineStr">
        <is>
          <t>Technology &amp; Services</t>
        </is>
      </c>
      <c r="H1020" t="inlineStr">
        <is>
          <t>BPS</t>
        </is>
      </c>
      <c r="I1020" t="inlineStr">
        <is>
          <t>Large client</t>
        </is>
      </c>
      <c r="J1020" t="inlineStr">
        <is>
          <t>Ravindra Patil</t>
        </is>
      </c>
      <c r="K1020" s="71" t="n">
        <v>3476</v>
      </c>
      <c r="L1020" s="72" t="n">
        <v>4235.62</v>
      </c>
      <c r="M1020" s="72" t="n">
        <v>14723015.12</v>
      </c>
      <c r="N1020" s="72" t="n">
        <v>294460.3</v>
      </c>
      <c r="O1020" s="72" t="n">
        <v>14428554.82</v>
      </c>
      <c r="P1020" s="72" t="n">
        <v>10761807.46</v>
      </c>
      <c r="Q1020" s="72" t="n">
        <v>3666747.36</v>
      </c>
      <c r="R1020" t="inlineStr">
        <is>
          <t>TS-02</t>
        </is>
      </c>
      <c r="S1020" s="73" t="n">
        <v>25.2</v>
      </c>
      <c r="T1020" s="73" t="n">
        <v>21</v>
      </c>
      <c r="U1020" s="71" t="n">
        <v>0</v>
      </c>
      <c r="V1020" t="inlineStr">
        <is>
          <t>No</t>
        </is>
      </c>
      <c r="W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TC101012</t>
        </is>
      </c>
      <c r="B1021" s="69" t="n">
        <v>45783</v>
      </c>
      <c r="C1021" s="70" t="n">
        <v>2025</v>
      </c>
      <c r="D1021" t="inlineStr">
        <is>
          <t>May</t>
        </is>
      </c>
      <c r="E1021" t="inlineStr">
        <is>
          <t>North America</t>
        </is>
      </c>
      <c r="F1021" t="inlineStr">
        <is>
          <t>Canada</t>
        </is>
      </c>
      <c r="G1021" t="inlineStr">
        <is>
          <t>BFSI</t>
        </is>
      </c>
      <c r="H1021" t="inlineStr">
        <is>
          <t>Application services</t>
        </is>
      </c>
      <c r="I1021" t="inlineStr">
        <is>
          <t>Large client</t>
        </is>
      </c>
      <c r="J1021" t="inlineStr">
        <is>
          <t>Sara Rossi</t>
        </is>
      </c>
      <c r="K1021" s="71" t="n">
        <v>3644</v>
      </c>
      <c r="L1021" s="72" t="n">
        <v>4629.39</v>
      </c>
      <c r="M1021" s="72" t="n">
        <v>16869497.16</v>
      </c>
      <c r="N1021" s="72" t="n">
        <v>337389.94</v>
      </c>
      <c r="O1021" s="72" t="n">
        <v>16532107.22</v>
      </c>
      <c r="P1021" s="72" t="n">
        <v>10851120.92</v>
      </c>
      <c r="Q1021" s="72" t="n">
        <v>5680986.3</v>
      </c>
      <c r="R1021" t="inlineStr">
        <is>
          <t>B-04</t>
        </is>
      </c>
      <c r="S1021" s="73" t="n">
        <v>29.9</v>
      </c>
      <c r="T1021" s="73" t="n">
        <v>23.6</v>
      </c>
      <c r="U1021" s="71" t="n">
        <v>1</v>
      </c>
      <c r="V1021" t="inlineStr">
        <is>
          <t>No</t>
        </is>
      </c>
      <c r="W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TC101013</t>
        </is>
      </c>
      <c r="B1022" s="69" t="n">
        <v>45783</v>
      </c>
      <c r="C1022" s="70" t="n">
        <v>2025</v>
      </c>
      <c r="D1022" t="inlineStr">
        <is>
          <t>May</t>
        </is>
      </c>
      <c r="E1022" t="inlineStr">
        <is>
          <t>North America</t>
        </is>
      </c>
      <c r="F1022" t="inlineStr">
        <is>
          <t>USA</t>
        </is>
      </c>
      <c r="G1022" t="inlineStr">
        <is>
          <t>Communications &amp; Media</t>
        </is>
      </c>
      <c r="H1022" t="inlineStr">
        <is>
          <t>Cloud &amp; infrastructure</t>
        </is>
      </c>
      <c r="I1022" t="inlineStr">
        <is>
          <t>Top-10 client</t>
        </is>
      </c>
      <c r="J1022" t="inlineStr">
        <is>
          <t>Olivia Brown</t>
        </is>
      </c>
      <c r="K1022" s="71" t="n">
        <v>5509</v>
      </c>
      <c r="L1022" s="72" t="n">
        <v>4216.5</v>
      </c>
      <c r="M1022" s="72" t="n">
        <v>23228698.5</v>
      </c>
      <c r="N1022" s="72" t="n">
        <v>0</v>
      </c>
      <c r="O1022" s="72" t="n">
        <v>23228698.5</v>
      </c>
      <c r="P1022" s="72" t="n">
        <v>14223716.18</v>
      </c>
      <c r="Q1022" s="72" t="n">
        <v>9004982.32</v>
      </c>
      <c r="R1022" t="inlineStr">
        <is>
          <t>CM-04</t>
        </is>
      </c>
      <c r="S1022" s="73" t="n">
        <v>39.5</v>
      </c>
      <c r="T1022" s="73" t="n">
        <v>33.2</v>
      </c>
      <c r="U1022" s="71" t="n">
        <v>1</v>
      </c>
      <c r="V1022" t="inlineStr">
        <is>
          <t>No</t>
        </is>
      </c>
      <c r="W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TC101014</t>
        </is>
      </c>
      <c r="B1023" s="69" t="n">
        <v>45783</v>
      </c>
      <c r="C1023" s="70" t="n">
        <v>2025</v>
      </c>
      <c r="D1023" t="inlineStr">
        <is>
          <t>May</t>
        </is>
      </c>
      <c r="E1023" t="inlineStr">
        <is>
          <t>India</t>
        </is>
      </c>
      <c r="F1023" t="inlineStr">
        <is>
          <t>India</t>
        </is>
      </c>
      <c r="G1023" t="inlineStr">
        <is>
          <t>Technology &amp; Services</t>
        </is>
      </c>
      <c r="H1023" t="inlineStr">
        <is>
          <t>Application services</t>
        </is>
      </c>
      <c r="I1023" t="inlineStr">
        <is>
          <t>Mid-size client</t>
        </is>
      </c>
      <c r="J1023" t="inlineStr">
        <is>
          <t>Sophie Müller</t>
        </is>
      </c>
      <c r="K1023" s="71" t="n">
        <v>6407</v>
      </c>
      <c r="L1023" s="72" t="n">
        <v>3640.42</v>
      </c>
      <c r="M1023" s="72" t="n">
        <v>23324170.94</v>
      </c>
      <c r="N1023" s="72" t="n">
        <v>1399450.26</v>
      </c>
      <c r="O1023" s="72" t="n">
        <v>21924720.68</v>
      </c>
      <c r="P1023" s="72" t="n">
        <v>15322082.44</v>
      </c>
      <c r="Q1023" s="72" t="n">
        <v>6602638.24</v>
      </c>
      <c r="R1023" t="inlineStr">
        <is>
          <t>TS-06</t>
        </is>
      </c>
      <c r="S1023" s="73" t="n">
        <v>50.5</v>
      </c>
      <c r="T1023" s="73" t="n">
        <v>38.7</v>
      </c>
      <c r="U1023" s="71" t="n">
        <v>0</v>
      </c>
      <c r="V1023" t="inlineStr">
        <is>
          <t>No</t>
        </is>
      </c>
      <c r="W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TC101015</t>
        </is>
      </c>
      <c r="B1024" s="69" t="n">
        <v>45783</v>
      </c>
      <c r="C1024" s="70" t="n">
        <v>2025</v>
      </c>
      <c r="D1024" t="inlineStr">
        <is>
          <t>May</t>
        </is>
      </c>
      <c r="E1024" t="inlineStr">
        <is>
          <t>North America</t>
        </is>
      </c>
      <c r="F1024" t="inlineStr">
        <is>
          <t>Canada</t>
        </is>
      </c>
      <c r="G1024" t="inlineStr">
        <is>
          <t>Retail &amp; CPG</t>
        </is>
      </c>
      <c r="H1024" t="inlineStr">
        <is>
          <t>Application services</t>
        </is>
      </c>
      <c r="I1024" t="inlineStr">
        <is>
          <t>Mid-size client</t>
        </is>
      </c>
      <c r="J1024" t="inlineStr">
        <is>
          <t>Emma Clarke</t>
        </is>
      </c>
      <c r="K1024" s="71" t="n">
        <v>2507</v>
      </c>
      <c r="L1024" s="72" t="n">
        <v>4235.9</v>
      </c>
      <c r="M1024" s="72" t="n">
        <v>10619401.3</v>
      </c>
      <c r="N1024" s="72" t="n">
        <v>212388.03</v>
      </c>
      <c r="O1024" s="72" t="n">
        <v>10407013.27</v>
      </c>
      <c r="P1024" s="72" t="n">
        <v>7314687.82</v>
      </c>
      <c r="Q1024" s="72" t="n">
        <v>3092325.45</v>
      </c>
      <c r="R1024" t="inlineStr">
        <is>
          <t>RC-02</t>
        </is>
      </c>
      <c r="S1024" s="73" t="n">
        <v>17.8</v>
      </c>
      <c r="T1024" s="73" t="n">
        <v>16.1</v>
      </c>
      <c r="U1024" s="71" t="n">
        <v>0</v>
      </c>
      <c r="V1024" t="inlineStr">
        <is>
          <t>No</t>
        </is>
      </c>
      <c r="W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TC101016</t>
        </is>
      </c>
      <c r="B1025" s="69" t="n">
        <v>45783</v>
      </c>
      <c r="C1025" s="70" t="n">
        <v>2025</v>
      </c>
      <c r="D1025" t="inlineStr">
        <is>
          <t>May</t>
        </is>
      </c>
      <c r="E1025" t="inlineStr">
        <is>
          <t>Asia Pacific</t>
        </is>
      </c>
      <c r="F1025" t="inlineStr">
        <is>
          <t>Australia</t>
        </is>
      </c>
      <c r="G1025" t="inlineStr">
        <is>
          <t>Technology &amp; Services</t>
        </is>
      </c>
      <c r="H1025" t="inlineStr">
        <is>
          <t>Application services</t>
        </is>
      </c>
      <c r="I1025" t="inlineStr">
        <is>
          <t>Mid-size client</t>
        </is>
      </c>
      <c r="J1025" t="inlineStr">
        <is>
          <t>Ravindra Patil</t>
        </is>
      </c>
      <c r="K1025" s="71" t="n">
        <v>9415</v>
      </c>
      <c r="L1025" s="72" t="n">
        <v>3765.86</v>
      </c>
      <c r="M1025" s="72" t="n">
        <v>35455571.9</v>
      </c>
      <c r="N1025" s="72" t="n">
        <v>2127334.31</v>
      </c>
      <c r="O1025" s="72" t="n">
        <v>33328237.59</v>
      </c>
      <c r="P1025" s="72" t="n">
        <v>22163511.69</v>
      </c>
      <c r="Q1025" s="72" t="n">
        <v>11164725.9</v>
      </c>
      <c r="R1025" t="inlineStr">
        <is>
          <t>TS-06</t>
        </is>
      </c>
      <c r="S1025" s="73" t="n">
        <v>75.09999999999999</v>
      </c>
      <c r="T1025" s="73" t="n">
        <v>59.1</v>
      </c>
      <c r="U1025" s="71" t="n">
        <v>2</v>
      </c>
      <c r="V1025" t="inlineStr">
        <is>
          <t>No</t>
        </is>
      </c>
      <c r="W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TC101017</t>
        </is>
      </c>
      <c r="B1026" s="69" t="n">
        <v>45783</v>
      </c>
      <c r="C1026" s="70" t="n">
        <v>2025</v>
      </c>
      <c r="D1026" t="inlineStr">
        <is>
          <t>May</t>
        </is>
      </c>
      <c r="E1026" t="inlineStr">
        <is>
          <t>North America</t>
        </is>
      </c>
      <c r="F1026" t="inlineStr">
        <is>
          <t>Canada</t>
        </is>
      </c>
      <c r="G1026" t="inlineStr">
        <is>
          <t>BFSI</t>
        </is>
      </c>
      <c r="H1026" t="inlineStr">
        <is>
          <t>Application services</t>
        </is>
      </c>
      <c r="I1026" t="inlineStr">
        <is>
          <t>Mid-size client</t>
        </is>
      </c>
      <c r="J1026" t="inlineStr">
        <is>
          <t>Aisha Bello</t>
        </is>
      </c>
      <c r="K1026" s="71" t="n">
        <v>8565</v>
      </c>
      <c r="L1026" s="72" t="n">
        <v>3952.64</v>
      </c>
      <c r="M1026" s="72" t="n">
        <v>33854361.6</v>
      </c>
      <c r="N1026" s="72" t="n">
        <v>1354174.46</v>
      </c>
      <c r="O1026" s="72" t="n">
        <v>32500187.14</v>
      </c>
      <c r="P1026" s="72" t="n">
        <v>21626696.87</v>
      </c>
      <c r="Q1026" s="72" t="n">
        <v>10873490.27</v>
      </c>
      <c r="R1026" t="inlineStr">
        <is>
          <t>B-04</t>
        </is>
      </c>
      <c r="S1026" s="73" t="n">
        <v>69.5</v>
      </c>
      <c r="T1026" s="73" t="n">
        <v>56.5</v>
      </c>
      <c r="U1026" s="71" t="n">
        <v>1</v>
      </c>
      <c r="V1026" t="inlineStr">
        <is>
          <t>No</t>
        </is>
      </c>
      <c r="W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TC101018</t>
        </is>
      </c>
      <c r="B1027" s="69" t="n">
        <v>45784</v>
      </c>
      <c r="C1027" s="70" t="n">
        <v>2025</v>
      </c>
      <c r="D1027" t="inlineStr">
        <is>
          <t>May</t>
        </is>
      </c>
      <c r="E1027" t="inlineStr">
        <is>
          <t>India</t>
        </is>
      </c>
      <c r="F1027" t="inlineStr">
        <is>
          <t>India</t>
        </is>
      </c>
      <c r="G1027" t="inlineStr">
        <is>
          <t>BFSI</t>
        </is>
      </c>
      <c r="H1027" t="inlineStr">
        <is>
          <t>Cloud &amp; infrastructure</t>
        </is>
      </c>
      <c r="I1027" t="inlineStr">
        <is>
          <t>Large client</t>
        </is>
      </c>
      <c r="J1027" t="inlineStr">
        <is>
          <t>Emma Clarke</t>
        </is>
      </c>
      <c r="K1027" s="71" t="n">
        <v>10665</v>
      </c>
      <c r="L1027" s="72" t="n">
        <v>3320.61</v>
      </c>
      <c r="M1027" s="72" t="n">
        <v>35414305.65</v>
      </c>
      <c r="N1027" s="72" t="n">
        <v>1416572.23</v>
      </c>
      <c r="O1027" s="72" t="n">
        <v>33997733.42</v>
      </c>
      <c r="P1027" s="72" t="n">
        <v>24401872.89</v>
      </c>
      <c r="Q1027" s="72" t="n">
        <v>9595860.529999999</v>
      </c>
      <c r="R1027" t="inlineStr">
        <is>
          <t>B-05</t>
        </is>
      </c>
      <c r="S1027" s="73" t="n">
        <v>78.40000000000001</v>
      </c>
      <c r="T1027" s="73" t="n">
        <v>64</v>
      </c>
      <c r="U1027" s="71" t="n">
        <v>1</v>
      </c>
      <c r="V1027" t="inlineStr">
        <is>
          <t>No</t>
        </is>
      </c>
      <c r="W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TC101019</t>
        </is>
      </c>
      <c r="B1028" s="69" t="n">
        <v>45784</v>
      </c>
      <c r="C1028" s="70" t="n">
        <v>2025</v>
      </c>
      <c r="D1028" t="inlineStr">
        <is>
          <t>May</t>
        </is>
      </c>
      <c r="E1028" t="inlineStr">
        <is>
          <t>North America</t>
        </is>
      </c>
      <c r="F1028" t="inlineStr">
        <is>
          <t>Canada</t>
        </is>
      </c>
      <c r="G1028" t="inlineStr">
        <is>
          <t>Communications &amp; Media</t>
        </is>
      </c>
      <c r="H1028" t="inlineStr">
        <is>
          <t>Consulting</t>
        </is>
      </c>
      <c r="I1028" t="inlineStr">
        <is>
          <t>Large client</t>
        </is>
      </c>
      <c r="J1028" t="inlineStr">
        <is>
          <t>Wei Chen</t>
        </is>
      </c>
      <c r="K1028" s="71" t="n">
        <v>5645</v>
      </c>
      <c r="L1028" s="72" t="n">
        <v>3808.4</v>
      </c>
      <c r="M1028" s="72" t="n">
        <v>21498418</v>
      </c>
      <c r="N1028" s="72" t="n">
        <v>0</v>
      </c>
      <c r="O1028" s="72" t="n">
        <v>21498418</v>
      </c>
      <c r="P1028" s="72" t="n">
        <v>14139599.78</v>
      </c>
      <c r="Q1028" s="72" t="n">
        <v>7358818.22</v>
      </c>
      <c r="R1028" t="inlineStr">
        <is>
          <t>CM-01</t>
        </is>
      </c>
      <c r="S1028" s="73" t="n">
        <v>38.1</v>
      </c>
      <c r="T1028" s="73" t="n">
        <v>33.8</v>
      </c>
      <c r="U1028" s="71" t="n">
        <v>0</v>
      </c>
      <c r="V1028" t="inlineStr">
        <is>
          <t>No</t>
        </is>
      </c>
      <c r="W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TC101020</t>
        </is>
      </c>
      <c r="B1029" s="69" t="n">
        <v>45784</v>
      </c>
      <c r="C1029" s="70" t="n">
        <v>2025</v>
      </c>
      <c r="D1029" t="inlineStr">
        <is>
          <t>May</t>
        </is>
      </c>
      <c r="E1029" t="inlineStr">
        <is>
          <t>UK</t>
        </is>
      </c>
      <c r="F1029" t="inlineStr">
        <is>
          <t>UK</t>
        </is>
      </c>
      <c r="G1029" t="inlineStr">
        <is>
          <t>Communications &amp; Media</t>
        </is>
      </c>
      <c r="H1029" t="inlineStr">
        <is>
          <t>AI &amp; data</t>
        </is>
      </c>
      <c r="I1029" t="inlineStr">
        <is>
          <t>Mid-size client</t>
        </is>
      </c>
      <c r="J1029" t="inlineStr">
        <is>
          <t>Noah Smith</t>
        </is>
      </c>
      <c r="K1029" s="71" t="n">
        <v>4418</v>
      </c>
      <c r="L1029" s="72" t="n">
        <v>3944.43</v>
      </c>
      <c r="M1029" s="72" t="n">
        <v>17426491.74</v>
      </c>
      <c r="N1029" s="72" t="n">
        <v>0</v>
      </c>
      <c r="O1029" s="72" t="n">
        <v>17426491.74</v>
      </c>
      <c r="P1029" s="72" t="n">
        <v>12278622.04</v>
      </c>
      <c r="Q1029" s="72" t="n">
        <v>5147869.7</v>
      </c>
      <c r="R1029" t="inlineStr">
        <is>
          <t>CM-05</t>
        </is>
      </c>
      <c r="S1029" s="73" t="n">
        <v>37.9</v>
      </c>
      <c r="T1029" s="73" t="n">
        <v>29</v>
      </c>
      <c r="U1029" s="71" t="n">
        <v>0</v>
      </c>
      <c r="V1029" t="inlineStr">
        <is>
          <t>No</t>
        </is>
      </c>
      <c r="W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TC101021</t>
        </is>
      </c>
      <c r="B1030" s="69" t="n">
        <v>45784</v>
      </c>
      <c r="C1030" s="70" t="n">
        <v>2025</v>
      </c>
      <c r="D1030" t="inlineStr">
        <is>
          <t>May</t>
        </is>
      </c>
      <c r="E1030" t="inlineStr">
        <is>
          <t>North America</t>
        </is>
      </c>
      <c r="F1030" t="inlineStr">
        <is>
          <t>Canada</t>
        </is>
      </c>
      <c r="G1030" t="inlineStr">
        <is>
          <t>BFSI</t>
        </is>
      </c>
      <c r="H1030" t="inlineStr">
        <is>
          <t>Cloud &amp; infrastructure</t>
        </is>
      </c>
      <c r="I1030" t="inlineStr">
        <is>
          <t>Large client</t>
        </is>
      </c>
      <c r="J1030" t="inlineStr">
        <is>
          <t>Carlos Silva</t>
        </is>
      </c>
      <c r="K1030" s="71" t="n">
        <v>10454</v>
      </c>
      <c r="L1030" s="72" t="n">
        <v>4605.75</v>
      </c>
      <c r="M1030" s="72" t="n">
        <v>48148510.5</v>
      </c>
      <c r="N1030" s="72" t="n">
        <v>1925940.42</v>
      </c>
      <c r="O1030" s="72" t="n">
        <v>46222570.08</v>
      </c>
      <c r="P1030" s="72" t="n">
        <v>32035311.49</v>
      </c>
      <c r="Q1030" s="72" t="n">
        <v>14187258.59</v>
      </c>
      <c r="R1030" t="inlineStr">
        <is>
          <t>B-06</t>
        </is>
      </c>
      <c r="S1030" s="73" t="n">
        <v>72.3</v>
      </c>
      <c r="T1030" s="73" t="n">
        <v>64</v>
      </c>
      <c r="U1030" s="71" t="n">
        <v>0</v>
      </c>
      <c r="V1030" t="inlineStr">
        <is>
          <t>No</t>
        </is>
      </c>
      <c r="W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TC101022</t>
        </is>
      </c>
      <c r="B1031" s="69" t="n">
        <v>45784</v>
      </c>
      <c r="C1031" s="70" t="n">
        <v>2025</v>
      </c>
      <c r="D1031" t="inlineStr">
        <is>
          <t>May</t>
        </is>
      </c>
      <c r="E1031" t="inlineStr">
        <is>
          <t>North America</t>
        </is>
      </c>
      <c r="F1031" t="inlineStr">
        <is>
          <t>USA</t>
        </is>
      </c>
      <c r="G1031" t="inlineStr">
        <is>
          <t>Technology &amp; Services</t>
        </is>
      </c>
      <c r="H1031" t="inlineStr">
        <is>
          <t>Cloud &amp; infrastructure</t>
        </is>
      </c>
      <c r="I1031" t="inlineStr">
        <is>
          <t>Top-10 client</t>
        </is>
      </c>
      <c r="J1031" t="inlineStr">
        <is>
          <t>Omar Haddad</t>
        </is>
      </c>
      <c r="K1031" s="71" t="n">
        <v>5348</v>
      </c>
      <c r="L1031" s="72" t="n">
        <v>3724.91</v>
      </c>
      <c r="M1031" s="72" t="n">
        <v>19920818.68</v>
      </c>
      <c r="N1031" s="72" t="n">
        <v>0</v>
      </c>
      <c r="O1031" s="72" t="n">
        <v>19920818.68</v>
      </c>
      <c r="P1031" s="72" t="n">
        <v>12701714.65</v>
      </c>
      <c r="Q1031" s="72" t="n">
        <v>7219104.03</v>
      </c>
      <c r="R1031" t="inlineStr">
        <is>
          <t>TS-06</t>
        </is>
      </c>
      <c r="S1031" s="73" t="n">
        <v>39.3</v>
      </c>
      <c r="T1031" s="73" t="n">
        <v>31.9</v>
      </c>
      <c r="U1031" s="71" t="n">
        <v>0</v>
      </c>
      <c r="V1031" t="inlineStr">
        <is>
          <t>No</t>
        </is>
      </c>
      <c r="W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TC101023</t>
        </is>
      </c>
      <c r="B1032" s="69" t="n">
        <v>45784</v>
      </c>
      <c r="C1032" s="70" t="n">
        <v>2025</v>
      </c>
      <c r="D1032" t="inlineStr">
        <is>
          <t>May</t>
        </is>
      </c>
      <c r="E1032" t="inlineStr">
        <is>
          <t>Asia Pacific</t>
        </is>
      </c>
      <c r="F1032" t="inlineStr">
        <is>
          <t>Australia</t>
        </is>
      </c>
      <c r="G1032" t="inlineStr">
        <is>
          <t>BFSI</t>
        </is>
      </c>
      <c r="H1032" t="inlineStr">
        <is>
          <t>AI &amp; data</t>
        </is>
      </c>
      <c r="I1032" t="inlineStr">
        <is>
          <t>Top-10 client</t>
        </is>
      </c>
      <c r="J1032" t="inlineStr">
        <is>
          <t>Yuki Sato</t>
        </is>
      </c>
      <c r="K1032" s="71" t="n">
        <v>9432</v>
      </c>
      <c r="L1032" s="72" t="n">
        <v>3355.5</v>
      </c>
      <c r="M1032" s="72" t="n">
        <v>31649076</v>
      </c>
      <c r="N1032" s="72" t="n">
        <v>632981.52</v>
      </c>
      <c r="O1032" s="72" t="n">
        <v>31016094.48</v>
      </c>
      <c r="P1032" s="72" t="n">
        <v>20414170.06</v>
      </c>
      <c r="Q1032" s="72" t="n">
        <v>10601924.42</v>
      </c>
      <c r="R1032" t="inlineStr">
        <is>
          <t>B-01</t>
        </is>
      </c>
      <c r="S1032" s="73" t="n">
        <v>70.7</v>
      </c>
      <c r="T1032" s="73" t="n">
        <v>56.9</v>
      </c>
      <c r="U1032" s="71" t="n">
        <v>0</v>
      </c>
      <c r="V1032" t="inlineStr">
        <is>
          <t>No</t>
        </is>
      </c>
      <c r="W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TC101024</t>
        </is>
      </c>
      <c r="B1033" s="69" t="n">
        <v>45784</v>
      </c>
      <c r="C1033" s="70" t="n">
        <v>2025</v>
      </c>
      <c r="D1033" t="inlineStr">
        <is>
          <t>May</t>
        </is>
      </c>
      <c r="E1033" t="inlineStr">
        <is>
          <t>North America</t>
        </is>
      </c>
      <c r="F1033" t="inlineStr">
        <is>
          <t>Canada</t>
        </is>
      </c>
      <c r="G1033" t="inlineStr">
        <is>
          <t>Retail &amp; CPG</t>
        </is>
      </c>
      <c r="H1033" t="inlineStr">
        <is>
          <t>Cloud &amp; infrastructure</t>
        </is>
      </c>
      <c r="I1033" t="inlineStr">
        <is>
          <t>Mid-size client</t>
        </is>
      </c>
      <c r="J1033" t="inlineStr">
        <is>
          <t>Omar Haddad</t>
        </is>
      </c>
      <c r="K1033" s="71" t="n">
        <v>5479</v>
      </c>
      <c r="L1033" s="72" t="n">
        <v>3993.37</v>
      </c>
      <c r="M1033" s="72" t="n">
        <v>21879674.23</v>
      </c>
      <c r="N1033" s="72" t="n">
        <v>0</v>
      </c>
      <c r="O1033" s="72" t="n">
        <v>21879674.23</v>
      </c>
      <c r="P1033" s="72" t="n">
        <v>15327821.43</v>
      </c>
      <c r="Q1033" s="72" t="n">
        <v>6551852.8</v>
      </c>
      <c r="R1033" t="inlineStr">
        <is>
          <t>RC-04</t>
        </is>
      </c>
      <c r="S1033" s="73" t="n">
        <v>48.3</v>
      </c>
      <c r="T1033" s="73" t="n">
        <v>35.9</v>
      </c>
      <c r="U1033" s="71" t="n">
        <v>1</v>
      </c>
      <c r="V1033" t="inlineStr">
        <is>
          <t>No</t>
        </is>
      </c>
      <c r="W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TC101025</t>
        </is>
      </c>
      <c r="B1034" s="69" t="n">
        <v>45784</v>
      </c>
      <c r="C1034" s="70" t="n">
        <v>2025</v>
      </c>
      <c r="D1034" t="inlineStr">
        <is>
          <t>May</t>
        </is>
      </c>
      <c r="E1034" t="inlineStr">
        <is>
          <t>North America</t>
        </is>
      </c>
      <c r="F1034" t="inlineStr">
        <is>
          <t>Canada</t>
        </is>
      </c>
      <c r="G1034" t="inlineStr">
        <is>
          <t>BFSI</t>
        </is>
      </c>
      <c r="H1034" t="inlineStr">
        <is>
          <t>Cloud &amp; infrastructure</t>
        </is>
      </c>
      <c r="I1034" t="inlineStr">
        <is>
          <t>Mid-size client</t>
        </is>
      </c>
      <c r="J1034" t="inlineStr">
        <is>
          <t>Sophie Müller</t>
        </is>
      </c>
      <c r="K1034" s="71" t="n">
        <v>9447</v>
      </c>
      <c r="L1034" s="72" t="n">
        <v>3715.3</v>
      </c>
      <c r="M1034" s="72" t="n">
        <v>35098439.1</v>
      </c>
      <c r="N1034" s="72" t="n">
        <v>701968.78</v>
      </c>
      <c r="O1034" s="72" t="n">
        <v>34396470.32</v>
      </c>
      <c r="P1034" s="72" t="n">
        <v>21696908.26</v>
      </c>
      <c r="Q1034" s="72" t="n">
        <v>12699562.06</v>
      </c>
      <c r="R1034" t="inlineStr">
        <is>
          <t>B-03</t>
        </is>
      </c>
      <c r="S1034" s="73" t="n">
        <v>78.7</v>
      </c>
      <c r="T1034" s="73" t="n">
        <v>60.7</v>
      </c>
      <c r="U1034" s="71" t="n">
        <v>1</v>
      </c>
      <c r="V1034" t="inlineStr">
        <is>
          <t>No</t>
        </is>
      </c>
      <c r="W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TC101026</t>
        </is>
      </c>
      <c r="B1035" s="69" t="n">
        <v>45784</v>
      </c>
      <c r="C1035" s="70" t="n">
        <v>2025</v>
      </c>
      <c r="D1035" t="inlineStr">
        <is>
          <t>May</t>
        </is>
      </c>
      <c r="E1035" t="inlineStr">
        <is>
          <t>UK</t>
        </is>
      </c>
      <c r="F1035" t="inlineStr">
        <is>
          <t>UK</t>
        </is>
      </c>
      <c r="G1035" t="inlineStr">
        <is>
          <t>Manufacturing</t>
        </is>
      </c>
      <c r="H1035" t="inlineStr">
        <is>
          <t>AI &amp; data</t>
        </is>
      </c>
      <c r="I1035" t="inlineStr">
        <is>
          <t>Mid-size client</t>
        </is>
      </c>
      <c r="J1035" t="inlineStr">
        <is>
          <t>Kofi Mensah</t>
        </is>
      </c>
      <c r="K1035" s="71" t="n">
        <v>6458</v>
      </c>
      <c r="L1035" s="72" t="n">
        <v>4078.28</v>
      </c>
      <c r="M1035" s="72" t="n">
        <v>26337532.24</v>
      </c>
      <c r="N1035" s="72" t="n">
        <v>0</v>
      </c>
      <c r="O1035" s="72" t="n">
        <v>26337532.24</v>
      </c>
      <c r="P1035" s="72" t="n">
        <v>18189724.1</v>
      </c>
      <c r="Q1035" s="72" t="n">
        <v>8147808.14</v>
      </c>
      <c r="R1035" t="inlineStr">
        <is>
          <t>M-02</t>
        </is>
      </c>
      <c r="S1035" s="73" t="n">
        <v>42.6</v>
      </c>
      <c r="T1035" s="73" t="n">
        <v>39.2</v>
      </c>
      <c r="U1035" s="71" t="n">
        <v>1</v>
      </c>
      <c r="V1035" t="inlineStr">
        <is>
          <t>No</t>
        </is>
      </c>
      <c r="W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TC101027</t>
        </is>
      </c>
      <c r="B1036" s="69" t="n">
        <v>45784</v>
      </c>
      <c r="C1036" s="70" t="n">
        <v>2025</v>
      </c>
      <c r="D1036" t="inlineStr">
        <is>
          <t>May</t>
        </is>
      </c>
      <c r="E1036" t="inlineStr">
        <is>
          <t>UK</t>
        </is>
      </c>
      <c r="F1036" t="inlineStr">
        <is>
          <t>UK</t>
        </is>
      </c>
      <c r="G1036" t="inlineStr">
        <is>
          <t>BFSI</t>
        </is>
      </c>
      <c r="H1036" t="inlineStr">
        <is>
          <t>BPS</t>
        </is>
      </c>
      <c r="I1036" t="inlineStr">
        <is>
          <t>Top-10 client</t>
        </is>
      </c>
      <c r="J1036" t="inlineStr">
        <is>
          <t>Hiroshi Tanaka</t>
        </is>
      </c>
      <c r="K1036" s="71" t="n">
        <v>953</v>
      </c>
      <c r="L1036" s="72" t="n">
        <v>4560.68</v>
      </c>
      <c r="M1036" s="72" t="n">
        <v>4346328.04</v>
      </c>
      <c r="N1036" s="72" t="n">
        <v>86926.56</v>
      </c>
      <c r="O1036" s="72" t="n">
        <v>4259401.48</v>
      </c>
      <c r="P1036" s="72" t="n">
        <v>2839846.34</v>
      </c>
      <c r="Q1036" s="72" t="n">
        <v>1419555.14</v>
      </c>
      <c r="R1036" t="inlineStr">
        <is>
          <t>B-01</t>
        </is>
      </c>
      <c r="S1036" s="73" t="n">
        <v>6.8</v>
      </c>
      <c r="T1036" s="73" t="n">
        <v>6.2</v>
      </c>
      <c r="U1036" s="71" t="n">
        <v>0</v>
      </c>
      <c r="V1036" t="inlineStr">
        <is>
          <t>No</t>
        </is>
      </c>
      <c r="W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TC101028</t>
        </is>
      </c>
      <c r="B1037" s="69" t="n">
        <v>45785</v>
      </c>
      <c r="C1037" s="70" t="n">
        <v>2025</v>
      </c>
      <c r="D1037" t="inlineStr">
        <is>
          <t>May</t>
        </is>
      </c>
      <c r="E1037" t="inlineStr">
        <is>
          <t>Asia Pacific</t>
        </is>
      </c>
      <c r="F1037" t="inlineStr">
        <is>
          <t>Singapore</t>
        </is>
      </c>
      <c r="G1037" t="inlineStr">
        <is>
          <t>BFSI</t>
        </is>
      </c>
      <c r="H1037" t="inlineStr">
        <is>
          <t>AI &amp; data</t>
        </is>
      </c>
      <c r="I1037" t="inlineStr">
        <is>
          <t>Mid-size client</t>
        </is>
      </c>
      <c r="J1037" t="inlineStr">
        <is>
          <t>Arjun Mehta</t>
        </is>
      </c>
      <c r="K1037" s="71" t="n">
        <v>1991</v>
      </c>
      <c r="L1037" s="72" t="n">
        <v>3840.67</v>
      </c>
      <c r="M1037" s="72" t="n">
        <v>7646773.97</v>
      </c>
      <c r="N1037" s="72" t="n">
        <v>305870.96</v>
      </c>
      <c r="O1037" s="72" t="n">
        <v>7340903.01</v>
      </c>
      <c r="P1037" s="72" t="n">
        <v>4795180.57</v>
      </c>
      <c r="Q1037" s="72" t="n">
        <v>2545722.44</v>
      </c>
      <c r="R1037" t="inlineStr">
        <is>
          <t>B-03</t>
        </is>
      </c>
      <c r="S1037" s="73" t="n">
        <v>13.7</v>
      </c>
      <c r="T1037" s="73" t="n">
        <v>12.2</v>
      </c>
      <c r="U1037" s="71" t="n">
        <v>0</v>
      </c>
      <c r="V1037" t="inlineStr">
        <is>
          <t>No</t>
        </is>
      </c>
      <c r="W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TC101029</t>
        </is>
      </c>
      <c r="B1038" s="69" t="n">
        <v>45785</v>
      </c>
      <c r="C1038" s="70" t="n">
        <v>2025</v>
      </c>
      <c r="D1038" t="inlineStr">
        <is>
          <t>May</t>
        </is>
      </c>
      <c r="E1038" t="inlineStr">
        <is>
          <t>North America</t>
        </is>
      </c>
      <c r="F1038" t="inlineStr">
        <is>
          <t>Canada</t>
        </is>
      </c>
      <c r="G1038" t="inlineStr">
        <is>
          <t>BFSI</t>
        </is>
      </c>
      <c r="H1038" t="inlineStr">
        <is>
          <t>AI &amp; data</t>
        </is>
      </c>
      <c r="I1038" t="inlineStr">
        <is>
          <t>Large client</t>
        </is>
      </c>
      <c r="J1038" t="inlineStr">
        <is>
          <t>Emma Clarke</t>
        </is>
      </c>
      <c r="K1038" s="71" t="n">
        <v>10303</v>
      </c>
      <c r="L1038" s="72" t="n">
        <v>4532.4</v>
      </c>
      <c r="M1038" s="72" t="n">
        <v>46697317.2</v>
      </c>
      <c r="N1038" s="72" t="n">
        <v>933946.34</v>
      </c>
      <c r="O1038" s="72" t="n">
        <v>45763370.86</v>
      </c>
      <c r="P1038" s="72" t="n">
        <v>30539613.8</v>
      </c>
      <c r="Q1038" s="72" t="n">
        <v>15223757.06</v>
      </c>
      <c r="R1038" t="inlineStr">
        <is>
          <t>B-05</t>
        </is>
      </c>
      <c r="S1038" s="73" t="n">
        <v>75.90000000000001</v>
      </c>
      <c r="T1038" s="73" t="n">
        <v>63.7</v>
      </c>
      <c r="U1038" s="71" t="n">
        <v>2</v>
      </c>
      <c r="V1038" t="inlineStr">
        <is>
          <t>No</t>
        </is>
      </c>
      <c r="W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TC101030</t>
        </is>
      </c>
      <c r="B1039" s="69" t="n">
        <v>45785</v>
      </c>
      <c r="C1039" s="70" t="n">
        <v>2025</v>
      </c>
      <c r="D1039" t="inlineStr">
        <is>
          <t>May</t>
        </is>
      </c>
      <c r="E1039" t="inlineStr">
        <is>
          <t>UK</t>
        </is>
      </c>
      <c r="F1039" t="inlineStr">
        <is>
          <t>UK</t>
        </is>
      </c>
      <c r="G1039" t="inlineStr">
        <is>
          <t>Technology &amp; Services</t>
        </is>
      </c>
      <c r="H1039" t="inlineStr">
        <is>
          <t>Cloud &amp; infrastructure</t>
        </is>
      </c>
      <c r="I1039" t="inlineStr">
        <is>
          <t>Large client</t>
        </is>
      </c>
      <c r="J1039" t="inlineStr">
        <is>
          <t>Aisha Bello</t>
        </is>
      </c>
      <c r="K1039" s="71" t="n">
        <v>1593</v>
      </c>
      <c r="L1039" s="72" t="n">
        <v>3819.66</v>
      </c>
      <c r="M1039" s="72" t="n">
        <v>6084718.38</v>
      </c>
      <c r="N1039" s="72" t="n">
        <v>121694.37</v>
      </c>
      <c r="O1039" s="72" t="n">
        <v>5963024.01</v>
      </c>
      <c r="P1039" s="72" t="n">
        <v>4333363.42</v>
      </c>
      <c r="Q1039" s="72" t="n">
        <v>1629660.59</v>
      </c>
      <c r="R1039" t="inlineStr">
        <is>
          <t>TS-05</t>
        </is>
      </c>
      <c r="S1039" s="73" t="n">
        <v>13.9</v>
      </c>
      <c r="T1039" s="73" t="n">
        <v>10.3</v>
      </c>
      <c r="U1039" s="71" t="n">
        <v>0</v>
      </c>
      <c r="V1039" t="inlineStr">
        <is>
          <t>No</t>
        </is>
      </c>
      <c r="W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TC101031</t>
        </is>
      </c>
      <c r="B1040" s="69" t="n">
        <v>45785</v>
      </c>
      <c r="C1040" s="70" t="n">
        <v>2025</v>
      </c>
      <c r="D1040" t="inlineStr">
        <is>
          <t>May</t>
        </is>
      </c>
      <c r="E1040" t="inlineStr">
        <is>
          <t>Continental Europe</t>
        </is>
      </c>
      <c r="F1040" t="inlineStr">
        <is>
          <t>Netherlands</t>
        </is>
      </c>
      <c r="G1040" t="inlineStr">
        <is>
          <t>Technology &amp; Services</t>
        </is>
      </c>
      <c r="H1040" t="inlineStr">
        <is>
          <t>AI &amp; data</t>
        </is>
      </c>
      <c r="I1040" t="inlineStr">
        <is>
          <t>Mid-size client</t>
        </is>
      </c>
      <c r="J1040" t="inlineStr">
        <is>
          <t>Wei Chen</t>
        </is>
      </c>
      <c r="K1040" s="71" t="n">
        <v>6266</v>
      </c>
      <c r="L1040" s="72" t="n">
        <v>4018.34</v>
      </c>
      <c r="M1040" s="72" t="n">
        <v>25178918.44</v>
      </c>
      <c r="N1040" s="72" t="n">
        <v>0</v>
      </c>
      <c r="O1040" s="72" t="n">
        <v>25178918.44</v>
      </c>
      <c r="P1040" s="72" t="n">
        <v>16139083.78</v>
      </c>
      <c r="Q1040" s="72" t="n">
        <v>9039834.66</v>
      </c>
      <c r="R1040" t="inlineStr">
        <is>
          <t>TS-03</t>
        </is>
      </c>
      <c r="S1040" s="73" t="n">
        <v>45.6</v>
      </c>
      <c r="T1040" s="73" t="n">
        <v>40.7</v>
      </c>
      <c r="U1040" s="71" t="n">
        <v>1</v>
      </c>
      <c r="V1040" t="inlineStr">
        <is>
          <t>No</t>
        </is>
      </c>
      <c r="W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TC101032</t>
        </is>
      </c>
      <c r="B1041" s="69" t="n">
        <v>45785</v>
      </c>
      <c r="C1041" s="70" t="n">
        <v>2025</v>
      </c>
      <c r="D1041" t="inlineStr">
        <is>
          <t>May</t>
        </is>
      </c>
      <c r="E1041" t="inlineStr">
        <is>
          <t>UK</t>
        </is>
      </c>
      <c r="F1041" t="inlineStr">
        <is>
          <t>UK</t>
        </is>
      </c>
      <c r="G1041" t="inlineStr">
        <is>
          <t>Life Sciences</t>
        </is>
      </c>
      <c r="H1041" t="inlineStr">
        <is>
          <t>AI &amp; data</t>
        </is>
      </c>
      <c r="I1041" t="inlineStr">
        <is>
          <t>Large client</t>
        </is>
      </c>
      <c r="J1041" t="inlineStr">
        <is>
          <t>Fatima Al-Saud</t>
        </is>
      </c>
      <c r="K1041" s="71" t="n">
        <v>11031</v>
      </c>
      <c r="L1041" s="72" t="n">
        <v>4763.06</v>
      </c>
      <c r="M1041" s="72" t="n">
        <v>52541314.86</v>
      </c>
      <c r="N1041" s="72" t="n">
        <v>0</v>
      </c>
      <c r="O1041" s="72" t="n">
        <v>52541314.86</v>
      </c>
      <c r="P1041" s="72" t="n">
        <v>35777126.4</v>
      </c>
      <c r="Q1041" s="72" t="n">
        <v>16764188.46</v>
      </c>
      <c r="R1041" t="inlineStr">
        <is>
          <t>LS-06</t>
        </is>
      </c>
      <c r="S1041" s="73" t="n">
        <v>74.09999999999999</v>
      </c>
      <c r="T1041" s="73" t="n">
        <v>67.3</v>
      </c>
      <c r="U1041" s="71" t="n">
        <v>0</v>
      </c>
      <c r="V1041" t="inlineStr">
        <is>
          <t>No</t>
        </is>
      </c>
      <c r="W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TC101033</t>
        </is>
      </c>
      <c r="B1042" s="69" t="n">
        <v>45785</v>
      </c>
      <c r="C1042" s="70" t="n">
        <v>2025</v>
      </c>
      <c r="D1042" t="inlineStr">
        <is>
          <t>May</t>
        </is>
      </c>
      <c r="E1042" t="inlineStr">
        <is>
          <t>North America</t>
        </is>
      </c>
      <c r="F1042" t="inlineStr">
        <is>
          <t>Canada</t>
        </is>
      </c>
      <c r="G1042" t="inlineStr">
        <is>
          <t>Manufacturing</t>
        </is>
      </c>
      <c r="H1042" t="inlineStr">
        <is>
          <t>Application services</t>
        </is>
      </c>
      <c r="I1042" t="inlineStr">
        <is>
          <t>Top-10 client</t>
        </is>
      </c>
      <c r="J1042" t="inlineStr">
        <is>
          <t>Zoya Ahmed</t>
        </is>
      </c>
      <c r="K1042" s="71" t="n">
        <v>10955</v>
      </c>
      <c r="L1042" s="72" t="n">
        <v>4314.94</v>
      </c>
      <c r="M1042" s="72" t="n">
        <v>47270167.7</v>
      </c>
      <c r="N1042" s="72" t="n">
        <v>0</v>
      </c>
      <c r="O1042" s="72" t="n">
        <v>47270167.7</v>
      </c>
      <c r="P1042" s="72" t="n">
        <v>30354384.82</v>
      </c>
      <c r="Q1042" s="72" t="n">
        <v>16915782.88</v>
      </c>
      <c r="R1042" t="inlineStr">
        <is>
          <t>M-06</t>
        </is>
      </c>
      <c r="S1042" s="73" t="n">
        <v>75.90000000000001</v>
      </c>
      <c r="T1042" s="73" t="n">
        <v>69.5</v>
      </c>
      <c r="U1042" s="71" t="n">
        <v>0</v>
      </c>
      <c r="V1042" t="inlineStr">
        <is>
          <t>No</t>
        </is>
      </c>
      <c r="W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TC101034</t>
        </is>
      </c>
      <c r="B1043" s="69" t="n">
        <v>45785</v>
      </c>
      <c r="C1043" s="70" t="n">
        <v>2025</v>
      </c>
      <c r="D1043" t="inlineStr">
        <is>
          <t>May</t>
        </is>
      </c>
      <c r="E1043" t="inlineStr">
        <is>
          <t>Asia Pacific</t>
        </is>
      </c>
      <c r="F1043" t="inlineStr">
        <is>
          <t>Japan</t>
        </is>
      </c>
      <c r="G1043" t="inlineStr">
        <is>
          <t>Manufacturing</t>
        </is>
      </c>
      <c r="H1043" t="inlineStr">
        <is>
          <t>Application services</t>
        </is>
      </c>
      <c r="I1043" t="inlineStr">
        <is>
          <t>Mid-size client</t>
        </is>
      </c>
      <c r="J1043" t="inlineStr">
        <is>
          <t>Yuki Sato</t>
        </is>
      </c>
      <c r="K1043" s="71" t="n">
        <v>6313</v>
      </c>
      <c r="L1043" s="72" t="n">
        <v>3157.2</v>
      </c>
      <c r="M1043" s="72" t="n">
        <v>19931403.6</v>
      </c>
      <c r="N1043" s="72" t="n">
        <v>398628.07</v>
      </c>
      <c r="O1043" s="72" t="n">
        <v>19532775.53</v>
      </c>
      <c r="P1043" s="72" t="n">
        <v>13639926.22</v>
      </c>
      <c r="Q1043" s="72" t="n">
        <v>5892849.31</v>
      </c>
      <c r="R1043" t="inlineStr">
        <is>
          <t>M-06</t>
        </is>
      </c>
      <c r="S1043" s="73" t="n">
        <v>49.5</v>
      </c>
      <c r="T1043" s="73" t="n">
        <v>41.7</v>
      </c>
      <c r="U1043" s="71" t="n">
        <v>1</v>
      </c>
      <c r="V1043" t="inlineStr">
        <is>
          <t>No</t>
        </is>
      </c>
      <c r="W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TC101035</t>
        </is>
      </c>
      <c r="B1044" s="69" t="n">
        <v>45785</v>
      </c>
      <c r="C1044" s="70" t="n">
        <v>2025</v>
      </c>
      <c r="D1044" t="inlineStr">
        <is>
          <t>May</t>
        </is>
      </c>
      <c r="E1044" t="inlineStr">
        <is>
          <t>UK</t>
        </is>
      </c>
      <c r="F1044" t="inlineStr">
        <is>
          <t>UK</t>
        </is>
      </c>
      <c r="G1044" t="inlineStr">
        <is>
          <t>Technology &amp; Services</t>
        </is>
      </c>
      <c r="H1044" t="inlineStr">
        <is>
          <t>AI &amp; data</t>
        </is>
      </c>
      <c r="I1044" t="inlineStr">
        <is>
          <t>Large client</t>
        </is>
      </c>
      <c r="J1044" t="inlineStr">
        <is>
          <t>Omar Haddad</t>
        </is>
      </c>
      <c r="K1044" s="71" t="n">
        <v>4515</v>
      </c>
      <c r="L1044" s="72" t="n">
        <v>3805.74</v>
      </c>
      <c r="M1044" s="72" t="n">
        <v>17182916.1</v>
      </c>
      <c r="N1044" s="72" t="n">
        <v>687316.64</v>
      </c>
      <c r="O1044" s="72" t="n">
        <v>16495599.46</v>
      </c>
      <c r="P1044" s="72" t="n">
        <v>12421424.81</v>
      </c>
      <c r="Q1044" s="72" t="n">
        <v>4074174.65</v>
      </c>
      <c r="R1044" t="inlineStr">
        <is>
          <t>TS-06</t>
        </is>
      </c>
      <c r="S1044" s="73" t="n">
        <v>37.3</v>
      </c>
      <c r="T1044" s="73" t="n">
        <v>29.7</v>
      </c>
      <c r="U1044" s="71" t="n">
        <v>0</v>
      </c>
      <c r="V1044" t="inlineStr">
        <is>
          <t>No</t>
        </is>
      </c>
      <c r="W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TC101036</t>
        </is>
      </c>
      <c r="B1045" s="69" t="n">
        <v>45786</v>
      </c>
      <c r="C1045" s="70" t="n">
        <v>2025</v>
      </c>
      <c r="D1045" t="inlineStr">
        <is>
          <t>May</t>
        </is>
      </c>
      <c r="E1045" t="inlineStr">
        <is>
          <t>North America</t>
        </is>
      </c>
      <c r="F1045" t="inlineStr">
        <is>
          <t>USA</t>
        </is>
      </c>
      <c r="G1045" t="inlineStr">
        <is>
          <t>Retail &amp; CPG</t>
        </is>
      </c>
      <c r="H1045" t="inlineStr">
        <is>
          <t>Application services</t>
        </is>
      </c>
      <c r="I1045" t="inlineStr">
        <is>
          <t>Large client</t>
        </is>
      </c>
      <c r="J1045" t="inlineStr">
        <is>
          <t>Omar Haddad</t>
        </is>
      </c>
      <c r="K1045" s="71" t="n">
        <v>7765</v>
      </c>
      <c r="L1045" s="72" t="n">
        <v>4167.69</v>
      </c>
      <c r="M1045" s="72" t="n">
        <v>32362112.85</v>
      </c>
      <c r="N1045" s="72" t="n">
        <v>1941726.77</v>
      </c>
      <c r="O1045" s="72" t="n">
        <v>30420386.08</v>
      </c>
      <c r="P1045" s="72" t="n">
        <v>20301112.66</v>
      </c>
      <c r="Q1045" s="72" t="n">
        <v>10119273.42</v>
      </c>
      <c r="R1045" t="inlineStr">
        <is>
          <t>RC-01</t>
        </is>
      </c>
      <c r="S1045" s="73" t="n">
        <v>57.1</v>
      </c>
      <c r="T1045" s="73" t="n">
        <v>47.1</v>
      </c>
      <c r="U1045" s="71" t="n">
        <v>0</v>
      </c>
      <c r="V1045" t="inlineStr">
        <is>
          <t>No</t>
        </is>
      </c>
      <c r="W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TC101037</t>
        </is>
      </c>
      <c r="B1046" s="69" t="n">
        <v>45786</v>
      </c>
      <c r="C1046" s="70" t="n">
        <v>2025</v>
      </c>
      <c r="D1046" t="inlineStr">
        <is>
          <t>May</t>
        </is>
      </c>
      <c r="E1046" t="inlineStr">
        <is>
          <t>Middle East &amp; Africa</t>
        </is>
      </c>
      <c r="F1046" t="inlineStr">
        <is>
          <t>UAE</t>
        </is>
      </c>
      <c r="G1046" t="inlineStr">
        <is>
          <t>Technology &amp; Services</t>
        </is>
      </c>
      <c r="H1046" t="inlineStr">
        <is>
          <t>BPS</t>
        </is>
      </c>
      <c r="I1046" t="inlineStr">
        <is>
          <t>Large client</t>
        </is>
      </c>
      <c r="J1046" t="inlineStr">
        <is>
          <t>Shraddha Kulkarni</t>
        </is>
      </c>
      <c r="K1046" s="71" t="n">
        <v>1489</v>
      </c>
      <c r="L1046" s="72" t="n">
        <v>3497.19</v>
      </c>
      <c r="M1046" s="72" t="n">
        <v>5207315.91</v>
      </c>
      <c r="N1046" s="72" t="n">
        <v>312438.95</v>
      </c>
      <c r="O1046" s="72" t="n">
        <v>4894876.96</v>
      </c>
      <c r="P1046" s="72" t="n">
        <v>3176941.46</v>
      </c>
      <c r="Q1046" s="72" t="n">
        <v>1717935.5</v>
      </c>
      <c r="R1046" t="inlineStr">
        <is>
          <t>TS-05</t>
        </is>
      </c>
      <c r="S1046" s="73" t="n">
        <v>11.3</v>
      </c>
      <c r="T1046" s="73" t="n">
        <v>9.5</v>
      </c>
      <c r="U1046" s="71" t="n">
        <v>0</v>
      </c>
      <c r="V1046" t="inlineStr">
        <is>
          <t>No</t>
        </is>
      </c>
      <c r="W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TC101038</t>
        </is>
      </c>
      <c r="B1047" s="69" t="n">
        <v>45786</v>
      </c>
      <c r="C1047" s="70" t="n">
        <v>2025</v>
      </c>
      <c r="D1047" t="inlineStr">
        <is>
          <t>May</t>
        </is>
      </c>
      <c r="E1047" t="inlineStr">
        <is>
          <t>North America</t>
        </is>
      </c>
      <c r="F1047" t="inlineStr">
        <is>
          <t>USA</t>
        </is>
      </c>
      <c r="G1047" t="inlineStr">
        <is>
          <t>BFSI</t>
        </is>
      </c>
      <c r="H1047" t="inlineStr">
        <is>
          <t>Application services</t>
        </is>
      </c>
      <c r="I1047" t="inlineStr">
        <is>
          <t>Mid-size client</t>
        </is>
      </c>
      <c r="J1047" t="inlineStr">
        <is>
          <t>Lucas Martin</t>
        </is>
      </c>
      <c r="K1047" s="71" t="n">
        <v>8901</v>
      </c>
      <c r="L1047" s="72" t="n">
        <v>4175.17</v>
      </c>
      <c r="M1047" s="72" t="n">
        <v>37163188.17</v>
      </c>
      <c r="N1047" s="72" t="n">
        <v>0</v>
      </c>
      <c r="O1047" s="72" t="n">
        <v>37163188.17</v>
      </c>
      <c r="P1047" s="72" t="n">
        <v>23284579.81</v>
      </c>
      <c r="Q1047" s="72" t="n">
        <v>13878608.36</v>
      </c>
      <c r="R1047" t="inlineStr">
        <is>
          <t>B-04</t>
        </is>
      </c>
      <c r="S1047" s="73" t="n">
        <v>65</v>
      </c>
      <c r="T1047" s="73" t="n">
        <v>56.2</v>
      </c>
      <c r="U1047" s="71" t="n">
        <v>0</v>
      </c>
      <c r="V1047" t="inlineStr">
        <is>
          <t>No</t>
        </is>
      </c>
      <c r="W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TC101039</t>
        </is>
      </c>
      <c r="B1048" s="69" t="n">
        <v>45786</v>
      </c>
      <c r="C1048" s="70" t="n">
        <v>2025</v>
      </c>
      <c r="D1048" t="inlineStr">
        <is>
          <t>May</t>
        </is>
      </c>
      <c r="E1048" t="inlineStr">
        <is>
          <t>North America</t>
        </is>
      </c>
      <c r="F1048" t="inlineStr">
        <is>
          <t>USA</t>
        </is>
      </c>
      <c r="G1048" t="inlineStr">
        <is>
          <t>Retail &amp; CPG</t>
        </is>
      </c>
      <c r="H1048" t="inlineStr">
        <is>
          <t>Application services</t>
        </is>
      </c>
      <c r="I1048" t="inlineStr">
        <is>
          <t>Large client</t>
        </is>
      </c>
      <c r="J1048" t="inlineStr">
        <is>
          <t>Sophie Müller</t>
        </is>
      </c>
      <c r="K1048" s="71" t="n">
        <v>2334</v>
      </c>
      <c r="L1048" s="72" t="n">
        <v>3962.03</v>
      </c>
      <c r="M1048" s="72" t="n">
        <v>9247378.02</v>
      </c>
      <c r="N1048" s="72" t="n">
        <v>554842.6800000001</v>
      </c>
      <c r="O1048" s="72" t="n">
        <v>8692535.34</v>
      </c>
      <c r="P1048" s="72" t="n">
        <v>6185842.71</v>
      </c>
      <c r="Q1048" s="72" t="n">
        <v>2506692.63</v>
      </c>
      <c r="R1048" t="inlineStr">
        <is>
          <t>RC-03</t>
        </is>
      </c>
      <c r="S1048" s="73" t="n">
        <v>17.7</v>
      </c>
      <c r="T1048" s="73" t="n">
        <v>15.5</v>
      </c>
      <c r="U1048" s="71" t="n">
        <v>0</v>
      </c>
      <c r="V1048" t="inlineStr">
        <is>
          <t>No</t>
        </is>
      </c>
      <c r="W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TC101040</t>
        </is>
      </c>
      <c r="B1049" s="69" t="n">
        <v>45786</v>
      </c>
      <c r="C1049" s="70" t="n">
        <v>2025</v>
      </c>
      <c r="D1049" t="inlineStr">
        <is>
          <t>May</t>
        </is>
      </c>
      <c r="E1049" t="inlineStr">
        <is>
          <t>North America</t>
        </is>
      </c>
      <c r="F1049" t="inlineStr">
        <is>
          <t>USA</t>
        </is>
      </c>
      <c r="G1049" t="inlineStr">
        <is>
          <t>Communications &amp; Media</t>
        </is>
      </c>
      <c r="H1049" t="inlineStr">
        <is>
          <t>AI &amp; data</t>
        </is>
      </c>
      <c r="I1049" t="inlineStr">
        <is>
          <t>Mid-size client</t>
        </is>
      </c>
      <c r="J1049" t="inlineStr">
        <is>
          <t>Yuki Sato</t>
        </is>
      </c>
      <c r="K1049" s="71" t="n">
        <v>7812</v>
      </c>
      <c r="L1049" s="72" t="n">
        <v>3691.95</v>
      </c>
      <c r="M1049" s="72" t="n">
        <v>28841513.4</v>
      </c>
      <c r="N1049" s="72" t="n">
        <v>576830.27</v>
      </c>
      <c r="O1049" s="72" t="n">
        <v>28264683.13</v>
      </c>
      <c r="P1049" s="72" t="n">
        <v>19134726.58</v>
      </c>
      <c r="Q1049" s="72" t="n">
        <v>9129956.550000001</v>
      </c>
      <c r="R1049" t="inlineStr">
        <is>
          <t>CM-05</t>
        </is>
      </c>
      <c r="S1049" s="73" t="n">
        <v>59.7</v>
      </c>
      <c r="T1049" s="73" t="n">
        <v>50.3</v>
      </c>
      <c r="U1049" s="71" t="n">
        <v>1</v>
      </c>
      <c r="V1049" t="inlineStr">
        <is>
          <t>No</t>
        </is>
      </c>
      <c r="W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TC101041</t>
        </is>
      </c>
      <c r="B1050" s="69" t="n">
        <v>45786</v>
      </c>
      <c r="C1050" s="70" t="n">
        <v>2025</v>
      </c>
      <c r="D1050" t="inlineStr">
        <is>
          <t>May</t>
        </is>
      </c>
      <c r="E1050" t="inlineStr">
        <is>
          <t>UK</t>
        </is>
      </c>
      <c r="F1050" t="inlineStr">
        <is>
          <t>UK</t>
        </is>
      </c>
      <c r="G1050" t="inlineStr">
        <is>
          <t>Technology &amp; Services</t>
        </is>
      </c>
      <c r="H1050" t="inlineStr">
        <is>
          <t>Application services</t>
        </is>
      </c>
      <c r="I1050" t="inlineStr">
        <is>
          <t>Mid-size client</t>
        </is>
      </c>
      <c r="J1050" t="inlineStr">
        <is>
          <t>Fatima Al-Saud</t>
        </is>
      </c>
      <c r="K1050" s="71" t="n">
        <v>6347</v>
      </c>
      <c r="L1050" s="72" t="n">
        <v>4007.31</v>
      </c>
      <c r="M1050" s="72" t="n">
        <v>25434396.57</v>
      </c>
      <c r="N1050" s="72" t="n">
        <v>0</v>
      </c>
      <c r="O1050" s="72" t="n">
        <v>25434396.57</v>
      </c>
      <c r="P1050" s="72" t="n">
        <v>15299190.64</v>
      </c>
      <c r="Q1050" s="72" t="n">
        <v>10135205.93</v>
      </c>
      <c r="R1050" t="inlineStr">
        <is>
          <t>TS-03</t>
        </is>
      </c>
      <c r="S1050" s="73" t="n">
        <v>48.6</v>
      </c>
      <c r="T1050" s="73" t="n">
        <v>40.2</v>
      </c>
      <c r="U1050" s="71" t="n">
        <v>0</v>
      </c>
      <c r="V1050" t="inlineStr">
        <is>
          <t>No</t>
        </is>
      </c>
      <c r="W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TC101042</t>
        </is>
      </c>
      <c r="B1051" s="69" t="n">
        <v>45787</v>
      </c>
      <c r="C1051" s="70" t="n">
        <v>2025</v>
      </c>
      <c r="D1051" t="inlineStr">
        <is>
          <t>May</t>
        </is>
      </c>
      <c r="E1051" t="inlineStr">
        <is>
          <t>India</t>
        </is>
      </c>
      <c r="F1051" t="inlineStr">
        <is>
          <t>India</t>
        </is>
      </c>
      <c r="G1051" t="inlineStr">
        <is>
          <t>Retail &amp; CPG</t>
        </is>
      </c>
      <c r="H1051" t="inlineStr">
        <is>
          <t>Application services</t>
        </is>
      </c>
      <c r="I1051" t="inlineStr">
        <is>
          <t>Large client</t>
        </is>
      </c>
      <c r="J1051" t="inlineStr">
        <is>
          <t>Shraddha Kulkarni</t>
        </is>
      </c>
      <c r="K1051" s="71" t="n">
        <v>5658</v>
      </c>
      <c r="L1051" s="72" t="n">
        <v>3169.55</v>
      </c>
      <c r="M1051" s="72" t="n">
        <v>17933313.9</v>
      </c>
      <c r="N1051" s="72" t="n">
        <v>1075998.83</v>
      </c>
      <c r="O1051" s="72" t="n">
        <v>16857315.07</v>
      </c>
      <c r="P1051" s="72" t="n">
        <v>11579638.55</v>
      </c>
      <c r="Q1051" s="72" t="n">
        <v>5277676.52</v>
      </c>
      <c r="R1051" t="inlineStr">
        <is>
          <t>RC-06</t>
        </is>
      </c>
      <c r="S1051" s="73" t="n">
        <v>45.6</v>
      </c>
      <c r="T1051" s="73" t="n">
        <v>37.4</v>
      </c>
      <c r="U1051" s="71" t="n">
        <v>0</v>
      </c>
      <c r="V1051" t="inlineStr">
        <is>
          <t>No</t>
        </is>
      </c>
      <c r="W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TC101043</t>
        </is>
      </c>
      <c r="B1052" s="69" t="n">
        <v>45787</v>
      </c>
      <c r="C1052" s="70" t="n">
        <v>2025</v>
      </c>
      <c r="D1052" t="inlineStr">
        <is>
          <t>May</t>
        </is>
      </c>
      <c r="E1052" t="inlineStr">
        <is>
          <t>North America</t>
        </is>
      </c>
      <c r="F1052" t="inlineStr">
        <is>
          <t>Canada</t>
        </is>
      </c>
      <c r="G1052" t="inlineStr">
        <is>
          <t>Communications &amp; Media</t>
        </is>
      </c>
      <c r="H1052" t="inlineStr">
        <is>
          <t>Application services</t>
        </is>
      </c>
      <c r="I1052" t="inlineStr">
        <is>
          <t>Large client</t>
        </is>
      </c>
      <c r="J1052" t="inlineStr">
        <is>
          <t>Sophie Müller</t>
        </is>
      </c>
      <c r="K1052" s="71" t="n">
        <v>5921</v>
      </c>
      <c r="L1052" s="72" t="n">
        <v>4215.1</v>
      </c>
      <c r="M1052" s="72" t="n">
        <v>24957607.1</v>
      </c>
      <c r="N1052" s="72" t="n">
        <v>998304.28</v>
      </c>
      <c r="O1052" s="72" t="n">
        <v>23959302.82</v>
      </c>
      <c r="P1052" s="72" t="n">
        <v>16850231.61</v>
      </c>
      <c r="Q1052" s="72" t="n">
        <v>7109071.21</v>
      </c>
      <c r="R1052" t="inlineStr">
        <is>
          <t>CM-05</t>
        </is>
      </c>
      <c r="S1052" s="73" t="n">
        <v>46</v>
      </c>
      <c r="T1052" s="73" t="n">
        <v>36.9</v>
      </c>
      <c r="U1052" s="71" t="n">
        <v>1</v>
      </c>
      <c r="V1052" t="inlineStr">
        <is>
          <t>No</t>
        </is>
      </c>
      <c r="W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TC101044</t>
        </is>
      </c>
      <c r="B1053" s="69" t="n">
        <v>45787</v>
      </c>
      <c r="C1053" s="70" t="n">
        <v>2025</v>
      </c>
      <c r="D1053" t="inlineStr">
        <is>
          <t>May</t>
        </is>
      </c>
      <c r="E1053" t="inlineStr">
        <is>
          <t>India</t>
        </is>
      </c>
      <c r="F1053" t="inlineStr">
        <is>
          <t>India</t>
        </is>
      </c>
      <c r="G1053" t="inlineStr">
        <is>
          <t>BFSI</t>
        </is>
      </c>
      <c r="H1053" t="inlineStr">
        <is>
          <t>Application services</t>
        </is>
      </c>
      <c r="I1053" t="inlineStr">
        <is>
          <t>Large client</t>
        </is>
      </c>
      <c r="J1053" t="inlineStr">
        <is>
          <t>Aisha Bello</t>
        </is>
      </c>
      <c r="K1053" s="71" t="n">
        <v>5161</v>
      </c>
      <c r="L1053" s="72" t="n">
        <v>3204.72</v>
      </c>
      <c r="M1053" s="72" t="n">
        <v>16539559.92</v>
      </c>
      <c r="N1053" s="72" t="n">
        <v>992373.6</v>
      </c>
      <c r="O1053" s="72" t="n">
        <v>15547186.32</v>
      </c>
      <c r="P1053" s="72" t="n">
        <v>11192941.63</v>
      </c>
      <c r="Q1053" s="72" t="n">
        <v>4354244.69</v>
      </c>
      <c r="R1053" t="inlineStr">
        <is>
          <t>B-06</t>
        </is>
      </c>
      <c r="S1053" s="73" t="n">
        <v>42.4</v>
      </c>
      <c r="T1053" s="73" t="n">
        <v>34.1</v>
      </c>
      <c r="U1053" s="71" t="n">
        <v>0</v>
      </c>
      <c r="V1053" t="inlineStr">
        <is>
          <t>No</t>
        </is>
      </c>
      <c r="W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TC101045</t>
        </is>
      </c>
      <c r="B1054" s="69" t="n">
        <v>45787</v>
      </c>
      <c r="C1054" s="70" t="n">
        <v>2025</v>
      </c>
      <c r="D1054" t="inlineStr">
        <is>
          <t>May</t>
        </is>
      </c>
      <c r="E1054" t="inlineStr">
        <is>
          <t>India</t>
        </is>
      </c>
      <c r="F1054" t="inlineStr">
        <is>
          <t>India</t>
        </is>
      </c>
      <c r="G1054" t="inlineStr">
        <is>
          <t>Manufacturing</t>
        </is>
      </c>
      <c r="H1054" t="inlineStr">
        <is>
          <t>Cloud &amp; infrastructure</t>
        </is>
      </c>
      <c r="I1054" t="inlineStr">
        <is>
          <t>Large client</t>
        </is>
      </c>
      <c r="J1054" t="inlineStr">
        <is>
          <t>Emma Clarke</t>
        </is>
      </c>
      <c r="K1054" s="71" t="n">
        <v>7573</v>
      </c>
      <c r="L1054" s="72" t="n">
        <v>3438.23</v>
      </c>
      <c r="M1054" s="72" t="n">
        <v>26037715.79</v>
      </c>
      <c r="N1054" s="72" t="n">
        <v>520754.32</v>
      </c>
      <c r="O1054" s="72" t="n">
        <v>25516961.47</v>
      </c>
      <c r="P1054" s="72" t="n">
        <v>17379326.82</v>
      </c>
      <c r="Q1054" s="72" t="n">
        <v>8137634.65</v>
      </c>
      <c r="R1054" t="inlineStr">
        <is>
          <t>M-06</t>
        </is>
      </c>
      <c r="S1054" s="73" t="n">
        <v>58.8</v>
      </c>
      <c r="T1054" s="73" t="n">
        <v>49.5</v>
      </c>
      <c r="U1054" s="71" t="n">
        <v>1</v>
      </c>
      <c r="V1054" t="inlineStr">
        <is>
          <t>No</t>
        </is>
      </c>
      <c r="W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TC101046</t>
        </is>
      </c>
      <c r="B1055" s="69" t="n">
        <v>45787</v>
      </c>
      <c r="C1055" s="70" t="n">
        <v>2025</v>
      </c>
      <c r="D1055" t="inlineStr">
        <is>
          <t>May</t>
        </is>
      </c>
      <c r="E1055" t="inlineStr">
        <is>
          <t>North America</t>
        </is>
      </c>
      <c r="F1055" t="inlineStr">
        <is>
          <t>Canada</t>
        </is>
      </c>
      <c r="G1055" t="inlineStr">
        <is>
          <t>BFSI</t>
        </is>
      </c>
      <c r="H1055" t="inlineStr">
        <is>
          <t>BPS</t>
        </is>
      </c>
      <c r="I1055" t="inlineStr">
        <is>
          <t>Mid-size client</t>
        </is>
      </c>
      <c r="J1055" t="inlineStr">
        <is>
          <t>Arjun Mehta</t>
        </is>
      </c>
      <c r="K1055" s="71" t="n">
        <v>2572</v>
      </c>
      <c r="L1055" s="72" t="n">
        <v>4001.62</v>
      </c>
      <c r="M1055" s="72" t="n">
        <v>10292166.64</v>
      </c>
      <c r="N1055" s="72" t="n">
        <v>617530</v>
      </c>
      <c r="O1055" s="72" t="n">
        <v>9674636.640000001</v>
      </c>
      <c r="P1055" s="72" t="n">
        <v>7213611.13</v>
      </c>
      <c r="Q1055" s="72" t="n">
        <v>2461025.51</v>
      </c>
      <c r="R1055" t="inlineStr">
        <is>
          <t>B-04</t>
        </is>
      </c>
      <c r="S1055" s="73" t="n">
        <v>19.3</v>
      </c>
      <c r="T1055" s="73" t="n">
        <v>15.8</v>
      </c>
      <c r="U1055" s="71" t="n">
        <v>1</v>
      </c>
      <c r="V1055" t="inlineStr">
        <is>
          <t>No</t>
        </is>
      </c>
      <c r="W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TC101047</t>
        </is>
      </c>
      <c r="B1056" s="69" t="n">
        <v>45787</v>
      </c>
      <c r="C1056" s="70" t="n">
        <v>2025</v>
      </c>
      <c r="D1056" t="inlineStr">
        <is>
          <t>May</t>
        </is>
      </c>
      <c r="E1056" t="inlineStr">
        <is>
          <t>North America</t>
        </is>
      </c>
      <c r="F1056" t="inlineStr">
        <is>
          <t>Canada</t>
        </is>
      </c>
      <c r="G1056" t="inlineStr">
        <is>
          <t>Communications &amp; Media</t>
        </is>
      </c>
      <c r="H1056" t="inlineStr">
        <is>
          <t>BPS</t>
        </is>
      </c>
      <c r="I1056" t="inlineStr">
        <is>
          <t>Mid-size client</t>
        </is>
      </c>
      <c r="J1056" t="inlineStr">
        <is>
          <t>Olivia Brown</t>
        </is>
      </c>
      <c r="K1056" s="71" t="n">
        <v>1744</v>
      </c>
      <c r="L1056" s="72" t="n">
        <v>3671.09</v>
      </c>
      <c r="M1056" s="72" t="n">
        <v>6402380.96</v>
      </c>
      <c r="N1056" s="72" t="n">
        <v>256095.24</v>
      </c>
      <c r="O1056" s="72" t="n">
        <v>6146285.72</v>
      </c>
      <c r="P1056" s="72" t="n">
        <v>4559481.25</v>
      </c>
      <c r="Q1056" s="72" t="n">
        <v>1586804.47</v>
      </c>
      <c r="R1056" t="inlineStr">
        <is>
          <t>CM-02</t>
        </is>
      </c>
      <c r="S1056" s="73" t="n">
        <v>12.1</v>
      </c>
      <c r="T1056" s="73" t="n">
        <v>10.5</v>
      </c>
      <c r="U1056" s="71" t="n">
        <v>1</v>
      </c>
      <c r="V1056" t="inlineStr">
        <is>
          <t>No</t>
        </is>
      </c>
      <c r="W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TC101048</t>
        </is>
      </c>
      <c r="B1057" s="69" t="n">
        <v>45787</v>
      </c>
      <c r="C1057" s="70" t="n">
        <v>2025</v>
      </c>
      <c r="D1057" t="inlineStr">
        <is>
          <t>May</t>
        </is>
      </c>
      <c r="E1057" t="inlineStr">
        <is>
          <t>India</t>
        </is>
      </c>
      <c r="F1057" t="inlineStr">
        <is>
          <t>India</t>
        </is>
      </c>
      <c r="G1057" t="inlineStr">
        <is>
          <t>Communications &amp; Media</t>
        </is>
      </c>
      <c r="H1057" t="inlineStr">
        <is>
          <t>AI &amp; data</t>
        </is>
      </c>
      <c r="I1057" t="inlineStr">
        <is>
          <t>Top-10 client</t>
        </is>
      </c>
      <c r="J1057" t="inlineStr">
        <is>
          <t>Omar Haddad</t>
        </is>
      </c>
      <c r="K1057" s="71" t="n">
        <v>4563</v>
      </c>
      <c r="L1057" s="72" t="n">
        <v>3324.04</v>
      </c>
      <c r="M1057" s="72" t="n">
        <v>15167594.52</v>
      </c>
      <c r="N1057" s="72" t="n">
        <v>910055.67</v>
      </c>
      <c r="O1057" s="72" t="n">
        <v>14257538.85</v>
      </c>
      <c r="P1057" s="72" t="n">
        <v>10565056.7</v>
      </c>
      <c r="Q1057" s="72" t="n">
        <v>3692482.15</v>
      </c>
      <c r="R1057" t="inlineStr">
        <is>
          <t>CM-06</t>
        </is>
      </c>
      <c r="S1057" s="73" t="n">
        <v>33.5</v>
      </c>
      <c r="T1057" s="73" t="n">
        <v>27.8</v>
      </c>
      <c r="U1057" s="71" t="n">
        <v>0</v>
      </c>
      <c r="V1057" t="inlineStr">
        <is>
          <t>No</t>
        </is>
      </c>
      <c r="W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TC101049</t>
        </is>
      </c>
      <c r="B1058" s="69" t="n">
        <v>45787</v>
      </c>
      <c r="C1058" s="70" t="n">
        <v>2025</v>
      </c>
      <c r="D1058" t="inlineStr">
        <is>
          <t>May</t>
        </is>
      </c>
      <c r="E1058" t="inlineStr">
        <is>
          <t>North America</t>
        </is>
      </c>
      <c r="F1058" t="inlineStr">
        <is>
          <t>Canada</t>
        </is>
      </c>
      <c r="G1058" t="inlineStr">
        <is>
          <t>Technology &amp; Services</t>
        </is>
      </c>
      <c r="H1058" t="inlineStr">
        <is>
          <t>BPS</t>
        </is>
      </c>
      <c r="I1058" t="inlineStr">
        <is>
          <t>Top-10 client</t>
        </is>
      </c>
      <c r="J1058" t="inlineStr">
        <is>
          <t>Kofi Mensah</t>
        </is>
      </c>
      <c r="K1058" s="71" t="n">
        <v>8954</v>
      </c>
      <c r="L1058" s="72" t="n">
        <v>4002.16</v>
      </c>
      <c r="M1058" s="72" t="n">
        <v>35835340.64</v>
      </c>
      <c r="N1058" s="72" t="n">
        <v>0</v>
      </c>
      <c r="O1058" s="72" t="n">
        <v>35835340.64</v>
      </c>
      <c r="P1058" s="72" t="n">
        <v>23138648.06</v>
      </c>
      <c r="Q1058" s="72" t="n">
        <v>12696692.58</v>
      </c>
      <c r="R1058" t="inlineStr">
        <is>
          <t>TS-01</t>
        </is>
      </c>
      <c r="S1058" s="73" t="n">
        <v>66.09999999999999</v>
      </c>
      <c r="T1058" s="73" t="n">
        <v>56.8</v>
      </c>
      <c r="U1058" s="71" t="n">
        <v>0</v>
      </c>
      <c r="V1058" t="inlineStr">
        <is>
          <t>No</t>
        </is>
      </c>
      <c r="W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TC101050</t>
        </is>
      </c>
      <c r="B1059" s="69" t="n">
        <v>45787</v>
      </c>
      <c r="C1059" s="70" t="n">
        <v>2025</v>
      </c>
      <c r="D1059" t="inlineStr">
        <is>
          <t>May</t>
        </is>
      </c>
      <c r="E1059" t="inlineStr">
        <is>
          <t>UK</t>
        </is>
      </c>
      <c r="F1059" t="inlineStr">
        <is>
          <t>UK</t>
        </is>
      </c>
      <c r="G1059" t="inlineStr">
        <is>
          <t>Communications &amp; Media</t>
        </is>
      </c>
      <c r="H1059" t="inlineStr">
        <is>
          <t>Application services</t>
        </is>
      </c>
      <c r="I1059" t="inlineStr">
        <is>
          <t>Mid-size client</t>
        </is>
      </c>
      <c r="J1059" t="inlineStr">
        <is>
          <t>Lucas Martin</t>
        </is>
      </c>
      <c r="K1059" s="71" t="n">
        <v>4682</v>
      </c>
      <c r="L1059" s="72" t="n">
        <v>3769.29</v>
      </c>
      <c r="M1059" s="72" t="n">
        <v>17647815.78</v>
      </c>
      <c r="N1059" s="72" t="n">
        <v>0</v>
      </c>
      <c r="O1059" s="72" t="n">
        <v>17647815.78</v>
      </c>
      <c r="P1059" s="72" t="n">
        <v>12218043.59</v>
      </c>
      <c r="Q1059" s="72" t="n">
        <v>5429772.19</v>
      </c>
      <c r="R1059" t="inlineStr">
        <is>
          <t>CM-02</t>
        </is>
      </c>
      <c r="S1059" s="73" t="n">
        <v>33.3</v>
      </c>
      <c r="T1059" s="73" t="n">
        <v>29.3</v>
      </c>
      <c r="U1059" s="71" t="n">
        <v>2</v>
      </c>
      <c r="V1059" t="inlineStr">
        <is>
          <t>No</t>
        </is>
      </c>
      <c r="W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TC101051</t>
        </is>
      </c>
      <c r="B1060" s="69" t="n">
        <v>45788</v>
      </c>
      <c r="C1060" s="70" t="n">
        <v>2025</v>
      </c>
      <c r="D1060" t="inlineStr">
        <is>
          <t>May</t>
        </is>
      </c>
      <c r="E1060" t="inlineStr">
        <is>
          <t>North America</t>
        </is>
      </c>
      <c r="F1060" t="inlineStr">
        <is>
          <t>USA</t>
        </is>
      </c>
      <c r="G1060" t="inlineStr">
        <is>
          <t>Technology &amp; Services</t>
        </is>
      </c>
      <c r="H1060" t="inlineStr">
        <is>
          <t>BPS</t>
        </is>
      </c>
      <c r="I1060" t="inlineStr">
        <is>
          <t>Large client</t>
        </is>
      </c>
      <c r="J1060" t="inlineStr">
        <is>
          <t>Ravindra Patil</t>
        </is>
      </c>
      <c r="K1060" s="71" t="n">
        <v>7217</v>
      </c>
      <c r="L1060" s="72" t="n">
        <v>4249.24</v>
      </c>
      <c r="M1060" s="72" t="n">
        <v>30666765.08</v>
      </c>
      <c r="N1060" s="72" t="n">
        <v>1840005.9</v>
      </c>
      <c r="O1060" s="72" t="n">
        <v>28826759.18</v>
      </c>
      <c r="P1060" s="72" t="n">
        <v>20467135.46</v>
      </c>
      <c r="Q1060" s="72" t="n">
        <v>8359623.72</v>
      </c>
      <c r="R1060" t="inlineStr">
        <is>
          <t>TS-02</t>
        </is>
      </c>
      <c r="S1060" s="73" t="n">
        <v>57.3</v>
      </c>
      <c r="T1060" s="73" t="n">
        <v>43.7</v>
      </c>
      <c r="U1060" s="71" t="n">
        <v>1</v>
      </c>
      <c r="V1060" t="inlineStr">
        <is>
          <t>No</t>
        </is>
      </c>
      <c r="W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TC101052</t>
        </is>
      </c>
      <c r="B1061" s="69" t="n">
        <v>45788</v>
      </c>
      <c r="C1061" s="70" t="n">
        <v>2025</v>
      </c>
      <c r="D1061" t="inlineStr">
        <is>
          <t>May</t>
        </is>
      </c>
      <c r="E1061" t="inlineStr">
        <is>
          <t>Continental Europe</t>
        </is>
      </c>
      <c r="F1061" t="inlineStr">
        <is>
          <t>France</t>
        </is>
      </c>
      <c r="G1061" t="inlineStr">
        <is>
          <t>Life Sciences</t>
        </is>
      </c>
      <c r="H1061" t="inlineStr">
        <is>
          <t>AI &amp; data</t>
        </is>
      </c>
      <c r="I1061" t="inlineStr">
        <is>
          <t>Mid-size client</t>
        </is>
      </c>
      <c r="J1061" t="inlineStr">
        <is>
          <t>Amir Khan</t>
        </is>
      </c>
      <c r="K1061" s="71" t="n">
        <v>5307</v>
      </c>
      <c r="L1061" s="72" t="n">
        <v>4743.81</v>
      </c>
      <c r="M1061" s="72" t="n">
        <v>25175399.67</v>
      </c>
      <c r="N1061" s="72" t="n">
        <v>1007015.99</v>
      </c>
      <c r="O1061" s="72" t="n">
        <v>24168383.68</v>
      </c>
      <c r="P1061" s="72" t="n">
        <v>16676090.67</v>
      </c>
      <c r="Q1061" s="72" t="n">
        <v>7492293.01</v>
      </c>
      <c r="R1061" t="inlineStr">
        <is>
          <t>LS-04</t>
        </is>
      </c>
      <c r="S1061" s="73" t="n">
        <v>43.6</v>
      </c>
      <c r="T1061" s="73" t="n">
        <v>32.9</v>
      </c>
      <c r="U1061" s="71" t="n">
        <v>1</v>
      </c>
      <c r="V1061" t="inlineStr">
        <is>
          <t>No</t>
        </is>
      </c>
      <c r="W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TC101053</t>
        </is>
      </c>
      <c r="B1062" s="69" t="n">
        <v>45788</v>
      </c>
      <c r="C1062" s="70" t="n">
        <v>2025</v>
      </c>
      <c r="D1062" t="inlineStr">
        <is>
          <t>May</t>
        </is>
      </c>
      <c r="E1062" t="inlineStr">
        <is>
          <t>North America</t>
        </is>
      </c>
      <c r="F1062" t="inlineStr">
        <is>
          <t>Canada</t>
        </is>
      </c>
      <c r="G1062" t="inlineStr">
        <is>
          <t>Retail &amp; CPG</t>
        </is>
      </c>
      <c r="H1062" t="inlineStr">
        <is>
          <t>BPS</t>
        </is>
      </c>
      <c r="I1062" t="inlineStr">
        <is>
          <t>Top-10 client</t>
        </is>
      </c>
      <c r="J1062" t="inlineStr">
        <is>
          <t>Priya Nair</t>
        </is>
      </c>
      <c r="K1062" s="71" t="n">
        <v>4654</v>
      </c>
      <c r="L1062" s="72" t="n">
        <v>3793.18</v>
      </c>
      <c r="M1062" s="72" t="n">
        <v>17653459.72</v>
      </c>
      <c r="N1062" s="72" t="n">
        <v>0</v>
      </c>
      <c r="O1062" s="72" t="n">
        <v>17653459.72</v>
      </c>
      <c r="P1062" s="72" t="n">
        <v>13059422.25</v>
      </c>
      <c r="Q1062" s="72" t="n">
        <v>4594037.47</v>
      </c>
      <c r="R1062" t="inlineStr">
        <is>
          <t>RC-04</t>
        </is>
      </c>
      <c r="S1062" s="73" t="n">
        <v>32.6</v>
      </c>
      <c r="T1062" s="73" t="n">
        <v>27.7</v>
      </c>
      <c r="U1062" s="71" t="n">
        <v>1</v>
      </c>
      <c r="V1062" t="inlineStr">
        <is>
          <t>No</t>
        </is>
      </c>
      <c r="W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TC101054</t>
        </is>
      </c>
      <c r="B1063" s="69" t="n">
        <v>45788</v>
      </c>
      <c r="C1063" s="70" t="n">
        <v>2025</v>
      </c>
      <c r="D1063" t="inlineStr">
        <is>
          <t>May</t>
        </is>
      </c>
      <c r="E1063" t="inlineStr">
        <is>
          <t>North America</t>
        </is>
      </c>
      <c r="F1063" t="inlineStr">
        <is>
          <t>Canada</t>
        </is>
      </c>
      <c r="G1063" t="inlineStr">
        <is>
          <t>BFSI</t>
        </is>
      </c>
      <c r="H1063" t="inlineStr">
        <is>
          <t>Application services</t>
        </is>
      </c>
      <c r="I1063" t="inlineStr">
        <is>
          <t>Top-10 client</t>
        </is>
      </c>
      <c r="J1063" t="inlineStr">
        <is>
          <t>Emma Clarke</t>
        </is>
      </c>
      <c r="K1063" s="71" t="n">
        <v>9634</v>
      </c>
      <c r="L1063" s="72" t="n">
        <v>4550.15</v>
      </c>
      <c r="M1063" s="72" t="n">
        <v>43836145.1</v>
      </c>
      <c r="N1063" s="72" t="n">
        <v>876722.9</v>
      </c>
      <c r="O1063" s="72" t="n">
        <v>42959422.2</v>
      </c>
      <c r="P1063" s="72" t="n">
        <v>29304030.09</v>
      </c>
      <c r="Q1063" s="72" t="n">
        <v>13655392.11</v>
      </c>
      <c r="R1063" t="inlineStr">
        <is>
          <t>B-06</t>
        </is>
      </c>
      <c r="S1063" s="73" t="n">
        <v>66.59999999999999</v>
      </c>
      <c r="T1063" s="73" t="n">
        <v>58.4</v>
      </c>
      <c r="U1063" s="71" t="n">
        <v>0</v>
      </c>
      <c r="V1063" t="inlineStr">
        <is>
          <t>No</t>
        </is>
      </c>
      <c r="W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TC101055</t>
        </is>
      </c>
      <c r="B1064" s="69" t="n">
        <v>45788</v>
      </c>
      <c r="C1064" s="70" t="n">
        <v>2025</v>
      </c>
      <c r="D1064" t="inlineStr">
        <is>
          <t>May</t>
        </is>
      </c>
      <c r="E1064" t="inlineStr">
        <is>
          <t>North America</t>
        </is>
      </c>
      <c r="F1064" t="inlineStr">
        <is>
          <t>Canada</t>
        </is>
      </c>
      <c r="G1064" t="inlineStr">
        <is>
          <t>Manufacturing</t>
        </is>
      </c>
      <c r="H1064" t="inlineStr">
        <is>
          <t>Consulting</t>
        </is>
      </c>
      <c r="I1064" t="inlineStr">
        <is>
          <t>Mid-size client</t>
        </is>
      </c>
      <c r="J1064" t="inlineStr">
        <is>
          <t>Fatima Al-Saud</t>
        </is>
      </c>
      <c r="K1064" s="71" t="n">
        <v>2116</v>
      </c>
      <c r="L1064" s="72" t="n">
        <v>4328.96</v>
      </c>
      <c r="M1064" s="72" t="n">
        <v>9160079.359999999</v>
      </c>
      <c r="N1064" s="72" t="n">
        <v>0</v>
      </c>
      <c r="O1064" s="72" t="n">
        <v>9160079.359999999</v>
      </c>
      <c r="P1064" s="72" t="n">
        <v>5620856.66</v>
      </c>
      <c r="Q1064" s="72" t="n">
        <v>3539222.7</v>
      </c>
      <c r="R1064" t="inlineStr">
        <is>
          <t>M-06</t>
        </is>
      </c>
      <c r="S1064" s="73" t="n">
        <v>16.7</v>
      </c>
      <c r="T1064" s="73" t="n">
        <v>13.6</v>
      </c>
      <c r="U1064" s="71" t="n">
        <v>0</v>
      </c>
      <c r="V1064" t="inlineStr">
        <is>
          <t>No</t>
        </is>
      </c>
      <c r="W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TC101056</t>
        </is>
      </c>
      <c r="B1065" s="69" t="n">
        <v>45788</v>
      </c>
      <c r="C1065" s="70" t="n">
        <v>2025</v>
      </c>
      <c r="D1065" t="inlineStr">
        <is>
          <t>May</t>
        </is>
      </c>
      <c r="E1065" t="inlineStr">
        <is>
          <t>Asia Pacific</t>
        </is>
      </c>
      <c r="F1065" t="inlineStr">
        <is>
          <t>Japan</t>
        </is>
      </c>
      <c r="G1065" t="inlineStr">
        <is>
          <t>BFSI</t>
        </is>
      </c>
      <c r="H1065" t="inlineStr">
        <is>
          <t>Consulting</t>
        </is>
      </c>
      <c r="I1065" t="inlineStr">
        <is>
          <t>Large client</t>
        </is>
      </c>
      <c r="J1065" t="inlineStr">
        <is>
          <t>Shraddha Kulkarni</t>
        </is>
      </c>
      <c r="K1065" s="71" t="n">
        <v>11044</v>
      </c>
      <c r="L1065" s="72" t="n">
        <v>4016.57</v>
      </c>
      <c r="M1065" s="72" t="n">
        <v>44358999.08</v>
      </c>
      <c r="N1065" s="72" t="n">
        <v>0</v>
      </c>
      <c r="O1065" s="72" t="n">
        <v>44358999.08</v>
      </c>
      <c r="P1065" s="72" t="n">
        <v>28610989.96</v>
      </c>
      <c r="Q1065" s="72" t="n">
        <v>15748009.12</v>
      </c>
      <c r="R1065" t="inlineStr">
        <is>
          <t>B-02</t>
        </is>
      </c>
      <c r="S1065" s="73" t="n">
        <v>79</v>
      </c>
      <c r="T1065" s="73" t="n">
        <v>68.7</v>
      </c>
      <c r="U1065" s="71" t="n">
        <v>0</v>
      </c>
      <c r="V1065" t="inlineStr">
        <is>
          <t>No</t>
        </is>
      </c>
      <c r="W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TC101057</t>
        </is>
      </c>
      <c r="B1066" s="69" t="n">
        <v>45788</v>
      </c>
      <c r="C1066" s="70" t="n">
        <v>2025</v>
      </c>
      <c r="D1066" t="inlineStr">
        <is>
          <t>May</t>
        </is>
      </c>
      <c r="E1066" t="inlineStr">
        <is>
          <t>North America</t>
        </is>
      </c>
      <c r="F1066" t="inlineStr">
        <is>
          <t>Canada</t>
        </is>
      </c>
      <c r="G1066" t="inlineStr">
        <is>
          <t>Technology &amp; Services</t>
        </is>
      </c>
      <c r="H1066" t="inlineStr">
        <is>
          <t>Application services</t>
        </is>
      </c>
      <c r="I1066" t="inlineStr">
        <is>
          <t>Mid-size client</t>
        </is>
      </c>
      <c r="J1066" t="inlineStr">
        <is>
          <t>Arjun Mehta</t>
        </is>
      </c>
      <c r="K1066" s="71" t="n">
        <v>3244</v>
      </c>
      <c r="L1066" s="72" t="n">
        <v>3860.71</v>
      </c>
      <c r="M1066" s="72" t="n">
        <v>12524143.24</v>
      </c>
      <c r="N1066" s="72" t="n">
        <v>751448.59</v>
      </c>
      <c r="O1066" s="72" t="n">
        <v>11772694.65</v>
      </c>
      <c r="P1066" s="72" t="n">
        <v>8272154.59</v>
      </c>
      <c r="Q1066" s="72" t="n">
        <v>3500540.06</v>
      </c>
      <c r="R1066" t="inlineStr">
        <is>
          <t>TS-05</t>
        </is>
      </c>
      <c r="S1066" s="73" t="n">
        <v>26</v>
      </c>
      <c r="T1066" s="73" t="n">
        <v>19.6</v>
      </c>
      <c r="U1066" s="71" t="n">
        <v>1</v>
      </c>
      <c r="V1066" t="inlineStr">
        <is>
          <t>No</t>
        </is>
      </c>
      <c r="W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TC101058</t>
        </is>
      </c>
      <c r="B1067" s="69" t="n">
        <v>45788</v>
      </c>
      <c r="C1067" s="70" t="n">
        <v>2025</v>
      </c>
      <c r="D1067" t="inlineStr">
        <is>
          <t>May</t>
        </is>
      </c>
      <c r="E1067" t="inlineStr">
        <is>
          <t>Continental Europe</t>
        </is>
      </c>
      <c r="F1067" t="inlineStr">
        <is>
          <t>France</t>
        </is>
      </c>
      <c r="G1067" t="inlineStr">
        <is>
          <t>Communications &amp; Media</t>
        </is>
      </c>
      <c r="H1067" t="inlineStr">
        <is>
          <t>Application services</t>
        </is>
      </c>
      <c r="I1067" t="inlineStr">
        <is>
          <t>Top-10 client</t>
        </is>
      </c>
      <c r="J1067" t="inlineStr">
        <is>
          <t>Priya Nair</t>
        </is>
      </c>
      <c r="K1067" s="71" t="n">
        <v>8444</v>
      </c>
      <c r="L1067" s="72" t="n">
        <v>3420.31</v>
      </c>
      <c r="M1067" s="72" t="n">
        <v>28881097.64</v>
      </c>
      <c r="N1067" s="72" t="n">
        <v>1732865.86</v>
      </c>
      <c r="O1067" s="72" t="n">
        <v>27148231.78</v>
      </c>
      <c r="P1067" s="72" t="n">
        <v>18944594.91</v>
      </c>
      <c r="Q1067" s="72" t="n">
        <v>8203636.87</v>
      </c>
      <c r="R1067" t="inlineStr">
        <is>
          <t>CM-06</t>
        </is>
      </c>
      <c r="S1067" s="73" t="n">
        <v>68.59999999999999</v>
      </c>
      <c r="T1067" s="73" t="n">
        <v>56.1</v>
      </c>
      <c r="U1067" s="71" t="n">
        <v>1</v>
      </c>
      <c r="V1067" t="inlineStr">
        <is>
          <t>No</t>
        </is>
      </c>
      <c r="W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TC101059</t>
        </is>
      </c>
      <c r="B1068" s="69" t="n">
        <v>45788</v>
      </c>
      <c r="C1068" s="70" t="n">
        <v>2025</v>
      </c>
      <c r="D1068" t="inlineStr">
        <is>
          <t>May</t>
        </is>
      </c>
      <c r="E1068" t="inlineStr">
        <is>
          <t>Asia Pacific</t>
        </is>
      </c>
      <c r="F1068" t="inlineStr">
        <is>
          <t>Singapore</t>
        </is>
      </c>
      <c r="G1068" t="inlineStr">
        <is>
          <t>BFSI</t>
        </is>
      </c>
      <c r="H1068" t="inlineStr">
        <is>
          <t>Application services</t>
        </is>
      </c>
      <c r="I1068" t="inlineStr">
        <is>
          <t>Top-10 client</t>
        </is>
      </c>
      <c r="J1068" t="inlineStr">
        <is>
          <t>Sophie Müller</t>
        </is>
      </c>
      <c r="K1068" s="71" t="n">
        <v>4886</v>
      </c>
      <c r="L1068" s="72" t="n">
        <v>3449.76</v>
      </c>
      <c r="M1068" s="72" t="n">
        <v>16855527.36</v>
      </c>
      <c r="N1068" s="72" t="n">
        <v>0</v>
      </c>
      <c r="O1068" s="72" t="n">
        <v>16855527.36</v>
      </c>
      <c r="P1068" s="72" t="n">
        <v>11715254.92</v>
      </c>
      <c r="Q1068" s="72" t="n">
        <v>5140272.44</v>
      </c>
      <c r="R1068" t="inlineStr">
        <is>
          <t>B-03</t>
        </is>
      </c>
      <c r="S1068" s="73" t="n">
        <v>38.9</v>
      </c>
      <c r="T1068" s="73" t="n">
        <v>29.1</v>
      </c>
      <c r="U1068" s="71" t="n">
        <v>1</v>
      </c>
      <c r="V1068" t="inlineStr">
        <is>
          <t>No</t>
        </is>
      </c>
      <c r="W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TC101060</t>
        </is>
      </c>
      <c r="B1069" s="69" t="n">
        <v>45789</v>
      </c>
      <c r="C1069" s="70" t="n">
        <v>2025</v>
      </c>
      <c r="D1069" t="inlineStr">
        <is>
          <t>May</t>
        </is>
      </c>
      <c r="E1069" t="inlineStr">
        <is>
          <t>UK</t>
        </is>
      </c>
      <c r="F1069" t="inlineStr">
        <is>
          <t>UK</t>
        </is>
      </c>
      <c r="G1069" t="inlineStr">
        <is>
          <t>Retail &amp; CPG</t>
        </is>
      </c>
      <c r="H1069" t="inlineStr">
        <is>
          <t>BPS</t>
        </is>
      </c>
      <c r="I1069" t="inlineStr">
        <is>
          <t>Mid-size client</t>
        </is>
      </c>
      <c r="J1069" t="inlineStr">
        <is>
          <t>Carlos Silva</t>
        </is>
      </c>
      <c r="K1069" s="71" t="n">
        <v>2759</v>
      </c>
      <c r="L1069" s="72" t="n">
        <v>3671.8</v>
      </c>
      <c r="M1069" s="72" t="n">
        <v>10130496.2</v>
      </c>
      <c r="N1069" s="72" t="n">
        <v>0</v>
      </c>
      <c r="O1069" s="72" t="n">
        <v>10130496.2</v>
      </c>
      <c r="P1069" s="72" t="n">
        <v>7016763.79</v>
      </c>
      <c r="Q1069" s="72" t="n">
        <v>3113732.41</v>
      </c>
      <c r="R1069" t="inlineStr">
        <is>
          <t>RC-04</t>
        </is>
      </c>
      <c r="S1069" s="73" t="n">
        <v>22</v>
      </c>
      <c r="T1069" s="73" t="n">
        <v>16.9</v>
      </c>
      <c r="U1069" s="71" t="n">
        <v>0</v>
      </c>
      <c r="V1069" t="inlineStr">
        <is>
          <t>No</t>
        </is>
      </c>
      <c r="W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TC101061</t>
        </is>
      </c>
      <c r="B1070" s="69" t="n">
        <v>45789</v>
      </c>
      <c r="C1070" s="70" t="n">
        <v>2025</v>
      </c>
      <c r="D1070" t="inlineStr">
        <is>
          <t>May</t>
        </is>
      </c>
      <c r="E1070" t="inlineStr">
        <is>
          <t>Middle East &amp; Africa</t>
        </is>
      </c>
      <c r="F1070" t="inlineStr">
        <is>
          <t>South Africa</t>
        </is>
      </c>
      <c r="G1070" t="inlineStr">
        <is>
          <t>BFSI</t>
        </is>
      </c>
      <c r="H1070" t="inlineStr">
        <is>
          <t>Cloud &amp; infrastructure</t>
        </is>
      </c>
      <c r="I1070" t="inlineStr">
        <is>
          <t>Top-10 client</t>
        </is>
      </c>
      <c r="J1070" t="inlineStr">
        <is>
          <t>Omar Haddad</t>
        </is>
      </c>
      <c r="K1070" s="71" t="n">
        <v>2648</v>
      </c>
      <c r="L1070" s="72" t="n">
        <v>3718.33</v>
      </c>
      <c r="M1070" s="72" t="n">
        <v>9846137.84</v>
      </c>
      <c r="N1070" s="72" t="n">
        <v>0</v>
      </c>
      <c r="O1070" s="72" t="n">
        <v>9846137.84</v>
      </c>
      <c r="P1070" s="72" t="n">
        <v>6901380</v>
      </c>
      <c r="Q1070" s="72" t="n">
        <v>2944757.84</v>
      </c>
      <c r="R1070" t="inlineStr">
        <is>
          <t>B-03</t>
        </is>
      </c>
      <c r="S1070" s="73" t="n">
        <v>23.4</v>
      </c>
      <c r="T1070" s="73" t="n">
        <v>17.3</v>
      </c>
      <c r="U1070" s="71" t="n">
        <v>0</v>
      </c>
      <c r="V1070" t="inlineStr">
        <is>
          <t>No</t>
        </is>
      </c>
      <c r="W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TC101062</t>
        </is>
      </c>
      <c r="B1071" s="69" t="n">
        <v>45789</v>
      </c>
      <c r="C1071" s="70" t="n">
        <v>2025</v>
      </c>
      <c r="D1071" t="inlineStr">
        <is>
          <t>May</t>
        </is>
      </c>
      <c r="E1071" t="inlineStr">
        <is>
          <t>North America</t>
        </is>
      </c>
      <c r="F1071" t="inlineStr">
        <is>
          <t>USA</t>
        </is>
      </c>
      <c r="G1071" t="inlineStr">
        <is>
          <t>BFSI</t>
        </is>
      </c>
      <c r="H1071" t="inlineStr">
        <is>
          <t>Cloud &amp; infrastructure</t>
        </is>
      </c>
      <c r="I1071" t="inlineStr">
        <is>
          <t>Large client</t>
        </is>
      </c>
      <c r="J1071" t="inlineStr">
        <is>
          <t>Liam O'Brien</t>
        </is>
      </c>
      <c r="K1071" s="71" t="n">
        <v>3065</v>
      </c>
      <c r="L1071" s="72" t="n">
        <v>3962.87</v>
      </c>
      <c r="M1071" s="72" t="n">
        <v>12146196.55</v>
      </c>
      <c r="N1071" s="72" t="n">
        <v>728771.79</v>
      </c>
      <c r="O1071" s="72" t="n">
        <v>11417424.76</v>
      </c>
      <c r="P1071" s="72" t="n">
        <v>7953074.66</v>
      </c>
      <c r="Q1071" s="72" t="n">
        <v>3464350.1</v>
      </c>
      <c r="R1071" t="inlineStr">
        <is>
          <t>B-02</t>
        </is>
      </c>
      <c r="S1071" s="73" t="n">
        <v>20.9</v>
      </c>
      <c r="T1071" s="73" t="n">
        <v>18.7</v>
      </c>
      <c r="U1071" s="71" t="n">
        <v>0</v>
      </c>
      <c r="V1071" t="inlineStr">
        <is>
          <t>No</t>
        </is>
      </c>
      <c r="W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TC101063</t>
        </is>
      </c>
      <c r="B1072" s="69" t="n">
        <v>45789</v>
      </c>
      <c r="C1072" s="70" t="n">
        <v>2025</v>
      </c>
      <c r="D1072" t="inlineStr">
        <is>
          <t>May</t>
        </is>
      </c>
      <c r="E1072" t="inlineStr">
        <is>
          <t>North America</t>
        </is>
      </c>
      <c r="F1072" t="inlineStr">
        <is>
          <t>USA</t>
        </is>
      </c>
      <c r="G1072" t="inlineStr">
        <is>
          <t>BFSI</t>
        </is>
      </c>
      <c r="H1072" t="inlineStr">
        <is>
          <t>Application services</t>
        </is>
      </c>
      <c r="I1072" t="inlineStr">
        <is>
          <t>Large client</t>
        </is>
      </c>
      <c r="J1072" t="inlineStr">
        <is>
          <t>Olivia Brown</t>
        </is>
      </c>
      <c r="K1072" s="71" t="n">
        <v>5202</v>
      </c>
      <c r="L1072" s="72" t="n">
        <v>4357.95</v>
      </c>
      <c r="M1072" s="72" t="n">
        <v>22670055.9</v>
      </c>
      <c r="N1072" s="72" t="n">
        <v>0</v>
      </c>
      <c r="O1072" s="72" t="n">
        <v>22670055.9</v>
      </c>
      <c r="P1072" s="72" t="n">
        <v>15388893.71</v>
      </c>
      <c r="Q1072" s="72" t="n">
        <v>7281162.19</v>
      </c>
      <c r="R1072" t="inlineStr">
        <is>
          <t>B-04</t>
        </is>
      </c>
      <c r="S1072" s="73" t="n">
        <v>35.8</v>
      </c>
      <c r="T1072" s="73" t="n">
        <v>31.5</v>
      </c>
      <c r="U1072" s="71" t="n">
        <v>0</v>
      </c>
      <c r="V1072" t="inlineStr">
        <is>
          <t>No</t>
        </is>
      </c>
      <c r="W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TC101064</t>
        </is>
      </c>
      <c r="B1073" s="69" t="n">
        <v>45789</v>
      </c>
      <c r="C1073" s="70" t="n">
        <v>2025</v>
      </c>
      <c r="D1073" t="inlineStr">
        <is>
          <t>May</t>
        </is>
      </c>
      <c r="E1073" t="inlineStr">
        <is>
          <t>North America</t>
        </is>
      </c>
      <c r="F1073" t="inlineStr">
        <is>
          <t>USA</t>
        </is>
      </c>
      <c r="G1073" t="inlineStr">
        <is>
          <t>BFSI</t>
        </is>
      </c>
      <c r="H1073" t="inlineStr">
        <is>
          <t>Application services</t>
        </is>
      </c>
      <c r="I1073" t="inlineStr">
        <is>
          <t>Large client</t>
        </is>
      </c>
      <c r="J1073" t="inlineStr">
        <is>
          <t>Ana Costa</t>
        </is>
      </c>
      <c r="K1073" s="71" t="n">
        <v>781</v>
      </c>
      <c r="L1073" s="72" t="n">
        <v>3700.15</v>
      </c>
      <c r="M1073" s="72" t="n">
        <v>2889817.15</v>
      </c>
      <c r="N1073" s="72" t="n">
        <v>0</v>
      </c>
      <c r="O1073" s="72" t="n">
        <v>2889817.15</v>
      </c>
      <c r="P1073" s="72" t="n">
        <v>1825295.46</v>
      </c>
      <c r="Q1073" s="72" t="n">
        <v>1064521.69</v>
      </c>
      <c r="R1073" t="inlineStr">
        <is>
          <t>B-01</t>
        </is>
      </c>
      <c r="S1073" s="73" t="n">
        <v>6.1</v>
      </c>
      <c r="T1073" s="73" t="n">
        <v>4.8</v>
      </c>
      <c r="U1073" s="71" t="n">
        <v>0</v>
      </c>
      <c r="V1073" t="inlineStr">
        <is>
          <t>No</t>
        </is>
      </c>
      <c r="W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TC101065</t>
        </is>
      </c>
      <c r="B1074" s="69" t="n">
        <v>45789</v>
      </c>
      <c r="C1074" s="70" t="n">
        <v>2025</v>
      </c>
      <c r="D1074" t="inlineStr">
        <is>
          <t>May</t>
        </is>
      </c>
      <c r="E1074" t="inlineStr">
        <is>
          <t>North America</t>
        </is>
      </c>
      <c r="F1074" t="inlineStr">
        <is>
          <t>Canada</t>
        </is>
      </c>
      <c r="G1074" t="inlineStr">
        <is>
          <t>Technology &amp; Services</t>
        </is>
      </c>
      <c r="H1074" t="inlineStr">
        <is>
          <t>Consulting</t>
        </is>
      </c>
      <c r="I1074" t="inlineStr">
        <is>
          <t>Top-10 client</t>
        </is>
      </c>
      <c r="J1074" t="inlineStr">
        <is>
          <t>Arjun Mehta</t>
        </is>
      </c>
      <c r="K1074" s="71" t="n">
        <v>1962</v>
      </c>
      <c r="L1074" s="72" t="n">
        <v>3807.35</v>
      </c>
      <c r="M1074" s="72" t="n">
        <v>7470020.7</v>
      </c>
      <c r="N1074" s="72" t="n">
        <v>0</v>
      </c>
      <c r="O1074" s="72" t="n">
        <v>7470020.7</v>
      </c>
      <c r="P1074" s="72" t="n">
        <v>5125131.29</v>
      </c>
      <c r="Q1074" s="72" t="n">
        <v>2344889.41</v>
      </c>
      <c r="R1074" t="inlineStr">
        <is>
          <t>TS-01</t>
        </is>
      </c>
      <c r="S1074" s="73" t="n">
        <v>16</v>
      </c>
      <c r="T1074" s="73" t="n">
        <v>12.8</v>
      </c>
      <c r="U1074" s="71" t="n">
        <v>0</v>
      </c>
      <c r="V1074" t="inlineStr">
        <is>
          <t>No</t>
        </is>
      </c>
      <c r="W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TC101066</t>
        </is>
      </c>
      <c r="B1075" s="69" t="n">
        <v>45790</v>
      </c>
      <c r="C1075" s="70" t="n">
        <v>2025</v>
      </c>
      <c r="D1075" t="inlineStr">
        <is>
          <t>May</t>
        </is>
      </c>
      <c r="E1075" t="inlineStr">
        <is>
          <t>Asia Pacific</t>
        </is>
      </c>
      <c r="F1075" t="inlineStr">
        <is>
          <t>Australia</t>
        </is>
      </c>
      <c r="G1075" t="inlineStr">
        <is>
          <t>BFSI</t>
        </is>
      </c>
      <c r="H1075" t="inlineStr">
        <is>
          <t>Consulting</t>
        </is>
      </c>
      <c r="I1075" t="inlineStr">
        <is>
          <t>Large client</t>
        </is>
      </c>
      <c r="J1075" t="inlineStr">
        <is>
          <t>Mei Lin</t>
        </is>
      </c>
      <c r="K1075" s="71" t="n">
        <v>8302</v>
      </c>
      <c r="L1075" s="72" t="n">
        <v>3916.09</v>
      </c>
      <c r="M1075" s="72" t="n">
        <v>32511379.18</v>
      </c>
      <c r="N1075" s="72" t="n">
        <v>1950682.75</v>
      </c>
      <c r="O1075" s="72" t="n">
        <v>30560696.43</v>
      </c>
      <c r="P1075" s="72" t="n">
        <v>19723424.81</v>
      </c>
      <c r="Q1075" s="72" t="n">
        <v>10837271.62</v>
      </c>
      <c r="R1075" t="inlineStr">
        <is>
          <t>B-04</t>
        </is>
      </c>
      <c r="S1075" s="73" t="n">
        <v>56</v>
      </c>
      <c r="T1075" s="73" t="n">
        <v>50.6</v>
      </c>
      <c r="U1075" s="71" t="n">
        <v>1</v>
      </c>
      <c r="V1075" t="inlineStr">
        <is>
          <t>No</t>
        </is>
      </c>
      <c r="W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TC101067</t>
        </is>
      </c>
      <c r="B1076" s="69" t="n">
        <v>45790</v>
      </c>
      <c r="C1076" s="70" t="n">
        <v>2025</v>
      </c>
      <c r="D1076" t="inlineStr">
        <is>
          <t>May</t>
        </is>
      </c>
      <c r="E1076" t="inlineStr">
        <is>
          <t>Middle East &amp; Africa</t>
        </is>
      </c>
      <c r="F1076" t="inlineStr">
        <is>
          <t>South Africa</t>
        </is>
      </c>
      <c r="G1076" t="inlineStr">
        <is>
          <t>Manufacturing</t>
        </is>
      </c>
      <c r="H1076" t="inlineStr">
        <is>
          <t>Consulting</t>
        </is>
      </c>
      <c r="I1076" t="inlineStr">
        <is>
          <t>Large client</t>
        </is>
      </c>
      <c r="J1076" t="inlineStr">
        <is>
          <t>Fatima Al-Saud</t>
        </is>
      </c>
      <c r="K1076" s="71" t="n">
        <v>2271</v>
      </c>
      <c r="L1076" s="72" t="n">
        <v>3403.92</v>
      </c>
      <c r="M1076" s="72" t="n">
        <v>7730302.32</v>
      </c>
      <c r="N1076" s="72" t="n">
        <v>154606.05</v>
      </c>
      <c r="O1076" s="72" t="n">
        <v>7575696.27</v>
      </c>
      <c r="P1076" s="72" t="n">
        <v>4864111.79</v>
      </c>
      <c r="Q1076" s="72" t="n">
        <v>2711584.48</v>
      </c>
      <c r="R1076" t="inlineStr">
        <is>
          <t>M-06</t>
        </is>
      </c>
      <c r="S1076" s="73" t="n">
        <v>15.8</v>
      </c>
      <c r="T1076" s="73" t="n">
        <v>14.5</v>
      </c>
      <c r="U1076" s="71" t="n">
        <v>0</v>
      </c>
      <c r="V1076" t="inlineStr">
        <is>
          <t>No</t>
        </is>
      </c>
      <c r="W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TC101068</t>
        </is>
      </c>
      <c r="B1077" s="69" t="n">
        <v>45790</v>
      </c>
      <c r="C1077" s="70" t="n">
        <v>2025</v>
      </c>
      <c r="D1077" t="inlineStr">
        <is>
          <t>May</t>
        </is>
      </c>
      <c r="E1077" t="inlineStr">
        <is>
          <t>North America</t>
        </is>
      </c>
      <c r="F1077" t="inlineStr">
        <is>
          <t>USA</t>
        </is>
      </c>
      <c r="G1077" t="inlineStr">
        <is>
          <t>Communications &amp; Media</t>
        </is>
      </c>
      <c r="H1077" t="inlineStr">
        <is>
          <t>Application services</t>
        </is>
      </c>
      <c r="I1077" t="inlineStr">
        <is>
          <t>Top-10 client</t>
        </is>
      </c>
      <c r="J1077" t="inlineStr">
        <is>
          <t>Ravindra Patil</t>
        </is>
      </c>
      <c r="K1077" s="71" t="n">
        <v>8827</v>
      </c>
      <c r="L1077" s="72" t="n">
        <v>4115</v>
      </c>
      <c r="M1077" s="72" t="n">
        <v>36323105</v>
      </c>
      <c r="N1077" s="72" t="n">
        <v>0</v>
      </c>
      <c r="O1077" s="72" t="n">
        <v>36323105</v>
      </c>
      <c r="P1077" s="72" t="n">
        <v>26511837.96</v>
      </c>
      <c r="Q1077" s="72" t="n">
        <v>9811267.039999999</v>
      </c>
      <c r="R1077" t="inlineStr">
        <is>
          <t>CM-05</t>
        </is>
      </c>
      <c r="S1077" s="73" t="n">
        <v>74.8</v>
      </c>
      <c r="T1077" s="73" t="n">
        <v>57.6</v>
      </c>
      <c r="U1077" s="71" t="n">
        <v>2</v>
      </c>
      <c r="V1077" t="inlineStr">
        <is>
          <t>No</t>
        </is>
      </c>
      <c r="W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TC101069</t>
        </is>
      </c>
      <c r="B1078" s="69" t="n">
        <v>45790</v>
      </c>
      <c r="C1078" s="70" t="n">
        <v>2025</v>
      </c>
      <c r="D1078" t="inlineStr">
        <is>
          <t>May</t>
        </is>
      </c>
      <c r="E1078" t="inlineStr">
        <is>
          <t>North America</t>
        </is>
      </c>
      <c r="F1078" t="inlineStr">
        <is>
          <t>USA</t>
        </is>
      </c>
      <c r="G1078" t="inlineStr">
        <is>
          <t>BFSI</t>
        </is>
      </c>
      <c r="H1078" t="inlineStr">
        <is>
          <t>Application services</t>
        </is>
      </c>
      <c r="I1078" t="inlineStr">
        <is>
          <t>Mid-size client</t>
        </is>
      </c>
      <c r="J1078" t="inlineStr">
        <is>
          <t>Amir Khan</t>
        </is>
      </c>
      <c r="K1078" s="71" t="n">
        <v>7971</v>
      </c>
      <c r="L1078" s="72" t="n">
        <v>4277.91</v>
      </c>
      <c r="M1078" s="72" t="n">
        <v>34099220.61</v>
      </c>
      <c r="N1078" s="72" t="n">
        <v>0</v>
      </c>
      <c r="O1078" s="72" t="n">
        <v>34099220.61</v>
      </c>
      <c r="P1078" s="72" t="n">
        <v>25179506.46</v>
      </c>
      <c r="Q1078" s="72" t="n">
        <v>8919714.15</v>
      </c>
      <c r="R1078" t="inlineStr">
        <is>
          <t>B-02</t>
        </is>
      </c>
      <c r="S1078" s="73" t="n">
        <v>54.2</v>
      </c>
      <c r="T1078" s="73" t="n">
        <v>49.1</v>
      </c>
      <c r="U1078" s="71" t="n">
        <v>2</v>
      </c>
      <c r="V1078" t="inlineStr">
        <is>
          <t>Yes</t>
        </is>
      </c>
      <c r="W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TC101070</t>
        </is>
      </c>
      <c r="B1079" s="69" t="n">
        <v>45790</v>
      </c>
      <c r="C1079" s="70" t="n">
        <v>2025</v>
      </c>
      <c r="D1079" t="inlineStr">
        <is>
          <t>May</t>
        </is>
      </c>
      <c r="E1079" t="inlineStr">
        <is>
          <t>UK</t>
        </is>
      </c>
      <c r="F1079" t="inlineStr">
        <is>
          <t>UK</t>
        </is>
      </c>
      <c r="G1079" t="inlineStr">
        <is>
          <t>BFSI</t>
        </is>
      </c>
      <c r="H1079" t="inlineStr">
        <is>
          <t>Application services</t>
        </is>
      </c>
      <c r="I1079" t="inlineStr">
        <is>
          <t>Large client</t>
        </is>
      </c>
      <c r="J1079" t="inlineStr">
        <is>
          <t>Noah Smith</t>
        </is>
      </c>
      <c r="K1079" s="71" t="n">
        <v>1856</v>
      </c>
      <c r="L1079" s="72" t="n">
        <v>4179.46</v>
      </c>
      <c r="M1079" s="72" t="n">
        <v>7757077.76</v>
      </c>
      <c r="N1079" s="72" t="n">
        <v>0</v>
      </c>
      <c r="O1079" s="72" t="n">
        <v>7757077.76</v>
      </c>
      <c r="P1079" s="72" t="n">
        <v>4917750.05</v>
      </c>
      <c r="Q1079" s="72" t="n">
        <v>2839327.71</v>
      </c>
      <c r="R1079" t="inlineStr">
        <is>
          <t>B-04</t>
        </is>
      </c>
      <c r="S1079" s="73" t="n">
        <v>16.1</v>
      </c>
      <c r="T1079" s="73" t="n">
        <v>12.1</v>
      </c>
      <c r="U1079" s="71" t="n">
        <v>0</v>
      </c>
      <c r="V1079" t="inlineStr">
        <is>
          <t>No</t>
        </is>
      </c>
      <c r="W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TC101071</t>
        </is>
      </c>
      <c r="B1080" s="69" t="n">
        <v>45790</v>
      </c>
      <c r="C1080" s="70" t="n">
        <v>2025</v>
      </c>
      <c r="D1080" t="inlineStr">
        <is>
          <t>May</t>
        </is>
      </c>
      <c r="E1080" t="inlineStr">
        <is>
          <t>UK</t>
        </is>
      </c>
      <c r="F1080" t="inlineStr">
        <is>
          <t>UK</t>
        </is>
      </c>
      <c r="G1080" t="inlineStr">
        <is>
          <t>BFSI</t>
        </is>
      </c>
      <c r="H1080" t="inlineStr">
        <is>
          <t>AI &amp; data</t>
        </is>
      </c>
      <c r="I1080" t="inlineStr">
        <is>
          <t>Mid-size client</t>
        </is>
      </c>
      <c r="J1080" t="inlineStr">
        <is>
          <t>Emma Clarke</t>
        </is>
      </c>
      <c r="K1080" s="71" t="n">
        <v>5403</v>
      </c>
      <c r="L1080" s="72" t="n">
        <v>4264.17</v>
      </c>
      <c r="M1080" s="72" t="n">
        <v>23039310.51</v>
      </c>
      <c r="N1080" s="72" t="n">
        <v>460786.21</v>
      </c>
      <c r="O1080" s="72" t="n">
        <v>22578524.3</v>
      </c>
      <c r="P1080" s="72" t="n">
        <v>14121898.88</v>
      </c>
      <c r="Q1080" s="72" t="n">
        <v>8456625.42</v>
      </c>
      <c r="R1080" t="inlineStr">
        <is>
          <t>B-06</t>
        </is>
      </c>
      <c r="S1080" s="73" t="n">
        <v>43.3</v>
      </c>
      <c r="T1080" s="73" t="n">
        <v>33.1</v>
      </c>
      <c r="U1080" s="71" t="n">
        <v>0</v>
      </c>
      <c r="V1080" t="inlineStr">
        <is>
          <t>No</t>
        </is>
      </c>
      <c r="W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TC101072</t>
        </is>
      </c>
      <c r="B1081" s="69" t="n">
        <v>45790</v>
      </c>
      <c r="C1081" s="70" t="n">
        <v>2025</v>
      </c>
      <c r="D1081" t="inlineStr">
        <is>
          <t>May</t>
        </is>
      </c>
      <c r="E1081" t="inlineStr">
        <is>
          <t>North America</t>
        </is>
      </c>
      <c r="F1081" t="inlineStr">
        <is>
          <t>USA</t>
        </is>
      </c>
      <c r="G1081" t="inlineStr">
        <is>
          <t>BFSI</t>
        </is>
      </c>
      <c r="H1081" t="inlineStr">
        <is>
          <t>Application services</t>
        </is>
      </c>
      <c r="I1081" t="inlineStr">
        <is>
          <t>Top-10 client</t>
        </is>
      </c>
      <c r="J1081" t="inlineStr">
        <is>
          <t>Omar Haddad</t>
        </is>
      </c>
      <c r="K1081" s="71" t="n">
        <v>3504</v>
      </c>
      <c r="L1081" s="72" t="n">
        <v>4425.6</v>
      </c>
      <c r="M1081" s="72" t="n">
        <v>15507302.4</v>
      </c>
      <c r="N1081" s="72" t="n">
        <v>310146.05</v>
      </c>
      <c r="O1081" s="72" t="n">
        <v>15197156.35</v>
      </c>
      <c r="P1081" s="72" t="n">
        <v>10464981.02</v>
      </c>
      <c r="Q1081" s="72" t="n">
        <v>4732175.33</v>
      </c>
      <c r="R1081" t="inlineStr">
        <is>
          <t>B-02</t>
        </is>
      </c>
      <c r="S1081" s="73" t="n">
        <v>26.4</v>
      </c>
      <c r="T1081" s="73" t="n">
        <v>21.5</v>
      </c>
      <c r="U1081" s="71" t="n">
        <v>0</v>
      </c>
      <c r="V1081" t="inlineStr">
        <is>
          <t>No</t>
        </is>
      </c>
      <c r="W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TC101073</t>
        </is>
      </c>
      <c r="B1082" s="69" t="n">
        <v>45790</v>
      </c>
      <c r="C1082" s="70" t="n">
        <v>2025</v>
      </c>
      <c r="D1082" t="inlineStr">
        <is>
          <t>May</t>
        </is>
      </c>
      <c r="E1082" t="inlineStr">
        <is>
          <t>North America</t>
        </is>
      </c>
      <c r="F1082" t="inlineStr">
        <is>
          <t>Canada</t>
        </is>
      </c>
      <c r="G1082" t="inlineStr">
        <is>
          <t>BFSI</t>
        </is>
      </c>
      <c r="H1082" t="inlineStr">
        <is>
          <t>Application services</t>
        </is>
      </c>
      <c r="I1082" t="inlineStr">
        <is>
          <t>Mid-size client</t>
        </is>
      </c>
      <c r="J1082" t="inlineStr">
        <is>
          <t>Lucas Martin</t>
        </is>
      </c>
      <c r="K1082" s="71" t="n">
        <v>3479</v>
      </c>
      <c r="L1082" s="72" t="n">
        <v>4618.08</v>
      </c>
      <c r="M1082" s="72" t="n">
        <v>16066300.32</v>
      </c>
      <c r="N1082" s="72" t="n">
        <v>642652.01</v>
      </c>
      <c r="O1082" s="72" t="n">
        <v>15423648.31</v>
      </c>
      <c r="P1082" s="72" t="n">
        <v>10828302.34</v>
      </c>
      <c r="Q1082" s="72" t="n">
        <v>4595345.97</v>
      </c>
      <c r="R1082" t="inlineStr">
        <is>
          <t>B-03</t>
        </is>
      </c>
      <c r="S1082" s="73" t="n">
        <v>28.3</v>
      </c>
      <c r="T1082" s="73" t="n">
        <v>21.7</v>
      </c>
      <c r="U1082" s="71" t="n">
        <v>0</v>
      </c>
      <c r="V1082" t="inlineStr">
        <is>
          <t>No</t>
        </is>
      </c>
      <c r="W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TC101074</t>
        </is>
      </c>
      <c r="B1083" s="69" t="n">
        <v>45790</v>
      </c>
      <c r="C1083" s="70" t="n">
        <v>2025</v>
      </c>
      <c r="D1083" t="inlineStr">
        <is>
          <t>May</t>
        </is>
      </c>
      <c r="E1083" t="inlineStr">
        <is>
          <t>North America</t>
        </is>
      </c>
      <c r="F1083" t="inlineStr">
        <is>
          <t>USA</t>
        </is>
      </c>
      <c r="G1083" t="inlineStr">
        <is>
          <t>Communications &amp; Media</t>
        </is>
      </c>
      <c r="H1083" t="inlineStr">
        <is>
          <t>Consulting</t>
        </is>
      </c>
      <c r="I1083" t="inlineStr">
        <is>
          <t>Large client</t>
        </is>
      </c>
      <c r="J1083" t="inlineStr">
        <is>
          <t>Ravindra Patil</t>
        </is>
      </c>
      <c r="K1083" s="71" t="n">
        <v>9223</v>
      </c>
      <c r="L1083" s="72" t="n">
        <v>3947.8</v>
      </c>
      <c r="M1083" s="72" t="n">
        <v>36410559.4</v>
      </c>
      <c r="N1083" s="72" t="n">
        <v>0</v>
      </c>
      <c r="O1083" s="72" t="n">
        <v>36410559.4</v>
      </c>
      <c r="P1083" s="72" t="n">
        <v>23870059.25</v>
      </c>
      <c r="Q1083" s="72" t="n">
        <v>12540500.15</v>
      </c>
      <c r="R1083" t="inlineStr">
        <is>
          <t>CM-03</t>
        </is>
      </c>
      <c r="S1083" s="73" t="n">
        <v>68.2</v>
      </c>
      <c r="T1083" s="73" t="n">
        <v>59.6</v>
      </c>
      <c r="U1083" s="71" t="n">
        <v>2</v>
      </c>
      <c r="V1083" t="inlineStr">
        <is>
          <t>No</t>
        </is>
      </c>
      <c r="W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TC101075</t>
        </is>
      </c>
      <c r="B1084" s="69" t="n">
        <v>45790</v>
      </c>
      <c r="C1084" s="70" t="n">
        <v>2025</v>
      </c>
      <c r="D1084" t="inlineStr">
        <is>
          <t>May</t>
        </is>
      </c>
      <c r="E1084" t="inlineStr">
        <is>
          <t>Continental Europe</t>
        </is>
      </c>
      <c r="F1084" t="inlineStr">
        <is>
          <t>Germany</t>
        </is>
      </c>
      <c r="G1084" t="inlineStr">
        <is>
          <t>Communications &amp; Media</t>
        </is>
      </c>
      <c r="H1084" t="inlineStr">
        <is>
          <t>Application services</t>
        </is>
      </c>
      <c r="I1084" t="inlineStr">
        <is>
          <t>Top-10 client</t>
        </is>
      </c>
      <c r="J1084" t="inlineStr">
        <is>
          <t>Carlos Silva</t>
        </is>
      </c>
      <c r="K1084" s="71" t="n">
        <v>8854</v>
      </c>
      <c r="L1084" s="72" t="n">
        <v>3732.92</v>
      </c>
      <c r="M1084" s="72" t="n">
        <v>33051273.68</v>
      </c>
      <c r="N1084" s="72" t="n">
        <v>1983076.42</v>
      </c>
      <c r="O1084" s="72" t="n">
        <v>31068197.26</v>
      </c>
      <c r="P1084" s="72" t="n">
        <v>20382089.44</v>
      </c>
      <c r="Q1084" s="72" t="n">
        <v>10686107.82</v>
      </c>
      <c r="R1084" t="inlineStr">
        <is>
          <t>CM-04</t>
        </is>
      </c>
      <c r="S1084" s="73" t="n">
        <v>59.5</v>
      </c>
      <c r="T1084" s="73" t="n">
        <v>52.7</v>
      </c>
      <c r="U1084" s="71" t="n">
        <v>0</v>
      </c>
      <c r="V1084" t="inlineStr">
        <is>
          <t>No</t>
        </is>
      </c>
      <c r="W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TC101076</t>
        </is>
      </c>
      <c r="B1085" s="69" t="n">
        <v>45791</v>
      </c>
      <c r="C1085" s="70" t="n">
        <v>2025</v>
      </c>
      <c r="D1085" t="inlineStr">
        <is>
          <t>May</t>
        </is>
      </c>
      <c r="E1085" t="inlineStr">
        <is>
          <t>India</t>
        </is>
      </c>
      <c r="F1085" t="inlineStr">
        <is>
          <t>India</t>
        </is>
      </c>
      <c r="G1085" t="inlineStr">
        <is>
          <t>BFSI</t>
        </is>
      </c>
      <c r="H1085" t="inlineStr">
        <is>
          <t>Cloud &amp; infrastructure</t>
        </is>
      </c>
      <c r="I1085" t="inlineStr">
        <is>
          <t>Top-10 client</t>
        </is>
      </c>
      <c r="J1085" t="inlineStr">
        <is>
          <t>Ana Costa</t>
        </is>
      </c>
      <c r="K1085" s="71" t="n">
        <v>10708</v>
      </c>
      <c r="L1085" s="72" t="n">
        <v>3236.6</v>
      </c>
      <c r="M1085" s="72" t="n">
        <v>34657512.8</v>
      </c>
      <c r="N1085" s="72" t="n">
        <v>1386300.51</v>
      </c>
      <c r="O1085" s="72" t="n">
        <v>33271212.29</v>
      </c>
      <c r="P1085" s="72" t="n">
        <v>22182847.71</v>
      </c>
      <c r="Q1085" s="72" t="n">
        <v>11088364.58</v>
      </c>
      <c r="R1085" t="inlineStr">
        <is>
          <t>B-01</t>
        </is>
      </c>
      <c r="S1085" s="73" t="n">
        <v>71.09999999999999</v>
      </c>
      <c r="T1085" s="73" t="n">
        <v>64.7</v>
      </c>
      <c r="U1085" s="71" t="n">
        <v>0</v>
      </c>
      <c r="V1085" t="inlineStr">
        <is>
          <t>No</t>
        </is>
      </c>
      <c r="W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TC101077</t>
        </is>
      </c>
      <c r="B1086" s="69" t="n">
        <v>45791</v>
      </c>
      <c r="C1086" s="70" t="n">
        <v>2025</v>
      </c>
      <c r="D1086" t="inlineStr">
        <is>
          <t>May</t>
        </is>
      </c>
      <c r="E1086" t="inlineStr">
        <is>
          <t>Continental Europe</t>
        </is>
      </c>
      <c r="F1086" t="inlineStr">
        <is>
          <t>Netherlands</t>
        </is>
      </c>
      <c r="G1086" t="inlineStr">
        <is>
          <t>BFSI</t>
        </is>
      </c>
      <c r="H1086" t="inlineStr">
        <is>
          <t>Application services</t>
        </is>
      </c>
      <c r="I1086" t="inlineStr">
        <is>
          <t>Top-10 client</t>
        </is>
      </c>
      <c r="J1086" t="inlineStr">
        <is>
          <t>Yuki Sato</t>
        </is>
      </c>
      <c r="K1086" s="71" t="n">
        <v>8211</v>
      </c>
      <c r="L1086" s="72" t="n">
        <v>4131.88</v>
      </c>
      <c r="M1086" s="72" t="n">
        <v>33926866.68</v>
      </c>
      <c r="N1086" s="72" t="n">
        <v>678537.33</v>
      </c>
      <c r="O1086" s="72" t="n">
        <v>33248329.35</v>
      </c>
      <c r="P1086" s="72" t="n">
        <v>21986577.54</v>
      </c>
      <c r="Q1086" s="72" t="n">
        <v>11261751.81</v>
      </c>
      <c r="R1086" t="inlineStr">
        <is>
          <t>B-06</t>
        </is>
      </c>
      <c r="S1086" s="73" t="n">
        <v>57.5</v>
      </c>
      <c r="T1086" s="73" t="n">
        <v>52.8</v>
      </c>
      <c r="U1086" s="71" t="n">
        <v>2</v>
      </c>
      <c r="V1086" t="inlineStr">
        <is>
          <t>No</t>
        </is>
      </c>
      <c r="W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TC101078</t>
        </is>
      </c>
      <c r="B1087" s="69" t="n">
        <v>45791</v>
      </c>
      <c r="C1087" s="70" t="n">
        <v>2025</v>
      </c>
      <c r="D1087" t="inlineStr">
        <is>
          <t>May</t>
        </is>
      </c>
      <c r="E1087" t="inlineStr">
        <is>
          <t>UK</t>
        </is>
      </c>
      <c r="F1087" t="inlineStr">
        <is>
          <t>UK</t>
        </is>
      </c>
      <c r="G1087" t="inlineStr">
        <is>
          <t>Technology &amp; Services</t>
        </is>
      </c>
      <c r="H1087" t="inlineStr">
        <is>
          <t>Consulting</t>
        </is>
      </c>
      <c r="I1087" t="inlineStr">
        <is>
          <t>Top-10 client</t>
        </is>
      </c>
      <c r="J1087" t="inlineStr">
        <is>
          <t>Sara Rossi</t>
        </is>
      </c>
      <c r="K1087" s="71" t="n">
        <v>7340</v>
      </c>
      <c r="L1087" s="72" t="n">
        <v>3732.85</v>
      </c>
      <c r="M1087" s="72" t="n">
        <v>27399119</v>
      </c>
      <c r="N1087" s="72" t="n">
        <v>0</v>
      </c>
      <c r="O1087" s="72" t="n">
        <v>27399119</v>
      </c>
      <c r="P1087" s="72" t="n">
        <v>17094502.65</v>
      </c>
      <c r="Q1087" s="72" t="n">
        <v>10304616.35</v>
      </c>
      <c r="R1087" t="inlineStr">
        <is>
          <t>TS-02</t>
        </is>
      </c>
      <c r="S1087" s="73" t="n">
        <v>56.2</v>
      </c>
      <c r="T1087" s="73" t="n">
        <v>45.4</v>
      </c>
      <c r="U1087" s="71" t="n">
        <v>1</v>
      </c>
      <c r="V1087" t="inlineStr">
        <is>
          <t>No</t>
        </is>
      </c>
      <c r="W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TC101079</t>
        </is>
      </c>
      <c r="B1088" s="69" t="n">
        <v>45791</v>
      </c>
      <c r="C1088" s="70" t="n">
        <v>2025</v>
      </c>
      <c r="D1088" t="inlineStr">
        <is>
          <t>May</t>
        </is>
      </c>
      <c r="E1088" t="inlineStr">
        <is>
          <t>Continental Europe</t>
        </is>
      </c>
      <c r="F1088" t="inlineStr">
        <is>
          <t>Germany</t>
        </is>
      </c>
      <c r="G1088" t="inlineStr">
        <is>
          <t>BFSI</t>
        </is>
      </c>
      <c r="H1088" t="inlineStr">
        <is>
          <t>Application services</t>
        </is>
      </c>
      <c r="I1088" t="inlineStr">
        <is>
          <t>Top-10 client</t>
        </is>
      </c>
      <c r="J1088" t="inlineStr">
        <is>
          <t>Ruhi Shaikh</t>
        </is>
      </c>
      <c r="K1088" s="71" t="n">
        <v>10235</v>
      </c>
      <c r="L1088" s="72" t="n">
        <v>4186.78</v>
      </c>
      <c r="M1088" s="72" t="n">
        <v>42851693.3</v>
      </c>
      <c r="N1088" s="72" t="n">
        <v>0</v>
      </c>
      <c r="O1088" s="72" t="n">
        <v>42851693.3</v>
      </c>
      <c r="P1088" s="72" t="n">
        <v>29525710.4</v>
      </c>
      <c r="Q1088" s="72" t="n">
        <v>13325982.9</v>
      </c>
      <c r="R1088" t="inlineStr">
        <is>
          <t>B-04</t>
        </is>
      </c>
      <c r="S1088" s="73" t="n">
        <v>79.09999999999999</v>
      </c>
      <c r="T1088" s="73" t="n">
        <v>64.90000000000001</v>
      </c>
      <c r="U1088" s="71" t="n">
        <v>0</v>
      </c>
      <c r="V1088" t="inlineStr">
        <is>
          <t>Yes</t>
        </is>
      </c>
      <c r="W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TC101080</t>
        </is>
      </c>
      <c r="B1089" s="69" t="n">
        <v>45791</v>
      </c>
      <c r="C1089" s="70" t="n">
        <v>2025</v>
      </c>
      <c r="D1089" t="inlineStr">
        <is>
          <t>May</t>
        </is>
      </c>
      <c r="E1089" t="inlineStr">
        <is>
          <t>India</t>
        </is>
      </c>
      <c r="F1089" t="inlineStr">
        <is>
          <t>India</t>
        </is>
      </c>
      <c r="G1089" t="inlineStr">
        <is>
          <t>BFSI</t>
        </is>
      </c>
      <c r="H1089" t="inlineStr">
        <is>
          <t>Application services</t>
        </is>
      </c>
      <c r="I1089" t="inlineStr">
        <is>
          <t>Mid-size client</t>
        </is>
      </c>
      <c r="J1089" t="inlineStr">
        <is>
          <t>Amir Khan</t>
        </is>
      </c>
      <c r="K1089" s="71" t="n">
        <v>4476</v>
      </c>
      <c r="L1089" s="72" t="n">
        <v>3251.39</v>
      </c>
      <c r="M1089" s="72" t="n">
        <v>14553221.64</v>
      </c>
      <c r="N1089" s="72" t="n">
        <v>0</v>
      </c>
      <c r="O1089" s="72" t="n">
        <v>14553221.64</v>
      </c>
      <c r="P1089" s="72" t="n">
        <v>9764721.220000001</v>
      </c>
      <c r="Q1089" s="72" t="n">
        <v>4788500.42</v>
      </c>
      <c r="R1089" t="inlineStr">
        <is>
          <t>B-02</t>
        </is>
      </c>
      <c r="S1089" s="73" t="n">
        <v>33.5</v>
      </c>
      <c r="T1089" s="73" t="n">
        <v>29.2</v>
      </c>
      <c r="U1089" s="71" t="n">
        <v>0</v>
      </c>
      <c r="V1089" t="inlineStr">
        <is>
          <t>No</t>
        </is>
      </c>
      <c r="W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TC101081</t>
        </is>
      </c>
      <c r="B1090" s="69" t="n">
        <v>45791</v>
      </c>
      <c r="C1090" s="70" t="n">
        <v>2025</v>
      </c>
      <c r="D1090" t="inlineStr">
        <is>
          <t>May</t>
        </is>
      </c>
      <c r="E1090" t="inlineStr">
        <is>
          <t>North America</t>
        </is>
      </c>
      <c r="F1090" t="inlineStr">
        <is>
          <t>USA</t>
        </is>
      </c>
      <c r="G1090" t="inlineStr">
        <is>
          <t>BFSI</t>
        </is>
      </c>
      <c r="H1090" t="inlineStr">
        <is>
          <t>Application services</t>
        </is>
      </c>
      <c r="I1090" t="inlineStr">
        <is>
          <t>Mid-size client</t>
        </is>
      </c>
      <c r="J1090" t="inlineStr">
        <is>
          <t>Priya Nair</t>
        </is>
      </c>
      <c r="K1090" s="71" t="n">
        <v>10183</v>
      </c>
      <c r="L1090" s="72" t="n">
        <v>4043.95</v>
      </c>
      <c r="M1090" s="72" t="n">
        <v>41179542.85</v>
      </c>
      <c r="N1090" s="72" t="n">
        <v>0</v>
      </c>
      <c r="O1090" s="72" t="n">
        <v>41179542.85</v>
      </c>
      <c r="P1090" s="72" t="n">
        <v>24374714.93</v>
      </c>
      <c r="Q1090" s="72" t="n">
        <v>16804827.92</v>
      </c>
      <c r="R1090" t="inlineStr">
        <is>
          <t>B-01</t>
        </is>
      </c>
      <c r="S1090" s="73" t="n">
        <v>70.5</v>
      </c>
      <c r="T1090" s="73" t="n">
        <v>63.6</v>
      </c>
      <c r="U1090" s="71" t="n">
        <v>2</v>
      </c>
      <c r="V1090" t="inlineStr">
        <is>
          <t>No</t>
        </is>
      </c>
      <c r="W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TC101082</t>
        </is>
      </c>
      <c r="B1091" s="69" t="n">
        <v>45791</v>
      </c>
      <c r="C1091" s="70" t="n">
        <v>2025</v>
      </c>
      <c r="D1091" t="inlineStr">
        <is>
          <t>May</t>
        </is>
      </c>
      <c r="E1091" t="inlineStr">
        <is>
          <t>North America</t>
        </is>
      </c>
      <c r="F1091" t="inlineStr">
        <is>
          <t>Canada</t>
        </is>
      </c>
      <c r="G1091" t="inlineStr">
        <is>
          <t>Technology &amp; Services</t>
        </is>
      </c>
      <c r="H1091" t="inlineStr">
        <is>
          <t>Application services</t>
        </is>
      </c>
      <c r="I1091" t="inlineStr">
        <is>
          <t>Top-10 client</t>
        </is>
      </c>
      <c r="J1091" t="inlineStr">
        <is>
          <t>Wei Chen</t>
        </is>
      </c>
      <c r="K1091" s="71" t="n">
        <v>3614</v>
      </c>
      <c r="L1091" s="72" t="n">
        <v>4491.85</v>
      </c>
      <c r="M1091" s="72" t="n">
        <v>16233545.9</v>
      </c>
      <c r="N1091" s="72" t="n">
        <v>0</v>
      </c>
      <c r="O1091" s="72" t="n">
        <v>16233545.9</v>
      </c>
      <c r="P1091" s="72" t="n">
        <v>10577586.82</v>
      </c>
      <c r="Q1091" s="72" t="n">
        <v>5655959.08</v>
      </c>
      <c r="R1091" t="inlineStr">
        <is>
          <t>TS-03</t>
        </is>
      </c>
      <c r="S1091" s="73" t="n">
        <v>30.6</v>
      </c>
      <c r="T1091" s="73" t="n">
        <v>23.8</v>
      </c>
      <c r="U1091" s="71" t="n">
        <v>1</v>
      </c>
      <c r="V1091" t="inlineStr">
        <is>
          <t>No</t>
        </is>
      </c>
      <c r="W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TC101083</t>
        </is>
      </c>
      <c r="B1092" s="69" t="n">
        <v>45791</v>
      </c>
      <c r="C1092" s="70" t="n">
        <v>2025</v>
      </c>
      <c r="D1092" t="inlineStr">
        <is>
          <t>May</t>
        </is>
      </c>
      <c r="E1092" t="inlineStr">
        <is>
          <t>North America</t>
        </is>
      </c>
      <c r="F1092" t="inlineStr">
        <is>
          <t>USA</t>
        </is>
      </c>
      <c r="G1092" t="inlineStr">
        <is>
          <t>BFSI</t>
        </is>
      </c>
      <c r="H1092" t="inlineStr">
        <is>
          <t>Cloud &amp; infrastructure</t>
        </is>
      </c>
      <c r="I1092" t="inlineStr">
        <is>
          <t>Large client</t>
        </is>
      </c>
      <c r="J1092" t="inlineStr">
        <is>
          <t>Noah Smith</t>
        </is>
      </c>
      <c r="K1092" s="71" t="n">
        <v>1292</v>
      </c>
      <c r="L1092" s="72" t="n">
        <v>4223.44</v>
      </c>
      <c r="M1092" s="72" t="n">
        <v>5456684.48</v>
      </c>
      <c r="N1092" s="72" t="n">
        <v>218267.38</v>
      </c>
      <c r="O1092" s="72" t="n">
        <v>5238417.1</v>
      </c>
      <c r="P1092" s="72" t="n">
        <v>3701357.43</v>
      </c>
      <c r="Q1092" s="72" t="n">
        <v>1537059.67</v>
      </c>
      <c r="R1092" t="inlineStr">
        <is>
          <t>B-05</t>
        </is>
      </c>
      <c r="S1092" s="73" t="n">
        <v>11</v>
      </c>
      <c r="T1092" s="73" t="n">
        <v>8.300000000000001</v>
      </c>
      <c r="U1092" s="71" t="n">
        <v>0</v>
      </c>
      <c r="V1092" t="inlineStr">
        <is>
          <t>No</t>
        </is>
      </c>
      <c r="W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TC101084</t>
        </is>
      </c>
      <c r="B1093" s="69" t="n">
        <v>45791</v>
      </c>
      <c r="C1093" s="70" t="n">
        <v>2025</v>
      </c>
      <c r="D1093" t="inlineStr">
        <is>
          <t>May</t>
        </is>
      </c>
      <c r="E1093" t="inlineStr">
        <is>
          <t>North America</t>
        </is>
      </c>
      <c r="F1093" t="inlineStr">
        <is>
          <t>USA</t>
        </is>
      </c>
      <c r="G1093" t="inlineStr">
        <is>
          <t>BFSI</t>
        </is>
      </c>
      <c r="H1093" t="inlineStr">
        <is>
          <t>Application services</t>
        </is>
      </c>
      <c r="I1093" t="inlineStr">
        <is>
          <t>Top-10 client</t>
        </is>
      </c>
      <c r="J1093" t="inlineStr">
        <is>
          <t>Shraddha Kulkarni</t>
        </is>
      </c>
      <c r="K1093" s="71" t="n">
        <v>1777</v>
      </c>
      <c r="L1093" s="72" t="n">
        <v>3816.85</v>
      </c>
      <c r="M1093" s="72" t="n">
        <v>6782542.45</v>
      </c>
      <c r="N1093" s="72" t="n">
        <v>0</v>
      </c>
      <c r="O1093" s="72" t="n">
        <v>6782542.45</v>
      </c>
      <c r="P1093" s="72" t="n">
        <v>4359978.99</v>
      </c>
      <c r="Q1093" s="72" t="n">
        <v>2422563.46</v>
      </c>
      <c r="R1093" t="inlineStr">
        <is>
          <t>B-05</t>
        </is>
      </c>
      <c r="S1093" s="73" t="n">
        <v>15.1</v>
      </c>
      <c r="T1093" s="73" t="n">
        <v>11.3</v>
      </c>
      <c r="U1093" s="71" t="n">
        <v>0</v>
      </c>
      <c r="V1093" t="inlineStr">
        <is>
          <t>No</t>
        </is>
      </c>
      <c r="W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TC101085</t>
        </is>
      </c>
      <c r="B1094" s="69" t="n">
        <v>45791</v>
      </c>
      <c r="C1094" s="70" t="n">
        <v>2025</v>
      </c>
      <c r="D1094" t="inlineStr">
        <is>
          <t>May</t>
        </is>
      </c>
      <c r="E1094" t="inlineStr">
        <is>
          <t>India</t>
        </is>
      </c>
      <c r="F1094" t="inlineStr">
        <is>
          <t>India</t>
        </is>
      </c>
      <c r="G1094" t="inlineStr">
        <is>
          <t>Retail &amp; CPG</t>
        </is>
      </c>
      <c r="H1094" t="inlineStr">
        <is>
          <t>Consulting</t>
        </is>
      </c>
      <c r="I1094" t="inlineStr">
        <is>
          <t>Mid-size client</t>
        </is>
      </c>
      <c r="J1094" t="inlineStr">
        <is>
          <t>Sara Rossi</t>
        </is>
      </c>
      <c r="K1094" s="71" t="n">
        <v>5315</v>
      </c>
      <c r="L1094" s="72" t="n">
        <v>3060.13</v>
      </c>
      <c r="M1094" s="72" t="n">
        <v>16264590.95</v>
      </c>
      <c r="N1094" s="72" t="n">
        <v>325291.82</v>
      </c>
      <c r="O1094" s="72" t="n">
        <v>15939299.13</v>
      </c>
      <c r="P1094" s="72" t="n">
        <v>10382137.73</v>
      </c>
      <c r="Q1094" s="72" t="n">
        <v>5557161.4</v>
      </c>
      <c r="R1094" t="inlineStr">
        <is>
          <t>RC-02</t>
        </is>
      </c>
      <c r="S1094" s="73" t="n">
        <v>39.1</v>
      </c>
      <c r="T1094" s="73" t="n">
        <v>32</v>
      </c>
      <c r="U1094" s="71" t="n">
        <v>0</v>
      </c>
      <c r="V1094" t="inlineStr">
        <is>
          <t>No</t>
        </is>
      </c>
      <c r="W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TC101086</t>
        </is>
      </c>
      <c r="B1095" s="69" t="n">
        <v>45791</v>
      </c>
      <c r="C1095" s="70" t="n">
        <v>2025</v>
      </c>
      <c r="D1095" t="inlineStr">
        <is>
          <t>May</t>
        </is>
      </c>
      <c r="E1095" t="inlineStr">
        <is>
          <t>Continental Europe</t>
        </is>
      </c>
      <c r="F1095" t="inlineStr">
        <is>
          <t>Germany</t>
        </is>
      </c>
      <c r="G1095" t="inlineStr">
        <is>
          <t>BFSI</t>
        </is>
      </c>
      <c r="H1095" t="inlineStr">
        <is>
          <t>Application services</t>
        </is>
      </c>
      <c r="I1095" t="inlineStr">
        <is>
          <t>Large client</t>
        </is>
      </c>
      <c r="J1095" t="inlineStr">
        <is>
          <t>Fatima Al-Saud</t>
        </is>
      </c>
      <c r="K1095" s="71" t="n">
        <v>8288</v>
      </c>
      <c r="L1095" s="72" t="n">
        <v>4292.71</v>
      </c>
      <c r="M1095" s="72" t="n">
        <v>35577980.48</v>
      </c>
      <c r="N1095" s="72" t="n">
        <v>2134678.83</v>
      </c>
      <c r="O1095" s="72" t="n">
        <v>33443301.65</v>
      </c>
      <c r="P1095" s="72" t="n">
        <v>24562729.26</v>
      </c>
      <c r="Q1095" s="72" t="n">
        <v>8880572.390000001</v>
      </c>
      <c r="R1095" t="inlineStr">
        <is>
          <t>B-03</t>
        </is>
      </c>
      <c r="S1095" s="73" t="n">
        <v>61</v>
      </c>
      <c r="T1095" s="73" t="n">
        <v>50.5</v>
      </c>
      <c r="U1095" s="71" t="n">
        <v>0</v>
      </c>
      <c r="V1095" t="inlineStr">
        <is>
          <t>No</t>
        </is>
      </c>
      <c r="W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TC101087</t>
        </is>
      </c>
      <c r="B1096" s="69" t="n">
        <v>45791</v>
      </c>
      <c r="C1096" s="70" t="n">
        <v>2025</v>
      </c>
      <c r="D1096" t="inlineStr">
        <is>
          <t>May</t>
        </is>
      </c>
      <c r="E1096" t="inlineStr">
        <is>
          <t>North America</t>
        </is>
      </c>
      <c r="F1096" t="inlineStr">
        <is>
          <t>USA</t>
        </is>
      </c>
      <c r="G1096" t="inlineStr">
        <is>
          <t>BFSI</t>
        </is>
      </c>
      <c r="H1096" t="inlineStr">
        <is>
          <t>Consulting</t>
        </is>
      </c>
      <c r="I1096" t="inlineStr">
        <is>
          <t>Large client</t>
        </is>
      </c>
      <c r="J1096" t="inlineStr">
        <is>
          <t>Olivia Brown</t>
        </is>
      </c>
      <c r="K1096" s="71" t="n">
        <v>5805</v>
      </c>
      <c r="L1096" s="72" t="n">
        <v>3725.32</v>
      </c>
      <c r="M1096" s="72" t="n">
        <v>21625482.6</v>
      </c>
      <c r="N1096" s="72" t="n">
        <v>432509.65</v>
      </c>
      <c r="O1096" s="72" t="n">
        <v>21192972.95</v>
      </c>
      <c r="P1096" s="72" t="n">
        <v>13736072.15</v>
      </c>
      <c r="Q1096" s="72" t="n">
        <v>7456900.8</v>
      </c>
      <c r="R1096" t="inlineStr">
        <is>
          <t>B-05</t>
        </is>
      </c>
      <c r="S1096" s="73" t="n">
        <v>40.1</v>
      </c>
      <c r="T1096" s="73" t="n">
        <v>35.2</v>
      </c>
      <c r="U1096" s="71" t="n">
        <v>1</v>
      </c>
      <c r="V1096" t="inlineStr">
        <is>
          <t>No</t>
        </is>
      </c>
      <c r="W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TC101088</t>
        </is>
      </c>
      <c r="B1097" s="69" t="n">
        <v>45791</v>
      </c>
      <c r="C1097" s="70" t="n">
        <v>2025</v>
      </c>
      <c r="D1097" t="inlineStr">
        <is>
          <t>May</t>
        </is>
      </c>
      <c r="E1097" t="inlineStr">
        <is>
          <t>North America</t>
        </is>
      </c>
      <c r="F1097" t="inlineStr">
        <is>
          <t>USA</t>
        </is>
      </c>
      <c r="G1097" t="inlineStr">
        <is>
          <t>Technology &amp; Services</t>
        </is>
      </c>
      <c r="H1097" t="inlineStr">
        <is>
          <t>Cloud &amp; infrastructure</t>
        </is>
      </c>
      <c r="I1097" t="inlineStr">
        <is>
          <t>Top-10 client</t>
        </is>
      </c>
      <c r="J1097" t="inlineStr">
        <is>
          <t>Ana Costa</t>
        </is>
      </c>
      <c r="K1097" s="71" t="n">
        <v>5691</v>
      </c>
      <c r="L1097" s="72" t="n">
        <v>3909.52</v>
      </c>
      <c r="M1097" s="72" t="n">
        <v>22249078.32</v>
      </c>
      <c r="N1097" s="72" t="n">
        <v>1334944.7</v>
      </c>
      <c r="O1097" s="72" t="n">
        <v>20914133.62</v>
      </c>
      <c r="P1097" s="72" t="n">
        <v>15209389.32</v>
      </c>
      <c r="Q1097" s="72" t="n">
        <v>5704744.3</v>
      </c>
      <c r="R1097" t="inlineStr">
        <is>
          <t>TS-03</t>
        </is>
      </c>
      <c r="S1097" s="73" t="n">
        <v>41.1</v>
      </c>
      <c r="T1097" s="73" t="n">
        <v>37.5</v>
      </c>
      <c r="U1097" s="71" t="n">
        <v>1</v>
      </c>
      <c r="V1097" t="inlineStr">
        <is>
          <t>No</t>
        </is>
      </c>
      <c r="W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TC101089</t>
        </is>
      </c>
      <c r="B1098" s="69" t="n">
        <v>45791</v>
      </c>
      <c r="C1098" s="70" t="n">
        <v>2025</v>
      </c>
      <c r="D1098" t="inlineStr">
        <is>
          <t>May</t>
        </is>
      </c>
      <c r="E1098" t="inlineStr">
        <is>
          <t>North America</t>
        </is>
      </c>
      <c r="F1098" t="inlineStr">
        <is>
          <t>Canada</t>
        </is>
      </c>
      <c r="G1098" t="inlineStr">
        <is>
          <t>Manufacturing</t>
        </is>
      </c>
      <c r="H1098" t="inlineStr">
        <is>
          <t>Application services</t>
        </is>
      </c>
      <c r="I1098" t="inlineStr">
        <is>
          <t>Top-10 client</t>
        </is>
      </c>
      <c r="J1098" t="inlineStr">
        <is>
          <t>Ana Costa</t>
        </is>
      </c>
      <c r="K1098" s="71" t="n">
        <v>4798</v>
      </c>
      <c r="L1098" s="72" t="n">
        <v>4130.16</v>
      </c>
      <c r="M1098" s="72" t="n">
        <v>19816507.68</v>
      </c>
      <c r="N1098" s="72" t="n">
        <v>792660.3100000001</v>
      </c>
      <c r="O1098" s="72" t="n">
        <v>19023847.37</v>
      </c>
      <c r="P1098" s="72" t="n">
        <v>13514686.46</v>
      </c>
      <c r="Q1098" s="72" t="n">
        <v>5509160.91</v>
      </c>
      <c r="R1098" t="inlineStr">
        <is>
          <t>M-02</t>
        </is>
      </c>
      <c r="S1098" s="73" t="n">
        <v>37.3</v>
      </c>
      <c r="T1098" s="73" t="n">
        <v>30.3</v>
      </c>
      <c r="U1098" s="71" t="n">
        <v>0</v>
      </c>
      <c r="V1098" t="inlineStr">
        <is>
          <t>No</t>
        </is>
      </c>
      <c r="W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TC101090</t>
        </is>
      </c>
      <c r="B1099" s="69" t="n">
        <v>45791</v>
      </c>
      <c r="C1099" s="70" t="n">
        <v>2025</v>
      </c>
      <c r="D1099" t="inlineStr">
        <is>
          <t>May</t>
        </is>
      </c>
      <c r="E1099" t="inlineStr">
        <is>
          <t>Continental Europe</t>
        </is>
      </c>
      <c r="F1099" t="inlineStr">
        <is>
          <t>Netherlands</t>
        </is>
      </c>
      <c r="G1099" t="inlineStr">
        <is>
          <t>Life Sciences</t>
        </is>
      </c>
      <c r="H1099" t="inlineStr">
        <is>
          <t>Cloud &amp; infrastructure</t>
        </is>
      </c>
      <c r="I1099" t="inlineStr">
        <is>
          <t>Large client</t>
        </is>
      </c>
      <c r="J1099" t="inlineStr">
        <is>
          <t>Priya Nair</t>
        </is>
      </c>
      <c r="K1099" s="71" t="n">
        <v>1524</v>
      </c>
      <c r="L1099" s="72" t="n">
        <v>3970.02</v>
      </c>
      <c r="M1099" s="72" t="n">
        <v>6050310.48</v>
      </c>
      <c r="N1099" s="72" t="n">
        <v>242012.42</v>
      </c>
      <c r="O1099" s="72" t="n">
        <v>5808298.06</v>
      </c>
      <c r="P1099" s="72" t="n">
        <v>3742681.04</v>
      </c>
      <c r="Q1099" s="72" t="n">
        <v>2065617.02</v>
      </c>
      <c r="R1099" t="inlineStr">
        <is>
          <t>LS-03</t>
        </is>
      </c>
      <c r="S1099" s="73" t="n">
        <v>11.6</v>
      </c>
      <c r="T1099" s="73" t="n">
        <v>9.800000000000001</v>
      </c>
      <c r="U1099" s="71" t="n">
        <v>0</v>
      </c>
      <c r="V1099" t="inlineStr">
        <is>
          <t>No</t>
        </is>
      </c>
      <c r="W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TC101091</t>
        </is>
      </c>
      <c r="B1100" s="69" t="n">
        <v>45792</v>
      </c>
      <c r="C1100" s="70" t="n">
        <v>2025</v>
      </c>
      <c r="D1100" t="inlineStr">
        <is>
          <t>May</t>
        </is>
      </c>
      <c r="E1100" t="inlineStr">
        <is>
          <t>North America</t>
        </is>
      </c>
      <c r="F1100" t="inlineStr">
        <is>
          <t>USA</t>
        </is>
      </c>
      <c r="G1100" t="inlineStr">
        <is>
          <t>Retail &amp; CPG</t>
        </is>
      </c>
      <c r="H1100" t="inlineStr">
        <is>
          <t>AI &amp; data</t>
        </is>
      </c>
      <c r="I1100" t="inlineStr">
        <is>
          <t>Large client</t>
        </is>
      </c>
      <c r="J1100" t="inlineStr">
        <is>
          <t>Sophie Müller</t>
        </is>
      </c>
      <c r="K1100" s="71" t="n">
        <v>6941</v>
      </c>
      <c r="L1100" s="72" t="n">
        <v>3729.63</v>
      </c>
      <c r="M1100" s="72" t="n">
        <v>25887361.83</v>
      </c>
      <c r="N1100" s="72" t="n">
        <v>1035494.47</v>
      </c>
      <c r="O1100" s="72" t="n">
        <v>24851867.36</v>
      </c>
      <c r="P1100" s="72" t="n">
        <v>16067345.1</v>
      </c>
      <c r="Q1100" s="72" t="n">
        <v>8784522.26</v>
      </c>
      <c r="R1100" t="inlineStr">
        <is>
          <t>RC-05</t>
        </is>
      </c>
      <c r="S1100" s="73" t="n">
        <v>57</v>
      </c>
      <c r="T1100" s="73" t="n">
        <v>42.5</v>
      </c>
      <c r="U1100" s="71" t="n">
        <v>0</v>
      </c>
      <c r="V1100" t="inlineStr">
        <is>
          <t>No</t>
        </is>
      </c>
      <c r="W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TC101092</t>
        </is>
      </c>
      <c r="B1101" s="69" t="n">
        <v>45792</v>
      </c>
      <c r="C1101" s="70" t="n">
        <v>2025</v>
      </c>
      <c r="D1101" t="inlineStr">
        <is>
          <t>May</t>
        </is>
      </c>
      <c r="E1101" t="inlineStr">
        <is>
          <t>Asia Pacific</t>
        </is>
      </c>
      <c r="F1101" t="inlineStr">
        <is>
          <t>Singapore</t>
        </is>
      </c>
      <c r="G1101" t="inlineStr">
        <is>
          <t>Manufacturing</t>
        </is>
      </c>
      <c r="H1101" t="inlineStr">
        <is>
          <t>AI &amp; data</t>
        </is>
      </c>
      <c r="I1101" t="inlineStr">
        <is>
          <t>Large client</t>
        </is>
      </c>
      <c r="J1101" t="inlineStr">
        <is>
          <t>Priya Nair</t>
        </is>
      </c>
      <c r="K1101" s="71" t="n">
        <v>7991</v>
      </c>
      <c r="L1101" s="72" t="n">
        <v>3454.1</v>
      </c>
      <c r="M1101" s="72" t="n">
        <v>27601713.1</v>
      </c>
      <c r="N1101" s="72" t="n">
        <v>0</v>
      </c>
      <c r="O1101" s="72" t="n">
        <v>27601713.1</v>
      </c>
      <c r="P1101" s="72" t="n">
        <v>16426327.99</v>
      </c>
      <c r="Q1101" s="72" t="n">
        <v>11175385.11</v>
      </c>
      <c r="R1101" t="inlineStr">
        <is>
          <t>M-04</t>
        </is>
      </c>
      <c r="S1101" s="73" t="n">
        <v>56</v>
      </c>
      <c r="T1101" s="73" t="n">
        <v>49.1</v>
      </c>
      <c r="U1101" s="71" t="n">
        <v>1</v>
      </c>
      <c r="V1101" t="inlineStr">
        <is>
          <t>No</t>
        </is>
      </c>
      <c r="W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TC101093</t>
        </is>
      </c>
      <c r="B1102" s="69" t="n">
        <v>45792</v>
      </c>
      <c r="C1102" s="70" t="n">
        <v>2025</v>
      </c>
      <c r="D1102" t="inlineStr">
        <is>
          <t>May</t>
        </is>
      </c>
      <c r="E1102" t="inlineStr">
        <is>
          <t>North America</t>
        </is>
      </c>
      <c r="F1102" t="inlineStr">
        <is>
          <t>Canada</t>
        </is>
      </c>
      <c r="G1102" t="inlineStr">
        <is>
          <t>Retail &amp; CPG</t>
        </is>
      </c>
      <c r="H1102" t="inlineStr">
        <is>
          <t>AI &amp; data</t>
        </is>
      </c>
      <c r="I1102" t="inlineStr">
        <is>
          <t>Large client</t>
        </is>
      </c>
      <c r="J1102" t="inlineStr">
        <is>
          <t>Sara Rossi</t>
        </is>
      </c>
      <c r="K1102" s="71" t="n">
        <v>5860</v>
      </c>
      <c r="L1102" s="72" t="n">
        <v>3918.74</v>
      </c>
      <c r="M1102" s="72" t="n">
        <v>22963816.4</v>
      </c>
      <c r="N1102" s="72" t="n">
        <v>459276.33</v>
      </c>
      <c r="O1102" s="72" t="n">
        <v>22504540.07</v>
      </c>
      <c r="P1102" s="72" t="n">
        <v>16057537.43</v>
      </c>
      <c r="Q1102" s="72" t="n">
        <v>6447002.64</v>
      </c>
      <c r="R1102" t="inlineStr">
        <is>
          <t>RC-02</t>
        </is>
      </c>
      <c r="S1102" s="73" t="n">
        <v>41.4</v>
      </c>
      <c r="T1102" s="73" t="n">
        <v>36.4</v>
      </c>
      <c r="U1102" s="71" t="n">
        <v>1</v>
      </c>
      <c r="V1102" t="inlineStr">
        <is>
          <t>No</t>
        </is>
      </c>
      <c r="W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TC101094</t>
        </is>
      </c>
      <c r="B1103" s="69" t="n">
        <v>45792</v>
      </c>
      <c r="C1103" s="70" t="n">
        <v>2025</v>
      </c>
      <c r="D1103" t="inlineStr">
        <is>
          <t>May</t>
        </is>
      </c>
      <c r="E1103" t="inlineStr">
        <is>
          <t>Asia Pacific</t>
        </is>
      </c>
      <c r="F1103" t="inlineStr">
        <is>
          <t>Singapore</t>
        </is>
      </c>
      <c r="G1103" t="inlineStr">
        <is>
          <t>BFSI</t>
        </is>
      </c>
      <c r="H1103" t="inlineStr">
        <is>
          <t>BPS</t>
        </is>
      </c>
      <c r="I1103" t="inlineStr">
        <is>
          <t>Large client</t>
        </is>
      </c>
      <c r="J1103" t="inlineStr">
        <is>
          <t>Mei Lin</t>
        </is>
      </c>
      <c r="K1103" s="71" t="n">
        <v>1249</v>
      </c>
      <c r="L1103" s="72" t="n">
        <v>3870.87</v>
      </c>
      <c r="M1103" s="72" t="n">
        <v>4834716.63</v>
      </c>
      <c r="N1103" s="72" t="n">
        <v>0</v>
      </c>
      <c r="O1103" s="72" t="n">
        <v>4834716.63</v>
      </c>
      <c r="P1103" s="72" t="n">
        <v>3102810.54</v>
      </c>
      <c r="Q1103" s="72" t="n">
        <v>1731906.09</v>
      </c>
      <c r="R1103" t="inlineStr">
        <is>
          <t>B-05</t>
        </is>
      </c>
      <c r="S1103" s="73" t="n">
        <v>10.7</v>
      </c>
      <c r="T1103" s="73" t="n">
        <v>8.1</v>
      </c>
      <c r="U1103" s="71" t="n">
        <v>0</v>
      </c>
      <c r="V1103" t="inlineStr">
        <is>
          <t>No</t>
        </is>
      </c>
      <c r="W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TC101095</t>
        </is>
      </c>
      <c r="B1104" s="69" t="n">
        <v>45792</v>
      </c>
      <c r="C1104" s="70" t="n">
        <v>2025</v>
      </c>
      <c r="D1104" t="inlineStr">
        <is>
          <t>May</t>
        </is>
      </c>
      <c r="E1104" t="inlineStr">
        <is>
          <t>North America</t>
        </is>
      </c>
      <c r="F1104" t="inlineStr">
        <is>
          <t>Canada</t>
        </is>
      </c>
      <c r="G1104" t="inlineStr">
        <is>
          <t>Technology &amp; Services</t>
        </is>
      </c>
      <c r="H1104" t="inlineStr">
        <is>
          <t>Application services</t>
        </is>
      </c>
      <c r="I1104" t="inlineStr">
        <is>
          <t>Mid-size client</t>
        </is>
      </c>
      <c r="J1104" t="inlineStr">
        <is>
          <t>Hiroshi Tanaka</t>
        </is>
      </c>
      <c r="K1104" s="71" t="n">
        <v>8036</v>
      </c>
      <c r="L1104" s="72" t="n">
        <v>3871.56</v>
      </c>
      <c r="M1104" s="72" t="n">
        <v>31111856.16</v>
      </c>
      <c r="N1104" s="72" t="n">
        <v>622237.12</v>
      </c>
      <c r="O1104" s="72" t="n">
        <v>30489619.04</v>
      </c>
      <c r="P1104" s="72" t="n">
        <v>19464287.44</v>
      </c>
      <c r="Q1104" s="72" t="n">
        <v>11025331.6</v>
      </c>
      <c r="R1104" t="inlineStr">
        <is>
          <t>TS-05</t>
        </is>
      </c>
      <c r="S1104" s="73" t="n">
        <v>65.3</v>
      </c>
      <c r="T1104" s="73" t="n">
        <v>49.6</v>
      </c>
      <c r="U1104" s="71" t="n">
        <v>2</v>
      </c>
      <c r="V1104" t="inlineStr">
        <is>
          <t>No</t>
        </is>
      </c>
      <c r="W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TC101096</t>
        </is>
      </c>
      <c r="B1105" s="69" t="n">
        <v>45792</v>
      </c>
      <c r="C1105" s="70" t="n">
        <v>2025</v>
      </c>
      <c r="D1105" t="inlineStr">
        <is>
          <t>May</t>
        </is>
      </c>
      <c r="E1105" t="inlineStr">
        <is>
          <t>North America</t>
        </is>
      </c>
      <c r="F1105" t="inlineStr">
        <is>
          <t>USA</t>
        </is>
      </c>
      <c r="G1105" t="inlineStr">
        <is>
          <t>Communications &amp; Media</t>
        </is>
      </c>
      <c r="H1105" t="inlineStr">
        <is>
          <t>Application services</t>
        </is>
      </c>
      <c r="I1105" t="inlineStr">
        <is>
          <t>Large client</t>
        </is>
      </c>
      <c r="J1105" t="inlineStr">
        <is>
          <t>Emma Clarke</t>
        </is>
      </c>
      <c r="K1105" s="71" t="n">
        <v>7259</v>
      </c>
      <c r="L1105" s="72" t="n">
        <v>3719.93</v>
      </c>
      <c r="M1105" s="72" t="n">
        <v>27002971.87</v>
      </c>
      <c r="N1105" s="72" t="n">
        <v>1080118.87</v>
      </c>
      <c r="O1105" s="72" t="n">
        <v>25922853</v>
      </c>
      <c r="P1105" s="72" t="n">
        <v>18039128.09</v>
      </c>
      <c r="Q1105" s="72" t="n">
        <v>7883724.91</v>
      </c>
      <c r="R1105" t="inlineStr">
        <is>
          <t>CM-06</t>
        </is>
      </c>
      <c r="S1105" s="73" t="n">
        <v>54.8</v>
      </c>
      <c r="T1105" s="73" t="n">
        <v>43.9</v>
      </c>
      <c r="U1105" s="71" t="n">
        <v>0</v>
      </c>
      <c r="V1105" t="inlineStr">
        <is>
          <t>No</t>
        </is>
      </c>
      <c r="W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TC101097</t>
        </is>
      </c>
      <c r="B1106" s="69" t="n">
        <v>45792</v>
      </c>
      <c r="C1106" s="70" t="n">
        <v>2025</v>
      </c>
      <c r="D1106" t="inlineStr">
        <is>
          <t>May</t>
        </is>
      </c>
      <c r="E1106" t="inlineStr">
        <is>
          <t>Continental Europe</t>
        </is>
      </c>
      <c r="F1106" t="inlineStr">
        <is>
          <t>Germany</t>
        </is>
      </c>
      <c r="G1106" t="inlineStr">
        <is>
          <t>BFSI</t>
        </is>
      </c>
      <c r="H1106" t="inlineStr">
        <is>
          <t>Application services</t>
        </is>
      </c>
      <c r="I1106" t="inlineStr">
        <is>
          <t>Large client</t>
        </is>
      </c>
      <c r="J1106" t="inlineStr">
        <is>
          <t>Kofi Mensah</t>
        </is>
      </c>
      <c r="K1106" s="71" t="n">
        <v>8365</v>
      </c>
      <c r="L1106" s="72" t="n">
        <v>4565.14</v>
      </c>
      <c r="M1106" s="72" t="n">
        <v>38187396.1</v>
      </c>
      <c r="N1106" s="72" t="n">
        <v>1527495.84</v>
      </c>
      <c r="O1106" s="72" t="n">
        <v>36659900.26</v>
      </c>
      <c r="P1106" s="72" t="n">
        <v>26972793.19</v>
      </c>
      <c r="Q1106" s="72" t="n">
        <v>9687107.07</v>
      </c>
      <c r="R1106" t="inlineStr">
        <is>
          <t>B-04</t>
        </is>
      </c>
      <c r="S1106" s="73" t="n">
        <v>63.1</v>
      </c>
      <c r="T1106" s="73" t="n">
        <v>51.4</v>
      </c>
      <c r="U1106" s="71" t="n">
        <v>0</v>
      </c>
      <c r="V1106" t="inlineStr">
        <is>
          <t>No</t>
        </is>
      </c>
      <c r="W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TC101098</t>
        </is>
      </c>
      <c r="B1107" s="69" t="n">
        <v>45792</v>
      </c>
      <c r="C1107" s="70" t="n">
        <v>2025</v>
      </c>
      <c r="D1107" t="inlineStr">
        <is>
          <t>May</t>
        </is>
      </c>
      <c r="E1107" t="inlineStr">
        <is>
          <t>North America</t>
        </is>
      </c>
      <c r="F1107" t="inlineStr">
        <is>
          <t>Canada</t>
        </is>
      </c>
      <c r="G1107" t="inlineStr">
        <is>
          <t>Technology &amp; Services</t>
        </is>
      </c>
      <c r="H1107" t="inlineStr">
        <is>
          <t>Cloud &amp; infrastructure</t>
        </is>
      </c>
      <c r="I1107" t="inlineStr">
        <is>
          <t>Top-10 client</t>
        </is>
      </c>
      <c r="J1107" t="inlineStr">
        <is>
          <t>Amir Khan</t>
        </is>
      </c>
      <c r="K1107" s="71" t="n">
        <v>5393</v>
      </c>
      <c r="L1107" s="72" t="n">
        <v>4021.1</v>
      </c>
      <c r="M1107" s="72" t="n">
        <v>21685792.3</v>
      </c>
      <c r="N1107" s="72" t="n">
        <v>0</v>
      </c>
      <c r="O1107" s="72" t="n">
        <v>21685792.3</v>
      </c>
      <c r="P1107" s="72" t="n">
        <v>14032984.43</v>
      </c>
      <c r="Q1107" s="72" t="n">
        <v>7652807.87</v>
      </c>
      <c r="R1107" t="inlineStr">
        <is>
          <t>TS-04</t>
        </is>
      </c>
      <c r="S1107" s="73" t="n">
        <v>36.5</v>
      </c>
      <c r="T1107" s="73" t="n">
        <v>33.2</v>
      </c>
      <c r="U1107" s="71" t="n">
        <v>0</v>
      </c>
      <c r="V1107" t="inlineStr">
        <is>
          <t>No</t>
        </is>
      </c>
      <c r="W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TC101099</t>
        </is>
      </c>
      <c r="B1108" s="69" t="n">
        <v>45792</v>
      </c>
      <c r="C1108" s="70" t="n">
        <v>2025</v>
      </c>
      <c r="D1108" t="inlineStr">
        <is>
          <t>May</t>
        </is>
      </c>
      <c r="E1108" t="inlineStr">
        <is>
          <t>North America</t>
        </is>
      </c>
      <c r="F1108" t="inlineStr">
        <is>
          <t>Canada</t>
        </is>
      </c>
      <c r="G1108" t="inlineStr">
        <is>
          <t>Communications &amp; Media</t>
        </is>
      </c>
      <c r="H1108" t="inlineStr">
        <is>
          <t>Application services</t>
        </is>
      </c>
      <c r="I1108" t="inlineStr">
        <is>
          <t>Large client</t>
        </is>
      </c>
      <c r="J1108" t="inlineStr">
        <is>
          <t>Ruhi Shaikh</t>
        </is>
      </c>
      <c r="K1108" s="71" t="n">
        <v>1931</v>
      </c>
      <c r="L1108" s="72" t="n">
        <v>3979.68</v>
      </c>
      <c r="M1108" s="72" t="n">
        <v>7684762.08</v>
      </c>
      <c r="N1108" s="72" t="n">
        <v>0</v>
      </c>
      <c r="O1108" s="72" t="n">
        <v>7684762.08</v>
      </c>
      <c r="P1108" s="72" t="n">
        <v>4963825.46</v>
      </c>
      <c r="Q1108" s="72" t="n">
        <v>2720936.62</v>
      </c>
      <c r="R1108" t="inlineStr">
        <is>
          <t>CM-05</t>
        </is>
      </c>
      <c r="S1108" s="73" t="n">
        <v>14.6</v>
      </c>
      <c r="T1108" s="73" t="n">
        <v>12.2</v>
      </c>
      <c r="U1108" s="71" t="n">
        <v>2</v>
      </c>
      <c r="V1108" t="inlineStr">
        <is>
          <t>No</t>
        </is>
      </c>
      <c r="W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TC101100</t>
        </is>
      </c>
      <c r="B1109" s="69" t="n">
        <v>45792</v>
      </c>
      <c r="C1109" s="70" t="n">
        <v>2025</v>
      </c>
      <c r="D1109" t="inlineStr">
        <is>
          <t>May</t>
        </is>
      </c>
      <c r="E1109" t="inlineStr">
        <is>
          <t>North America</t>
        </is>
      </c>
      <c r="F1109" t="inlineStr">
        <is>
          <t>Canada</t>
        </is>
      </c>
      <c r="G1109" t="inlineStr">
        <is>
          <t>BFSI</t>
        </is>
      </c>
      <c r="H1109" t="inlineStr">
        <is>
          <t>BPS</t>
        </is>
      </c>
      <c r="I1109" t="inlineStr">
        <is>
          <t>Large client</t>
        </is>
      </c>
      <c r="J1109" t="inlineStr">
        <is>
          <t>Zoya Ahmed</t>
        </is>
      </c>
      <c r="K1109" s="71" t="n">
        <v>6179</v>
      </c>
      <c r="L1109" s="72" t="n">
        <v>3859.03</v>
      </c>
      <c r="M1109" s="72" t="n">
        <v>23844946.37</v>
      </c>
      <c r="N1109" s="72" t="n">
        <v>953797.85</v>
      </c>
      <c r="O1109" s="72" t="n">
        <v>22891148.52</v>
      </c>
      <c r="P1109" s="72" t="n">
        <v>16566094.1</v>
      </c>
      <c r="Q1109" s="72" t="n">
        <v>6325054.42</v>
      </c>
      <c r="R1109" t="inlineStr">
        <is>
          <t>B-04</t>
        </is>
      </c>
      <c r="S1109" s="73" t="n">
        <v>43</v>
      </c>
      <c r="T1109" s="73" t="n">
        <v>39</v>
      </c>
      <c r="U1109" s="71" t="n">
        <v>0</v>
      </c>
      <c r="V1109" t="inlineStr">
        <is>
          <t>No</t>
        </is>
      </c>
      <c r="W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TC101101</t>
        </is>
      </c>
      <c r="B1110" s="69" t="n">
        <v>45792</v>
      </c>
      <c r="C1110" s="70" t="n">
        <v>2025</v>
      </c>
      <c r="D1110" t="inlineStr">
        <is>
          <t>May</t>
        </is>
      </c>
      <c r="E1110" t="inlineStr">
        <is>
          <t>UK</t>
        </is>
      </c>
      <c r="F1110" t="inlineStr">
        <is>
          <t>UK</t>
        </is>
      </c>
      <c r="G1110" t="inlineStr">
        <is>
          <t>Technology &amp; Services</t>
        </is>
      </c>
      <c r="H1110" t="inlineStr">
        <is>
          <t>Cloud &amp; infrastructure</t>
        </is>
      </c>
      <c r="I1110" t="inlineStr">
        <is>
          <t>Top-10 client</t>
        </is>
      </c>
      <c r="J1110" t="inlineStr">
        <is>
          <t>Hiroshi Tanaka</t>
        </is>
      </c>
      <c r="K1110" s="71" t="n">
        <v>8071</v>
      </c>
      <c r="L1110" s="72" t="n">
        <v>4130.57</v>
      </c>
      <c r="M1110" s="72" t="n">
        <v>33337830.47</v>
      </c>
      <c r="N1110" s="72" t="n">
        <v>0</v>
      </c>
      <c r="O1110" s="72" t="n">
        <v>33337830.47</v>
      </c>
      <c r="P1110" s="72" t="n">
        <v>22702990.96</v>
      </c>
      <c r="Q1110" s="72" t="n">
        <v>10634839.51</v>
      </c>
      <c r="R1110" t="inlineStr">
        <is>
          <t>TS-06</t>
        </is>
      </c>
      <c r="S1110" s="73" t="n">
        <v>64.8</v>
      </c>
      <c r="T1110" s="73" t="n">
        <v>49.7</v>
      </c>
      <c r="U1110" s="71" t="n">
        <v>2</v>
      </c>
      <c r="V1110" t="inlineStr">
        <is>
          <t>No</t>
        </is>
      </c>
      <c r="W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TC101102</t>
        </is>
      </c>
      <c r="B1111" s="69" t="n">
        <v>45793</v>
      </c>
      <c r="C1111" s="70" t="n">
        <v>2025</v>
      </c>
      <c r="D1111" t="inlineStr">
        <is>
          <t>May</t>
        </is>
      </c>
      <c r="E1111" t="inlineStr">
        <is>
          <t>North America</t>
        </is>
      </c>
      <c r="F1111" t="inlineStr">
        <is>
          <t>USA</t>
        </is>
      </c>
      <c r="G1111" t="inlineStr">
        <is>
          <t>Technology &amp; Services</t>
        </is>
      </c>
      <c r="H1111" t="inlineStr">
        <is>
          <t>Application services</t>
        </is>
      </c>
      <c r="I1111" t="inlineStr">
        <is>
          <t>Top-10 client</t>
        </is>
      </c>
      <c r="J1111" t="inlineStr">
        <is>
          <t>Mei Lin</t>
        </is>
      </c>
      <c r="K1111" s="71" t="n">
        <v>3750</v>
      </c>
      <c r="L1111" s="72" t="n">
        <v>4352.45</v>
      </c>
      <c r="M1111" s="72" t="n">
        <v>16321687.5</v>
      </c>
      <c r="N1111" s="72" t="n">
        <v>326433.75</v>
      </c>
      <c r="O1111" s="72" t="n">
        <v>15995253.75</v>
      </c>
      <c r="P1111" s="72" t="n">
        <v>11184889.27</v>
      </c>
      <c r="Q1111" s="72" t="n">
        <v>4810364.48</v>
      </c>
      <c r="R1111" t="inlineStr">
        <is>
          <t>TS-05</t>
        </is>
      </c>
      <c r="S1111" s="73" t="n">
        <v>28.1</v>
      </c>
      <c r="T1111" s="73" t="n">
        <v>24.9</v>
      </c>
      <c r="U1111" s="71" t="n">
        <v>0</v>
      </c>
      <c r="V1111" t="inlineStr">
        <is>
          <t>No</t>
        </is>
      </c>
      <c r="W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TC101103</t>
        </is>
      </c>
      <c r="B1112" s="69" t="n">
        <v>45793</v>
      </c>
      <c r="C1112" s="70" t="n">
        <v>2025</v>
      </c>
      <c r="D1112" t="inlineStr">
        <is>
          <t>May</t>
        </is>
      </c>
      <c r="E1112" t="inlineStr">
        <is>
          <t>Asia Pacific</t>
        </is>
      </c>
      <c r="F1112" t="inlineStr">
        <is>
          <t>Australia</t>
        </is>
      </c>
      <c r="G1112" t="inlineStr">
        <is>
          <t>BFSI</t>
        </is>
      </c>
      <c r="H1112" t="inlineStr">
        <is>
          <t>Cloud &amp; infrastructure</t>
        </is>
      </c>
      <c r="I1112" t="inlineStr">
        <is>
          <t>Large client</t>
        </is>
      </c>
      <c r="J1112" t="inlineStr">
        <is>
          <t>Priya Nair</t>
        </is>
      </c>
      <c r="K1112" s="71" t="n">
        <v>1368</v>
      </c>
      <c r="L1112" s="72" t="n">
        <v>3353.27</v>
      </c>
      <c r="M1112" s="72" t="n">
        <v>4587273.36</v>
      </c>
      <c r="N1112" s="72" t="n">
        <v>275236.4</v>
      </c>
      <c r="O1112" s="72" t="n">
        <v>4312036.96</v>
      </c>
      <c r="P1112" s="72" t="n">
        <v>2911268.97</v>
      </c>
      <c r="Q1112" s="72" t="n">
        <v>1400767.99</v>
      </c>
      <c r="R1112" t="inlineStr">
        <is>
          <t>B-03</t>
        </is>
      </c>
      <c r="S1112" s="73" t="n">
        <v>11</v>
      </c>
      <c r="T1112" s="73" t="n">
        <v>9.1</v>
      </c>
      <c r="U1112" s="71" t="n">
        <v>0</v>
      </c>
      <c r="V1112" t="inlineStr">
        <is>
          <t>No</t>
        </is>
      </c>
      <c r="W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TC101104</t>
        </is>
      </c>
      <c r="B1113" s="69" t="n">
        <v>45793</v>
      </c>
      <c r="C1113" s="70" t="n">
        <v>2025</v>
      </c>
      <c r="D1113" t="inlineStr">
        <is>
          <t>May</t>
        </is>
      </c>
      <c r="E1113" t="inlineStr">
        <is>
          <t>Continental Europe</t>
        </is>
      </c>
      <c r="F1113" t="inlineStr">
        <is>
          <t>Germany</t>
        </is>
      </c>
      <c r="G1113" t="inlineStr">
        <is>
          <t>BFSI</t>
        </is>
      </c>
      <c r="H1113" t="inlineStr">
        <is>
          <t>Cloud &amp; infrastructure</t>
        </is>
      </c>
      <c r="I1113" t="inlineStr">
        <is>
          <t>Top-10 client</t>
        </is>
      </c>
      <c r="J1113" t="inlineStr">
        <is>
          <t>Zoya Ahmed</t>
        </is>
      </c>
      <c r="K1113" s="71" t="n">
        <v>10482</v>
      </c>
      <c r="L1113" s="72" t="n">
        <v>3691.72</v>
      </c>
      <c r="M1113" s="72" t="n">
        <v>38696609.04</v>
      </c>
      <c r="N1113" s="72" t="n">
        <v>0</v>
      </c>
      <c r="O1113" s="72" t="n">
        <v>38696609.04</v>
      </c>
      <c r="P1113" s="72" t="n">
        <v>27989681.34</v>
      </c>
      <c r="Q1113" s="72" t="n">
        <v>10706927.7</v>
      </c>
      <c r="R1113" t="inlineStr">
        <is>
          <t>B-02</t>
        </is>
      </c>
      <c r="S1113" s="73" t="n">
        <v>78.90000000000001</v>
      </c>
      <c r="T1113" s="73" t="n">
        <v>67.2</v>
      </c>
      <c r="U1113" s="71" t="n">
        <v>0</v>
      </c>
      <c r="V1113" t="inlineStr">
        <is>
          <t>No</t>
        </is>
      </c>
      <c r="W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TC101105</t>
        </is>
      </c>
      <c r="B1114" s="69" t="n">
        <v>45793</v>
      </c>
      <c r="C1114" s="70" t="n">
        <v>2025</v>
      </c>
      <c r="D1114" t="inlineStr">
        <is>
          <t>May</t>
        </is>
      </c>
      <c r="E1114" t="inlineStr">
        <is>
          <t>Continental Europe</t>
        </is>
      </c>
      <c r="F1114" t="inlineStr">
        <is>
          <t>Germany</t>
        </is>
      </c>
      <c r="G1114" t="inlineStr">
        <is>
          <t>BFSI</t>
        </is>
      </c>
      <c r="H1114" t="inlineStr">
        <is>
          <t>BPS</t>
        </is>
      </c>
      <c r="I1114" t="inlineStr">
        <is>
          <t>Large client</t>
        </is>
      </c>
      <c r="J1114" t="inlineStr">
        <is>
          <t>Lucas Martin</t>
        </is>
      </c>
      <c r="K1114" s="71" t="n">
        <v>1681</v>
      </c>
      <c r="L1114" s="72" t="n">
        <v>4436.37</v>
      </c>
      <c r="M1114" s="72" t="n">
        <v>7457537.97</v>
      </c>
      <c r="N1114" s="72" t="n">
        <v>298301.52</v>
      </c>
      <c r="O1114" s="72" t="n">
        <v>7159236.45</v>
      </c>
      <c r="P1114" s="72" t="n">
        <v>4824507.92</v>
      </c>
      <c r="Q1114" s="72" t="n">
        <v>2334728.53</v>
      </c>
      <c r="R1114" t="inlineStr">
        <is>
          <t>B-03</t>
        </is>
      </c>
      <c r="S1114" s="73" t="n">
        <v>13.3</v>
      </c>
      <c r="T1114" s="73" t="n">
        <v>10.8</v>
      </c>
      <c r="U1114" s="71" t="n">
        <v>0</v>
      </c>
      <c r="V1114" t="inlineStr">
        <is>
          <t>Yes</t>
        </is>
      </c>
      <c r="W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TC101106</t>
        </is>
      </c>
      <c r="B1115" s="69" t="n">
        <v>45793</v>
      </c>
      <c r="C1115" s="70" t="n">
        <v>2025</v>
      </c>
      <c r="D1115" t="inlineStr">
        <is>
          <t>May</t>
        </is>
      </c>
      <c r="E1115" t="inlineStr">
        <is>
          <t>North America</t>
        </is>
      </c>
      <c r="F1115" t="inlineStr">
        <is>
          <t>Canada</t>
        </is>
      </c>
      <c r="G1115" t="inlineStr">
        <is>
          <t>BFSI</t>
        </is>
      </c>
      <c r="H1115" t="inlineStr">
        <is>
          <t>AI &amp; data</t>
        </is>
      </c>
      <c r="I1115" t="inlineStr">
        <is>
          <t>Top-10 client</t>
        </is>
      </c>
      <c r="J1115" t="inlineStr">
        <is>
          <t>Ravindra Patil</t>
        </is>
      </c>
      <c r="K1115" s="71" t="n">
        <v>6293</v>
      </c>
      <c r="L1115" s="72" t="n">
        <v>4431.49</v>
      </c>
      <c r="M1115" s="72" t="n">
        <v>27887366.57</v>
      </c>
      <c r="N1115" s="72" t="n">
        <v>557747.33</v>
      </c>
      <c r="O1115" s="72" t="n">
        <v>27329619.24</v>
      </c>
      <c r="P1115" s="72" t="n">
        <v>18751376.47</v>
      </c>
      <c r="Q1115" s="72" t="n">
        <v>8578242.77</v>
      </c>
      <c r="R1115" t="inlineStr">
        <is>
          <t>B-01</t>
        </is>
      </c>
      <c r="S1115" s="73" t="n">
        <v>50.7</v>
      </c>
      <c r="T1115" s="73" t="n">
        <v>37.6</v>
      </c>
      <c r="U1115" s="71" t="n">
        <v>1</v>
      </c>
      <c r="V1115" t="inlineStr">
        <is>
          <t>No</t>
        </is>
      </c>
      <c r="W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TC101107</t>
        </is>
      </c>
      <c r="B1116" s="69" t="n">
        <v>45793</v>
      </c>
      <c r="C1116" s="70" t="n">
        <v>2025</v>
      </c>
      <c r="D1116" t="inlineStr">
        <is>
          <t>May</t>
        </is>
      </c>
      <c r="E1116" t="inlineStr">
        <is>
          <t>North America</t>
        </is>
      </c>
      <c r="F1116" t="inlineStr">
        <is>
          <t>Canada</t>
        </is>
      </c>
      <c r="G1116" t="inlineStr">
        <is>
          <t>BFSI</t>
        </is>
      </c>
      <c r="H1116" t="inlineStr">
        <is>
          <t>Application services</t>
        </is>
      </c>
      <c r="I1116" t="inlineStr">
        <is>
          <t>Top-10 client</t>
        </is>
      </c>
      <c r="J1116" t="inlineStr">
        <is>
          <t>Lucas Martin</t>
        </is>
      </c>
      <c r="K1116" s="71" t="n">
        <v>8963</v>
      </c>
      <c r="L1116" s="72" t="n">
        <v>3953.73</v>
      </c>
      <c r="M1116" s="72" t="n">
        <v>35437281.99</v>
      </c>
      <c r="N1116" s="72" t="n">
        <v>0</v>
      </c>
      <c r="O1116" s="72" t="n">
        <v>35437281.99</v>
      </c>
      <c r="P1116" s="72" t="n">
        <v>22651612.72</v>
      </c>
      <c r="Q1116" s="72" t="n">
        <v>12785669.27</v>
      </c>
      <c r="R1116" t="inlineStr">
        <is>
          <t>B-01</t>
        </is>
      </c>
      <c r="S1116" s="73" t="n">
        <v>59.4</v>
      </c>
      <c r="T1116" s="73" t="n">
        <v>53.6</v>
      </c>
      <c r="U1116" s="71" t="n">
        <v>0</v>
      </c>
      <c r="V1116" t="inlineStr">
        <is>
          <t>No</t>
        </is>
      </c>
      <c r="W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TC101108</t>
        </is>
      </c>
      <c r="B1117" s="69" t="n">
        <v>45793</v>
      </c>
      <c r="C1117" s="70" t="n">
        <v>2025</v>
      </c>
      <c r="D1117" t="inlineStr">
        <is>
          <t>May</t>
        </is>
      </c>
      <c r="E1117" t="inlineStr">
        <is>
          <t>UK</t>
        </is>
      </c>
      <c r="F1117" t="inlineStr">
        <is>
          <t>UK</t>
        </is>
      </c>
      <c r="G1117" t="inlineStr">
        <is>
          <t>BFSI</t>
        </is>
      </c>
      <c r="H1117" t="inlineStr">
        <is>
          <t>Application services</t>
        </is>
      </c>
      <c r="I1117" t="inlineStr">
        <is>
          <t>Large client</t>
        </is>
      </c>
      <c r="J1117" t="inlineStr">
        <is>
          <t>Kofi Mensah</t>
        </is>
      </c>
      <c r="K1117" s="71" t="n">
        <v>5116</v>
      </c>
      <c r="L1117" s="72" t="n">
        <v>3801.93</v>
      </c>
      <c r="M1117" s="72" t="n">
        <v>19450673.88</v>
      </c>
      <c r="N1117" s="72" t="n">
        <v>389013.48</v>
      </c>
      <c r="O1117" s="72" t="n">
        <v>19061660.4</v>
      </c>
      <c r="P1117" s="72" t="n">
        <v>12227949.12</v>
      </c>
      <c r="Q1117" s="72" t="n">
        <v>6833711.28</v>
      </c>
      <c r="R1117" t="inlineStr">
        <is>
          <t>B-06</t>
        </is>
      </c>
      <c r="S1117" s="73" t="n">
        <v>39.4</v>
      </c>
      <c r="T1117" s="73" t="n">
        <v>32.3</v>
      </c>
      <c r="U1117" s="71" t="n">
        <v>1</v>
      </c>
      <c r="V1117" t="inlineStr">
        <is>
          <t>No</t>
        </is>
      </c>
      <c r="W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TC101109</t>
        </is>
      </c>
      <c r="B1118" s="69" t="n">
        <v>45793</v>
      </c>
      <c r="C1118" s="70" t="n">
        <v>2025</v>
      </c>
      <c r="D1118" t="inlineStr">
        <is>
          <t>May</t>
        </is>
      </c>
      <c r="E1118" t="inlineStr">
        <is>
          <t>North America</t>
        </is>
      </c>
      <c r="F1118" t="inlineStr">
        <is>
          <t>Canada</t>
        </is>
      </c>
      <c r="G1118" t="inlineStr">
        <is>
          <t>Communications &amp; Media</t>
        </is>
      </c>
      <c r="H1118" t="inlineStr">
        <is>
          <t>Consulting</t>
        </is>
      </c>
      <c r="I1118" t="inlineStr">
        <is>
          <t>Top-10 client</t>
        </is>
      </c>
      <c r="J1118" t="inlineStr">
        <is>
          <t>Noah Smith</t>
        </is>
      </c>
      <c r="K1118" s="71" t="n">
        <v>2124</v>
      </c>
      <c r="L1118" s="72" t="n">
        <v>4193.26</v>
      </c>
      <c r="M1118" s="72" t="n">
        <v>8906484.24</v>
      </c>
      <c r="N1118" s="72" t="n">
        <v>356259.37</v>
      </c>
      <c r="O1118" s="72" t="n">
        <v>8550224.869999999</v>
      </c>
      <c r="P1118" s="72" t="n">
        <v>5571732.94</v>
      </c>
      <c r="Q1118" s="72" t="n">
        <v>2978491.93</v>
      </c>
      <c r="R1118" t="inlineStr">
        <is>
          <t>CM-03</t>
        </is>
      </c>
      <c r="S1118" s="73" t="n">
        <v>16.3</v>
      </c>
      <c r="T1118" s="73" t="n">
        <v>13</v>
      </c>
      <c r="U1118" s="71" t="n">
        <v>0</v>
      </c>
      <c r="V1118" t="inlineStr">
        <is>
          <t>No</t>
        </is>
      </c>
      <c r="W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TC101110</t>
        </is>
      </c>
      <c r="B1119" s="69" t="n">
        <v>45793</v>
      </c>
      <c r="C1119" s="70" t="n">
        <v>2025</v>
      </c>
      <c r="D1119" t="inlineStr">
        <is>
          <t>May</t>
        </is>
      </c>
      <c r="E1119" t="inlineStr">
        <is>
          <t>North America</t>
        </is>
      </c>
      <c r="F1119" t="inlineStr">
        <is>
          <t>Canada</t>
        </is>
      </c>
      <c r="G1119" t="inlineStr">
        <is>
          <t>Retail &amp; CPG</t>
        </is>
      </c>
      <c r="H1119" t="inlineStr">
        <is>
          <t>Consulting</t>
        </is>
      </c>
      <c r="I1119" t="inlineStr">
        <is>
          <t>Mid-size client</t>
        </is>
      </c>
      <c r="J1119" t="inlineStr">
        <is>
          <t>Hiroshi Tanaka</t>
        </is>
      </c>
      <c r="K1119" s="71" t="n">
        <v>3654</v>
      </c>
      <c r="L1119" s="72" t="n">
        <v>3744.79</v>
      </c>
      <c r="M1119" s="72" t="n">
        <v>13683462.66</v>
      </c>
      <c r="N1119" s="72" t="n">
        <v>0</v>
      </c>
      <c r="O1119" s="72" t="n">
        <v>13683462.66</v>
      </c>
      <c r="P1119" s="72" t="n">
        <v>9145404.689999999</v>
      </c>
      <c r="Q1119" s="72" t="n">
        <v>4538057.97</v>
      </c>
      <c r="R1119" t="inlineStr">
        <is>
          <t>RC-04</t>
        </is>
      </c>
      <c r="S1119" s="73" t="n">
        <v>30.2</v>
      </c>
      <c r="T1119" s="73" t="n">
        <v>24</v>
      </c>
      <c r="U1119" s="71" t="n">
        <v>1</v>
      </c>
      <c r="V1119" t="inlineStr">
        <is>
          <t>No</t>
        </is>
      </c>
      <c r="W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TC101111</t>
        </is>
      </c>
      <c r="B1120" s="69" t="n">
        <v>45793</v>
      </c>
      <c r="C1120" s="70" t="n">
        <v>2025</v>
      </c>
      <c r="D1120" t="inlineStr">
        <is>
          <t>May</t>
        </is>
      </c>
      <c r="E1120" t="inlineStr">
        <is>
          <t>Continental Europe</t>
        </is>
      </c>
      <c r="F1120" t="inlineStr">
        <is>
          <t>France</t>
        </is>
      </c>
      <c r="G1120" t="inlineStr">
        <is>
          <t>BFSI</t>
        </is>
      </c>
      <c r="H1120" t="inlineStr">
        <is>
          <t>BPS</t>
        </is>
      </c>
      <c r="I1120" t="inlineStr">
        <is>
          <t>Mid-size client</t>
        </is>
      </c>
      <c r="J1120" t="inlineStr">
        <is>
          <t>Olivia Brown</t>
        </is>
      </c>
      <c r="K1120" s="71" t="n">
        <v>1201</v>
      </c>
      <c r="L1120" s="72" t="n">
        <v>4452.44</v>
      </c>
      <c r="M1120" s="72" t="n">
        <v>5347380.44</v>
      </c>
      <c r="N1120" s="72" t="n">
        <v>0</v>
      </c>
      <c r="O1120" s="72" t="n">
        <v>5347380.44</v>
      </c>
      <c r="P1120" s="72" t="n">
        <v>3782453.72</v>
      </c>
      <c r="Q1120" s="72" t="n">
        <v>1564926.72</v>
      </c>
      <c r="R1120" t="inlineStr">
        <is>
          <t>B-06</t>
        </is>
      </c>
      <c r="S1120" s="73" t="n">
        <v>9</v>
      </c>
      <c r="T1120" s="73" t="n">
        <v>7.3</v>
      </c>
      <c r="U1120" s="71" t="n">
        <v>0</v>
      </c>
      <c r="V1120" t="inlineStr">
        <is>
          <t>No</t>
        </is>
      </c>
      <c r="W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TC101112</t>
        </is>
      </c>
      <c r="B1121" s="69" t="n">
        <v>45793</v>
      </c>
      <c r="C1121" s="70" t="n">
        <v>2025</v>
      </c>
      <c r="D1121" t="inlineStr">
        <is>
          <t>May</t>
        </is>
      </c>
      <c r="E1121" t="inlineStr">
        <is>
          <t>Asia Pacific</t>
        </is>
      </c>
      <c r="F1121" t="inlineStr">
        <is>
          <t>Japan</t>
        </is>
      </c>
      <c r="G1121" t="inlineStr">
        <is>
          <t>BFSI</t>
        </is>
      </c>
      <c r="H1121" t="inlineStr">
        <is>
          <t>Application services</t>
        </is>
      </c>
      <c r="I1121" t="inlineStr">
        <is>
          <t>Mid-size client</t>
        </is>
      </c>
      <c r="J1121" t="inlineStr">
        <is>
          <t>Mei Lin</t>
        </is>
      </c>
      <c r="K1121" s="71" t="n">
        <v>1512</v>
      </c>
      <c r="L1121" s="72" t="n">
        <v>3839.56</v>
      </c>
      <c r="M1121" s="72" t="n">
        <v>5805414.72</v>
      </c>
      <c r="N1121" s="72" t="n">
        <v>348324.88</v>
      </c>
      <c r="O1121" s="72" t="n">
        <v>5457089.84</v>
      </c>
      <c r="P1121" s="72" t="n">
        <v>3727401.32</v>
      </c>
      <c r="Q1121" s="72" t="n">
        <v>1729688.52</v>
      </c>
      <c r="R1121" t="inlineStr">
        <is>
          <t>B-06</t>
        </is>
      </c>
      <c r="S1121" s="73" t="n">
        <v>12.2</v>
      </c>
      <c r="T1121" s="73" t="n">
        <v>9.199999999999999</v>
      </c>
      <c r="U1121" s="71" t="n">
        <v>0</v>
      </c>
      <c r="V1121" t="inlineStr">
        <is>
          <t>No</t>
        </is>
      </c>
      <c r="W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TC101113</t>
        </is>
      </c>
      <c r="B1122" s="69" t="n">
        <v>45793</v>
      </c>
      <c r="C1122" s="70" t="n">
        <v>2025</v>
      </c>
      <c r="D1122" t="inlineStr">
        <is>
          <t>May</t>
        </is>
      </c>
      <c r="E1122" t="inlineStr">
        <is>
          <t>North America</t>
        </is>
      </c>
      <c r="F1122" t="inlineStr">
        <is>
          <t>USA</t>
        </is>
      </c>
      <c r="G1122" t="inlineStr">
        <is>
          <t>Manufacturing</t>
        </is>
      </c>
      <c r="H1122" t="inlineStr">
        <is>
          <t>Consulting</t>
        </is>
      </c>
      <c r="I1122" t="inlineStr">
        <is>
          <t>Mid-size client</t>
        </is>
      </c>
      <c r="J1122" t="inlineStr">
        <is>
          <t>Wei Chen</t>
        </is>
      </c>
      <c r="K1122" s="71" t="n">
        <v>6632</v>
      </c>
      <c r="L1122" s="72" t="n">
        <v>3873.97</v>
      </c>
      <c r="M1122" s="72" t="n">
        <v>25692169.04</v>
      </c>
      <c r="N1122" s="72" t="n">
        <v>0</v>
      </c>
      <c r="O1122" s="72" t="n">
        <v>25692169.04</v>
      </c>
      <c r="P1122" s="72" t="n">
        <v>17872645.48</v>
      </c>
      <c r="Q1122" s="72" t="n">
        <v>7819523.56</v>
      </c>
      <c r="R1122" t="inlineStr">
        <is>
          <t>M-04</t>
        </is>
      </c>
      <c r="S1122" s="73" t="n">
        <v>46.3</v>
      </c>
      <c r="T1122" s="73" t="n">
        <v>42.3</v>
      </c>
      <c r="U1122" s="71" t="n">
        <v>1</v>
      </c>
      <c r="V1122" t="inlineStr">
        <is>
          <t>No</t>
        </is>
      </c>
      <c r="W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TC101114</t>
        </is>
      </c>
      <c r="B1123" s="69" t="n">
        <v>45794</v>
      </c>
      <c r="C1123" s="70" t="n">
        <v>2025</v>
      </c>
      <c r="D1123" t="inlineStr">
        <is>
          <t>May</t>
        </is>
      </c>
      <c r="E1123" t="inlineStr">
        <is>
          <t>Continental Europe</t>
        </is>
      </c>
      <c r="F1123" t="inlineStr">
        <is>
          <t>Germany</t>
        </is>
      </c>
      <c r="G1123" t="inlineStr">
        <is>
          <t>BFSI</t>
        </is>
      </c>
      <c r="H1123" t="inlineStr">
        <is>
          <t>Consulting</t>
        </is>
      </c>
      <c r="I1123" t="inlineStr">
        <is>
          <t>Large client</t>
        </is>
      </c>
      <c r="J1123" t="inlineStr">
        <is>
          <t>Ravindra Patil</t>
        </is>
      </c>
      <c r="K1123" s="71" t="n">
        <v>4328</v>
      </c>
      <c r="L1123" s="72" t="n">
        <v>4634.17</v>
      </c>
      <c r="M1123" s="72" t="n">
        <v>20056687.76</v>
      </c>
      <c r="N1123" s="72" t="n">
        <v>401133.76</v>
      </c>
      <c r="O1123" s="72" t="n">
        <v>19655554</v>
      </c>
      <c r="P1123" s="72" t="n">
        <v>11930871.97</v>
      </c>
      <c r="Q1123" s="72" t="n">
        <v>7724682.03</v>
      </c>
      <c r="R1123" t="inlineStr">
        <is>
          <t>B-02</t>
        </is>
      </c>
      <c r="S1123" s="73" t="n">
        <v>35.8</v>
      </c>
      <c r="T1123" s="73" t="n">
        <v>28.3</v>
      </c>
      <c r="U1123" s="71" t="n">
        <v>2</v>
      </c>
      <c r="V1123" t="inlineStr">
        <is>
          <t>No</t>
        </is>
      </c>
      <c r="W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TC101115</t>
        </is>
      </c>
      <c r="B1124" s="69" t="n">
        <v>45794</v>
      </c>
      <c r="C1124" s="70" t="n">
        <v>2025</v>
      </c>
      <c r="D1124" t="inlineStr">
        <is>
          <t>May</t>
        </is>
      </c>
      <c r="E1124" t="inlineStr">
        <is>
          <t>Continental Europe</t>
        </is>
      </c>
      <c r="F1124" t="inlineStr">
        <is>
          <t>France</t>
        </is>
      </c>
      <c r="G1124" t="inlineStr">
        <is>
          <t>Communications &amp; Media</t>
        </is>
      </c>
      <c r="H1124" t="inlineStr">
        <is>
          <t>Application services</t>
        </is>
      </c>
      <c r="I1124" t="inlineStr">
        <is>
          <t>Large client</t>
        </is>
      </c>
      <c r="J1124" t="inlineStr">
        <is>
          <t>Hiroshi Tanaka</t>
        </is>
      </c>
      <c r="K1124" s="71" t="n">
        <v>6202</v>
      </c>
      <c r="L1124" s="72" t="n">
        <v>3546.76</v>
      </c>
      <c r="M1124" s="72" t="n">
        <v>21997005.52</v>
      </c>
      <c r="N1124" s="72" t="n">
        <v>0</v>
      </c>
      <c r="O1124" s="72" t="n">
        <v>21997005.52</v>
      </c>
      <c r="P1124" s="72" t="n">
        <v>15144963.68</v>
      </c>
      <c r="Q1124" s="72" t="n">
        <v>6852041.84</v>
      </c>
      <c r="R1124" t="inlineStr">
        <is>
          <t>CM-03</t>
        </is>
      </c>
      <c r="S1124" s="73" t="n">
        <v>51</v>
      </c>
      <c r="T1124" s="73" t="n">
        <v>38.2</v>
      </c>
      <c r="U1124" s="71" t="n">
        <v>3</v>
      </c>
      <c r="V1124" t="inlineStr">
        <is>
          <t>No</t>
        </is>
      </c>
      <c r="W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TC101116</t>
        </is>
      </c>
      <c r="B1125" s="69" t="n">
        <v>45794</v>
      </c>
      <c r="C1125" s="70" t="n">
        <v>2025</v>
      </c>
      <c r="D1125" t="inlineStr">
        <is>
          <t>May</t>
        </is>
      </c>
      <c r="E1125" t="inlineStr">
        <is>
          <t>North America</t>
        </is>
      </c>
      <c r="F1125" t="inlineStr">
        <is>
          <t>Canada</t>
        </is>
      </c>
      <c r="G1125" t="inlineStr">
        <is>
          <t>Manufacturing</t>
        </is>
      </c>
      <c r="H1125" t="inlineStr">
        <is>
          <t>Application services</t>
        </is>
      </c>
      <c r="I1125" t="inlineStr">
        <is>
          <t>Top-10 client</t>
        </is>
      </c>
      <c r="J1125" t="inlineStr">
        <is>
          <t>Mei Lin</t>
        </is>
      </c>
      <c r="K1125" s="71" t="n">
        <v>4045</v>
      </c>
      <c r="L1125" s="72" t="n">
        <v>4339.59</v>
      </c>
      <c r="M1125" s="72" t="n">
        <v>17553641.55</v>
      </c>
      <c r="N1125" s="72" t="n">
        <v>0</v>
      </c>
      <c r="O1125" s="72" t="n">
        <v>17553641.55</v>
      </c>
      <c r="P1125" s="72" t="n">
        <v>11480239.32</v>
      </c>
      <c r="Q1125" s="72" t="n">
        <v>6073402.23</v>
      </c>
      <c r="R1125" t="inlineStr">
        <is>
          <t>M-04</t>
        </is>
      </c>
      <c r="S1125" s="73" t="n">
        <v>26.9</v>
      </c>
      <c r="T1125" s="73" t="n">
        <v>24.5</v>
      </c>
      <c r="U1125" s="71" t="n">
        <v>1</v>
      </c>
      <c r="V1125" t="inlineStr">
        <is>
          <t>No</t>
        </is>
      </c>
      <c r="W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TC101117</t>
        </is>
      </c>
      <c r="B1126" s="69" t="n">
        <v>45794</v>
      </c>
      <c r="C1126" s="70" t="n">
        <v>2025</v>
      </c>
      <c r="D1126" t="inlineStr">
        <is>
          <t>May</t>
        </is>
      </c>
      <c r="E1126" t="inlineStr">
        <is>
          <t>Middle East &amp; Africa</t>
        </is>
      </c>
      <c r="F1126" t="inlineStr">
        <is>
          <t>UAE</t>
        </is>
      </c>
      <c r="G1126" t="inlineStr">
        <is>
          <t>Technology &amp; Services</t>
        </is>
      </c>
      <c r="H1126" t="inlineStr">
        <is>
          <t>BPS</t>
        </is>
      </c>
      <c r="I1126" t="inlineStr">
        <is>
          <t>Mid-size client</t>
        </is>
      </c>
      <c r="J1126" t="inlineStr">
        <is>
          <t>Omar Haddad</t>
        </is>
      </c>
      <c r="K1126" s="71" t="n">
        <v>5816</v>
      </c>
      <c r="L1126" s="72" t="n">
        <v>3083.19</v>
      </c>
      <c r="M1126" s="72" t="n">
        <v>17931833.04</v>
      </c>
      <c r="N1126" s="72" t="n">
        <v>717273.3199999999</v>
      </c>
      <c r="O1126" s="72" t="n">
        <v>17214559.72</v>
      </c>
      <c r="P1126" s="72" t="n">
        <v>11936758.73</v>
      </c>
      <c r="Q1126" s="72" t="n">
        <v>5277800.99</v>
      </c>
      <c r="R1126" t="inlineStr">
        <is>
          <t>TS-01</t>
        </is>
      </c>
      <c r="S1126" s="73" t="n">
        <v>43.9</v>
      </c>
      <c r="T1126" s="73" t="n">
        <v>35.6</v>
      </c>
      <c r="U1126" s="71" t="n">
        <v>0</v>
      </c>
      <c r="V1126" t="inlineStr">
        <is>
          <t>No</t>
        </is>
      </c>
      <c r="W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TC101118</t>
        </is>
      </c>
      <c r="B1127" s="69" t="n">
        <v>45795</v>
      </c>
      <c r="C1127" s="70" t="n">
        <v>2025</v>
      </c>
      <c r="D1127" t="inlineStr">
        <is>
          <t>May</t>
        </is>
      </c>
      <c r="E1127" t="inlineStr">
        <is>
          <t>Continental Europe</t>
        </is>
      </c>
      <c r="F1127" t="inlineStr">
        <is>
          <t>Netherlands</t>
        </is>
      </c>
      <c r="G1127" t="inlineStr">
        <is>
          <t>Manufacturing</t>
        </is>
      </c>
      <c r="H1127" t="inlineStr">
        <is>
          <t>Application services</t>
        </is>
      </c>
      <c r="I1127" t="inlineStr">
        <is>
          <t>Mid-size client</t>
        </is>
      </c>
      <c r="J1127" t="inlineStr">
        <is>
          <t>Lucas Martin</t>
        </is>
      </c>
      <c r="K1127" s="71" t="n">
        <v>1048</v>
      </c>
      <c r="L1127" s="72" t="n">
        <v>3553.07</v>
      </c>
      <c r="M1127" s="72" t="n">
        <v>3723617.36</v>
      </c>
      <c r="N1127" s="72" t="n">
        <v>223417.04</v>
      </c>
      <c r="O1127" s="72" t="n">
        <v>3500200.32</v>
      </c>
      <c r="P1127" s="72" t="n">
        <v>2340857.86</v>
      </c>
      <c r="Q1127" s="72" t="n">
        <v>1159342.46</v>
      </c>
      <c r="R1127" t="inlineStr">
        <is>
          <t>M-04</t>
        </is>
      </c>
      <c r="S1127" s="73" t="n">
        <v>7.8</v>
      </c>
      <c r="T1127" s="73" t="n">
        <v>6.5</v>
      </c>
      <c r="U1127" s="71" t="n">
        <v>0</v>
      </c>
      <c r="V1127" t="inlineStr">
        <is>
          <t>No</t>
        </is>
      </c>
      <c r="W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TC101119</t>
        </is>
      </c>
      <c r="B1128" s="69" t="n">
        <v>45795</v>
      </c>
      <c r="C1128" s="70" t="n">
        <v>2025</v>
      </c>
      <c r="D1128" t="inlineStr">
        <is>
          <t>May</t>
        </is>
      </c>
      <c r="E1128" t="inlineStr">
        <is>
          <t>North America</t>
        </is>
      </c>
      <c r="F1128" t="inlineStr">
        <is>
          <t>USA</t>
        </is>
      </c>
      <c r="G1128" t="inlineStr">
        <is>
          <t>BFSI</t>
        </is>
      </c>
      <c r="H1128" t="inlineStr">
        <is>
          <t>AI &amp; data</t>
        </is>
      </c>
      <c r="I1128" t="inlineStr">
        <is>
          <t>Mid-size client</t>
        </is>
      </c>
      <c r="J1128" t="inlineStr">
        <is>
          <t>Yuki Sato</t>
        </is>
      </c>
      <c r="K1128" s="71" t="n">
        <v>8870</v>
      </c>
      <c r="L1128" s="72" t="n">
        <v>4485.39</v>
      </c>
      <c r="M1128" s="72" t="n">
        <v>39785409.3</v>
      </c>
      <c r="N1128" s="72" t="n">
        <v>1591416.37</v>
      </c>
      <c r="O1128" s="72" t="n">
        <v>38193992.93</v>
      </c>
      <c r="P1128" s="72" t="n">
        <v>29458707.26</v>
      </c>
      <c r="Q1128" s="72" t="n">
        <v>8735285.67</v>
      </c>
      <c r="R1128" t="inlineStr">
        <is>
          <t>B-02</t>
        </is>
      </c>
      <c r="S1128" s="73" t="n">
        <v>63.6</v>
      </c>
      <c r="T1128" s="73" t="n">
        <v>56.7</v>
      </c>
      <c r="U1128" s="71" t="n">
        <v>0</v>
      </c>
      <c r="V1128" t="inlineStr">
        <is>
          <t>No</t>
        </is>
      </c>
      <c r="W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TC101120</t>
        </is>
      </c>
      <c r="B1129" s="69" t="n">
        <v>45795</v>
      </c>
      <c r="C1129" s="70" t="n">
        <v>2025</v>
      </c>
      <c r="D1129" t="inlineStr">
        <is>
          <t>May</t>
        </is>
      </c>
      <c r="E1129" t="inlineStr">
        <is>
          <t>Continental Europe</t>
        </is>
      </c>
      <c r="F1129" t="inlineStr">
        <is>
          <t>Germany</t>
        </is>
      </c>
      <c r="G1129" t="inlineStr">
        <is>
          <t>Retail &amp; CPG</t>
        </is>
      </c>
      <c r="H1129" t="inlineStr">
        <is>
          <t>Application services</t>
        </is>
      </c>
      <c r="I1129" t="inlineStr">
        <is>
          <t>Mid-size client</t>
        </is>
      </c>
      <c r="J1129" t="inlineStr">
        <is>
          <t>Yuki Sato</t>
        </is>
      </c>
      <c r="K1129" s="71" t="n">
        <v>2549</v>
      </c>
      <c r="L1129" s="72" t="n">
        <v>3397.47</v>
      </c>
      <c r="M1129" s="72" t="n">
        <v>8660151.029999999</v>
      </c>
      <c r="N1129" s="72" t="n">
        <v>173203.02</v>
      </c>
      <c r="O1129" s="72" t="n">
        <v>8486948.01</v>
      </c>
      <c r="P1129" s="72" t="n">
        <v>6377161.28</v>
      </c>
      <c r="Q1129" s="72" t="n">
        <v>2109786.73</v>
      </c>
      <c r="R1129" t="inlineStr">
        <is>
          <t>RC-01</t>
        </is>
      </c>
      <c r="S1129" s="73" t="n">
        <v>18.9</v>
      </c>
      <c r="T1129" s="73" t="n">
        <v>16.8</v>
      </c>
      <c r="U1129" s="71" t="n">
        <v>0</v>
      </c>
      <c r="V1129" t="inlineStr">
        <is>
          <t>No</t>
        </is>
      </c>
      <c r="W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TC101121</t>
        </is>
      </c>
      <c r="B1130" s="69" t="n">
        <v>45795</v>
      </c>
      <c r="C1130" s="70" t="n">
        <v>2025</v>
      </c>
      <c r="D1130" t="inlineStr">
        <is>
          <t>May</t>
        </is>
      </c>
      <c r="E1130" t="inlineStr">
        <is>
          <t>North America</t>
        </is>
      </c>
      <c r="F1130" t="inlineStr">
        <is>
          <t>Canada</t>
        </is>
      </c>
      <c r="G1130" t="inlineStr">
        <is>
          <t>BFSI</t>
        </is>
      </c>
      <c r="H1130" t="inlineStr">
        <is>
          <t>Application services</t>
        </is>
      </c>
      <c r="I1130" t="inlineStr">
        <is>
          <t>Large client</t>
        </is>
      </c>
      <c r="J1130" t="inlineStr">
        <is>
          <t>Ruhi Shaikh</t>
        </is>
      </c>
      <c r="K1130" s="71" t="n">
        <v>5327</v>
      </c>
      <c r="L1130" s="72" t="n">
        <v>3663.13</v>
      </c>
      <c r="M1130" s="72" t="n">
        <v>19513493.51</v>
      </c>
      <c r="N1130" s="72" t="n">
        <v>780539.74</v>
      </c>
      <c r="O1130" s="72" t="n">
        <v>18732953.77</v>
      </c>
      <c r="P1130" s="72" t="n">
        <v>13710991.41</v>
      </c>
      <c r="Q1130" s="72" t="n">
        <v>5021962.36</v>
      </c>
      <c r="R1130" t="inlineStr">
        <is>
          <t>B-02</t>
        </is>
      </c>
      <c r="S1130" s="73" t="n">
        <v>37.5</v>
      </c>
      <c r="T1130" s="73" t="n">
        <v>33</v>
      </c>
      <c r="U1130" s="71" t="n">
        <v>0</v>
      </c>
      <c r="V1130" t="inlineStr">
        <is>
          <t>No</t>
        </is>
      </c>
      <c r="W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TC101122</t>
        </is>
      </c>
      <c r="B1131" s="69" t="n">
        <v>45795</v>
      </c>
      <c r="C1131" s="70" t="n">
        <v>2025</v>
      </c>
      <c r="D1131" t="inlineStr">
        <is>
          <t>May</t>
        </is>
      </c>
      <c r="E1131" t="inlineStr">
        <is>
          <t>India</t>
        </is>
      </c>
      <c r="F1131" t="inlineStr">
        <is>
          <t>India</t>
        </is>
      </c>
      <c r="G1131" t="inlineStr">
        <is>
          <t>Technology &amp; Services</t>
        </is>
      </c>
      <c r="H1131" t="inlineStr">
        <is>
          <t>BPS</t>
        </is>
      </c>
      <c r="I1131" t="inlineStr">
        <is>
          <t>Large client</t>
        </is>
      </c>
      <c r="J1131" t="inlineStr">
        <is>
          <t>Kofi Mensah</t>
        </is>
      </c>
      <c r="K1131" s="71" t="n">
        <v>5202</v>
      </c>
      <c r="L1131" s="72" t="n">
        <v>3790.49</v>
      </c>
      <c r="M1131" s="72" t="n">
        <v>19718128.98</v>
      </c>
      <c r="N1131" s="72" t="n">
        <v>788725.16</v>
      </c>
      <c r="O1131" s="72" t="n">
        <v>18929403.82</v>
      </c>
      <c r="P1131" s="72" t="n">
        <v>12230279.09</v>
      </c>
      <c r="Q1131" s="72" t="n">
        <v>6699124.73</v>
      </c>
      <c r="R1131" t="inlineStr">
        <is>
          <t>TS-02</t>
        </is>
      </c>
      <c r="S1131" s="73" t="n">
        <v>37</v>
      </c>
      <c r="T1131" s="73" t="n">
        <v>32.7</v>
      </c>
      <c r="U1131" s="71" t="n">
        <v>0</v>
      </c>
      <c r="V1131" t="inlineStr">
        <is>
          <t>No</t>
        </is>
      </c>
      <c r="W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TC101123</t>
        </is>
      </c>
      <c r="B1132" s="69" t="n">
        <v>45795</v>
      </c>
      <c r="C1132" s="70" t="n">
        <v>2025</v>
      </c>
      <c r="D1132" t="inlineStr">
        <is>
          <t>May</t>
        </is>
      </c>
      <c r="E1132" t="inlineStr">
        <is>
          <t>Asia Pacific</t>
        </is>
      </c>
      <c r="F1132" t="inlineStr">
        <is>
          <t>Australia</t>
        </is>
      </c>
      <c r="G1132" t="inlineStr">
        <is>
          <t>Technology &amp; Services</t>
        </is>
      </c>
      <c r="H1132" t="inlineStr">
        <is>
          <t>Application services</t>
        </is>
      </c>
      <c r="I1132" t="inlineStr">
        <is>
          <t>Mid-size client</t>
        </is>
      </c>
      <c r="J1132" t="inlineStr">
        <is>
          <t>Emma Clarke</t>
        </is>
      </c>
      <c r="K1132" s="71" t="n">
        <v>9681</v>
      </c>
      <c r="L1132" s="72" t="n">
        <v>3695.97</v>
      </c>
      <c r="M1132" s="72" t="n">
        <v>35780685.57</v>
      </c>
      <c r="N1132" s="72" t="n">
        <v>2146841.13</v>
      </c>
      <c r="O1132" s="72" t="n">
        <v>33633844.44</v>
      </c>
      <c r="P1132" s="72" t="n">
        <v>24553114.08</v>
      </c>
      <c r="Q1132" s="72" t="n">
        <v>9080730.359999999</v>
      </c>
      <c r="R1132" t="inlineStr">
        <is>
          <t>TS-01</t>
        </is>
      </c>
      <c r="S1132" s="73" t="n">
        <v>76.2</v>
      </c>
      <c r="T1132" s="73" t="n">
        <v>59.9</v>
      </c>
      <c r="U1132" s="71" t="n">
        <v>2</v>
      </c>
      <c r="V1132" t="inlineStr">
        <is>
          <t>No</t>
        </is>
      </c>
      <c r="W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TC101124</t>
        </is>
      </c>
      <c r="B1133" s="69" t="n">
        <v>45795</v>
      </c>
      <c r="C1133" s="70" t="n">
        <v>2025</v>
      </c>
      <c r="D1133" t="inlineStr">
        <is>
          <t>May</t>
        </is>
      </c>
      <c r="E1133" t="inlineStr">
        <is>
          <t>UK</t>
        </is>
      </c>
      <c r="F1133" t="inlineStr">
        <is>
          <t>UK</t>
        </is>
      </c>
      <c r="G1133" t="inlineStr">
        <is>
          <t>BFSI</t>
        </is>
      </c>
      <c r="H1133" t="inlineStr">
        <is>
          <t>Cloud &amp; infrastructure</t>
        </is>
      </c>
      <c r="I1133" t="inlineStr">
        <is>
          <t>Large client</t>
        </is>
      </c>
      <c r="J1133" t="inlineStr">
        <is>
          <t>Fatima Al-Saud</t>
        </is>
      </c>
      <c r="K1133" s="71" t="n">
        <v>2262</v>
      </c>
      <c r="L1133" s="72" t="n">
        <v>3934.86</v>
      </c>
      <c r="M1133" s="72" t="n">
        <v>8900653.32</v>
      </c>
      <c r="N1133" s="72" t="n">
        <v>0</v>
      </c>
      <c r="O1133" s="72" t="n">
        <v>8900653.32</v>
      </c>
      <c r="P1133" s="72" t="n">
        <v>6355195.9</v>
      </c>
      <c r="Q1133" s="72" t="n">
        <v>2545457.42</v>
      </c>
      <c r="R1133" t="inlineStr">
        <is>
          <t>B-03</t>
        </is>
      </c>
      <c r="S1133" s="73" t="n">
        <v>15.3</v>
      </c>
      <c r="T1133" s="73" t="n">
        <v>13.7</v>
      </c>
      <c r="U1133" s="71" t="n">
        <v>0</v>
      </c>
      <c r="V1133" t="inlineStr">
        <is>
          <t>No</t>
        </is>
      </c>
      <c r="W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TC101125</t>
        </is>
      </c>
      <c r="B1134" s="69" t="n">
        <v>45795</v>
      </c>
      <c r="C1134" s="70" t="n">
        <v>2025</v>
      </c>
      <c r="D1134" t="inlineStr">
        <is>
          <t>May</t>
        </is>
      </c>
      <c r="E1134" t="inlineStr">
        <is>
          <t>Continental Europe</t>
        </is>
      </c>
      <c r="F1134" t="inlineStr">
        <is>
          <t>Germany</t>
        </is>
      </c>
      <c r="G1134" t="inlineStr">
        <is>
          <t>Technology &amp; Services</t>
        </is>
      </c>
      <c r="H1134" t="inlineStr">
        <is>
          <t>Application services</t>
        </is>
      </c>
      <c r="I1134" t="inlineStr">
        <is>
          <t>Top-10 client</t>
        </is>
      </c>
      <c r="J1134" t="inlineStr">
        <is>
          <t>Wei Chen</t>
        </is>
      </c>
      <c r="K1134" s="71" t="n">
        <v>5664</v>
      </c>
      <c r="L1134" s="72" t="n">
        <v>3684.67</v>
      </c>
      <c r="M1134" s="72" t="n">
        <v>20869970.88</v>
      </c>
      <c r="N1134" s="72" t="n">
        <v>834798.84</v>
      </c>
      <c r="O1134" s="72" t="n">
        <v>20035172.04</v>
      </c>
      <c r="P1134" s="72" t="n">
        <v>12795061.46</v>
      </c>
      <c r="Q1134" s="72" t="n">
        <v>7240110.58</v>
      </c>
      <c r="R1134" t="inlineStr">
        <is>
          <t>TS-04</t>
        </is>
      </c>
      <c r="S1134" s="73" t="n">
        <v>39</v>
      </c>
      <c r="T1134" s="73" t="n">
        <v>34.2</v>
      </c>
      <c r="U1134" s="71" t="n">
        <v>0</v>
      </c>
      <c r="V1134" t="inlineStr">
        <is>
          <t>No</t>
        </is>
      </c>
      <c r="W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TC101126</t>
        </is>
      </c>
      <c r="B1135" s="69" t="n">
        <v>45795</v>
      </c>
      <c r="C1135" s="70" t="n">
        <v>2025</v>
      </c>
      <c r="D1135" t="inlineStr">
        <is>
          <t>May</t>
        </is>
      </c>
      <c r="E1135" t="inlineStr">
        <is>
          <t>North America</t>
        </is>
      </c>
      <c r="F1135" t="inlineStr">
        <is>
          <t>Canada</t>
        </is>
      </c>
      <c r="G1135" t="inlineStr">
        <is>
          <t>Technology &amp; Services</t>
        </is>
      </c>
      <c r="H1135" t="inlineStr">
        <is>
          <t>Application services</t>
        </is>
      </c>
      <c r="I1135" t="inlineStr">
        <is>
          <t>Top-10 client</t>
        </is>
      </c>
      <c r="J1135" t="inlineStr">
        <is>
          <t>Wei Chen</t>
        </is>
      </c>
      <c r="K1135" s="71" t="n">
        <v>6180</v>
      </c>
      <c r="L1135" s="72" t="n">
        <v>4366.83</v>
      </c>
      <c r="M1135" s="72" t="n">
        <v>26987009.4</v>
      </c>
      <c r="N1135" s="72" t="n">
        <v>1619220.56</v>
      </c>
      <c r="O1135" s="72" t="n">
        <v>25367788.84</v>
      </c>
      <c r="P1135" s="72" t="n">
        <v>17309436.2</v>
      </c>
      <c r="Q1135" s="72" t="n">
        <v>8058352.64</v>
      </c>
      <c r="R1135" t="inlineStr">
        <is>
          <t>TS-01</t>
        </is>
      </c>
      <c r="S1135" s="73" t="n">
        <v>44.1</v>
      </c>
      <c r="T1135" s="73" t="n">
        <v>38.4</v>
      </c>
      <c r="U1135" s="71" t="n">
        <v>0</v>
      </c>
      <c r="V1135" t="inlineStr">
        <is>
          <t>No</t>
        </is>
      </c>
      <c r="W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TC101127</t>
        </is>
      </c>
      <c r="B1136" s="69" t="n">
        <v>45795</v>
      </c>
      <c r="C1136" s="70" t="n">
        <v>2025</v>
      </c>
      <c r="D1136" t="inlineStr">
        <is>
          <t>May</t>
        </is>
      </c>
      <c r="E1136" t="inlineStr">
        <is>
          <t>Asia Pacific</t>
        </is>
      </c>
      <c r="F1136" t="inlineStr">
        <is>
          <t>Japan</t>
        </is>
      </c>
      <c r="G1136" t="inlineStr">
        <is>
          <t>Manufacturing</t>
        </is>
      </c>
      <c r="H1136" t="inlineStr">
        <is>
          <t>AI &amp; data</t>
        </is>
      </c>
      <c r="I1136" t="inlineStr">
        <is>
          <t>Large client</t>
        </is>
      </c>
      <c r="J1136" t="inlineStr">
        <is>
          <t>Ravindra Patil</t>
        </is>
      </c>
      <c r="K1136" s="71" t="n">
        <v>6697</v>
      </c>
      <c r="L1136" s="72" t="n">
        <v>3665.11</v>
      </c>
      <c r="M1136" s="72" t="n">
        <v>24545241.67</v>
      </c>
      <c r="N1136" s="72" t="n">
        <v>1472714.5</v>
      </c>
      <c r="O1136" s="72" t="n">
        <v>23072527.17</v>
      </c>
      <c r="P1136" s="72" t="n">
        <v>15664241.74</v>
      </c>
      <c r="Q1136" s="72" t="n">
        <v>7408285.43</v>
      </c>
      <c r="R1136" t="inlineStr">
        <is>
          <t>M-01</t>
        </is>
      </c>
      <c r="S1136" s="73" t="n">
        <v>53.2</v>
      </c>
      <c r="T1136" s="73" t="n">
        <v>41.6</v>
      </c>
      <c r="U1136" s="71" t="n">
        <v>1</v>
      </c>
      <c r="V1136" t="inlineStr">
        <is>
          <t>No</t>
        </is>
      </c>
      <c r="W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TC101128</t>
        </is>
      </c>
      <c r="B1137" s="69" t="n">
        <v>45795</v>
      </c>
      <c r="C1137" s="70" t="n">
        <v>2025</v>
      </c>
      <c r="D1137" t="inlineStr">
        <is>
          <t>May</t>
        </is>
      </c>
      <c r="E1137" t="inlineStr">
        <is>
          <t>North America</t>
        </is>
      </c>
      <c r="F1137" t="inlineStr">
        <is>
          <t>USA</t>
        </is>
      </c>
      <c r="G1137" t="inlineStr">
        <is>
          <t>Technology &amp; Services</t>
        </is>
      </c>
      <c r="H1137" t="inlineStr">
        <is>
          <t>Application services</t>
        </is>
      </c>
      <c r="I1137" t="inlineStr">
        <is>
          <t>Large client</t>
        </is>
      </c>
      <c r="J1137" t="inlineStr">
        <is>
          <t>Zoya Ahmed</t>
        </is>
      </c>
      <c r="K1137" s="71" t="n">
        <v>9345</v>
      </c>
      <c r="L1137" s="72" t="n">
        <v>4382.32</v>
      </c>
      <c r="M1137" s="72" t="n">
        <v>40952780.4</v>
      </c>
      <c r="N1137" s="72" t="n">
        <v>0</v>
      </c>
      <c r="O1137" s="72" t="n">
        <v>40952780.4</v>
      </c>
      <c r="P1137" s="72" t="n">
        <v>26353205.51</v>
      </c>
      <c r="Q1137" s="72" t="n">
        <v>14599574.89</v>
      </c>
      <c r="R1137" t="inlineStr">
        <is>
          <t>TS-05</t>
        </is>
      </c>
      <c r="S1137" s="73" t="n">
        <v>64.5</v>
      </c>
      <c r="T1137" s="73" t="n">
        <v>56.4</v>
      </c>
      <c r="U1137" s="71" t="n">
        <v>2</v>
      </c>
      <c r="V1137" t="inlineStr">
        <is>
          <t>No</t>
        </is>
      </c>
      <c r="W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TC101129</t>
        </is>
      </c>
      <c r="B1138" s="69" t="n">
        <v>45796</v>
      </c>
      <c r="C1138" s="70" t="n">
        <v>2025</v>
      </c>
      <c r="D1138" t="inlineStr">
        <is>
          <t>May</t>
        </is>
      </c>
      <c r="E1138" t="inlineStr">
        <is>
          <t>North America</t>
        </is>
      </c>
      <c r="F1138" t="inlineStr">
        <is>
          <t>Canada</t>
        </is>
      </c>
      <c r="G1138" t="inlineStr">
        <is>
          <t>BFSI</t>
        </is>
      </c>
      <c r="H1138" t="inlineStr">
        <is>
          <t>Application services</t>
        </is>
      </c>
      <c r="I1138" t="inlineStr">
        <is>
          <t>Large client</t>
        </is>
      </c>
      <c r="J1138" t="inlineStr">
        <is>
          <t>Omar Haddad</t>
        </is>
      </c>
      <c r="K1138" s="71" t="n">
        <v>6102</v>
      </c>
      <c r="L1138" s="72" t="n">
        <v>4170.22</v>
      </c>
      <c r="M1138" s="72" t="n">
        <v>25446682.44</v>
      </c>
      <c r="N1138" s="72" t="n">
        <v>1526800.95</v>
      </c>
      <c r="O1138" s="72" t="n">
        <v>23919881.49</v>
      </c>
      <c r="P1138" s="72" t="n">
        <v>17079515.54</v>
      </c>
      <c r="Q1138" s="72" t="n">
        <v>6840365.95</v>
      </c>
      <c r="R1138" t="inlineStr">
        <is>
          <t>B-01</t>
        </is>
      </c>
      <c r="S1138" s="73" t="n">
        <v>47</v>
      </c>
      <c r="T1138" s="73" t="n">
        <v>39.7</v>
      </c>
      <c r="U1138" s="71" t="n">
        <v>1</v>
      </c>
      <c r="V1138" t="inlineStr">
        <is>
          <t>No</t>
        </is>
      </c>
      <c r="W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TC101130</t>
        </is>
      </c>
      <c r="B1139" s="69" t="n">
        <v>45796</v>
      </c>
      <c r="C1139" s="70" t="n">
        <v>2025</v>
      </c>
      <c r="D1139" t="inlineStr">
        <is>
          <t>May</t>
        </is>
      </c>
      <c r="E1139" t="inlineStr">
        <is>
          <t>North America</t>
        </is>
      </c>
      <c r="F1139" t="inlineStr">
        <is>
          <t>USA</t>
        </is>
      </c>
      <c r="G1139" t="inlineStr">
        <is>
          <t>BFSI</t>
        </is>
      </c>
      <c r="H1139" t="inlineStr">
        <is>
          <t>Cloud &amp; infrastructure</t>
        </is>
      </c>
      <c r="I1139" t="inlineStr">
        <is>
          <t>Large client</t>
        </is>
      </c>
      <c r="J1139" t="inlineStr">
        <is>
          <t>Lucas Martin</t>
        </is>
      </c>
      <c r="K1139" s="71" t="n">
        <v>1064</v>
      </c>
      <c r="L1139" s="72" t="n">
        <v>4267.68</v>
      </c>
      <c r="M1139" s="72" t="n">
        <v>4540811.52</v>
      </c>
      <c r="N1139" s="72" t="n">
        <v>272448.69</v>
      </c>
      <c r="O1139" s="72" t="n">
        <v>4268362.83</v>
      </c>
      <c r="P1139" s="72" t="n">
        <v>3164952.09</v>
      </c>
      <c r="Q1139" s="72" t="n">
        <v>1103410.74</v>
      </c>
      <c r="R1139" t="inlineStr">
        <is>
          <t>B-01</t>
        </is>
      </c>
      <c r="S1139" s="73" t="n">
        <v>7</v>
      </c>
      <c r="T1139" s="73" t="n">
        <v>6.4</v>
      </c>
      <c r="U1139" s="71" t="n">
        <v>0</v>
      </c>
      <c r="V1139" t="inlineStr">
        <is>
          <t>Yes</t>
        </is>
      </c>
      <c r="W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TC101131</t>
        </is>
      </c>
      <c r="B1140" s="69" t="n">
        <v>45796</v>
      </c>
      <c r="C1140" s="70" t="n">
        <v>2025</v>
      </c>
      <c r="D1140" t="inlineStr">
        <is>
          <t>May</t>
        </is>
      </c>
      <c r="E1140" t="inlineStr">
        <is>
          <t>North America</t>
        </is>
      </c>
      <c r="F1140" t="inlineStr">
        <is>
          <t>Canada</t>
        </is>
      </c>
      <c r="G1140" t="inlineStr">
        <is>
          <t>BFSI</t>
        </is>
      </c>
      <c r="H1140" t="inlineStr">
        <is>
          <t>BPS</t>
        </is>
      </c>
      <c r="I1140" t="inlineStr">
        <is>
          <t>Top-10 client</t>
        </is>
      </c>
      <c r="J1140" t="inlineStr">
        <is>
          <t>Kofi Mensah</t>
        </is>
      </c>
      <c r="K1140" s="71" t="n">
        <v>4130</v>
      </c>
      <c r="L1140" s="72" t="n">
        <v>3730.99</v>
      </c>
      <c r="M1140" s="72" t="n">
        <v>15408988.7</v>
      </c>
      <c r="N1140" s="72" t="n">
        <v>0</v>
      </c>
      <c r="O1140" s="72" t="n">
        <v>15408988.7</v>
      </c>
      <c r="P1140" s="72" t="n">
        <v>9550461.640000001</v>
      </c>
      <c r="Q1140" s="72" t="n">
        <v>5858527.06</v>
      </c>
      <c r="R1140" t="inlineStr">
        <is>
          <t>B-01</t>
        </is>
      </c>
      <c r="S1140" s="73" t="n">
        <v>35.1</v>
      </c>
      <c r="T1140" s="73" t="n">
        <v>27.2</v>
      </c>
      <c r="U1140" s="71" t="n">
        <v>1</v>
      </c>
      <c r="V1140" t="inlineStr">
        <is>
          <t>No</t>
        </is>
      </c>
      <c r="W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TC101132</t>
        </is>
      </c>
      <c r="B1141" s="69" t="n">
        <v>45796</v>
      </c>
      <c r="C1141" s="70" t="n">
        <v>2025</v>
      </c>
      <c r="D1141" t="inlineStr">
        <is>
          <t>May</t>
        </is>
      </c>
      <c r="E1141" t="inlineStr">
        <is>
          <t>Continental Europe</t>
        </is>
      </c>
      <c r="F1141" t="inlineStr">
        <is>
          <t>Netherlands</t>
        </is>
      </c>
      <c r="G1141" t="inlineStr">
        <is>
          <t>Manufacturing</t>
        </is>
      </c>
      <c r="H1141" t="inlineStr">
        <is>
          <t>Cloud &amp; infrastructure</t>
        </is>
      </c>
      <c r="I1141" t="inlineStr">
        <is>
          <t>Large client</t>
        </is>
      </c>
      <c r="J1141" t="inlineStr">
        <is>
          <t>Noah Smith</t>
        </is>
      </c>
      <c r="K1141" s="71" t="n">
        <v>9871</v>
      </c>
      <c r="L1141" s="72" t="n">
        <v>4161.14</v>
      </c>
      <c r="M1141" s="72" t="n">
        <v>41074612.94</v>
      </c>
      <c r="N1141" s="72" t="n">
        <v>0</v>
      </c>
      <c r="O1141" s="72" t="n">
        <v>41074612.94</v>
      </c>
      <c r="P1141" s="72" t="n">
        <v>29075832.83</v>
      </c>
      <c r="Q1141" s="72" t="n">
        <v>11998780.11</v>
      </c>
      <c r="R1141" t="inlineStr">
        <is>
          <t>M-06</t>
        </is>
      </c>
      <c r="S1141" s="73" t="n">
        <v>75.40000000000001</v>
      </c>
      <c r="T1141" s="73" t="n">
        <v>59.7</v>
      </c>
      <c r="U1141" s="71" t="n">
        <v>0</v>
      </c>
      <c r="V1141" t="inlineStr">
        <is>
          <t>No</t>
        </is>
      </c>
      <c r="W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TC101133</t>
        </is>
      </c>
      <c r="B1142" s="69" t="n">
        <v>45796</v>
      </c>
      <c r="C1142" s="70" t="n">
        <v>2025</v>
      </c>
      <c r="D1142" t="inlineStr">
        <is>
          <t>May</t>
        </is>
      </c>
      <c r="E1142" t="inlineStr">
        <is>
          <t>UK</t>
        </is>
      </c>
      <c r="F1142" t="inlineStr">
        <is>
          <t>UK</t>
        </is>
      </c>
      <c r="G1142" t="inlineStr">
        <is>
          <t>Technology &amp; Services</t>
        </is>
      </c>
      <c r="H1142" t="inlineStr">
        <is>
          <t>AI &amp; data</t>
        </is>
      </c>
      <c r="I1142" t="inlineStr">
        <is>
          <t>Top-10 client</t>
        </is>
      </c>
      <c r="J1142" t="inlineStr">
        <is>
          <t>Ana Costa</t>
        </is>
      </c>
      <c r="K1142" s="71" t="n">
        <v>9848</v>
      </c>
      <c r="L1142" s="72" t="n">
        <v>4285.91</v>
      </c>
      <c r="M1142" s="72" t="n">
        <v>42207641.68</v>
      </c>
      <c r="N1142" s="72" t="n">
        <v>0</v>
      </c>
      <c r="O1142" s="72" t="n">
        <v>42207641.68</v>
      </c>
      <c r="P1142" s="72" t="n">
        <v>29080835.71</v>
      </c>
      <c r="Q1142" s="72" t="n">
        <v>13126805.97</v>
      </c>
      <c r="R1142" t="inlineStr">
        <is>
          <t>TS-04</t>
        </is>
      </c>
      <c r="S1142" s="73" t="n">
        <v>70.2</v>
      </c>
      <c r="T1142" s="73" t="n">
        <v>62.8</v>
      </c>
      <c r="U1142" s="71" t="n">
        <v>1</v>
      </c>
      <c r="V1142" t="inlineStr">
        <is>
          <t>No</t>
        </is>
      </c>
      <c r="W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TC101134</t>
        </is>
      </c>
      <c r="B1143" s="69" t="n">
        <v>45796</v>
      </c>
      <c r="C1143" s="70" t="n">
        <v>2025</v>
      </c>
      <c r="D1143" t="inlineStr">
        <is>
          <t>May</t>
        </is>
      </c>
      <c r="E1143" t="inlineStr">
        <is>
          <t>North America</t>
        </is>
      </c>
      <c r="F1143" t="inlineStr">
        <is>
          <t>USA</t>
        </is>
      </c>
      <c r="G1143" t="inlineStr">
        <is>
          <t>Technology &amp; Services</t>
        </is>
      </c>
      <c r="H1143" t="inlineStr">
        <is>
          <t>Cloud &amp; infrastructure</t>
        </is>
      </c>
      <c r="I1143" t="inlineStr">
        <is>
          <t>Large client</t>
        </is>
      </c>
      <c r="J1143" t="inlineStr">
        <is>
          <t>Lucas Martin</t>
        </is>
      </c>
      <c r="K1143" s="71" t="n">
        <v>6659</v>
      </c>
      <c r="L1143" s="72" t="n">
        <v>3983.89</v>
      </c>
      <c r="M1143" s="72" t="n">
        <v>26528723.51</v>
      </c>
      <c r="N1143" s="72" t="n">
        <v>1061148.94</v>
      </c>
      <c r="O1143" s="72" t="n">
        <v>25467574.57</v>
      </c>
      <c r="P1143" s="72" t="n">
        <v>16052728.72</v>
      </c>
      <c r="Q1143" s="72" t="n">
        <v>9414845.85</v>
      </c>
      <c r="R1143" t="inlineStr">
        <is>
          <t>TS-04</t>
        </is>
      </c>
      <c r="S1143" s="73" t="n">
        <v>45.4</v>
      </c>
      <c r="T1143" s="73" t="n">
        <v>41.2</v>
      </c>
      <c r="U1143" s="71" t="n">
        <v>0</v>
      </c>
      <c r="V1143" t="inlineStr">
        <is>
          <t>No</t>
        </is>
      </c>
      <c r="W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TC101135</t>
        </is>
      </c>
      <c r="B1144" s="69" t="n">
        <v>45796</v>
      </c>
      <c r="C1144" s="70" t="n">
        <v>2025</v>
      </c>
      <c r="D1144" t="inlineStr">
        <is>
          <t>May</t>
        </is>
      </c>
      <c r="E1144" t="inlineStr">
        <is>
          <t>North America</t>
        </is>
      </c>
      <c r="F1144" t="inlineStr">
        <is>
          <t>Canada</t>
        </is>
      </c>
      <c r="G1144" t="inlineStr">
        <is>
          <t>Retail &amp; CPG</t>
        </is>
      </c>
      <c r="H1144" t="inlineStr">
        <is>
          <t>Application services</t>
        </is>
      </c>
      <c r="I1144" t="inlineStr">
        <is>
          <t>Large client</t>
        </is>
      </c>
      <c r="J1144" t="inlineStr">
        <is>
          <t>Ravindra Patil</t>
        </is>
      </c>
      <c r="K1144" s="71" t="n">
        <v>3177</v>
      </c>
      <c r="L1144" s="72" t="n">
        <v>3662.62</v>
      </c>
      <c r="M1144" s="72" t="n">
        <v>11636143.74</v>
      </c>
      <c r="N1144" s="72" t="n">
        <v>0</v>
      </c>
      <c r="O1144" s="72" t="n">
        <v>11636143.74</v>
      </c>
      <c r="P1144" s="72" t="n">
        <v>7442487.63</v>
      </c>
      <c r="Q1144" s="72" t="n">
        <v>4193656.11</v>
      </c>
      <c r="R1144" t="inlineStr">
        <is>
          <t>RC-06</t>
        </is>
      </c>
      <c r="S1144" s="73" t="n">
        <v>24.5</v>
      </c>
      <c r="T1144" s="73" t="n">
        <v>19.2</v>
      </c>
      <c r="U1144" s="71" t="n">
        <v>0</v>
      </c>
      <c r="V1144" t="inlineStr">
        <is>
          <t>Yes</t>
        </is>
      </c>
      <c r="W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TC101136</t>
        </is>
      </c>
      <c r="B1145" s="69" t="n">
        <v>45796</v>
      </c>
      <c r="C1145" s="70" t="n">
        <v>2025</v>
      </c>
      <c r="D1145" t="inlineStr">
        <is>
          <t>May</t>
        </is>
      </c>
      <c r="E1145" t="inlineStr">
        <is>
          <t>UK</t>
        </is>
      </c>
      <c r="F1145" t="inlineStr">
        <is>
          <t>UK</t>
        </is>
      </c>
      <c r="G1145" t="inlineStr">
        <is>
          <t>Life Sciences</t>
        </is>
      </c>
      <c r="H1145" t="inlineStr">
        <is>
          <t>Consulting</t>
        </is>
      </c>
      <c r="I1145" t="inlineStr">
        <is>
          <t>Large client</t>
        </is>
      </c>
      <c r="J1145" t="inlineStr">
        <is>
          <t>Kofi Mensah</t>
        </is>
      </c>
      <c r="K1145" s="71" t="n">
        <v>7300</v>
      </c>
      <c r="L1145" s="72" t="n">
        <v>4474.71</v>
      </c>
      <c r="M1145" s="72" t="n">
        <v>32665383</v>
      </c>
      <c r="N1145" s="72" t="n">
        <v>653307.66</v>
      </c>
      <c r="O1145" s="72" t="n">
        <v>32012075.34</v>
      </c>
      <c r="P1145" s="72" t="n">
        <v>23009857.66</v>
      </c>
      <c r="Q1145" s="72" t="n">
        <v>9002217.68</v>
      </c>
      <c r="R1145" t="inlineStr">
        <is>
          <t>LS-04</t>
        </is>
      </c>
      <c r="S1145" s="73" t="n">
        <v>55.8</v>
      </c>
      <c r="T1145" s="73" t="n">
        <v>45.2</v>
      </c>
      <c r="U1145" s="71" t="n">
        <v>1</v>
      </c>
      <c r="V1145" t="inlineStr">
        <is>
          <t>No</t>
        </is>
      </c>
      <c r="W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TC101137</t>
        </is>
      </c>
      <c r="B1146" s="69" t="n">
        <v>45797</v>
      </c>
      <c r="C1146" s="70" t="n">
        <v>2025</v>
      </c>
      <c r="D1146" t="inlineStr">
        <is>
          <t>May</t>
        </is>
      </c>
      <c r="E1146" t="inlineStr">
        <is>
          <t>UK</t>
        </is>
      </c>
      <c r="F1146" t="inlineStr">
        <is>
          <t>UK</t>
        </is>
      </c>
      <c r="G1146" t="inlineStr">
        <is>
          <t>BFSI</t>
        </is>
      </c>
      <c r="H1146" t="inlineStr">
        <is>
          <t>Application services</t>
        </is>
      </c>
      <c r="I1146" t="inlineStr">
        <is>
          <t>Large client</t>
        </is>
      </c>
      <c r="J1146" t="inlineStr">
        <is>
          <t>Kofi Mensah</t>
        </is>
      </c>
      <c r="K1146" s="71" t="n">
        <v>4317</v>
      </c>
      <c r="L1146" s="72" t="n">
        <v>4395.38</v>
      </c>
      <c r="M1146" s="72" t="n">
        <v>18974855.46</v>
      </c>
      <c r="N1146" s="72" t="n">
        <v>1138491.33</v>
      </c>
      <c r="O1146" s="72" t="n">
        <v>17836364.13</v>
      </c>
      <c r="P1146" s="72" t="n">
        <v>12875605.91</v>
      </c>
      <c r="Q1146" s="72" t="n">
        <v>4960758.22</v>
      </c>
      <c r="R1146" t="inlineStr">
        <is>
          <t>B-05</t>
        </is>
      </c>
      <c r="S1146" s="73" t="n">
        <v>32.5</v>
      </c>
      <c r="T1146" s="73" t="n">
        <v>28.1</v>
      </c>
      <c r="U1146" s="71" t="n">
        <v>1</v>
      </c>
      <c r="V1146" t="inlineStr">
        <is>
          <t>No</t>
        </is>
      </c>
      <c r="W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TC101138</t>
        </is>
      </c>
      <c r="B1147" s="69" t="n">
        <v>45797</v>
      </c>
      <c r="C1147" s="70" t="n">
        <v>2025</v>
      </c>
      <c r="D1147" t="inlineStr">
        <is>
          <t>May</t>
        </is>
      </c>
      <c r="E1147" t="inlineStr">
        <is>
          <t>North America</t>
        </is>
      </c>
      <c r="F1147" t="inlineStr">
        <is>
          <t>USA</t>
        </is>
      </c>
      <c r="G1147" t="inlineStr">
        <is>
          <t>Retail &amp; CPG</t>
        </is>
      </c>
      <c r="H1147" t="inlineStr">
        <is>
          <t>Application services</t>
        </is>
      </c>
      <c r="I1147" t="inlineStr">
        <is>
          <t>Large client</t>
        </is>
      </c>
      <c r="J1147" t="inlineStr">
        <is>
          <t>Yuki Sato</t>
        </is>
      </c>
      <c r="K1147" s="71" t="n">
        <v>1940</v>
      </c>
      <c r="L1147" s="72" t="n">
        <v>4115.01</v>
      </c>
      <c r="M1147" s="72" t="n">
        <v>7983119.4</v>
      </c>
      <c r="N1147" s="72" t="n">
        <v>0</v>
      </c>
      <c r="O1147" s="72" t="n">
        <v>7983119.4</v>
      </c>
      <c r="P1147" s="72" t="n">
        <v>5203184.35</v>
      </c>
      <c r="Q1147" s="72" t="n">
        <v>2779935.05</v>
      </c>
      <c r="R1147" t="inlineStr">
        <is>
          <t>RC-03</t>
        </is>
      </c>
      <c r="S1147" s="73" t="n">
        <v>15.1</v>
      </c>
      <c r="T1147" s="73" t="n">
        <v>11.9</v>
      </c>
      <c r="U1147" s="71" t="n">
        <v>0</v>
      </c>
      <c r="V1147" t="inlineStr">
        <is>
          <t>No</t>
        </is>
      </c>
      <c r="W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TC101139</t>
        </is>
      </c>
      <c r="B1148" s="69" t="n">
        <v>45797</v>
      </c>
      <c r="C1148" s="70" t="n">
        <v>2025</v>
      </c>
      <c r="D1148" t="inlineStr">
        <is>
          <t>May</t>
        </is>
      </c>
      <c r="E1148" t="inlineStr">
        <is>
          <t>North America</t>
        </is>
      </c>
      <c r="F1148" t="inlineStr">
        <is>
          <t>USA</t>
        </is>
      </c>
      <c r="G1148" t="inlineStr">
        <is>
          <t>Life Sciences</t>
        </is>
      </c>
      <c r="H1148" t="inlineStr">
        <is>
          <t>Application services</t>
        </is>
      </c>
      <c r="I1148" t="inlineStr">
        <is>
          <t>Large client</t>
        </is>
      </c>
      <c r="J1148" t="inlineStr">
        <is>
          <t>Lucas Martin</t>
        </is>
      </c>
      <c r="K1148" s="71" t="n">
        <v>1130</v>
      </c>
      <c r="L1148" s="72" t="n">
        <v>4284.28</v>
      </c>
      <c r="M1148" s="72" t="n">
        <v>4841236.4</v>
      </c>
      <c r="N1148" s="72" t="n">
        <v>193649.46</v>
      </c>
      <c r="O1148" s="72" t="n">
        <v>4647586.94</v>
      </c>
      <c r="P1148" s="72" t="n">
        <v>3269095.81</v>
      </c>
      <c r="Q1148" s="72" t="n">
        <v>1378491.13</v>
      </c>
      <c r="R1148" t="inlineStr">
        <is>
          <t>LS-05</t>
        </is>
      </c>
      <c r="S1148" s="73" t="n">
        <v>8.6</v>
      </c>
      <c r="T1148" s="73" t="n">
        <v>6.9</v>
      </c>
      <c r="U1148" s="71" t="n">
        <v>1</v>
      </c>
      <c r="V1148" t="inlineStr">
        <is>
          <t>No</t>
        </is>
      </c>
      <c r="W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TC101140</t>
        </is>
      </c>
      <c r="B1149" s="69" t="n">
        <v>45797</v>
      </c>
      <c r="C1149" s="70" t="n">
        <v>2025</v>
      </c>
      <c r="D1149" t="inlineStr">
        <is>
          <t>May</t>
        </is>
      </c>
      <c r="E1149" t="inlineStr">
        <is>
          <t>Middle East &amp; Africa</t>
        </is>
      </c>
      <c r="F1149" t="inlineStr">
        <is>
          <t>South Africa</t>
        </is>
      </c>
      <c r="G1149" t="inlineStr">
        <is>
          <t>BFSI</t>
        </is>
      </c>
      <c r="H1149" t="inlineStr">
        <is>
          <t>Application services</t>
        </is>
      </c>
      <c r="I1149" t="inlineStr">
        <is>
          <t>Large client</t>
        </is>
      </c>
      <c r="J1149" t="inlineStr">
        <is>
          <t>Noah Smith</t>
        </is>
      </c>
      <c r="K1149" s="71" t="n">
        <v>3484</v>
      </c>
      <c r="L1149" s="72" t="n">
        <v>3965.51</v>
      </c>
      <c r="M1149" s="72" t="n">
        <v>13815836.84</v>
      </c>
      <c r="N1149" s="72" t="n">
        <v>276316.74</v>
      </c>
      <c r="O1149" s="72" t="n">
        <v>13539520.1</v>
      </c>
      <c r="P1149" s="72" t="n">
        <v>8471493.43</v>
      </c>
      <c r="Q1149" s="72" t="n">
        <v>5068026.67</v>
      </c>
      <c r="R1149" t="inlineStr">
        <is>
          <t>B-02</t>
        </is>
      </c>
      <c r="S1149" s="73" t="n">
        <v>30.3</v>
      </c>
      <c r="T1149" s="73" t="n">
        <v>22.5</v>
      </c>
      <c r="U1149" s="71" t="n">
        <v>0</v>
      </c>
      <c r="V1149" t="inlineStr">
        <is>
          <t>No</t>
        </is>
      </c>
      <c r="W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TC101141</t>
        </is>
      </c>
      <c r="B1150" s="69" t="n">
        <v>45797</v>
      </c>
      <c r="C1150" s="70" t="n">
        <v>2025</v>
      </c>
      <c r="D1150" t="inlineStr">
        <is>
          <t>May</t>
        </is>
      </c>
      <c r="E1150" t="inlineStr">
        <is>
          <t>North America</t>
        </is>
      </c>
      <c r="F1150" t="inlineStr">
        <is>
          <t>Canada</t>
        </is>
      </c>
      <c r="G1150" t="inlineStr">
        <is>
          <t>BFSI</t>
        </is>
      </c>
      <c r="H1150" t="inlineStr">
        <is>
          <t>Cloud &amp; infrastructure</t>
        </is>
      </c>
      <c r="I1150" t="inlineStr">
        <is>
          <t>Mid-size client</t>
        </is>
      </c>
      <c r="J1150" t="inlineStr">
        <is>
          <t>Hiroshi Tanaka</t>
        </is>
      </c>
      <c r="K1150" s="71" t="n">
        <v>3311</v>
      </c>
      <c r="L1150" s="72" t="n">
        <v>4343.62</v>
      </c>
      <c r="M1150" s="72" t="n">
        <v>14381725.82</v>
      </c>
      <c r="N1150" s="72" t="n">
        <v>575269.03</v>
      </c>
      <c r="O1150" s="72" t="n">
        <v>13806456.79</v>
      </c>
      <c r="P1150" s="72" t="n">
        <v>9557321.52</v>
      </c>
      <c r="Q1150" s="72" t="n">
        <v>4249135.27</v>
      </c>
      <c r="R1150" t="inlineStr">
        <is>
          <t>B-05</t>
        </is>
      </c>
      <c r="S1150" s="73" t="n">
        <v>25.5</v>
      </c>
      <c r="T1150" s="73" t="n">
        <v>20.3</v>
      </c>
      <c r="U1150" s="71" t="n">
        <v>0</v>
      </c>
      <c r="V1150" t="inlineStr">
        <is>
          <t>No</t>
        </is>
      </c>
      <c r="W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TC101142</t>
        </is>
      </c>
      <c r="B1151" s="69" t="n">
        <v>45797</v>
      </c>
      <c r="C1151" s="70" t="n">
        <v>2025</v>
      </c>
      <c r="D1151" t="inlineStr">
        <is>
          <t>May</t>
        </is>
      </c>
      <c r="E1151" t="inlineStr">
        <is>
          <t>North America</t>
        </is>
      </c>
      <c r="F1151" t="inlineStr">
        <is>
          <t>USA</t>
        </is>
      </c>
      <c r="G1151" t="inlineStr">
        <is>
          <t>BFSI</t>
        </is>
      </c>
      <c r="H1151" t="inlineStr">
        <is>
          <t>AI &amp; data</t>
        </is>
      </c>
      <c r="I1151" t="inlineStr">
        <is>
          <t>Mid-size client</t>
        </is>
      </c>
      <c r="J1151" t="inlineStr">
        <is>
          <t>Ana Costa</t>
        </is>
      </c>
      <c r="K1151" s="71" t="n">
        <v>7511</v>
      </c>
      <c r="L1151" s="72" t="n">
        <v>4178.93</v>
      </c>
      <c r="M1151" s="72" t="n">
        <v>31387943.23</v>
      </c>
      <c r="N1151" s="72" t="n">
        <v>0</v>
      </c>
      <c r="O1151" s="72" t="n">
        <v>31387943.23</v>
      </c>
      <c r="P1151" s="72" t="n">
        <v>21163748.23</v>
      </c>
      <c r="Q1151" s="72" t="n">
        <v>10224195</v>
      </c>
      <c r="R1151" t="inlineStr">
        <is>
          <t>B-01</t>
        </is>
      </c>
      <c r="S1151" s="73" t="n">
        <v>64</v>
      </c>
      <c r="T1151" s="73" t="n">
        <v>49.8</v>
      </c>
      <c r="U1151" s="71" t="n">
        <v>0</v>
      </c>
      <c r="V1151" t="inlineStr">
        <is>
          <t>No</t>
        </is>
      </c>
      <c r="W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TC101143</t>
        </is>
      </c>
      <c r="B1152" s="69" t="n">
        <v>45797</v>
      </c>
      <c r="C1152" s="70" t="n">
        <v>2025</v>
      </c>
      <c r="D1152" t="inlineStr">
        <is>
          <t>May</t>
        </is>
      </c>
      <c r="E1152" t="inlineStr">
        <is>
          <t>North America</t>
        </is>
      </c>
      <c r="F1152" t="inlineStr">
        <is>
          <t>USA</t>
        </is>
      </c>
      <c r="G1152" t="inlineStr">
        <is>
          <t>BFSI</t>
        </is>
      </c>
      <c r="H1152" t="inlineStr">
        <is>
          <t>Cloud &amp; infrastructure</t>
        </is>
      </c>
      <c r="I1152" t="inlineStr">
        <is>
          <t>Top-10 client</t>
        </is>
      </c>
      <c r="J1152" t="inlineStr">
        <is>
          <t>Omar Haddad</t>
        </is>
      </c>
      <c r="K1152" s="71" t="n">
        <v>5088</v>
      </c>
      <c r="L1152" s="72" t="n">
        <v>4523.18</v>
      </c>
      <c r="M1152" s="72" t="n">
        <v>23013939.84</v>
      </c>
      <c r="N1152" s="72" t="n">
        <v>0</v>
      </c>
      <c r="O1152" s="72" t="n">
        <v>23013939.84</v>
      </c>
      <c r="P1152" s="72" t="n">
        <v>16263570.67</v>
      </c>
      <c r="Q1152" s="72" t="n">
        <v>6750369.17</v>
      </c>
      <c r="R1152" t="inlineStr">
        <is>
          <t>B-05</t>
        </is>
      </c>
      <c r="S1152" s="73" t="n">
        <v>42.3</v>
      </c>
      <c r="T1152" s="73" t="n">
        <v>31.5</v>
      </c>
      <c r="U1152" s="71" t="n">
        <v>1</v>
      </c>
      <c r="V1152" t="inlineStr">
        <is>
          <t>No</t>
        </is>
      </c>
      <c r="W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TC101144</t>
        </is>
      </c>
      <c r="B1153" s="69" t="n">
        <v>45797</v>
      </c>
      <c r="C1153" s="70" t="n">
        <v>2025</v>
      </c>
      <c r="D1153" t="inlineStr">
        <is>
          <t>May</t>
        </is>
      </c>
      <c r="E1153" t="inlineStr">
        <is>
          <t>North America</t>
        </is>
      </c>
      <c r="F1153" t="inlineStr">
        <is>
          <t>Canada</t>
        </is>
      </c>
      <c r="G1153" t="inlineStr">
        <is>
          <t>Technology &amp; Services</t>
        </is>
      </c>
      <c r="H1153" t="inlineStr">
        <is>
          <t>AI &amp; data</t>
        </is>
      </c>
      <c r="I1153" t="inlineStr">
        <is>
          <t>Large client</t>
        </is>
      </c>
      <c r="J1153" t="inlineStr">
        <is>
          <t>Lucas Martin</t>
        </is>
      </c>
      <c r="K1153" s="71" t="n">
        <v>7542</v>
      </c>
      <c r="L1153" s="72" t="n">
        <v>3922.25</v>
      </c>
      <c r="M1153" s="72" t="n">
        <v>29581609.5</v>
      </c>
      <c r="N1153" s="72" t="n">
        <v>0</v>
      </c>
      <c r="O1153" s="72" t="n">
        <v>29581609.5</v>
      </c>
      <c r="P1153" s="72" t="n">
        <v>18897440.92</v>
      </c>
      <c r="Q1153" s="72" t="n">
        <v>10684168.58</v>
      </c>
      <c r="R1153" t="inlineStr">
        <is>
          <t>TS-03</t>
        </is>
      </c>
      <c r="S1153" s="73" t="n">
        <v>56.1</v>
      </c>
      <c r="T1153" s="73" t="n">
        <v>47.7</v>
      </c>
      <c r="U1153" s="71" t="n">
        <v>0</v>
      </c>
      <c r="V1153" t="inlineStr">
        <is>
          <t>No</t>
        </is>
      </c>
      <c r="W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TC101145</t>
        </is>
      </c>
      <c r="B1154" s="69" t="n">
        <v>45797</v>
      </c>
      <c r="C1154" s="70" t="n">
        <v>2025</v>
      </c>
      <c r="D1154" t="inlineStr">
        <is>
          <t>May</t>
        </is>
      </c>
      <c r="E1154" t="inlineStr">
        <is>
          <t>North America</t>
        </is>
      </c>
      <c r="F1154" t="inlineStr">
        <is>
          <t>USA</t>
        </is>
      </c>
      <c r="G1154" t="inlineStr">
        <is>
          <t>Communications &amp; Media</t>
        </is>
      </c>
      <c r="H1154" t="inlineStr">
        <is>
          <t>BPS</t>
        </is>
      </c>
      <c r="I1154" t="inlineStr">
        <is>
          <t>Mid-size client</t>
        </is>
      </c>
      <c r="J1154" t="inlineStr">
        <is>
          <t>Ravindra Patil</t>
        </is>
      </c>
      <c r="K1154" s="71" t="n">
        <v>4679</v>
      </c>
      <c r="L1154" s="72" t="n">
        <v>4059.65</v>
      </c>
      <c r="M1154" s="72" t="n">
        <v>18995102.35</v>
      </c>
      <c r="N1154" s="72" t="n">
        <v>0</v>
      </c>
      <c r="O1154" s="72" t="n">
        <v>18995102.35</v>
      </c>
      <c r="P1154" s="72" t="n">
        <v>12216292.44</v>
      </c>
      <c r="Q1154" s="72" t="n">
        <v>6778809.91</v>
      </c>
      <c r="R1154" t="inlineStr">
        <is>
          <t>CM-02</t>
        </is>
      </c>
      <c r="S1154" s="73" t="n">
        <v>33.3</v>
      </c>
      <c r="T1154" s="73" t="n">
        <v>28.8</v>
      </c>
      <c r="U1154" s="71" t="n">
        <v>0</v>
      </c>
      <c r="V1154" t="inlineStr">
        <is>
          <t>No</t>
        </is>
      </c>
      <c r="W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TC101146</t>
        </is>
      </c>
      <c r="B1155" s="69" t="n">
        <v>45797</v>
      </c>
      <c r="C1155" s="70" t="n">
        <v>2025</v>
      </c>
      <c r="D1155" t="inlineStr">
        <is>
          <t>May</t>
        </is>
      </c>
      <c r="E1155" t="inlineStr">
        <is>
          <t>Continental Europe</t>
        </is>
      </c>
      <c r="F1155" t="inlineStr">
        <is>
          <t>France</t>
        </is>
      </c>
      <c r="G1155" t="inlineStr">
        <is>
          <t>Technology &amp; Services</t>
        </is>
      </c>
      <c r="H1155" t="inlineStr">
        <is>
          <t>Cloud &amp; infrastructure</t>
        </is>
      </c>
      <c r="I1155" t="inlineStr">
        <is>
          <t>Large client</t>
        </is>
      </c>
      <c r="J1155" t="inlineStr">
        <is>
          <t>Zoya Ahmed</t>
        </is>
      </c>
      <c r="K1155" s="71" t="n">
        <v>9534</v>
      </c>
      <c r="L1155" s="72" t="n">
        <v>3573.2</v>
      </c>
      <c r="M1155" s="72" t="n">
        <v>34066888.8</v>
      </c>
      <c r="N1155" s="72" t="n">
        <v>0</v>
      </c>
      <c r="O1155" s="72" t="n">
        <v>34066888.8</v>
      </c>
      <c r="P1155" s="72" t="n">
        <v>23513938.08</v>
      </c>
      <c r="Q1155" s="72" t="n">
        <v>10552950.72</v>
      </c>
      <c r="R1155" t="inlineStr">
        <is>
          <t>TS-02</t>
        </is>
      </c>
      <c r="S1155" s="73" t="n">
        <v>70.09999999999999</v>
      </c>
      <c r="T1155" s="73" t="n">
        <v>59.9</v>
      </c>
      <c r="U1155" s="71" t="n">
        <v>1</v>
      </c>
      <c r="V1155" t="inlineStr">
        <is>
          <t>No</t>
        </is>
      </c>
      <c r="W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TC101147</t>
        </is>
      </c>
      <c r="B1156" s="69" t="n">
        <v>45797</v>
      </c>
      <c r="C1156" s="70" t="n">
        <v>2025</v>
      </c>
      <c r="D1156" t="inlineStr">
        <is>
          <t>May</t>
        </is>
      </c>
      <c r="E1156" t="inlineStr">
        <is>
          <t>North America</t>
        </is>
      </c>
      <c r="F1156" t="inlineStr">
        <is>
          <t>USA</t>
        </is>
      </c>
      <c r="G1156" t="inlineStr">
        <is>
          <t>Communications &amp; Media</t>
        </is>
      </c>
      <c r="H1156" t="inlineStr">
        <is>
          <t>Application services</t>
        </is>
      </c>
      <c r="I1156" t="inlineStr">
        <is>
          <t>Large client</t>
        </is>
      </c>
      <c r="J1156" t="inlineStr">
        <is>
          <t>Liam O'Brien</t>
        </is>
      </c>
      <c r="K1156" s="71" t="n">
        <v>3536</v>
      </c>
      <c r="L1156" s="72" t="n">
        <v>4143.55</v>
      </c>
      <c r="M1156" s="72" t="n">
        <v>14651592.8</v>
      </c>
      <c r="N1156" s="72" t="n">
        <v>586063.71</v>
      </c>
      <c r="O1156" s="72" t="n">
        <v>14065529.09</v>
      </c>
      <c r="P1156" s="72" t="n">
        <v>10149940.29</v>
      </c>
      <c r="Q1156" s="72" t="n">
        <v>3915588.8</v>
      </c>
      <c r="R1156" t="inlineStr">
        <is>
          <t>CM-04</t>
        </is>
      </c>
      <c r="S1156" s="73" t="n">
        <v>27.9</v>
      </c>
      <c r="T1156" s="73" t="n">
        <v>22.7</v>
      </c>
      <c r="U1156" s="71" t="n">
        <v>0</v>
      </c>
      <c r="V1156" t="inlineStr">
        <is>
          <t>No</t>
        </is>
      </c>
      <c r="W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TC101148</t>
        </is>
      </c>
      <c r="B1157" s="69" t="n">
        <v>45798</v>
      </c>
      <c r="C1157" s="70" t="n">
        <v>2025</v>
      </c>
      <c r="D1157" t="inlineStr">
        <is>
          <t>May</t>
        </is>
      </c>
      <c r="E1157" t="inlineStr">
        <is>
          <t>North America</t>
        </is>
      </c>
      <c r="F1157" t="inlineStr">
        <is>
          <t>Canada</t>
        </is>
      </c>
      <c r="G1157" t="inlineStr">
        <is>
          <t>Manufacturing</t>
        </is>
      </c>
      <c r="H1157" t="inlineStr">
        <is>
          <t>Consulting</t>
        </is>
      </c>
      <c r="I1157" t="inlineStr">
        <is>
          <t>Top-10 client</t>
        </is>
      </c>
      <c r="J1157" t="inlineStr">
        <is>
          <t>Liam O'Brien</t>
        </is>
      </c>
      <c r="K1157" s="71" t="n">
        <v>5989</v>
      </c>
      <c r="L1157" s="72" t="n">
        <v>3562.84</v>
      </c>
      <c r="M1157" s="72" t="n">
        <v>21337848.76</v>
      </c>
      <c r="N1157" s="72" t="n">
        <v>853513.95</v>
      </c>
      <c r="O1157" s="72" t="n">
        <v>20484334.81</v>
      </c>
      <c r="P1157" s="72" t="n">
        <v>14218887.6</v>
      </c>
      <c r="Q1157" s="72" t="n">
        <v>6265447.21</v>
      </c>
      <c r="R1157" t="inlineStr">
        <is>
          <t>M-06</t>
        </is>
      </c>
      <c r="S1157" s="73" t="n">
        <v>42.5</v>
      </c>
      <c r="T1157" s="73" t="n">
        <v>36.7</v>
      </c>
      <c r="U1157" s="71" t="n">
        <v>0</v>
      </c>
      <c r="V1157" t="inlineStr">
        <is>
          <t>No</t>
        </is>
      </c>
      <c r="W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TC101149</t>
        </is>
      </c>
      <c r="B1158" s="69" t="n">
        <v>45798</v>
      </c>
      <c r="C1158" s="70" t="n">
        <v>2025</v>
      </c>
      <c r="D1158" t="inlineStr">
        <is>
          <t>May</t>
        </is>
      </c>
      <c r="E1158" t="inlineStr">
        <is>
          <t>North America</t>
        </is>
      </c>
      <c r="F1158" t="inlineStr">
        <is>
          <t>Canada</t>
        </is>
      </c>
      <c r="G1158" t="inlineStr">
        <is>
          <t>Manufacturing</t>
        </is>
      </c>
      <c r="H1158" t="inlineStr">
        <is>
          <t>Consulting</t>
        </is>
      </c>
      <c r="I1158" t="inlineStr">
        <is>
          <t>Large client</t>
        </is>
      </c>
      <c r="J1158" t="inlineStr">
        <is>
          <t>Priya Nair</t>
        </is>
      </c>
      <c r="K1158" s="71" t="n">
        <v>6232</v>
      </c>
      <c r="L1158" s="72" t="n">
        <v>3798.65</v>
      </c>
      <c r="M1158" s="72" t="n">
        <v>23673186.8</v>
      </c>
      <c r="N1158" s="72" t="n">
        <v>0</v>
      </c>
      <c r="O1158" s="72" t="n">
        <v>23673186.8</v>
      </c>
      <c r="P1158" s="72" t="n">
        <v>14598775.25</v>
      </c>
      <c r="Q1158" s="72" t="n">
        <v>9074411.550000001</v>
      </c>
      <c r="R1158" t="inlineStr">
        <is>
          <t>M-02</t>
        </is>
      </c>
      <c r="S1158" s="73" t="n">
        <v>44.2</v>
      </c>
      <c r="T1158" s="73" t="n">
        <v>38.1</v>
      </c>
      <c r="U1158" s="71" t="n">
        <v>0</v>
      </c>
      <c r="V1158" t="inlineStr">
        <is>
          <t>No</t>
        </is>
      </c>
      <c r="W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TC101150</t>
        </is>
      </c>
      <c r="B1159" s="69" t="n">
        <v>45798</v>
      </c>
      <c r="C1159" s="70" t="n">
        <v>2025</v>
      </c>
      <c r="D1159" t="inlineStr">
        <is>
          <t>May</t>
        </is>
      </c>
      <c r="E1159" t="inlineStr">
        <is>
          <t>UK</t>
        </is>
      </c>
      <c r="F1159" t="inlineStr">
        <is>
          <t>UK</t>
        </is>
      </c>
      <c r="G1159" t="inlineStr">
        <is>
          <t>BFSI</t>
        </is>
      </c>
      <c r="H1159" t="inlineStr">
        <is>
          <t>BPS</t>
        </is>
      </c>
      <c r="I1159" t="inlineStr">
        <is>
          <t>Top-10 client</t>
        </is>
      </c>
      <c r="J1159" t="inlineStr">
        <is>
          <t>Wei Chen</t>
        </is>
      </c>
      <c r="K1159" s="71" t="n">
        <v>9194</v>
      </c>
      <c r="L1159" s="72" t="n">
        <v>4055.57</v>
      </c>
      <c r="M1159" s="72" t="n">
        <v>37286910.58</v>
      </c>
      <c r="N1159" s="72" t="n">
        <v>2237214.63</v>
      </c>
      <c r="O1159" s="72" t="n">
        <v>35049695.95</v>
      </c>
      <c r="P1159" s="72" t="n">
        <v>22472553.23</v>
      </c>
      <c r="Q1159" s="72" t="n">
        <v>12577142.72</v>
      </c>
      <c r="R1159" t="inlineStr">
        <is>
          <t>B-03</t>
        </is>
      </c>
      <c r="S1159" s="73" t="n">
        <v>74.90000000000001</v>
      </c>
      <c r="T1159" s="73" t="n">
        <v>59</v>
      </c>
      <c r="U1159" s="71" t="n">
        <v>2</v>
      </c>
      <c r="V1159" t="inlineStr">
        <is>
          <t>No</t>
        </is>
      </c>
      <c r="W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TC101151</t>
        </is>
      </c>
      <c r="B1160" s="69" t="n">
        <v>45798</v>
      </c>
      <c r="C1160" s="70" t="n">
        <v>2025</v>
      </c>
      <c r="D1160" t="inlineStr">
        <is>
          <t>May</t>
        </is>
      </c>
      <c r="E1160" t="inlineStr">
        <is>
          <t>Continental Europe</t>
        </is>
      </c>
      <c r="F1160" t="inlineStr">
        <is>
          <t>Germany</t>
        </is>
      </c>
      <c r="G1160" t="inlineStr">
        <is>
          <t>BFSI</t>
        </is>
      </c>
      <c r="H1160" t="inlineStr">
        <is>
          <t>Application services</t>
        </is>
      </c>
      <c r="I1160" t="inlineStr">
        <is>
          <t>Top-10 client</t>
        </is>
      </c>
      <c r="J1160" t="inlineStr">
        <is>
          <t>Sara Rossi</t>
        </is>
      </c>
      <c r="K1160" s="71" t="n">
        <v>1339</v>
      </c>
      <c r="L1160" s="72" t="n">
        <v>4469.81</v>
      </c>
      <c r="M1160" s="72" t="n">
        <v>5985075.59</v>
      </c>
      <c r="N1160" s="72" t="n">
        <v>239403.02</v>
      </c>
      <c r="O1160" s="72" t="n">
        <v>5745672.57</v>
      </c>
      <c r="P1160" s="72" t="n">
        <v>4353683.89</v>
      </c>
      <c r="Q1160" s="72" t="n">
        <v>1391988.68</v>
      </c>
      <c r="R1160" t="inlineStr">
        <is>
          <t>B-06</t>
        </is>
      </c>
      <c r="S1160" s="73" t="n">
        <v>9.5</v>
      </c>
      <c r="T1160" s="73" t="n">
        <v>8.4</v>
      </c>
      <c r="U1160" s="71" t="n">
        <v>0</v>
      </c>
      <c r="V1160" t="inlineStr">
        <is>
          <t>No</t>
        </is>
      </c>
      <c r="W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TC101152</t>
        </is>
      </c>
      <c r="B1161" s="69" t="n">
        <v>45799</v>
      </c>
      <c r="C1161" s="70" t="n">
        <v>2025</v>
      </c>
      <c r="D1161" t="inlineStr">
        <is>
          <t>May</t>
        </is>
      </c>
      <c r="E1161" t="inlineStr">
        <is>
          <t>North America</t>
        </is>
      </c>
      <c r="F1161" t="inlineStr">
        <is>
          <t>Canada</t>
        </is>
      </c>
      <c r="G1161" t="inlineStr">
        <is>
          <t>BFSI</t>
        </is>
      </c>
      <c r="H1161" t="inlineStr">
        <is>
          <t>Cloud &amp; infrastructure</t>
        </is>
      </c>
      <c r="I1161" t="inlineStr">
        <is>
          <t>Large client</t>
        </is>
      </c>
      <c r="J1161" t="inlineStr">
        <is>
          <t>Wei Chen</t>
        </is>
      </c>
      <c r="K1161" s="71" t="n">
        <v>4431</v>
      </c>
      <c r="L1161" s="72" t="n">
        <v>3811.38</v>
      </c>
      <c r="M1161" s="72" t="n">
        <v>16888224.78</v>
      </c>
      <c r="N1161" s="72" t="n">
        <v>0</v>
      </c>
      <c r="O1161" s="72" t="n">
        <v>16888224.78</v>
      </c>
      <c r="P1161" s="72" t="n">
        <v>11855700.97</v>
      </c>
      <c r="Q1161" s="72" t="n">
        <v>5032523.81</v>
      </c>
      <c r="R1161" t="inlineStr">
        <is>
          <t>B-04</t>
        </is>
      </c>
      <c r="S1161" s="73" t="n">
        <v>34.4</v>
      </c>
      <c r="T1161" s="73" t="n">
        <v>29.1</v>
      </c>
      <c r="U1161" s="71" t="n">
        <v>0</v>
      </c>
      <c r="V1161" t="inlineStr">
        <is>
          <t>Yes</t>
        </is>
      </c>
      <c r="W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TC101153</t>
        </is>
      </c>
      <c r="B1162" s="69" t="n">
        <v>45799</v>
      </c>
      <c r="C1162" s="70" t="n">
        <v>2025</v>
      </c>
      <c r="D1162" t="inlineStr">
        <is>
          <t>May</t>
        </is>
      </c>
      <c r="E1162" t="inlineStr">
        <is>
          <t>Asia Pacific</t>
        </is>
      </c>
      <c r="F1162" t="inlineStr">
        <is>
          <t>Japan</t>
        </is>
      </c>
      <c r="G1162" t="inlineStr">
        <is>
          <t>Technology &amp; Services</t>
        </is>
      </c>
      <c r="H1162" t="inlineStr">
        <is>
          <t>BPS</t>
        </is>
      </c>
      <c r="I1162" t="inlineStr">
        <is>
          <t>Large client</t>
        </is>
      </c>
      <c r="J1162" t="inlineStr">
        <is>
          <t>Hiroshi Tanaka</t>
        </is>
      </c>
      <c r="K1162" s="71" t="n">
        <v>9177</v>
      </c>
      <c r="L1162" s="72" t="n">
        <v>3782.58</v>
      </c>
      <c r="M1162" s="72" t="n">
        <v>34712736.66</v>
      </c>
      <c r="N1162" s="72" t="n">
        <v>694254.73</v>
      </c>
      <c r="O1162" s="72" t="n">
        <v>34018481.93</v>
      </c>
      <c r="P1162" s="72" t="n">
        <v>24101414.03</v>
      </c>
      <c r="Q1162" s="72" t="n">
        <v>9917067.9</v>
      </c>
      <c r="R1162" t="inlineStr">
        <is>
          <t>TS-03</t>
        </is>
      </c>
      <c r="S1162" s="73" t="n">
        <v>75.7</v>
      </c>
      <c r="T1162" s="73" t="n">
        <v>59.2</v>
      </c>
      <c r="U1162" s="71" t="n">
        <v>1</v>
      </c>
      <c r="V1162" t="inlineStr">
        <is>
          <t>No</t>
        </is>
      </c>
      <c r="W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TC101154</t>
        </is>
      </c>
      <c r="B1163" s="69" t="n">
        <v>45799</v>
      </c>
      <c r="C1163" s="70" t="n">
        <v>2025</v>
      </c>
      <c r="D1163" t="inlineStr">
        <is>
          <t>May</t>
        </is>
      </c>
      <c r="E1163" t="inlineStr">
        <is>
          <t>North America</t>
        </is>
      </c>
      <c r="F1163" t="inlineStr">
        <is>
          <t>Canada</t>
        </is>
      </c>
      <c r="G1163" t="inlineStr">
        <is>
          <t>Retail &amp; CPG</t>
        </is>
      </c>
      <c r="H1163" t="inlineStr">
        <is>
          <t>Application services</t>
        </is>
      </c>
      <c r="I1163" t="inlineStr">
        <is>
          <t>Top-10 client</t>
        </is>
      </c>
      <c r="J1163" t="inlineStr">
        <is>
          <t>Sara Rossi</t>
        </is>
      </c>
      <c r="K1163" s="71" t="n">
        <v>4897</v>
      </c>
      <c r="L1163" s="72" t="n">
        <v>4049.31</v>
      </c>
      <c r="M1163" s="72" t="n">
        <v>19829471.07</v>
      </c>
      <c r="N1163" s="72" t="n">
        <v>1189768.26</v>
      </c>
      <c r="O1163" s="72" t="n">
        <v>18639702.81</v>
      </c>
      <c r="P1163" s="72" t="n">
        <v>12269353.79</v>
      </c>
      <c r="Q1163" s="72" t="n">
        <v>6370349.02</v>
      </c>
      <c r="R1163" t="inlineStr">
        <is>
          <t>RC-02</t>
        </is>
      </c>
      <c r="S1163" s="73" t="n">
        <v>40.4</v>
      </c>
      <c r="T1163" s="73" t="n">
        <v>31.9</v>
      </c>
      <c r="U1163" s="71" t="n">
        <v>0</v>
      </c>
      <c r="V1163" t="inlineStr">
        <is>
          <t>No</t>
        </is>
      </c>
      <c r="W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TC101155</t>
        </is>
      </c>
      <c r="B1164" s="69" t="n">
        <v>45799</v>
      </c>
      <c r="C1164" s="70" t="n">
        <v>2025</v>
      </c>
      <c r="D1164" t="inlineStr">
        <is>
          <t>May</t>
        </is>
      </c>
      <c r="E1164" t="inlineStr">
        <is>
          <t>Continental Europe</t>
        </is>
      </c>
      <c r="F1164" t="inlineStr">
        <is>
          <t>France</t>
        </is>
      </c>
      <c r="G1164" t="inlineStr">
        <is>
          <t>Retail &amp; CPG</t>
        </is>
      </c>
      <c r="H1164" t="inlineStr">
        <is>
          <t>AI &amp; data</t>
        </is>
      </c>
      <c r="I1164" t="inlineStr">
        <is>
          <t>Top-10 client</t>
        </is>
      </c>
      <c r="J1164" t="inlineStr">
        <is>
          <t>Olivia Brown</t>
        </is>
      </c>
      <c r="K1164" s="71" t="n">
        <v>3440</v>
      </c>
      <c r="L1164" s="72" t="n">
        <v>3561.26</v>
      </c>
      <c r="M1164" s="72" t="n">
        <v>12250734.4</v>
      </c>
      <c r="N1164" s="72" t="n">
        <v>0</v>
      </c>
      <c r="O1164" s="72" t="n">
        <v>12250734.4</v>
      </c>
      <c r="P1164" s="72" t="n">
        <v>7681789.1</v>
      </c>
      <c r="Q1164" s="72" t="n">
        <v>4568945.3</v>
      </c>
      <c r="R1164" t="inlineStr">
        <is>
          <t>RC-05</t>
        </is>
      </c>
      <c r="S1164" s="73" t="n">
        <v>27.7</v>
      </c>
      <c r="T1164" s="73" t="n">
        <v>22.1</v>
      </c>
      <c r="U1164" s="71" t="n">
        <v>0</v>
      </c>
      <c r="V1164" t="inlineStr">
        <is>
          <t>No</t>
        </is>
      </c>
      <c r="W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TC101156</t>
        </is>
      </c>
      <c r="B1165" s="69" t="n">
        <v>45799</v>
      </c>
      <c r="C1165" s="70" t="n">
        <v>2025</v>
      </c>
      <c r="D1165" t="inlineStr">
        <is>
          <t>May</t>
        </is>
      </c>
      <c r="E1165" t="inlineStr">
        <is>
          <t>North America</t>
        </is>
      </c>
      <c r="F1165" t="inlineStr">
        <is>
          <t>USA</t>
        </is>
      </c>
      <c r="G1165" t="inlineStr">
        <is>
          <t>Retail &amp; CPG</t>
        </is>
      </c>
      <c r="H1165" t="inlineStr">
        <is>
          <t>Cloud &amp; infrastructure</t>
        </is>
      </c>
      <c r="I1165" t="inlineStr">
        <is>
          <t>Top-10 client</t>
        </is>
      </c>
      <c r="J1165" t="inlineStr">
        <is>
          <t>Hiroshi Tanaka</t>
        </is>
      </c>
      <c r="K1165" s="71" t="n">
        <v>4060</v>
      </c>
      <c r="L1165" s="72" t="n">
        <v>3793.79</v>
      </c>
      <c r="M1165" s="72" t="n">
        <v>15402787.4</v>
      </c>
      <c r="N1165" s="72" t="n">
        <v>0</v>
      </c>
      <c r="O1165" s="72" t="n">
        <v>15402787.4</v>
      </c>
      <c r="P1165" s="72" t="n">
        <v>9598367.029999999</v>
      </c>
      <c r="Q1165" s="72" t="n">
        <v>5804420.37</v>
      </c>
      <c r="R1165" t="inlineStr">
        <is>
          <t>RC-04</t>
        </is>
      </c>
      <c r="S1165" s="73" t="n">
        <v>27.1</v>
      </c>
      <c r="T1165" s="73" t="n">
        <v>24.2</v>
      </c>
      <c r="U1165" s="71" t="n">
        <v>0</v>
      </c>
      <c r="V1165" t="inlineStr">
        <is>
          <t>No</t>
        </is>
      </c>
      <c r="W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TC101157</t>
        </is>
      </c>
      <c r="B1166" s="69" t="n">
        <v>45799</v>
      </c>
      <c r="C1166" s="70" t="n">
        <v>2025</v>
      </c>
      <c r="D1166" t="inlineStr">
        <is>
          <t>May</t>
        </is>
      </c>
      <c r="E1166" t="inlineStr">
        <is>
          <t>Continental Europe</t>
        </is>
      </c>
      <c r="F1166" t="inlineStr">
        <is>
          <t>France</t>
        </is>
      </c>
      <c r="G1166" t="inlineStr">
        <is>
          <t>BFSI</t>
        </is>
      </c>
      <c r="H1166" t="inlineStr">
        <is>
          <t>Application services</t>
        </is>
      </c>
      <c r="I1166" t="inlineStr">
        <is>
          <t>Large client</t>
        </is>
      </c>
      <c r="J1166" t="inlineStr">
        <is>
          <t>Sophie Müller</t>
        </is>
      </c>
      <c r="K1166" s="71" t="n">
        <v>6364</v>
      </c>
      <c r="L1166" s="72" t="n">
        <v>4227.4</v>
      </c>
      <c r="M1166" s="72" t="n">
        <v>26903173.6</v>
      </c>
      <c r="N1166" s="72" t="n">
        <v>0</v>
      </c>
      <c r="O1166" s="72" t="n">
        <v>26903173.6</v>
      </c>
      <c r="P1166" s="72" t="n">
        <v>17579371.88</v>
      </c>
      <c r="Q1166" s="72" t="n">
        <v>9323801.720000001</v>
      </c>
      <c r="R1166" t="inlineStr">
        <is>
          <t>B-04</t>
        </is>
      </c>
      <c r="S1166" s="73" t="n">
        <v>45.1</v>
      </c>
      <c r="T1166" s="73" t="n">
        <v>38.4</v>
      </c>
      <c r="U1166" s="71" t="n">
        <v>0</v>
      </c>
      <c r="V1166" t="inlineStr">
        <is>
          <t>No</t>
        </is>
      </c>
      <c r="W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TC101158</t>
        </is>
      </c>
      <c r="B1167" s="69" t="n">
        <v>45799</v>
      </c>
      <c r="C1167" s="70" t="n">
        <v>2025</v>
      </c>
      <c r="D1167" t="inlineStr">
        <is>
          <t>May</t>
        </is>
      </c>
      <c r="E1167" t="inlineStr">
        <is>
          <t>North America</t>
        </is>
      </c>
      <c r="F1167" t="inlineStr">
        <is>
          <t>Canada</t>
        </is>
      </c>
      <c r="G1167" t="inlineStr">
        <is>
          <t>BFSI</t>
        </is>
      </c>
      <c r="H1167" t="inlineStr">
        <is>
          <t>Cloud &amp; infrastructure</t>
        </is>
      </c>
      <c r="I1167" t="inlineStr">
        <is>
          <t>Top-10 client</t>
        </is>
      </c>
      <c r="J1167" t="inlineStr">
        <is>
          <t>Sophie Müller</t>
        </is>
      </c>
      <c r="K1167" s="71" t="n">
        <v>4466</v>
      </c>
      <c r="L1167" s="72" t="n">
        <v>4334.18</v>
      </c>
      <c r="M1167" s="72" t="n">
        <v>19356447.88</v>
      </c>
      <c r="N1167" s="72" t="n">
        <v>0</v>
      </c>
      <c r="O1167" s="72" t="n">
        <v>19356447.88</v>
      </c>
      <c r="P1167" s="72" t="n">
        <v>12438686.26</v>
      </c>
      <c r="Q1167" s="72" t="n">
        <v>6917761.62</v>
      </c>
      <c r="R1167" t="inlineStr">
        <is>
          <t>B-02</t>
        </is>
      </c>
      <c r="S1167" s="73" t="n">
        <v>34.4</v>
      </c>
      <c r="T1167" s="73" t="n">
        <v>26.7</v>
      </c>
      <c r="U1167" s="71" t="n">
        <v>0</v>
      </c>
      <c r="V1167" t="inlineStr">
        <is>
          <t>No</t>
        </is>
      </c>
      <c r="W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TC101159</t>
        </is>
      </c>
      <c r="B1168" s="69" t="n">
        <v>45799</v>
      </c>
      <c r="C1168" s="70" t="n">
        <v>2025</v>
      </c>
      <c r="D1168" t="inlineStr">
        <is>
          <t>May</t>
        </is>
      </c>
      <c r="E1168" t="inlineStr">
        <is>
          <t>Asia Pacific</t>
        </is>
      </c>
      <c r="F1168" t="inlineStr">
        <is>
          <t>Australia</t>
        </is>
      </c>
      <c r="G1168" t="inlineStr">
        <is>
          <t>BFSI</t>
        </is>
      </c>
      <c r="H1168" t="inlineStr">
        <is>
          <t>Consulting</t>
        </is>
      </c>
      <c r="I1168" t="inlineStr">
        <is>
          <t>Large client</t>
        </is>
      </c>
      <c r="J1168" t="inlineStr">
        <is>
          <t>Lucas Martin</t>
        </is>
      </c>
      <c r="K1168" s="71" t="n">
        <v>2504</v>
      </c>
      <c r="L1168" s="72" t="n">
        <v>3932.78</v>
      </c>
      <c r="M1168" s="72" t="n">
        <v>9847681.119999999</v>
      </c>
      <c r="N1168" s="72" t="n">
        <v>0</v>
      </c>
      <c r="O1168" s="72" t="n">
        <v>9847681.119999999</v>
      </c>
      <c r="P1168" s="72" t="n">
        <v>6709091.52</v>
      </c>
      <c r="Q1168" s="72" t="n">
        <v>3138589.6</v>
      </c>
      <c r="R1168" t="inlineStr">
        <is>
          <t>B-03</t>
        </is>
      </c>
      <c r="S1168" s="73" t="n">
        <v>20.3</v>
      </c>
      <c r="T1168" s="73" t="n">
        <v>16.3</v>
      </c>
      <c r="U1168" s="71" t="n">
        <v>0</v>
      </c>
      <c r="V1168" t="inlineStr">
        <is>
          <t>Yes</t>
        </is>
      </c>
      <c r="W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TC101160</t>
        </is>
      </c>
      <c r="B1169" s="69" t="n">
        <v>45799</v>
      </c>
      <c r="C1169" s="70" t="n">
        <v>2025</v>
      </c>
      <c r="D1169" t="inlineStr">
        <is>
          <t>May</t>
        </is>
      </c>
      <c r="E1169" t="inlineStr">
        <is>
          <t>North America</t>
        </is>
      </c>
      <c r="F1169" t="inlineStr">
        <is>
          <t>Canada</t>
        </is>
      </c>
      <c r="G1169" t="inlineStr">
        <is>
          <t>Communications &amp; Media</t>
        </is>
      </c>
      <c r="H1169" t="inlineStr">
        <is>
          <t>Application services</t>
        </is>
      </c>
      <c r="I1169" t="inlineStr">
        <is>
          <t>Large client</t>
        </is>
      </c>
      <c r="J1169" t="inlineStr">
        <is>
          <t>Olivia Brown</t>
        </is>
      </c>
      <c r="K1169" s="71" t="n">
        <v>3248</v>
      </c>
      <c r="L1169" s="72" t="n">
        <v>3486.93</v>
      </c>
      <c r="M1169" s="72" t="n">
        <v>11325548.64</v>
      </c>
      <c r="N1169" s="72" t="n">
        <v>0</v>
      </c>
      <c r="O1169" s="72" t="n">
        <v>11325548.64</v>
      </c>
      <c r="P1169" s="72" t="n">
        <v>6761518.58</v>
      </c>
      <c r="Q1169" s="72" t="n">
        <v>4564030.06</v>
      </c>
      <c r="R1169" t="inlineStr">
        <is>
          <t>CM-02</t>
        </is>
      </c>
      <c r="S1169" s="73" t="n">
        <v>24.8</v>
      </c>
      <c r="T1169" s="73" t="n">
        <v>21.2</v>
      </c>
      <c r="U1169" s="71" t="n">
        <v>0</v>
      </c>
      <c r="V1169" t="inlineStr">
        <is>
          <t>No</t>
        </is>
      </c>
      <c r="W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TC101161</t>
        </is>
      </c>
      <c r="B1170" s="69" t="n">
        <v>45799</v>
      </c>
      <c r="C1170" s="70" t="n">
        <v>2025</v>
      </c>
      <c r="D1170" t="inlineStr">
        <is>
          <t>May</t>
        </is>
      </c>
      <c r="E1170" t="inlineStr">
        <is>
          <t>North America</t>
        </is>
      </c>
      <c r="F1170" t="inlineStr">
        <is>
          <t>Canada</t>
        </is>
      </c>
      <c r="G1170" t="inlineStr">
        <is>
          <t>BFSI</t>
        </is>
      </c>
      <c r="H1170" t="inlineStr">
        <is>
          <t>Application services</t>
        </is>
      </c>
      <c r="I1170" t="inlineStr">
        <is>
          <t>Top-10 client</t>
        </is>
      </c>
      <c r="J1170" t="inlineStr">
        <is>
          <t>Yuki Sato</t>
        </is>
      </c>
      <c r="K1170" s="71" t="n">
        <v>10176</v>
      </c>
      <c r="L1170" s="72" t="n">
        <v>3839.93</v>
      </c>
      <c r="M1170" s="72" t="n">
        <v>39075127.68</v>
      </c>
      <c r="N1170" s="72" t="n">
        <v>0</v>
      </c>
      <c r="O1170" s="72" t="n">
        <v>39075127.68</v>
      </c>
      <c r="P1170" s="72" t="n">
        <v>25146439.53</v>
      </c>
      <c r="Q1170" s="72" t="n">
        <v>13928688.15</v>
      </c>
      <c r="R1170" t="inlineStr">
        <is>
          <t>B-04</t>
        </is>
      </c>
      <c r="S1170" s="73" t="n">
        <v>73.59999999999999</v>
      </c>
      <c r="T1170" s="73" t="n">
        <v>65.09999999999999</v>
      </c>
      <c r="U1170" s="71" t="n">
        <v>1</v>
      </c>
      <c r="V1170" t="inlineStr">
        <is>
          <t>No</t>
        </is>
      </c>
      <c r="W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TC101162</t>
        </is>
      </c>
      <c r="B1171" s="69" t="n">
        <v>45800</v>
      </c>
      <c r="C1171" s="70" t="n">
        <v>2025</v>
      </c>
      <c r="D1171" t="inlineStr">
        <is>
          <t>May</t>
        </is>
      </c>
      <c r="E1171" t="inlineStr">
        <is>
          <t>UK</t>
        </is>
      </c>
      <c r="F1171" t="inlineStr">
        <is>
          <t>UK</t>
        </is>
      </c>
      <c r="G1171" t="inlineStr">
        <is>
          <t>Technology &amp; Services</t>
        </is>
      </c>
      <c r="H1171" t="inlineStr">
        <is>
          <t>Application services</t>
        </is>
      </c>
      <c r="I1171" t="inlineStr">
        <is>
          <t>Mid-size client</t>
        </is>
      </c>
      <c r="J1171" t="inlineStr">
        <is>
          <t>Emma Clarke</t>
        </is>
      </c>
      <c r="K1171" s="71" t="n">
        <v>8475</v>
      </c>
      <c r="L1171" s="72" t="n">
        <v>3812.27</v>
      </c>
      <c r="M1171" s="72" t="n">
        <v>32308988.25</v>
      </c>
      <c r="N1171" s="72" t="n">
        <v>0</v>
      </c>
      <c r="O1171" s="72" t="n">
        <v>32308988.25</v>
      </c>
      <c r="P1171" s="72" t="n">
        <v>20502229.35</v>
      </c>
      <c r="Q1171" s="72" t="n">
        <v>11806758.9</v>
      </c>
      <c r="R1171" t="inlineStr">
        <is>
          <t>TS-01</t>
        </is>
      </c>
      <c r="S1171" s="73" t="n">
        <v>62.7</v>
      </c>
      <c r="T1171" s="73" t="n">
        <v>54.5</v>
      </c>
      <c r="U1171" s="71" t="n">
        <v>0</v>
      </c>
      <c r="V1171" t="inlineStr">
        <is>
          <t>No</t>
        </is>
      </c>
      <c r="W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TC101163</t>
        </is>
      </c>
      <c r="B1172" s="69" t="n">
        <v>45800</v>
      </c>
      <c r="C1172" s="70" t="n">
        <v>2025</v>
      </c>
      <c r="D1172" t="inlineStr">
        <is>
          <t>May</t>
        </is>
      </c>
      <c r="E1172" t="inlineStr">
        <is>
          <t>India</t>
        </is>
      </c>
      <c r="F1172" t="inlineStr">
        <is>
          <t>India</t>
        </is>
      </c>
      <c r="G1172" t="inlineStr">
        <is>
          <t>BFSI</t>
        </is>
      </c>
      <c r="H1172" t="inlineStr">
        <is>
          <t>Cloud &amp; infrastructure</t>
        </is>
      </c>
      <c r="I1172" t="inlineStr">
        <is>
          <t>Large client</t>
        </is>
      </c>
      <c r="J1172" t="inlineStr">
        <is>
          <t>Sophie Müller</t>
        </is>
      </c>
      <c r="K1172" s="71" t="n">
        <v>1886</v>
      </c>
      <c r="L1172" s="72" t="n">
        <v>3611.02</v>
      </c>
      <c r="M1172" s="72" t="n">
        <v>6810383.72</v>
      </c>
      <c r="N1172" s="72" t="n">
        <v>272415.35</v>
      </c>
      <c r="O1172" s="72" t="n">
        <v>6537968.37</v>
      </c>
      <c r="P1172" s="72" t="n">
        <v>4811275.3</v>
      </c>
      <c r="Q1172" s="72" t="n">
        <v>1726693.07</v>
      </c>
      <c r="R1172" t="inlineStr">
        <is>
          <t>B-02</t>
        </is>
      </c>
      <c r="S1172" s="73" t="n">
        <v>14.2</v>
      </c>
      <c r="T1172" s="73" t="n">
        <v>11.4</v>
      </c>
      <c r="U1172" s="71" t="n">
        <v>0</v>
      </c>
      <c r="V1172" t="inlineStr">
        <is>
          <t>No</t>
        </is>
      </c>
      <c r="W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TC101164</t>
        </is>
      </c>
      <c r="B1173" s="69" t="n">
        <v>45800</v>
      </c>
      <c r="C1173" s="70" t="n">
        <v>2025</v>
      </c>
      <c r="D1173" t="inlineStr">
        <is>
          <t>May</t>
        </is>
      </c>
      <c r="E1173" t="inlineStr">
        <is>
          <t>North America</t>
        </is>
      </c>
      <c r="F1173" t="inlineStr">
        <is>
          <t>USA</t>
        </is>
      </c>
      <c r="G1173" t="inlineStr">
        <is>
          <t>Communications &amp; Media</t>
        </is>
      </c>
      <c r="H1173" t="inlineStr">
        <is>
          <t>AI &amp; data</t>
        </is>
      </c>
      <c r="I1173" t="inlineStr">
        <is>
          <t>Top-10 client</t>
        </is>
      </c>
      <c r="J1173" t="inlineStr">
        <is>
          <t>Ruhi Shaikh</t>
        </is>
      </c>
      <c r="K1173" s="71" t="n">
        <v>6270</v>
      </c>
      <c r="L1173" s="72" t="n">
        <v>3836.86</v>
      </c>
      <c r="M1173" s="72" t="n">
        <v>24057112.2</v>
      </c>
      <c r="N1173" s="72" t="n">
        <v>481142.24</v>
      </c>
      <c r="O1173" s="72" t="n">
        <v>23575969.96</v>
      </c>
      <c r="P1173" s="72" t="n">
        <v>15044679.7</v>
      </c>
      <c r="Q1173" s="72" t="n">
        <v>8531290.26</v>
      </c>
      <c r="R1173" t="inlineStr">
        <is>
          <t>CM-03</t>
        </is>
      </c>
      <c r="S1173" s="73" t="n">
        <v>46.7</v>
      </c>
      <c r="T1173" s="73" t="n">
        <v>39.4</v>
      </c>
      <c r="U1173" s="71" t="n">
        <v>0</v>
      </c>
      <c r="V1173" t="inlineStr">
        <is>
          <t>No</t>
        </is>
      </c>
      <c r="W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TC101165</t>
        </is>
      </c>
      <c r="B1174" s="69" t="n">
        <v>45800</v>
      </c>
      <c r="C1174" s="70" t="n">
        <v>2025</v>
      </c>
      <c r="D1174" t="inlineStr">
        <is>
          <t>May</t>
        </is>
      </c>
      <c r="E1174" t="inlineStr">
        <is>
          <t>North America</t>
        </is>
      </c>
      <c r="F1174" t="inlineStr">
        <is>
          <t>USA</t>
        </is>
      </c>
      <c r="G1174" t="inlineStr">
        <is>
          <t>BFSI</t>
        </is>
      </c>
      <c r="H1174" t="inlineStr">
        <is>
          <t>Application services</t>
        </is>
      </c>
      <c r="I1174" t="inlineStr">
        <is>
          <t>Large client</t>
        </is>
      </c>
      <c r="J1174" t="inlineStr">
        <is>
          <t>Omar Haddad</t>
        </is>
      </c>
      <c r="K1174" s="71" t="n">
        <v>8993</v>
      </c>
      <c r="L1174" s="72" t="n">
        <v>4075.25</v>
      </c>
      <c r="M1174" s="72" t="n">
        <v>36648723.25</v>
      </c>
      <c r="N1174" s="72" t="n">
        <v>1465948.93</v>
      </c>
      <c r="O1174" s="72" t="n">
        <v>35182774.32</v>
      </c>
      <c r="P1174" s="72" t="n">
        <v>22173640.55</v>
      </c>
      <c r="Q1174" s="72" t="n">
        <v>13009133.77</v>
      </c>
      <c r="R1174" t="inlineStr">
        <is>
          <t>B-04</t>
        </is>
      </c>
      <c r="S1174" s="73" t="n">
        <v>76.3</v>
      </c>
      <c r="T1174" s="73" t="n">
        <v>58.4</v>
      </c>
      <c r="U1174" s="71" t="n">
        <v>0</v>
      </c>
      <c r="V1174" t="inlineStr">
        <is>
          <t>No</t>
        </is>
      </c>
      <c r="W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TC101166</t>
        </is>
      </c>
      <c r="B1175" s="69" t="n">
        <v>45801</v>
      </c>
      <c r="C1175" s="70" t="n">
        <v>2025</v>
      </c>
      <c r="D1175" t="inlineStr">
        <is>
          <t>May</t>
        </is>
      </c>
      <c r="E1175" t="inlineStr">
        <is>
          <t>Continental Europe</t>
        </is>
      </c>
      <c r="F1175" t="inlineStr">
        <is>
          <t>Germany</t>
        </is>
      </c>
      <c r="G1175" t="inlineStr">
        <is>
          <t>Retail &amp; CPG</t>
        </is>
      </c>
      <c r="H1175" t="inlineStr">
        <is>
          <t>Application services</t>
        </is>
      </c>
      <c r="I1175" t="inlineStr">
        <is>
          <t>Mid-size client</t>
        </is>
      </c>
      <c r="J1175" t="inlineStr">
        <is>
          <t>Lucas Martin</t>
        </is>
      </c>
      <c r="K1175" s="71" t="n">
        <v>8956</v>
      </c>
      <c r="L1175" s="72" t="n">
        <v>3789.92</v>
      </c>
      <c r="M1175" s="72" t="n">
        <v>33942523.52</v>
      </c>
      <c r="N1175" s="72" t="n">
        <v>0</v>
      </c>
      <c r="O1175" s="72" t="n">
        <v>33942523.52</v>
      </c>
      <c r="P1175" s="72" t="n">
        <v>21639990.39</v>
      </c>
      <c r="Q1175" s="72" t="n">
        <v>12302533.13</v>
      </c>
      <c r="R1175" t="inlineStr">
        <is>
          <t>RC-01</t>
        </is>
      </c>
      <c r="S1175" s="73" t="n">
        <v>65.3</v>
      </c>
      <c r="T1175" s="73" t="n">
        <v>56.6</v>
      </c>
      <c r="U1175" s="71" t="n">
        <v>0</v>
      </c>
      <c r="V1175" t="inlineStr">
        <is>
          <t>No</t>
        </is>
      </c>
      <c r="W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TC101167</t>
        </is>
      </c>
      <c r="B1176" s="69" t="n">
        <v>45801</v>
      </c>
      <c r="C1176" s="70" t="n">
        <v>2025</v>
      </c>
      <c r="D1176" t="inlineStr">
        <is>
          <t>May</t>
        </is>
      </c>
      <c r="E1176" t="inlineStr">
        <is>
          <t>North America</t>
        </is>
      </c>
      <c r="F1176" t="inlineStr">
        <is>
          <t>Canada</t>
        </is>
      </c>
      <c r="G1176" t="inlineStr">
        <is>
          <t>BFSI</t>
        </is>
      </c>
      <c r="H1176" t="inlineStr">
        <is>
          <t>Consulting</t>
        </is>
      </c>
      <c r="I1176" t="inlineStr">
        <is>
          <t>Top-10 client</t>
        </is>
      </c>
      <c r="J1176" t="inlineStr">
        <is>
          <t>Liam O'Brien</t>
        </is>
      </c>
      <c r="K1176" s="71" t="n">
        <v>6279</v>
      </c>
      <c r="L1176" s="72" t="n">
        <v>4362.93</v>
      </c>
      <c r="M1176" s="72" t="n">
        <v>27394837.47</v>
      </c>
      <c r="N1176" s="72" t="n">
        <v>0</v>
      </c>
      <c r="O1176" s="72" t="n">
        <v>27394837.47</v>
      </c>
      <c r="P1176" s="72" t="n">
        <v>16106619.01</v>
      </c>
      <c r="Q1176" s="72" t="n">
        <v>11288218.46</v>
      </c>
      <c r="R1176" t="inlineStr">
        <is>
          <t>B-05</t>
        </is>
      </c>
      <c r="S1176" s="73" t="n">
        <v>44.3</v>
      </c>
      <c r="T1176" s="73" t="n">
        <v>38.6</v>
      </c>
      <c r="U1176" s="71" t="n">
        <v>2</v>
      </c>
      <c r="V1176" t="inlineStr">
        <is>
          <t>No</t>
        </is>
      </c>
      <c r="W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TC101168</t>
        </is>
      </c>
      <c r="B1177" s="69" t="n">
        <v>45801</v>
      </c>
      <c r="C1177" s="70" t="n">
        <v>2025</v>
      </c>
      <c r="D1177" t="inlineStr">
        <is>
          <t>May</t>
        </is>
      </c>
      <c r="E1177" t="inlineStr">
        <is>
          <t>Continental Europe</t>
        </is>
      </c>
      <c r="F1177" t="inlineStr">
        <is>
          <t>France</t>
        </is>
      </c>
      <c r="G1177" t="inlineStr">
        <is>
          <t>Retail &amp; CPG</t>
        </is>
      </c>
      <c r="H1177" t="inlineStr">
        <is>
          <t>BPS</t>
        </is>
      </c>
      <c r="I1177" t="inlineStr">
        <is>
          <t>Large client</t>
        </is>
      </c>
      <c r="J1177" t="inlineStr">
        <is>
          <t>Fatima Al-Saud</t>
        </is>
      </c>
      <c r="K1177" s="71" t="n">
        <v>6420</v>
      </c>
      <c r="L1177" s="72" t="n">
        <v>3427.6</v>
      </c>
      <c r="M1177" s="72" t="n">
        <v>22005192</v>
      </c>
      <c r="N1177" s="72" t="n">
        <v>0</v>
      </c>
      <c r="O1177" s="72" t="n">
        <v>22005192</v>
      </c>
      <c r="P1177" s="72" t="n">
        <v>15376254.44</v>
      </c>
      <c r="Q1177" s="72" t="n">
        <v>6628937.56</v>
      </c>
      <c r="R1177" t="inlineStr">
        <is>
          <t>RC-02</t>
        </is>
      </c>
      <c r="S1177" s="73" t="n">
        <v>54.7</v>
      </c>
      <c r="T1177" s="73" t="n">
        <v>42.4</v>
      </c>
      <c r="U1177" s="71" t="n">
        <v>0</v>
      </c>
      <c r="V1177" t="inlineStr">
        <is>
          <t>No</t>
        </is>
      </c>
      <c r="W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TC101169</t>
        </is>
      </c>
      <c r="B1178" s="69" t="n">
        <v>45801</v>
      </c>
      <c r="C1178" s="70" t="n">
        <v>2025</v>
      </c>
      <c r="D1178" t="inlineStr">
        <is>
          <t>May</t>
        </is>
      </c>
      <c r="E1178" t="inlineStr">
        <is>
          <t>North America</t>
        </is>
      </c>
      <c r="F1178" t="inlineStr">
        <is>
          <t>USA</t>
        </is>
      </c>
      <c r="G1178" t="inlineStr">
        <is>
          <t>Communications &amp; Media</t>
        </is>
      </c>
      <c r="H1178" t="inlineStr">
        <is>
          <t>Application services</t>
        </is>
      </c>
      <c r="I1178" t="inlineStr">
        <is>
          <t>Large client</t>
        </is>
      </c>
      <c r="J1178" t="inlineStr">
        <is>
          <t>Olivia Brown</t>
        </is>
      </c>
      <c r="K1178" s="71" t="n">
        <v>1005</v>
      </c>
      <c r="L1178" s="72" t="n">
        <v>3366.22</v>
      </c>
      <c r="M1178" s="72" t="n">
        <v>3383051.1</v>
      </c>
      <c r="N1178" s="72" t="n">
        <v>0</v>
      </c>
      <c r="O1178" s="72" t="n">
        <v>3383051.1</v>
      </c>
      <c r="P1178" s="72" t="n">
        <v>2311469.39</v>
      </c>
      <c r="Q1178" s="72" t="n">
        <v>1071581.71</v>
      </c>
      <c r="R1178" t="inlineStr">
        <is>
          <t>CM-06</t>
        </is>
      </c>
      <c r="S1178" s="73" t="n">
        <v>8.1</v>
      </c>
      <c r="T1178" s="73" t="n">
        <v>6.5</v>
      </c>
      <c r="U1178" s="71" t="n">
        <v>0</v>
      </c>
      <c r="V1178" t="inlineStr">
        <is>
          <t>No</t>
        </is>
      </c>
      <c r="W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TC101170</t>
        </is>
      </c>
      <c r="B1179" s="69" t="n">
        <v>45801</v>
      </c>
      <c r="C1179" s="70" t="n">
        <v>2025</v>
      </c>
      <c r="D1179" t="inlineStr">
        <is>
          <t>May</t>
        </is>
      </c>
      <c r="E1179" t="inlineStr">
        <is>
          <t>North America</t>
        </is>
      </c>
      <c r="F1179" t="inlineStr">
        <is>
          <t>Canada</t>
        </is>
      </c>
      <c r="G1179" t="inlineStr">
        <is>
          <t>Retail &amp; CPG</t>
        </is>
      </c>
      <c r="H1179" t="inlineStr">
        <is>
          <t>Cloud &amp; infrastructure</t>
        </is>
      </c>
      <c r="I1179" t="inlineStr">
        <is>
          <t>Large client</t>
        </is>
      </c>
      <c r="J1179" t="inlineStr">
        <is>
          <t>Ruhi Shaikh</t>
        </is>
      </c>
      <c r="K1179" s="71" t="n">
        <v>10013</v>
      </c>
      <c r="L1179" s="72" t="n">
        <v>3462.78</v>
      </c>
      <c r="M1179" s="72" t="n">
        <v>34672816.14</v>
      </c>
      <c r="N1179" s="72" t="n">
        <v>1386912.65</v>
      </c>
      <c r="O1179" s="72" t="n">
        <v>33285903.49</v>
      </c>
      <c r="P1179" s="72" t="n">
        <v>22509980.67</v>
      </c>
      <c r="Q1179" s="72" t="n">
        <v>10775922.82</v>
      </c>
      <c r="R1179" t="inlineStr">
        <is>
          <t>RC-05</t>
        </is>
      </c>
      <c r="S1179" s="73" t="n">
        <v>71.40000000000001</v>
      </c>
      <c r="T1179" s="73" t="n">
        <v>62.2</v>
      </c>
      <c r="U1179" s="71" t="n">
        <v>1</v>
      </c>
      <c r="V1179" t="inlineStr">
        <is>
          <t>No</t>
        </is>
      </c>
      <c r="W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TC101171</t>
        </is>
      </c>
      <c r="B1180" s="69" t="n">
        <v>45801</v>
      </c>
      <c r="C1180" s="70" t="n">
        <v>2025</v>
      </c>
      <c r="D1180" t="inlineStr">
        <is>
          <t>May</t>
        </is>
      </c>
      <c r="E1180" t="inlineStr">
        <is>
          <t>India</t>
        </is>
      </c>
      <c r="F1180" t="inlineStr">
        <is>
          <t>India</t>
        </is>
      </c>
      <c r="G1180" t="inlineStr">
        <is>
          <t>BFSI</t>
        </is>
      </c>
      <c r="H1180" t="inlineStr">
        <is>
          <t>AI &amp; data</t>
        </is>
      </c>
      <c r="I1180" t="inlineStr">
        <is>
          <t>Large client</t>
        </is>
      </c>
      <c r="J1180" t="inlineStr">
        <is>
          <t>Priya Nair</t>
        </is>
      </c>
      <c r="K1180" s="71" t="n">
        <v>10928</v>
      </c>
      <c r="L1180" s="72" t="n">
        <v>3247.92</v>
      </c>
      <c r="M1180" s="72" t="n">
        <v>35493269.76</v>
      </c>
      <c r="N1180" s="72" t="n">
        <v>0</v>
      </c>
      <c r="O1180" s="72" t="n">
        <v>35493269.76</v>
      </c>
      <c r="P1180" s="72" t="n">
        <v>23269040.82</v>
      </c>
      <c r="Q1180" s="72" t="n">
        <v>12224228.94</v>
      </c>
      <c r="R1180" t="inlineStr">
        <is>
          <t>B-06</t>
        </is>
      </c>
      <c r="S1180" s="73" t="n">
        <v>73.3</v>
      </c>
      <c r="T1180" s="73" t="n">
        <v>66.8</v>
      </c>
      <c r="U1180" s="71" t="n">
        <v>0</v>
      </c>
      <c r="V1180" t="inlineStr">
        <is>
          <t>No</t>
        </is>
      </c>
      <c r="W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TC101172</t>
        </is>
      </c>
      <c r="B1181" s="69" t="n">
        <v>45801</v>
      </c>
      <c r="C1181" s="70" t="n">
        <v>2025</v>
      </c>
      <c r="D1181" t="inlineStr">
        <is>
          <t>May</t>
        </is>
      </c>
      <c r="E1181" t="inlineStr">
        <is>
          <t>India</t>
        </is>
      </c>
      <c r="F1181" t="inlineStr">
        <is>
          <t>India</t>
        </is>
      </c>
      <c r="G1181" t="inlineStr">
        <is>
          <t>Manufacturing</t>
        </is>
      </c>
      <c r="H1181" t="inlineStr">
        <is>
          <t>Application services</t>
        </is>
      </c>
      <c r="I1181" t="inlineStr">
        <is>
          <t>Mid-size client</t>
        </is>
      </c>
      <c r="J1181" t="inlineStr">
        <is>
          <t>Noah Smith</t>
        </is>
      </c>
      <c r="K1181" s="71" t="n">
        <v>8192</v>
      </c>
      <c r="L1181" s="72" t="n">
        <v>3666.31</v>
      </c>
      <c r="M1181" s="72" t="n">
        <v>30034411.52</v>
      </c>
      <c r="N1181" s="72" t="n">
        <v>600688.23</v>
      </c>
      <c r="O1181" s="72" t="n">
        <v>29433723.29</v>
      </c>
      <c r="P1181" s="72" t="n">
        <v>19125724.15</v>
      </c>
      <c r="Q1181" s="72" t="n">
        <v>10307999.14</v>
      </c>
      <c r="R1181" t="inlineStr">
        <is>
          <t>M-04</t>
        </is>
      </c>
      <c r="S1181" s="73" t="n">
        <v>71.09999999999999</v>
      </c>
      <c r="T1181" s="73" t="n">
        <v>53.8</v>
      </c>
      <c r="U1181" s="71" t="n">
        <v>1</v>
      </c>
      <c r="V1181" t="inlineStr">
        <is>
          <t>No</t>
        </is>
      </c>
      <c r="W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TC101173</t>
        </is>
      </c>
      <c r="B1182" s="69" t="n">
        <v>45801</v>
      </c>
      <c r="C1182" s="70" t="n">
        <v>2025</v>
      </c>
      <c r="D1182" t="inlineStr">
        <is>
          <t>May</t>
        </is>
      </c>
      <c r="E1182" t="inlineStr">
        <is>
          <t>Middle East &amp; Africa</t>
        </is>
      </c>
      <c r="F1182" t="inlineStr">
        <is>
          <t>UAE</t>
        </is>
      </c>
      <c r="G1182" t="inlineStr">
        <is>
          <t>Communications &amp; Media</t>
        </is>
      </c>
      <c r="H1182" t="inlineStr">
        <is>
          <t>BPS</t>
        </is>
      </c>
      <c r="I1182" t="inlineStr">
        <is>
          <t>Mid-size client</t>
        </is>
      </c>
      <c r="J1182" t="inlineStr">
        <is>
          <t>Shraddha Kulkarni</t>
        </is>
      </c>
      <c r="K1182" s="71" t="n">
        <v>3102</v>
      </c>
      <c r="L1182" s="72" t="n">
        <v>3523.05</v>
      </c>
      <c r="M1182" s="72" t="n">
        <v>10928501.1</v>
      </c>
      <c r="N1182" s="72" t="n">
        <v>0</v>
      </c>
      <c r="O1182" s="72" t="n">
        <v>10928501.1</v>
      </c>
      <c r="P1182" s="72" t="n">
        <v>6872375.68</v>
      </c>
      <c r="Q1182" s="72" t="n">
        <v>4056125.42</v>
      </c>
      <c r="R1182" t="inlineStr">
        <is>
          <t>CM-02</t>
        </is>
      </c>
      <c r="S1182" s="73" t="n">
        <v>22.7</v>
      </c>
      <c r="T1182" s="73" t="n">
        <v>20.4</v>
      </c>
      <c r="U1182" s="71" t="n">
        <v>1</v>
      </c>
      <c r="V1182" t="inlineStr">
        <is>
          <t>No</t>
        </is>
      </c>
      <c r="W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TC101174</t>
        </is>
      </c>
      <c r="B1183" s="69" t="n">
        <v>45801</v>
      </c>
      <c r="C1183" s="70" t="n">
        <v>2025</v>
      </c>
      <c r="D1183" t="inlineStr">
        <is>
          <t>May</t>
        </is>
      </c>
      <c r="E1183" t="inlineStr">
        <is>
          <t>India</t>
        </is>
      </c>
      <c r="F1183" t="inlineStr">
        <is>
          <t>India</t>
        </is>
      </c>
      <c r="G1183" t="inlineStr">
        <is>
          <t>Communications &amp; Media</t>
        </is>
      </c>
      <c r="H1183" t="inlineStr">
        <is>
          <t>Application services</t>
        </is>
      </c>
      <c r="I1183" t="inlineStr">
        <is>
          <t>Top-10 client</t>
        </is>
      </c>
      <c r="J1183" t="inlineStr">
        <is>
          <t>Emma Clarke</t>
        </is>
      </c>
      <c r="K1183" s="71" t="n">
        <v>4721</v>
      </c>
      <c r="L1183" s="72" t="n">
        <v>3289.91</v>
      </c>
      <c r="M1183" s="72" t="n">
        <v>15531665.11</v>
      </c>
      <c r="N1183" s="72" t="n">
        <v>931899.91</v>
      </c>
      <c r="O1183" s="72" t="n">
        <v>14599765.2</v>
      </c>
      <c r="P1183" s="72" t="n">
        <v>10191559.1</v>
      </c>
      <c r="Q1183" s="72" t="n">
        <v>4408206.1</v>
      </c>
      <c r="R1183" t="inlineStr">
        <is>
          <t>CM-01</t>
        </is>
      </c>
      <c r="S1183" s="73" t="n">
        <v>34</v>
      </c>
      <c r="T1183" s="73" t="n">
        <v>30.4</v>
      </c>
      <c r="U1183" s="71" t="n">
        <v>0</v>
      </c>
      <c r="V1183" t="inlineStr">
        <is>
          <t>No</t>
        </is>
      </c>
      <c r="W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TC101175</t>
        </is>
      </c>
      <c r="B1184" s="69" t="n">
        <v>45802</v>
      </c>
      <c r="C1184" s="70" t="n">
        <v>2025</v>
      </c>
      <c r="D1184" t="inlineStr">
        <is>
          <t>May</t>
        </is>
      </c>
      <c r="E1184" t="inlineStr">
        <is>
          <t>UK</t>
        </is>
      </c>
      <c r="F1184" t="inlineStr">
        <is>
          <t>UK</t>
        </is>
      </c>
      <c r="G1184" t="inlineStr">
        <is>
          <t>BFSI</t>
        </is>
      </c>
      <c r="H1184" t="inlineStr">
        <is>
          <t>Application services</t>
        </is>
      </c>
      <c r="I1184" t="inlineStr">
        <is>
          <t>Large client</t>
        </is>
      </c>
      <c r="J1184" t="inlineStr">
        <is>
          <t>Carlos Silva</t>
        </is>
      </c>
      <c r="K1184" s="71" t="n">
        <v>3931</v>
      </c>
      <c r="L1184" s="72" t="n">
        <v>4254.02</v>
      </c>
      <c r="M1184" s="72" t="n">
        <v>16722552.62</v>
      </c>
      <c r="N1184" s="72" t="n">
        <v>0</v>
      </c>
      <c r="O1184" s="72" t="n">
        <v>16722552.62</v>
      </c>
      <c r="P1184" s="72" t="n">
        <v>11601999.73</v>
      </c>
      <c r="Q1184" s="72" t="n">
        <v>5120552.89</v>
      </c>
      <c r="R1184" t="inlineStr">
        <is>
          <t>B-01</t>
        </is>
      </c>
      <c r="S1184" s="73" t="n">
        <v>29.2</v>
      </c>
      <c r="T1184" s="73" t="n">
        <v>24.8</v>
      </c>
      <c r="U1184" s="71" t="n">
        <v>0</v>
      </c>
      <c r="V1184" t="inlineStr">
        <is>
          <t>No</t>
        </is>
      </c>
      <c r="W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TC101176</t>
        </is>
      </c>
      <c r="B1185" s="69" t="n">
        <v>45802</v>
      </c>
      <c r="C1185" s="70" t="n">
        <v>2025</v>
      </c>
      <c r="D1185" t="inlineStr">
        <is>
          <t>May</t>
        </is>
      </c>
      <c r="E1185" t="inlineStr">
        <is>
          <t>UK</t>
        </is>
      </c>
      <c r="F1185" t="inlineStr">
        <is>
          <t>UK</t>
        </is>
      </c>
      <c r="G1185" t="inlineStr">
        <is>
          <t>BFSI</t>
        </is>
      </c>
      <c r="H1185" t="inlineStr">
        <is>
          <t>Application services</t>
        </is>
      </c>
      <c r="I1185" t="inlineStr">
        <is>
          <t>Large client</t>
        </is>
      </c>
      <c r="J1185" t="inlineStr">
        <is>
          <t>Fatima Al-Saud</t>
        </is>
      </c>
      <c r="K1185" s="71" t="n">
        <v>1292</v>
      </c>
      <c r="L1185" s="72" t="n">
        <v>4427.37</v>
      </c>
      <c r="M1185" s="72" t="n">
        <v>5720162.04</v>
      </c>
      <c r="N1185" s="72" t="n">
        <v>343209.72</v>
      </c>
      <c r="O1185" s="72" t="n">
        <v>5376952.32</v>
      </c>
      <c r="P1185" s="72" t="n">
        <v>3528310.95</v>
      </c>
      <c r="Q1185" s="72" t="n">
        <v>1848641.37</v>
      </c>
      <c r="R1185" t="inlineStr">
        <is>
          <t>B-02</t>
        </is>
      </c>
      <c r="S1185" s="73" t="n">
        <v>10.5</v>
      </c>
      <c r="T1185" s="73" t="n">
        <v>7.9</v>
      </c>
      <c r="U1185" s="71" t="n">
        <v>0</v>
      </c>
      <c r="V1185" t="inlineStr">
        <is>
          <t>No</t>
        </is>
      </c>
      <c r="W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TC101177</t>
        </is>
      </c>
      <c r="B1186" s="69" t="n">
        <v>45802</v>
      </c>
      <c r="C1186" s="70" t="n">
        <v>2025</v>
      </c>
      <c r="D1186" t="inlineStr">
        <is>
          <t>May</t>
        </is>
      </c>
      <c r="E1186" t="inlineStr">
        <is>
          <t>North America</t>
        </is>
      </c>
      <c r="F1186" t="inlineStr">
        <is>
          <t>Canada</t>
        </is>
      </c>
      <c r="G1186" t="inlineStr">
        <is>
          <t>Technology &amp; Services</t>
        </is>
      </c>
      <c r="H1186" t="inlineStr">
        <is>
          <t>Application services</t>
        </is>
      </c>
      <c r="I1186" t="inlineStr">
        <is>
          <t>Large client</t>
        </is>
      </c>
      <c r="J1186" t="inlineStr">
        <is>
          <t>Mei Lin</t>
        </is>
      </c>
      <c r="K1186" s="71" t="n">
        <v>3336</v>
      </c>
      <c r="L1186" s="72" t="n">
        <v>4318.07</v>
      </c>
      <c r="M1186" s="72" t="n">
        <v>14405081.52</v>
      </c>
      <c r="N1186" s="72" t="n">
        <v>864304.89</v>
      </c>
      <c r="O1186" s="72" t="n">
        <v>13540776.63</v>
      </c>
      <c r="P1186" s="72" t="n">
        <v>8927565.619999999</v>
      </c>
      <c r="Q1186" s="72" t="n">
        <v>4613211.01</v>
      </c>
      <c r="R1186" t="inlineStr">
        <is>
          <t>TS-04</t>
        </is>
      </c>
      <c r="S1186" s="73" t="n">
        <v>22.9</v>
      </c>
      <c r="T1186" s="73" t="n">
        <v>20.4</v>
      </c>
      <c r="U1186" s="71" t="n">
        <v>0</v>
      </c>
      <c r="V1186" t="inlineStr">
        <is>
          <t>No</t>
        </is>
      </c>
      <c r="W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TC101178</t>
        </is>
      </c>
      <c r="B1187" s="69" t="n">
        <v>45802</v>
      </c>
      <c r="C1187" s="70" t="n">
        <v>2025</v>
      </c>
      <c r="D1187" t="inlineStr">
        <is>
          <t>May</t>
        </is>
      </c>
      <c r="E1187" t="inlineStr">
        <is>
          <t>Continental Europe</t>
        </is>
      </c>
      <c r="F1187" t="inlineStr">
        <is>
          <t>Germany</t>
        </is>
      </c>
      <c r="G1187" t="inlineStr">
        <is>
          <t>Technology &amp; Services</t>
        </is>
      </c>
      <c r="H1187" t="inlineStr">
        <is>
          <t>BPS</t>
        </is>
      </c>
      <c r="I1187" t="inlineStr">
        <is>
          <t>Large client</t>
        </is>
      </c>
      <c r="J1187" t="inlineStr">
        <is>
          <t>Ruhi Shaikh</t>
        </is>
      </c>
      <c r="K1187" s="71" t="n">
        <v>4749</v>
      </c>
      <c r="L1187" s="72" t="n">
        <v>4091.12</v>
      </c>
      <c r="M1187" s="72" t="n">
        <v>19428728.88</v>
      </c>
      <c r="N1187" s="72" t="n">
        <v>1165723.73</v>
      </c>
      <c r="O1187" s="72" t="n">
        <v>18263005.15</v>
      </c>
      <c r="P1187" s="72" t="n">
        <v>12194471.57</v>
      </c>
      <c r="Q1187" s="72" t="n">
        <v>6068533.58</v>
      </c>
      <c r="R1187" t="inlineStr">
        <is>
          <t>TS-04</t>
        </is>
      </c>
      <c r="S1187" s="73" t="n">
        <v>40.4</v>
      </c>
      <c r="T1187" s="73" t="n">
        <v>31.5</v>
      </c>
      <c r="U1187" s="71" t="n">
        <v>0</v>
      </c>
      <c r="V1187" t="inlineStr">
        <is>
          <t>No</t>
        </is>
      </c>
      <c r="W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TC101179</t>
        </is>
      </c>
      <c r="B1188" s="69" t="n">
        <v>45802</v>
      </c>
      <c r="C1188" s="70" t="n">
        <v>2025</v>
      </c>
      <c r="D1188" t="inlineStr">
        <is>
          <t>May</t>
        </is>
      </c>
      <c r="E1188" t="inlineStr">
        <is>
          <t>UK</t>
        </is>
      </c>
      <c r="F1188" t="inlineStr">
        <is>
          <t>UK</t>
        </is>
      </c>
      <c r="G1188" t="inlineStr">
        <is>
          <t>Technology &amp; Services</t>
        </is>
      </c>
      <c r="H1188" t="inlineStr">
        <is>
          <t>Application services</t>
        </is>
      </c>
      <c r="I1188" t="inlineStr">
        <is>
          <t>Mid-size client</t>
        </is>
      </c>
      <c r="J1188" t="inlineStr">
        <is>
          <t>Aisha Bello</t>
        </is>
      </c>
      <c r="K1188" s="71" t="n">
        <v>6303</v>
      </c>
      <c r="L1188" s="72" t="n">
        <v>4274.55</v>
      </c>
      <c r="M1188" s="72" t="n">
        <v>26942488.65</v>
      </c>
      <c r="N1188" s="72" t="n">
        <v>0</v>
      </c>
      <c r="O1188" s="72" t="n">
        <v>26942488.65</v>
      </c>
      <c r="P1188" s="72" t="n">
        <v>18163663.22</v>
      </c>
      <c r="Q1188" s="72" t="n">
        <v>8778825.43</v>
      </c>
      <c r="R1188" t="inlineStr">
        <is>
          <t>TS-02</t>
        </is>
      </c>
      <c r="S1188" s="73" t="n">
        <v>48.7</v>
      </c>
      <c r="T1188" s="73" t="n">
        <v>40.3</v>
      </c>
      <c r="U1188" s="71" t="n">
        <v>0</v>
      </c>
      <c r="V1188" t="inlineStr">
        <is>
          <t>No</t>
        </is>
      </c>
      <c r="W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TC101180</t>
        </is>
      </c>
      <c r="B1189" s="69" t="n">
        <v>45802</v>
      </c>
      <c r="C1189" s="70" t="n">
        <v>2025</v>
      </c>
      <c r="D1189" t="inlineStr">
        <is>
          <t>May</t>
        </is>
      </c>
      <c r="E1189" t="inlineStr">
        <is>
          <t>North America</t>
        </is>
      </c>
      <c r="F1189" t="inlineStr">
        <is>
          <t>Canada</t>
        </is>
      </c>
      <c r="G1189" t="inlineStr">
        <is>
          <t>Communications &amp; Media</t>
        </is>
      </c>
      <c r="H1189" t="inlineStr">
        <is>
          <t>Application services</t>
        </is>
      </c>
      <c r="I1189" t="inlineStr">
        <is>
          <t>Top-10 client</t>
        </is>
      </c>
      <c r="J1189" t="inlineStr">
        <is>
          <t>Emma Clarke</t>
        </is>
      </c>
      <c r="K1189" s="71" t="n">
        <v>2757</v>
      </c>
      <c r="L1189" s="72" t="n">
        <v>3527.16</v>
      </c>
      <c r="M1189" s="72" t="n">
        <v>9724380.119999999</v>
      </c>
      <c r="N1189" s="72" t="n">
        <v>583462.8100000001</v>
      </c>
      <c r="O1189" s="72" t="n">
        <v>9140917.310000001</v>
      </c>
      <c r="P1189" s="72" t="n">
        <v>7188770.74</v>
      </c>
      <c r="Q1189" s="72" t="n">
        <v>1952146.57</v>
      </c>
      <c r="R1189" t="inlineStr">
        <is>
          <t>CM-01</t>
        </is>
      </c>
      <c r="S1189" s="73" t="n">
        <v>21.5</v>
      </c>
      <c r="T1189" s="73" t="n">
        <v>17.4</v>
      </c>
      <c r="U1189" s="71" t="n">
        <v>0</v>
      </c>
      <c r="V1189" t="inlineStr">
        <is>
          <t>No</t>
        </is>
      </c>
      <c r="W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TC101181</t>
        </is>
      </c>
      <c r="B1190" s="69" t="n">
        <v>45802</v>
      </c>
      <c r="C1190" s="70" t="n">
        <v>2025</v>
      </c>
      <c r="D1190" t="inlineStr">
        <is>
          <t>May</t>
        </is>
      </c>
      <c r="E1190" t="inlineStr">
        <is>
          <t>UK</t>
        </is>
      </c>
      <c r="F1190" t="inlineStr">
        <is>
          <t>UK</t>
        </is>
      </c>
      <c r="G1190" t="inlineStr">
        <is>
          <t>BFSI</t>
        </is>
      </c>
      <c r="H1190" t="inlineStr">
        <is>
          <t>Application services</t>
        </is>
      </c>
      <c r="I1190" t="inlineStr">
        <is>
          <t>Top-10 client</t>
        </is>
      </c>
      <c r="J1190" t="inlineStr">
        <is>
          <t>Sara Rossi</t>
        </is>
      </c>
      <c r="K1190" s="71" t="n">
        <v>10028</v>
      </c>
      <c r="L1190" s="72" t="n">
        <v>4021.76</v>
      </c>
      <c r="M1190" s="72" t="n">
        <v>40330209.28</v>
      </c>
      <c r="N1190" s="72" t="n">
        <v>2419812.56</v>
      </c>
      <c r="O1190" s="72" t="n">
        <v>37910396.72</v>
      </c>
      <c r="P1190" s="72" t="n">
        <v>25698879.34</v>
      </c>
      <c r="Q1190" s="72" t="n">
        <v>12211517.38</v>
      </c>
      <c r="R1190" t="inlineStr">
        <is>
          <t>B-05</t>
        </is>
      </c>
      <c r="S1190" s="73" t="n">
        <v>72.2</v>
      </c>
      <c r="T1190" s="73" t="n">
        <v>63.4</v>
      </c>
      <c r="U1190" s="71" t="n">
        <v>0</v>
      </c>
      <c r="V1190" t="inlineStr">
        <is>
          <t>No</t>
        </is>
      </c>
      <c r="W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TC101182</t>
        </is>
      </c>
      <c r="B1191" s="69" t="n">
        <v>45802</v>
      </c>
      <c r="C1191" s="70" t="n">
        <v>2025</v>
      </c>
      <c r="D1191" t="inlineStr">
        <is>
          <t>May</t>
        </is>
      </c>
      <c r="E1191" t="inlineStr">
        <is>
          <t>North America</t>
        </is>
      </c>
      <c r="F1191" t="inlineStr">
        <is>
          <t>USA</t>
        </is>
      </c>
      <c r="G1191" t="inlineStr">
        <is>
          <t>Communications &amp; Media</t>
        </is>
      </c>
      <c r="H1191" t="inlineStr">
        <is>
          <t>AI &amp; data</t>
        </is>
      </c>
      <c r="I1191" t="inlineStr">
        <is>
          <t>Large client</t>
        </is>
      </c>
      <c r="J1191" t="inlineStr">
        <is>
          <t>Sophie Müller</t>
        </is>
      </c>
      <c r="K1191" s="71" t="n">
        <v>8488</v>
      </c>
      <c r="L1191" s="72" t="n">
        <v>3389.31</v>
      </c>
      <c r="M1191" s="72" t="n">
        <v>28768463.28</v>
      </c>
      <c r="N1191" s="72" t="n">
        <v>575369.27</v>
      </c>
      <c r="O1191" s="72" t="n">
        <v>28193094.01</v>
      </c>
      <c r="P1191" s="72" t="n">
        <v>17826858.93</v>
      </c>
      <c r="Q1191" s="72" t="n">
        <v>10366235.08</v>
      </c>
      <c r="R1191" t="inlineStr">
        <is>
          <t>CM-06</t>
        </is>
      </c>
      <c r="S1191" s="73" t="n">
        <v>59.2</v>
      </c>
      <c r="T1191" s="73" t="n">
        <v>53.2</v>
      </c>
      <c r="U1191" s="71" t="n">
        <v>0</v>
      </c>
      <c r="V1191" t="inlineStr">
        <is>
          <t>No</t>
        </is>
      </c>
      <c r="W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TC101183</t>
        </is>
      </c>
      <c r="B1192" s="69" t="n">
        <v>45802</v>
      </c>
      <c r="C1192" s="70" t="n">
        <v>2025</v>
      </c>
      <c r="D1192" t="inlineStr">
        <is>
          <t>May</t>
        </is>
      </c>
      <c r="E1192" t="inlineStr">
        <is>
          <t>UK</t>
        </is>
      </c>
      <c r="F1192" t="inlineStr">
        <is>
          <t>UK</t>
        </is>
      </c>
      <c r="G1192" t="inlineStr">
        <is>
          <t>Communications &amp; Media</t>
        </is>
      </c>
      <c r="H1192" t="inlineStr">
        <is>
          <t>Application services</t>
        </is>
      </c>
      <c r="I1192" t="inlineStr">
        <is>
          <t>Top-10 client</t>
        </is>
      </c>
      <c r="J1192" t="inlineStr">
        <is>
          <t>Wei Chen</t>
        </is>
      </c>
      <c r="K1192" s="71" t="n">
        <v>1883</v>
      </c>
      <c r="L1192" s="72" t="n">
        <v>3756.37</v>
      </c>
      <c r="M1192" s="72" t="n">
        <v>7073244.71</v>
      </c>
      <c r="N1192" s="72" t="n">
        <v>0</v>
      </c>
      <c r="O1192" s="72" t="n">
        <v>7073244.71</v>
      </c>
      <c r="P1192" s="72" t="n">
        <v>4424945.54</v>
      </c>
      <c r="Q1192" s="72" t="n">
        <v>2648299.17</v>
      </c>
      <c r="R1192" t="inlineStr">
        <is>
          <t>CM-05</t>
        </is>
      </c>
      <c r="S1192" s="73" t="n">
        <v>14</v>
      </c>
      <c r="T1192" s="73" t="n">
        <v>11.5</v>
      </c>
      <c r="U1192" s="71" t="n">
        <v>0</v>
      </c>
      <c r="V1192" t="inlineStr">
        <is>
          <t>No</t>
        </is>
      </c>
      <c r="W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TC101184</t>
        </is>
      </c>
      <c r="B1193" s="69" t="n">
        <v>45802</v>
      </c>
      <c r="C1193" s="70" t="n">
        <v>2025</v>
      </c>
      <c r="D1193" t="inlineStr">
        <is>
          <t>May</t>
        </is>
      </c>
      <c r="E1193" t="inlineStr">
        <is>
          <t>UK</t>
        </is>
      </c>
      <c r="F1193" t="inlineStr">
        <is>
          <t>UK</t>
        </is>
      </c>
      <c r="G1193" t="inlineStr">
        <is>
          <t>Technology &amp; Services</t>
        </is>
      </c>
      <c r="H1193" t="inlineStr">
        <is>
          <t>BPS</t>
        </is>
      </c>
      <c r="I1193" t="inlineStr">
        <is>
          <t>Top-10 client</t>
        </is>
      </c>
      <c r="J1193" t="inlineStr">
        <is>
          <t>Shraddha Kulkarni</t>
        </is>
      </c>
      <c r="K1193" s="71" t="n">
        <v>10690</v>
      </c>
      <c r="L1193" s="72" t="n">
        <v>3696.32</v>
      </c>
      <c r="M1193" s="72" t="n">
        <v>39513660.8</v>
      </c>
      <c r="N1193" s="72" t="n">
        <v>0</v>
      </c>
      <c r="O1193" s="72" t="n">
        <v>39513660.8</v>
      </c>
      <c r="P1193" s="72" t="n">
        <v>25871285.36</v>
      </c>
      <c r="Q1193" s="72" t="n">
        <v>13642375.44</v>
      </c>
      <c r="R1193" t="inlineStr">
        <is>
          <t>TS-02</t>
        </is>
      </c>
      <c r="S1193" s="73" t="n">
        <v>77.40000000000001</v>
      </c>
      <c r="T1193" s="73" t="n">
        <v>68.5</v>
      </c>
      <c r="U1193" s="71" t="n">
        <v>0</v>
      </c>
      <c r="V1193" t="inlineStr">
        <is>
          <t>No</t>
        </is>
      </c>
      <c r="W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TC101185</t>
        </is>
      </c>
      <c r="B1194" s="69" t="n">
        <v>45802</v>
      </c>
      <c r="C1194" s="70" t="n">
        <v>2025</v>
      </c>
      <c r="D1194" t="inlineStr">
        <is>
          <t>May</t>
        </is>
      </c>
      <c r="E1194" t="inlineStr">
        <is>
          <t>North America</t>
        </is>
      </c>
      <c r="F1194" t="inlineStr">
        <is>
          <t>USA</t>
        </is>
      </c>
      <c r="G1194" t="inlineStr">
        <is>
          <t>Manufacturing</t>
        </is>
      </c>
      <c r="H1194" t="inlineStr">
        <is>
          <t>Cloud &amp; infrastructure</t>
        </is>
      </c>
      <c r="I1194" t="inlineStr">
        <is>
          <t>Mid-size client</t>
        </is>
      </c>
      <c r="J1194" t="inlineStr">
        <is>
          <t>Sara Rossi</t>
        </is>
      </c>
      <c r="K1194" s="71" t="n">
        <v>6101</v>
      </c>
      <c r="L1194" s="72" t="n">
        <v>4052.98</v>
      </c>
      <c r="M1194" s="72" t="n">
        <v>24727230.98</v>
      </c>
      <c r="N1194" s="72" t="n">
        <v>1483633.86</v>
      </c>
      <c r="O1194" s="72" t="n">
        <v>23243597.12</v>
      </c>
      <c r="P1194" s="72" t="n">
        <v>18269217.32</v>
      </c>
      <c r="Q1194" s="72" t="n">
        <v>4974379.8</v>
      </c>
      <c r="R1194" t="inlineStr">
        <is>
          <t>M-04</t>
        </is>
      </c>
      <c r="S1194" s="73" t="n">
        <v>44.8</v>
      </c>
      <c r="T1194" s="73" t="n">
        <v>40.3</v>
      </c>
      <c r="U1194" s="71" t="n">
        <v>1</v>
      </c>
      <c r="V1194" t="inlineStr">
        <is>
          <t>No</t>
        </is>
      </c>
      <c r="W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TC101186</t>
        </is>
      </c>
      <c r="B1195" s="69" t="n">
        <v>45802</v>
      </c>
      <c r="C1195" s="70" t="n">
        <v>2025</v>
      </c>
      <c r="D1195" t="inlineStr">
        <is>
          <t>May</t>
        </is>
      </c>
      <c r="E1195" t="inlineStr">
        <is>
          <t>North America</t>
        </is>
      </c>
      <c r="F1195" t="inlineStr">
        <is>
          <t>USA</t>
        </is>
      </c>
      <c r="G1195" t="inlineStr">
        <is>
          <t>Technology &amp; Services</t>
        </is>
      </c>
      <c r="H1195" t="inlineStr">
        <is>
          <t>Cloud &amp; infrastructure</t>
        </is>
      </c>
      <c r="I1195" t="inlineStr">
        <is>
          <t>Top-10 client</t>
        </is>
      </c>
      <c r="J1195" t="inlineStr">
        <is>
          <t>Fatima Al-Saud</t>
        </is>
      </c>
      <c r="K1195" s="71" t="n">
        <v>6942</v>
      </c>
      <c r="L1195" s="72" t="n">
        <v>3778.41</v>
      </c>
      <c r="M1195" s="72" t="n">
        <v>26229722.22</v>
      </c>
      <c r="N1195" s="72" t="n">
        <v>524594.4399999999</v>
      </c>
      <c r="O1195" s="72" t="n">
        <v>25705127.78</v>
      </c>
      <c r="P1195" s="72" t="n">
        <v>17656698.04</v>
      </c>
      <c r="Q1195" s="72" t="n">
        <v>8048429.74</v>
      </c>
      <c r="R1195" t="inlineStr">
        <is>
          <t>TS-03</t>
        </is>
      </c>
      <c r="S1195" s="73" t="n">
        <v>54.7</v>
      </c>
      <c r="T1195" s="73" t="n">
        <v>43.7</v>
      </c>
      <c r="U1195" s="71" t="n">
        <v>1</v>
      </c>
      <c r="V1195" t="inlineStr">
        <is>
          <t>No</t>
        </is>
      </c>
      <c r="W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TC101187</t>
        </is>
      </c>
      <c r="B1196" s="69" t="n">
        <v>45803</v>
      </c>
      <c r="C1196" s="70" t="n">
        <v>2025</v>
      </c>
      <c r="D1196" t="inlineStr">
        <is>
          <t>May</t>
        </is>
      </c>
      <c r="E1196" t="inlineStr">
        <is>
          <t>North America</t>
        </is>
      </c>
      <c r="F1196" t="inlineStr">
        <is>
          <t>Canada</t>
        </is>
      </c>
      <c r="G1196" t="inlineStr">
        <is>
          <t>BFSI</t>
        </is>
      </c>
      <c r="H1196" t="inlineStr">
        <is>
          <t>Cloud &amp; infrastructure</t>
        </is>
      </c>
      <c r="I1196" t="inlineStr">
        <is>
          <t>Top-10 client</t>
        </is>
      </c>
      <c r="J1196" t="inlineStr">
        <is>
          <t>Mei Lin</t>
        </is>
      </c>
      <c r="K1196" s="71" t="n">
        <v>7937</v>
      </c>
      <c r="L1196" s="72" t="n">
        <v>3987.37</v>
      </c>
      <c r="M1196" s="72" t="n">
        <v>31647755.69</v>
      </c>
      <c r="N1196" s="72" t="n">
        <v>1898865.34</v>
      </c>
      <c r="O1196" s="72" t="n">
        <v>29748890.35</v>
      </c>
      <c r="P1196" s="72" t="n">
        <v>20365961.61</v>
      </c>
      <c r="Q1196" s="72" t="n">
        <v>9382928.74</v>
      </c>
      <c r="R1196" t="inlineStr">
        <is>
          <t>B-01</t>
        </is>
      </c>
      <c r="S1196" s="73" t="n">
        <v>59.3</v>
      </c>
      <c r="T1196" s="73" t="n">
        <v>52.3</v>
      </c>
      <c r="U1196" s="71" t="n">
        <v>0</v>
      </c>
      <c r="V1196" t="inlineStr">
        <is>
          <t>No</t>
        </is>
      </c>
      <c r="W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TC101188</t>
        </is>
      </c>
      <c r="B1197" s="69" t="n">
        <v>45803</v>
      </c>
      <c r="C1197" s="70" t="n">
        <v>2025</v>
      </c>
      <c r="D1197" t="inlineStr">
        <is>
          <t>May</t>
        </is>
      </c>
      <c r="E1197" t="inlineStr">
        <is>
          <t>UK</t>
        </is>
      </c>
      <c r="F1197" t="inlineStr">
        <is>
          <t>UK</t>
        </is>
      </c>
      <c r="G1197" t="inlineStr">
        <is>
          <t>Communications &amp; Media</t>
        </is>
      </c>
      <c r="H1197" t="inlineStr">
        <is>
          <t>Application services</t>
        </is>
      </c>
      <c r="I1197" t="inlineStr">
        <is>
          <t>Large client</t>
        </is>
      </c>
      <c r="J1197" t="inlineStr">
        <is>
          <t>Amir Khan</t>
        </is>
      </c>
      <c r="K1197" s="71" t="n">
        <v>1049</v>
      </c>
      <c r="L1197" s="72" t="n">
        <v>3364.75</v>
      </c>
      <c r="M1197" s="72" t="n">
        <v>3529622.75</v>
      </c>
      <c r="N1197" s="72" t="n">
        <v>141184.91</v>
      </c>
      <c r="O1197" s="72" t="n">
        <v>3388437.84</v>
      </c>
      <c r="P1197" s="72" t="n">
        <v>2484388.95</v>
      </c>
      <c r="Q1197" s="72" t="n">
        <v>904048.89</v>
      </c>
      <c r="R1197" t="inlineStr">
        <is>
          <t>CM-01</t>
        </is>
      </c>
      <c r="S1197" s="73" t="n">
        <v>8.199999999999999</v>
      </c>
      <c r="T1197" s="73" t="n">
        <v>6.8</v>
      </c>
      <c r="U1197" s="71" t="n">
        <v>0</v>
      </c>
      <c r="V1197" t="inlineStr">
        <is>
          <t>No</t>
        </is>
      </c>
      <c r="W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TC101189</t>
        </is>
      </c>
      <c r="B1198" s="69" t="n">
        <v>45803</v>
      </c>
      <c r="C1198" s="70" t="n">
        <v>2025</v>
      </c>
      <c r="D1198" t="inlineStr">
        <is>
          <t>May</t>
        </is>
      </c>
      <c r="E1198" t="inlineStr">
        <is>
          <t>North America</t>
        </is>
      </c>
      <c r="F1198" t="inlineStr">
        <is>
          <t>Canada</t>
        </is>
      </c>
      <c r="G1198" t="inlineStr">
        <is>
          <t>Retail &amp; CPG</t>
        </is>
      </c>
      <c r="H1198" t="inlineStr">
        <is>
          <t>BPS</t>
        </is>
      </c>
      <c r="I1198" t="inlineStr">
        <is>
          <t>Top-10 client</t>
        </is>
      </c>
      <c r="J1198" t="inlineStr">
        <is>
          <t>Shraddha Kulkarni</t>
        </is>
      </c>
      <c r="K1198" s="71" t="n">
        <v>7849</v>
      </c>
      <c r="L1198" s="72" t="n">
        <v>3550.89</v>
      </c>
      <c r="M1198" s="72" t="n">
        <v>27870935.61</v>
      </c>
      <c r="N1198" s="72" t="n">
        <v>0</v>
      </c>
      <c r="O1198" s="72" t="n">
        <v>27870935.61</v>
      </c>
      <c r="P1198" s="72" t="n">
        <v>18754522.28</v>
      </c>
      <c r="Q1198" s="72" t="n">
        <v>9116413.33</v>
      </c>
      <c r="R1198" t="inlineStr">
        <is>
          <t>RC-05</t>
        </is>
      </c>
      <c r="S1198" s="73" t="n">
        <v>53.7</v>
      </c>
      <c r="T1198" s="73" t="n">
        <v>48.8</v>
      </c>
      <c r="U1198" s="71" t="n">
        <v>0</v>
      </c>
      <c r="V1198" t="inlineStr">
        <is>
          <t>No</t>
        </is>
      </c>
      <c r="W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TC101190</t>
        </is>
      </c>
      <c r="B1199" s="69" t="n">
        <v>45803</v>
      </c>
      <c r="C1199" s="70" t="n">
        <v>2025</v>
      </c>
      <c r="D1199" t="inlineStr">
        <is>
          <t>May</t>
        </is>
      </c>
      <c r="E1199" t="inlineStr">
        <is>
          <t>North America</t>
        </is>
      </c>
      <c r="F1199" t="inlineStr">
        <is>
          <t>USA</t>
        </is>
      </c>
      <c r="G1199" t="inlineStr">
        <is>
          <t>Retail &amp; CPG</t>
        </is>
      </c>
      <c r="H1199" t="inlineStr">
        <is>
          <t>Cloud &amp; infrastructure</t>
        </is>
      </c>
      <c r="I1199" t="inlineStr">
        <is>
          <t>Mid-size client</t>
        </is>
      </c>
      <c r="J1199" t="inlineStr">
        <is>
          <t>Hiroshi Tanaka</t>
        </is>
      </c>
      <c r="K1199" s="71" t="n">
        <v>9268</v>
      </c>
      <c r="L1199" s="72" t="n">
        <v>4235.8</v>
      </c>
      <c r="M1199" s="72" t="n">
        <v>39257394.4</v>
      </c>
      <c r="N1199" s="72" t="n">
        <v>1570295.78</v>
      </c>
      <c r="O1199" s="72" t="n">
        <v>37687098.62</v>
      </c>
      <c r="P1199" s="72" t="n">
        <v>25923573.35</v>
      </c>
      <c r="Q1199" s="72" t="n">
        <v>11763525.27</v>
      </c>
      <c r="R1199" t="inlineStr">
        <is>
          <t>RC-06</t>
        </is>
      </c>
      <c r="S1199" s="73" t="n">
        <v>68.7</v>
      </c>
      <c r="T1199" s="73" t="n">
        <v>56.8</v>
      </c>
      <c r="U1199" s="71" t="n">
        <v>2</v>
      </c>
      <c r="V1199" t="inlineStr">
        <is>
          <t>No</t>
        </is>
      </c>
      <c r="W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TC101191</t>
        </is>
      </c>
      <c r="B1200" s="69" t="n">
        <v>45803</v>
      </c>
      <c r="C1200" s="70" t="n">
        <v>2025</v>
      </c>
      <c r="D1200" t="inlineStr">
        <is>
          <t>May</t>
        </is>
      </c>
      <c r="E1200" t="inlineStr">
        <is>
          <t>UK</t>
        </is>
      </c>
      <c r="F1200" t="inlineStr">
        <is>
          <t>UK</t>
        </is>
      </c>
      <c r="G1200" t="inlineStr">
        <is>
          <t>BFSI</t>
        </is>
      </c>
      <c r="H1200" t="inlineStr">
        <is>
          <t>Cloud &amp; infrastructure</t>
        </is>
      </c>
      <c r="I1200" t="inlineStr">
        <is>
          <t>Mid-size client</t>
        </is>
      </c>
      <c r="J1200" t="inlineStr">
        <is>
          <t>Kofi Mensah</t>
        </is>
      </c>
      <c r="K1200" s="71" t="n">
        <v>2322</v>
      </c>
      <c r="L1200" s="72" t="n">
        <v>4525.78</v>
      </c>
      <c r="M1200" s="72" t="n">
        <v>10508861.16</v>
      </c>
      <c r="N1200" s="72" t="n">
        <v>0</v>
      </c>
      <c r="O1200" s="72" t="n">
        <v>10508861.16</v>
      </c>
      <c r="P1200" s="72" t="n">
        <v>6136877.73</v>
      </c>
      <c r="Q1200" s="72" t="n">
        <v>4371983.43</v>
      </c>
      <c r="R1200" t="inlineStr">
        <is>
          <t>B-04</t>
        </is>
      </c>
      <c r="S1200" s="73" t="n">
        <v>16.9</v>
      </c>
      <c r="T1200" s="73" t="n">
        <v>14.8</v>
      </c>
      <c r="U1200" s="71" t="n">
        <v>0</v>
      </c>
      <c r="V1200" t="inlineStr">
        <is>
          <t>No</t>
        </is>
      </c>
      <c r="W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TC101192</t>
        </is>
      </c>
      <c r="B1201" s="69" t="n">
        <v>45803</v>
      </c>
      <c r="C1201" s="70" t="n">
        <v>2025</v>
      </c>
      <c r="D1201" t="inlineStr">
        <is>
          <t>May</t>
        </is>
      </c>
      <c r="E1201" t="inlineStr">
        <is>
          <t>North America</t>
        </is>
      </c>
      <c r="F1201" t="inlineStr">
        <is>
          <t>Canada</t>
        </is>
      </c>
      <c r="G1201" t="inlineStr">
        <is>
          <t>BFSI</t>
        </is>
      </c>
      <c r="H1201" t="inlineStr">
        <is>
          <t>AI &amp; data</t>
        </is>
      </c>
      <c r="I1201" t="inlineStr">
        <is>
          <t>Top-10 client</t>
        </is>
      </c>
      <c r="J1201" t="inlineStr">
        <is>
          <t>Fatima Al-Saud</t>
        </is>
      </c>
      <c r="K1201" s="71" t="n">
        <v>8286</v>
      </c>
      <c r="L1201" s="72" t="n">
        <v>4523.61</v>
      </c>
      <c r="M1201" s="72" t="n">
        <v>37482632.46</v>
      </c>
      <c r="N1201" s="72" t="n">
        <v>1499305.3</v>
      </c>
      <c r="O1201" s="72" t="n">
        <v>35983327.16</v>
      </c>
      <c r="P1201" s="72" t="n">
        <v>22641259.88</v>
      </c>
      <c r="Q1201" s="72" t="n">
        <v>13342067.28</v>
      </c>
      <c r="R1201" t="inlineStr">
        <is>
          <t>B-03</t>
        </is>
      </c>
      <c r="S1201" s="73" t="n">
        <v>63.3</v>
      </c>
      <c r="T1201" s="73" t="n">
        <v>51.4</v>
      </c>
      <c r="U1201" s="71" t="n">
        <v>0</v>
      </c>
      <c r="V1201" t="inlineStr">
        <is>
          <t>Yes</t>
        </is>
      </c>
      <c r="W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TC101193</t>
        </is>
      </c>
      <c r="B1202" s="69" t="n">
        <v>45803</v>
      </c>
      <c r="C1202" s="70" t="n">
        <v>2025</v>
      </c>
      <c r="D1202" t="inlineStr">
        <is>
          <t>May</t>
        </is>
      </c>
      <c r="E1202" t="inlineStr">
        <is>
          <t>Middle East &amp; Africa</t>
        </is>
      </c>
      <c r="F1202" t="inlineStr">
        <is>
          <t>South Africa</t>
        </is>
      </c>
      <c r="G1202" t="inlineStr">
        <is>
          <t>BFSI</t>
        </is>
      </c>
      <c r="H1202" t="inlineStr">
        <is>
          <t>AI &amp; data</t>
        </is>
      </c>
      <c r="I1202" t="inlineStr">
        <is>
          <t>Top-10 client</t>
        </is>
      </c>
      <c r="J1202" t="inlineStr">
        <is>
          <t>Ruhi Shaikh</t>
        </is>
      </c>
      <c r="K1202" s="71" t="n">
        <v>5022</v>
      </c>
      <c r="L1202" s="72" t="n">
        <v>3892.25</v>
      </c>
      <c r="M1202" s="72" t="n">
        <v>19546879.5</v>
      </c>
      <c r="N1202" s="72" t="n">
        <v>390937.59</v>
      </c>
      <c r="O1202" s="72" t="n">
        <v>19155941.91</v>
      </c>
      <c r="P1202" s="72" t="n">
        <v>13533899.81</v>
      </c>
      <c r="Q1202" s="72" t="n">
        <v>5622042.1</v>
      </c>
      <c r="R1202" t="inlineStr">
        <is>
          <t>B-03</t>
        </is>
      </c>
      <c r="S1202" s="73" t="n">
        <v>42</v>
      </c>
      <c r="T1202" s="73" t="n">
        <v>31.2</v>
      </c>
      <c r="U1202" s="71" t="n">
        <v>2</v>
      </c>
      <c r="V1202" t="inlineStr">
        <is>
          <t>No</t>
        </is>
      </c>
      <c r="W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TC101194</t>
        </is>
      </c>
      <c r="B1203" s="69" t="n">
        <v>45803</v>
      </c>
      <c r="C1203" s="70" t="n">
        <v>2025</v>
      </c>
      <c r="D1203" t="inlineStr">
        <is>
          <t>May</t>
        </is>
      </c>
      <c r="E1203" t="inlineStr">
        <is>
          <t>North America</t>
        </is>
      </c>
      <c r="F1203" t="inlineStr">
        <is>
          <t>Canada</t>
        </is>
      </c>
      <c r="G1203" t="inlineStr">
        <is>
          <t>Communications &amp; Media</t>
        </is>
      </c>
      <c r="H1203" t="inlineStr">
        <is>
          <t>Cloud &amp; infrastructure</t>
        </is>
      </c>
      <c r="I1203" t="inlineStr">
        <is>
          <t>Top-10 client</t>
        </is>
      </c>
      <c r="J1203" t="inlineStr">
        <is>
          <t>Olivia Brown</t>
        </is>
      </c>
      <c r="K1203" s="71" t="n">
        <v>9784</v>
      </c>
      <c r="L1203" s="72" t="n">
        <v>4217.58</v>
      </c>
      <c r="M1203" s="72" t="n">
        <v>41264802.72</v>
      </c>
      <c r="N1203" s="72" t="n">
        <v>0</v>
      </c>
      <c r="O1203" s="72" t="n">
        <v>41264802.72</v>
      </c>
      <c r="P1203" s="72" t="n">
        <v>29349776.92</v>
      </c>
      <c r="Q1203" s="72" t="n">
        <v>11915025.8</v>
      </c>
      <c r="R1203" t="inlineStr">
        <is>
          <t>CM-03</t>
        </is>
      </c>
      <c r="S1203" s="73" t="n">
        <v>70.59999999999999</v>
      </c>
      <c r="T1203" s="73" t="n">
        <v>64.7</v>
      </c>
      <c r="U1203" s="71" t="n">
        <v>2</v>
      </c>
      <c r="V1203" t="inlineStr">
        <is>
          <t>No</t>
        </is>
      </c>
      <c r="W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TC101195</t>
        </is>
      </c>
      <c r="B1204" s="69" t="n">
        <v>45804</v>
      </c>
      <c r="C1204" s="70" t="n">
        <v>2025</v>
      </c>
      <c r="D1204" t="inlineStr">
        <is>
          <t>May</t>
        </is>
      </c>
      <c r="E1204" t="inlineStr">
        <is>
          <t>Asia Pacific</t>
        </is>
      </c>
      <c r="F1204" t="inlineStr">
        <is>
          <t>Singapore</t>
        </is>
      </c>
      <c r="G1204" t="inlineStr">
        <is>
          <t>BFSI</t>
        </is>
      </c>
      <c r="H1204" t="inlineStr">
        <is>
          <t>Cloud &amp; infrastructure</t>
        </is>
      </c>
      <c r="I1204" t="inlineStr">
        <is>
          <t>Mid-size client</t>
        </is>
      </c>
      <c r="J1204" t="inlineStr">
        <is>
          <t>Zoya Ahmed</t>
        </is>
      </c>
      <c r="K1204" s="71" t="n">
        <v>7914</v>
      </c>
      <c r="L1204" s="72" t="n">
        <v>3406.82</v>
      </c>
      <c r="M1204" s="72" t="n">
        <v>26961573.48</v>
      </c>
      <c r="N1204" s="72" t="n">
        <v>0</v>
      </c>
      <c r="O1204" s="72" t="n">
        <v>26961573.48</v>
      </c>
      <c r="P1204" s="72" t="n">
        <v>17553492.5</v>
      </c>
      <c r="Q1204" s="72" t="n">
        <v>9408080.98</v>
      </c>
      <c r="R1204" t="inlineStr">
        <is>
          <t>B-04</t>
        </is>
      </c>
      <c r="S1204" s="73" t="n">
        <v>57.8</v>
      </c>
      <c r="T1204" s="73" t="n">
        <v>50.9</v>
      </c>
      <c r="U1204" s="71" t="n">
        <v>1</v>
      </c>
      <c r="V1204" t="inlineStr">
        <is>
          <t>No</t>
        </is>
      </c>
      <c r="W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TC101196</t>
        </is>
      </c>
      <c r="B1205" s="69" t="n">
        <v>45804</v>
      </c>
      <c r="C1205" s="70" t="n">
        <v>2025</v>
      </c>
      <c r="D1205" t="inlineStr">
        <is>
          <t>May</t>
        </is>
      </c>
      <c r="E1205" t="inlineStr">
        <is>
          <t>India</t>
        </is>
      </c>
      <c r="F1205" t="inlineStr">
        <is>
          <t>India</t>
        </is>
      </c>
      <c r="G1205" t="inlineStr">
        <is>
          <t>Technology &amp; Services</t>
        </is>
      </c>
      <c r="H1205" t="inlineStr">
        <is>
          <t>Application services</t>
        </is>
      </c>
      <c r="I1205" t="inlineStr">
        <is>
          <t>Large client</t>
        </is>
      </c>
      <c r="J1205" t="inlineStr">
        <is>
          <t>Sara Rossi</t>
        </is>
      </c>
      <c r="K1205" s="71" t="n">
        <v>5119</v>
      </c>
      <c r="L1205" s="72" t="n">
        <v>3191.27</v>
      </c>
      <c r="M1205" s="72" t="n">
        <v>16336111.13</v>
      </c>
      <c r="N1205" s="72" t="n">
        <v>0</v>
      </c>
      <c r="O1205" s="72" t="n">
        <v>16336111.13</v>
      </c>
      <c r="P1205" s="72" t="n">
        <v>11502062.35</v>
      </c>
      <c r="Q1205" s="72" t="n">
        <v>4834048.78</v>
      </c>
      <c r="R1205" t="inlineStr">
        <is>
          <t>TS-03</t>
        </is>
      </c>
      <c r="S1205" s="73" t="n">
        <v>41.4</v>
      </c>
      <c r="T1205" s="73" t="n">
        <v>32</v>
      </c>
      <c r="U1205" s="71" t="n">
        <v>0</v>
      </c>
      <c r="V1205" t="inlineStr">
        <is>
          <t>No</t>
        </is>
      </c>
      <c r="W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TC101197</t>
        </is>
      </c>
      <c r="B1206" s="69" t="n">
        <v>45804</v>
      </c>
      <c r="C1206" s="70" t="n">
        <v>2025</v>
      </c>
      <c r="D1206" t="inlineStr">
        <is>
          <t>May</t>
        </is>
      </c>
      <c r="E1206" t="inlineStr">
        <is>
          <t>UK</t>
        </is>
      </c>
      <c r="F1206" t="inlineStr">
        <is>
          <t>UK</t>
        </is>
      </c>
      <c r="G1206" t="inlineStr">
        <is>
          <t>Communications &amp; Media</t>
        </is>
      </c>
      <c r="H1206" t="inlineStr">
        <is>
          <t>Application services</t>
        </is>
      </c>
      <c r="I1206" t="inlineStr">
        <is>
          <t>Large client</t>
        </is>
      </c>
      <c r="J1206" t="inlineStr">
        <is>
          <t>Fatima Al-Saud</t>
        </is>
      </c>
      <c r="K1206" s="71" t="n">
        <v>9543</v>
      </c>
      <c r="L1206" s="72" t="n">
        <v>3523.85</v>
      </c>
      <c r="M1206" s="72" t="n">
        <v>33628100.55</v>
      </c>
      <c r="N1206" s="72" t="n">
        <v>2017686.03</v>
      </c>
      <c r="O1206" s="72" t="n">
        <v>31610414.52</v>
      </c>
      <c r="P1206" s="72" t="n">
        <v>23950636.1</v>
      </c>
      <c r="Q1206" s="72" t="n">
        <v>7659778.42</v>
      </c>
      <c r="R1206" t="inlineStr">
        <is>
          <t>CM-02</t>
        </is>
      </c>
      <c r="S1206" s="73" t="n">
        <v>72.2</v>
      </c>
      <c r="T1206" s="73" t="n">
        <v>60.8</v>
      </c>
      <c r="U1206" s="71" t="n">
        <v>1</v>
      </c>
      <c r="V1206" t="inlineStr">
        <is>
          <t>No</t>
        </is>
      </c>
      <c r="W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TC101198</t>
        </is>
      </c>
      <c r="B1207" s="69" t="n">
        <v>45804</v>
      </c>
      <c r="C1207" s="70" t="n">
        <v>2025</v>
      </c>
      <c r="D1207" t="inlineStr">
        <is>
          <t>May</t>
        </is>
      </c>
      <c r="E1207" t="inlineStr">
        <is>
          <t>India</t>
        </is>
      </c>
      <c r="F1207" t="inlineStr">
        <is>
          <t>India</t>
        </is>
      </c>
      <c r="G1207" t="inlineStr">
        <is>
          <t>Communications &amp; Media</t>
        </is>
      </c>
      <c r="H1207" t="inlineStr">
        <is>
          <t>Application services</t>
        </is>
      </c>
      <c r="I1207" t="inlineStr">
        <is>
          <t>Top-10 client</t>
        </is>
      </c>
      <c r="J1207" t="inlineStr">
        <is>
          <t>Ravindra Patil</t>
        </is>
      </c>
      <c r="K1207" s="71" t="n">
        <v>1200</v>
      </c>
      <c r="L1207" s="72" t="n">
        <v>3517.8</v>
      </c>
      <c r="M1207" s="72" t="n">
        <v>4221360</v>
      </c>
      <c r="N1207" s="72" t="n">
        <v>84427.2</v>
      </c>
      <c r="O1207" s="72" t="n">
        <v>4136932.8</v>
      </c>
      <c r="P1207" s="72" t="n">
        <v>2647805.74</v>
      </c>
      <c r="Q1207" s="72" t="n">
        <v>1489127.06</v>
      </c>
      <c r="R1207" t="inlineStr">
        <is>
          <t>CM-06</t>
        </is>
      </c>
      <c r="S1207" s="73" t="n">
        <v>9.9</v>
      </c>
      <c r="T1207" s="73" t="n">
        <v>7.5</v>
      </c>
      <c r="U1207" s="71" t="n">
        <v>0</v>
      </c>
      <c r="V1207" t="inlineStr">
        <is>
          <t>Yes</t>
        </is>
      </c>
      <c r="W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TC101199</t>
        </is>
      </c>
      <c r="B1208" s="69" t="n">
        <v>45804</v>
      </c>
      <c r="C1208" s="70" t="n">
        <v>2025</v>
      </c>
      <c r="D1208" t="inlineStr">
        <is>
          <t>May</t>
        </is>
      </c>
      <c r="E1208" t="inlineStr">
        <is>
          <t>North America</t>
        </is>
      </c>
      <c r="F1208" t="inlineStr">
        <is>
          <t>Canada</t>
        </is>
      </c>
      <c r="G1208" t="inlineStr">
        <is>
          <t>Retail &amp; CPG</t>
        </is>
      </c>
      <c r="H1208" t="inlineStr">
        <is>
          <t>Cloud &amp; infrastructure</t>
        </is>
      </c>
      <c r="I1208" t="inlineStr">
        <is>
          <t>Top-10 client</t>
        </is>
      </c>
      <c r="J1208" t="inlineStr">
        <is>
          <t>Arjun Mehta</t>
        </is>
      </c>
      <c r="K1208" s="71" t="n">
        <v>7673</v>
      </c>
      <c r="L1208" s="72" t="n">
        <v>4000.71</v>
      </c>
      <c r="M1208" s="72" t="n">
        <v>30697447.83</v>
      </c>
      <c r="N1208" s="72" t="n">
        <v>0</v>
      </c>
      <c r="O1208" s="72" t="n">
        <v>30697447.83</v>
      </c>
      <c r="P1208" s="72" t="n">
        <v>18020980.32</v>
      </c>
      <c r="Q1208" s="72" t="n">
        <v>12676467.51</v>
      </c>
      <c r="R1208" t="inlineStr">
        <is>
          <t>RC-06</t>
        </is>
      </c>
      <c r="S1208" s="73" t="n">
        <v>65.2</v>
      </c>
      <c r="T1208" s="73" t="n">
        <v>50.9</v>
      </c>
      <c r="U1208" s="71" t="n">
        <v>1</v>
      </c>
      <c r="V1208" t="inlineStr">
        <is>
          <t>No</t>
        </is>
      </c>
      <c r="W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TC101200</t>
        </is>
      </c>
      <c r="B1209" s="69" t="n">
        <v>45804</v>
      </c>
      <c r="C1209" s="70" t="n">
        <v>2025</v>
      </c>
      <c r="D1209" t="inlineStr">
        <is>
          <t>May</t>
        </is>
      </c>
      <c r="E1209" t="inlineStr">
        <is>
          <t>UK</t>
        </is>
      </c>
      <c r="F1209" t="inlineStr">
        <is>
          <t>UK</t>
        </is>
      </c>
      <c r="G1209" t="inlineStr">
        <is>
          <t>BFSI</t>
        </is>
      </c>
      <c r="H1209" t="inlineStr">
        <is>
          <t>Cloud &amp; infrastructure</t>
        </is>
      </c>
      <c r="I1209" t="inlineStr">
        <is>
          <t>Large client</t>
        </is>
      </c>
      <c r="J1209" t="inlineStr">
        <is>
          <t>Ana Costa</t>
        </is>
      </c>
      <c r="K1209" s="71" t="n">
        <v>3420</v>
      </c>
      <c r="L1209" s="72" t="n">
        <v>3909.98</v>
      </c>
      <c r="M1209" s="72" t="n">
        <v>13372131.6</v>
      </c>
      <c r="N1209" s="72" t="n">
        <v>0</v>
      </c>
      <c r="O1209" s="72" t="n">
        <v>13372131.6</v>
      </c>
      <c r="P1209" s="72" t="n">
        <v>8385978.95</v>
      </c>
      <c r="Q1209" s="72" t="n">
        <v>4986152.65</v>
      </c>
      <c r="R1209" t="inlineStr">
        <is>
          <t>B-02</t>
        </is>
      </c>
      <c r="S1209" s="73" t="n">
        <v>25.4</v>
      </c>
      <c r="T1209" s="73" t="n">
        <v>21.6</v>
      </c>
      <c r="U1209" s="71" t="n">
        <v>0</v>
      </c>
      <c r="V1209" t="inlineStr">
        <is>
          <t>No</t>
        </is>
      </c>
      <c r="W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TC101201</t>
        </is>
      </c>
      <c r="B1210" s="69" t="n">
        <v>45804</v>
      </c>
      <c r="C1210" s="70" t="n">
        <v>2025</v>
      </c>
      <c r="D1210" t="inlineStr">
        <is>
          <t>May</t>
        </is>
      </c>
      <c r="E1210" t="inlineStr">
        <is>
          <t>UK</t>
        </is>
      </c>
      <c r="F1210" t="inlineStr">
        <is>
          <t>UK</t>
        </is>
      </c>
      <c r="G1210" t="inlineStr">
        <is>
          <t>Retail &amp; CPG</t>
        </is>
      </c>
      <c r="H1210" t="inlineStr">
        <is>
          <t>Cloud &amp; infrastructure</t>
        </is>
      </c>
      <c r="I1210" t="inlineStr">
        <is>
          <t>Top-10 client</t>
        </is>
      </c>
      <c r="J1210" t="inlineStr">
        <is>
          <t>Emma Clarke</t>
        </is>
      </c>
      <c r="K1210" s="71" t="n">
        <v>3940</v>
      </c>
      <c r="L1210" s="72" t="n">
        <v>3572.39</v>
      </c>
      <c r="M1210" s="72" t="n">
        <v>14075216.6</v>
      </c>
      <c r="N1210" s="72" t="n">
        <v>281504.33</v>
      </c>
      <c r="O1210" s="72" t="n">
        <v>13793712.27</v>
      </c>
      <c r="P1210" s="72" t="n">
        <v>9792997.949999999</v>
      </c>
      <c r="Q1210" s="72" t="n">
        <v>4000714.32</v>
      </c>
      <c r="R1210" t="inlineStr">
        <is>
          <t>RC-04</t>
        </is>
      </c>
      <c r="S1210" s="73" t="n">
        <v>30.5</v>
      </c>
      <c r="T1210" s="73" t="n">
        <v>24.9</v>
      </c>
      <c r="U1210" s="71" t="n">
        <v>0</v>
      </c>
      <c r="V1210" t="inlineStr">
        <is>
          <t>No</t>
        </is>
      </c>
      <c r="W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TC101202</t>
        </is>
      </c>
      <c r="B1211" s="69" t="n">
        <v>45804</v>
      </c>
      <c r="C1211" s="70" t="n">
        <v>2025</v>
      </c>
      <c r="D1211" t="inlineStr">
        <is>
          <t>May</t>
        </is>
      </c>
      <c r="E1211" t="inlineStr">
        <is>
          <t>North America</t>
        </is>
      </c>
      <c r="F1211" t="inlineStr">
        <is>
          <t>USA</t>
        </is>
      </c>
      <c r="G1211" t="inlineStr">
        <is>
          <t>Communications &amp; Media</t>
        </is>
      </c>
      <c r="H1211" t="inlineStr">
        <is>
          <t>Application services</t>
        </is>
      </c>
      <c r="I1211" t="inlineStr">
        <is>
          <t>Top-10 client</t>
        </is>
      </c>
      <c r="J1211" t="inlineStr">
        <is>
          <t>Olivia Brown</t>
        </is>
      </c>
      <c r="K1211" s="71" t="n">
        <v>4031</v>
      </c>
      <c r="L1211" s="72" t="n">
        <v>3880.69</v>
      </c>
      <c r="M1211" s="72" t="n">
        <v>15643061.39</v>
      </c>
      <c r="N1211" s="72" t="n">
        <v>312861.23</v>
      </c>
      <c r="O1211" s="72" t="n">
        <v>15330200.16</v>
      </c>
      <c r="P1211" s="72" t="n">
        <v>11036276.29</v>
      </c>
      <c r="Q1211" s="72" t="n">
        <v>4293923.87</v>
      </c>
      <c r="R1211" t="inlineStr">
        <is>
          <t>CM-04</t>
        </is>
      </c>
      <c r="S1211" s="73" t="n">
        <v>27.9</v>
      </c>
      <c r="T1211" s="73" t="n">
        <v>24.3</v>
      </c>
      <c r="U1211" s="71" t="n">
        <v>0</v>
      </c>
      <c r="V1211" t="inlineStr">
        <is>
          <t>No</t>
        </is>
      </c>
      <c r="W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TC101203</t>
        </is>
      </c>
      <c r="B1212" s="69" t="n">
        <v>45804</v>
      </c>
      <c r="C1212" s="70" t="n">
        <v>2025</v>
      </c>
      <c r="D1212" t="inlineStr">
        <is>
          <t>May</t>
        </is>
      </c>
      <c r="E1212" t="inlineStr">
        <is>
          <t>Continental Europe</t>
        </is>
      </c>
      <c r="F1212" t="inlineStr">
        <is>
          <t>France</t>
        </is>
      </c>
      <c r="G1212" t="inlineStr">
        <is>
          <t>BFSI</t>
        </is>
      </c>
      <c r="H1212" t="inlineStr">
        <is>
          <t>Application services</t>
        </is>
      </c>
      <c r="I1212" t="inlineStr">
        <is>
          <t>Top-10 client</t>
        </is>
      </c>
      <c r="J1212" t="inlineStr">
        <is>
          <t>Kofi Mensah</t>
        </is>
      </c>
      <c r="K1212" s="71" t="n">
        <v>4339</v>
      </c>
      <c r="L1212" s="72" t="n">
        <v>4086.17</v>
      </c>
      <c r="M1212" s="72" t="n">
        <v>17729891.63</v>
      </c>
      <c r="N1212" s="72" t="n">
        <v>709195.67</v>
      </c>
      <c r="O1212" s="72" t="n">
        <v>17020695.96</v>
      </c>
      <c r="P1212" s="72" t="n">
        <v>11784230.67</v>
      </c>
      <c r="Q1212" s="72" t="n">
        <v>5236465.29</v>
      </c>
      <c r="R1212" t="inlineStr">
        <is>
          <t>B-03</t>
        </is>
      </c>
      <c r="S1212" s="73" t="n">
        <v>28.5</v>
      </c>
      <c r="T1212" s="73" t="n">
        <v>25.9</v>
      </c>
      <c r="U1212" s="71" t="n">
        <v>0</v>
      </c>
      <c r="V1212" t="inlineStr">
        <is>
          <t>No</t>
        </is>
      </c>
      <c r="W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TC101204</t>
        </is>
      </c>
      <c r="B1213" s="69" t="n">
        <v>45804</v>
      </c>
      <c r="C1213" s="70" t="n">
        <v>2025</v>
      </c>
      <c r="D1213" t="inlineStr">
        <is>
          <t>May</t>
        </is>
      </c>
      <c r="E1213" t="inlineStr">
        <is>
          <t>Middle East &amp; Africa</t>
        </is>
      </c>
      <c r="F1213" t="inlineStr">
        <is>
          <t>South Africa</t>
        </is>
      </c>
      <c r="G1213" t="inlineStr">
        <is>
          <t>Life Sciences</t>
        </is>
      </c>
      <c r="H1213" t="inlineStr">
        <is>
          <t>Application services</t>
        </is>
      </c>
      <c r="I1213" t="inlineStr">
        <is>
          <t>Mid-size client</t>
        </is>
      </c>
      <c r="J1213" t="inlineStr">
        <is>
          <t>Shraddha Kulkarni</t>
        </is>
      </c>
      <c r="K1213" s="71" t="n">
        <v>8645</v>
      </c>
      <c r="L1213" s="72" t="n">
        <v>3795.76</v>
      </c>
      <c r="M1213" s="72" t="n">
        <v>32814345.2</v>
      </c>
      <c r="N1213" s="72" t="n">
        <v>656286.9</v>
      </c>
      <c r="O1213" s="72" t="n">
        <v>32158058.3</v>
      </c>
      <c r="P1213" s="72" t="n">
        <v>22669275.74</v>
      </c>
      <c r="Q1213" s="72" t="n">
        <v>9488782.560000001</v>
      </c>
      <c r="R1213" t="inlineStr">
        <is>
          <t>LS-06</t>
        </is>
      </c>
      <c r="S1213" s="73" t="n">
        <v>74.7</v>
      </c>
      <c r="T1213" s="73" t="n">
        <v>56.4</v>
      </c>
      <c r="U1213" s="71" t="n">
        <v>0</v>
      </c>
      <c r="V1213" t="inlineStr">
        <is>
          <t>No</t>
        </is>
      </c>
      <c r="W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TC101205</t>
        </is>
      </c>
      <c r="B1214" s="69" t="n">
        <v>45804</v>
      </c>
      <c r="C1214" s="70" t="n">
        <v>2025</v>
      </c>
      <c r="D1214" t="inlineStr">
        <is>
          <t>May</t>
        </is>
      </c>
      <c r="E1214" t="inlineStr">
        <is>
          <t>Continental Europe</t>
        </is>
      </c>
      <c r="F1214" t="inlineStr">
        <is>
          <t>France</t>
        </is>
      </c>
      <c r="G1214" t="inlineStr">
        <is>
          <t>Retail &amp; CPG</t>
        </is>
      </c>
      <c r="H1214" t="inlineStr">
        <is>
          <t>Application services</t>
        </is>
      </c>
      <c r="I1214" t="inlineStr">
        <is>
          <t>Large client</t>
        </is>
      </c>
      <c r="J1214" t="inlineStr">
        <is>
          <t>Ravindra Patil</t>
        </is>
      </c>
      <c r="K1214" s="71" t="n">
        <v>1207</v>
      </c>
      <c r="L1214" s="72" t="n">
        <v>4160.26</v>
      </c>
      <c r="M1214" s="72" t="n">
        <v>5021433.82</v>
      </c>
      <c r="N1214" s="72" t="n">
        <v>0</v>
      </c>
      <c r="O1214" s="72" t="n">
        <v>5021433.82</v>
      </c>
      <c r="P1214" s="72" t="n">
        <v>3614852.92</v>
      </c>
      <c r="Q1214" s="72" t="n">
        <v>1406580.9</v>
      </c>
      <c r="R1214" t="inlineStr">
        <is>
          <t>RC-05</t>
        </is>
      </c>
      <c r="S1214" s="73" t="n">
        <v>8.800000000000001</v>
      </c>
      <c r="T1214" s="73" t="n">
        <v>7.4</v>
      </c>
      <c r="U1214" s="71" t="n">
        <v>0</v>
      </c>
      <c r="V1214" t="inlineStr">
        <is>
          <t>No</t>
        </is>
      </c>
      <c r="W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TC101206</t>
        </is>
      </c>
      <c r="B1215" s="69" t="n">
        <v>45804</v>
      </c>
      <c r="C1215" s="70" t="n">
        <v>2025</v>
      </c>
      <c r="D1215" t="inlineStr">
        <is>
          <t>May</t>
        </is>
      </c>
      <c r="E1215" t="inlineStr">
        <is>
          <t>North America</t>
        </is>
      </c>
      <c r="F1215" t="inlineStr">
        <is>
          <t>USA</t>
        </is>
      </c>
      <c r="G1215" t="inlineStr">
        <is>
          <t>Communications &amp; Media</t>
        </is>
      </c>
      <c r="H1215" t="inlineStr">
        <is>
          <t>Application services</t>
        </is>
      </c>
      <c r="I1215" t="inlineStr">
        <is>
          <t>Large client</t>
        </is>
      </c>
      <c r="J1215" t="inlineStr">
        <is>
          <t>Ana Costa</t>
        </is>
      </c>
      <c r="K1215" s="71" t="n">
        <v>3249</v>
      </c>
      <c r="L1215" s="72" t="n">
        <v>4077.89</v>
      </c>
      <c r="M1215" s="72" t="n">
        <v>13249064.61</v>
      </c>
      <c r="N1215" s="72" t="n">
        <v>529962.58</v>
      </c>
      <c r="O1215" s="72" t="n">
        <v>12719102.03</v>
      </c>
      <c r="P1215" s="72" t="n">
        <v>8906290.52</v>
      </c>
      <c r="Q1215" s="72" t="n">
        <v>3812811.51</v>
      </c>
      <c r="R1215" t="inlineStr">
        <is>
          <t>CM-01</t>
        </is>
      </c>
      <c r="S1215" s="73" t="n">
        <v>25.1</v>
      </c>
      <c r="T1215" s="73" t="n">
        <v>20.2</v>
      </c>
      <c r="U1215" s="71" t="n">
        <v>0</v>
      </c>
      <c r="V1215" t="inlineStr">
        <is>
          <t>Yes</t>
        </is>
      </c>
      <c r="W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TC101207</t>
        </is>
      </c>
      <c r="B1216" s="69" t="n">
        <v>45804</v>
      </c>
      <c r="C1216" s="70" t="n">
        <v>2025</v>
      </c>
      <c r="D1216" t="inlineStr">
        <is>
          <t>May</t>
        </is>
      </c>
      <c r="E1216" t="inlineStr">
        <is>
          <t>Middle East &amp; Africa</t>
        </is>
      </c>
      <c r="F1216" t="inlineStr">
        <is>
          <t>South Africa</t>
        </is>
      </c>
      <c r="G1216" t="inlineStr">
        <is>
          <t>BFSI</t>
        </is>
      </c>
      <c r="H1216" t="inlineStr">
        <is>
          <t>Cloud &amp; infrastructure</t>
        </is>
      </c>
      <c r="I1216" t="inlineStr">
        <is>
          <t>Large client</t>
        </is>
      </c>
      <c r="J1216" t="inlineStr">
        <is>
          <t>Ruhi Shaikh</t>
        </is>
      </c>
      <c r="K1216" s="71" t="n">
        <v>7831</v>
      </c>
      <c r="L1216" s="72" t="n">
        <v>3198.58</v>
      </c>
      <c r="M1216" s="72" t="n">
        <v>25048079.98</v>
      </c>
      <c r="N1216" s="72" t="n">
        <v>1502884.8</v>
      </c>
      <c r="O1216" s="72" t="n">
        <v>23545195.18</v>
      </c>
      <c r="P1216" s="72" t="n">
        <v>17772825.78</v>
      </c>
      <c r="Q1216" s="72" t="n">
        <v>5772369.4</v>
      </c>
      <c r="R1216" t="inlineStr">
        <is>
          <t>B-06</t>
        </is>
      </c>
      <c r="S1216" s="73" t="n">
        <v>56</v>
      </c>
      <c r="T1216" s="73" t="n">
        <v>48</v>
      </c>
      <c r="U1216" s="71" t="n">
        <v>1</v>
      </c>
      <c r="V1216" t="inlineStr">
        <is>
          <t>No</t>
        </is>
      </c>
      <c r="W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TC101208</t>
        </is>
      </c>
      <c r="B1217" s="69" t="n">
        <v>45805</v>
      </c>
      <c r="C1217" s="70" t="n">
        <v>2025</v>
      </c>
      <c r="D1217" t="inlineStr">
        <is>
          <t>May</t>
        </is>
      </c>
      <c r="E1217" t="inlineStr">
        <is>
          <t>Middle East &amp; Africa</t>
        </is>
      </c>
      <c r="F1217" t="inlineStr">
        <is>
          <t>South Africa</t>
        </is>
      </c>
      <c r="G1217" t="inlineStr">
        <is>
          <t>Technology &amp; Services</t>
        </is>
      </c>
      <c r="H1217" t="inlineStr">
        <is>
          <t>Consulting</t>
        </is>
      </c>
      <c r="I1217" t="inlineStr">
        <is>
          <t>Large client</t>
        </is>
      </c>
      <c r="J1217" t="inlineStr">
        <is>
          <t>Wei Chen</t>
        </is>
      </c>
      <c r="K1217" s="71" t="n">
        <v>1189</v>
      </c>
      <c r="L1217" s="72" t="n">
        <v>3775.75</v>
      </c>
      <c r="M1217" s="72" t="n">
        <v>4489366.75</v>
      </c>
      <c r="N1217" s="72" t="n">
        <v>179574.67</v>
      </c>
      <c r="O1217" s="72" t="n">
        <v>4309792.08</v>
      </c>
      <c r="P1217" s="72" t="n">
        <v>2747494.02</v>
      </c>
      <c r="Q1217" s="72" t="n">
        <v>1562298.06</v>
      </c>
      <c r="R1217" t="inlineStr">
        <is>
          <t>TS-04</t>
        </is>
      </c>
      <c r="S1217" s="73" t="n">
        <v>9.6</v>
      </c>
      <c r="T1217" s="73" t="n">
        <v>7.1</v>
      </c>
      <c r="U1217" s="71" t="n">
        <v>0</v>
      </c>
      <c r="V1217" t="inlineStr">
        <is>
          <t>No</t>
        </is>
      </c>
      <c r="W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TC101209</t>
        </is>
      </c>
      <c r="B1218" s="69" t="n">
        <v>45805</v>
      </c>
      <c r="C1218" s="70" t="n">
        <v>2025</v>
      </c>
      <c r="D1218" t="inlineStr">
        <is>
          <t>May</t>
        </is>
      </c>
      <c r="E1218" t="inlineStr">
        <is>
          <t>North America</t>
        </is>
      </c>
      <c r="F1218" t="inlineStr">
        <is>
          <t>Canada</t>
        </is>
      </c>
      <c r="G1218" t="inlineStr">
        <is>
          <t>Life Sciences</t>
        </is>
      </c>
      <c r="H1218" t="inlineStr">
        <is>
          <t>Consulting</t>
        </is>
      </c>
      <c r="I1218" t="inlineStr">
        <is>
          <t>Large client</t>
        </is>
      </c>
      <c r="J1218" t="inlineStr">
        <is>
          <t>Sara Rossi</t>
        </is>
      </c>
      <c r="K1218" s="71" t="n">
        <v>5421</v>
      </c>
      <c r="L1218" s="72" t="n">
        <v>4689.41</v>
      </c>
      <c r="M1218" s="72" t="n">
        <v>25421291.61</v>
      </c>
      <c r="N1218" s="72" t="n">
        <v>508425.83</v>
      </c>
      <c r="O1218" s="72" t="n">
        <v>24912865.78</v>
      </c>
      <c r="P1218" s="72" t="n">
        <v>18471067.41</v>
      </c>
      <c r="Q1218" s="72" t="n">
        <v>6441798.37</v>
      </c>
      <c r="R1218" t="inlineStr">
        <is>
          <t>LS-03</t>
        </is>
      </c>
      <c r="S1218" s="73" t="n">
        <v>39.2</v>
      </c>
      <c r="T1218" s="73" t="n">
        <v>34.7</v>
      </c>
      <c r="U1218" s="71" t="n">
        <v>0</v>
      </c>
      <c r="V1218" t="inlineStr">
        <is>
          <t>No</t>
        </is>
      </c>
      <c r="W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TC101210</t>
        </is>
      </c>
      <c r="B1219" s="69" t="n">
        <v>45805</v>
      </c>
      <c r="C1219" s="70" t="n">
        <v>2025</v>
      </c>
      <c r="D1219" t="inlineStr">
        <is>
          <t>May</t>
        </is>
      </c>
      <c r="E1219" t="inlineStr">
        <is>
          <t>UK</t>
        </is>
      </c>
      <c r="F1219" t="inlineStr">
        <is>
          <t>UK</t>
        </is>
      </c>
      <c r="G1219" t="inlineStr">
        <is>
          <t>Technology &amp; Services</t>
        </is>
      </c>
      <c r="H1219" t="inlineStr">
        <is>
          <t>AI &amp; data</t>
        </is>
      </c>
      <c r="I1219" t="inlineStr">
        <is>
          <t>Mid-size client</t>
        </is>
      </c>
      <c r="J1219" t="inlineStr">
        <is>
          <t>Zoya Ahmed</t>
        </is>
      </c>
      <c r="K1219" s="71" t="n">
        <v>1628</v>
      </c>
      <c r="L1219" s="72" t="n">
        <v>3945.47</v>
      </c>
      <c r="M1219" s="72" t="n">
        <v>6423225.16</v>
      </c>
      <c r="N1219" s="72" t="n">
        <v>128464.5</v>
      </c>
      <c r="O1219" s="72" t="n">
        <v>6294760.66</v>
      </c>
      <c r="P1219" s="72" t="n">
        <v>4549606.33</v>
      </c>
      <c r="Q1219" s="72" t="n">
        <v>1745154.33</v>
      </c>
      <c r="R1219" t="inlineStr">
        <is>
          <t>TS-05</t>
        </is>
      </c>
      <c r="S1219" s="73" t="n">
        <v>14</v>
      </c>
      <c r="T1219" s="73" t="n">
        <v>10.5</v>
      </c>
      <c r="U1219" s="71" t="n">
        <v>0</v>
      </c>
      <c r="V1219" t="inlineStr">
        <is>
          <t>No</t>
        </is>
      </c>
      <c r="W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TC101211</t>
        </is>
      </c>
      <c r="B1220" s="69" t="n">
        <v>45805</v>
      </c>
      <c r="C1220" s="70" t="n">
        <v>2025</v>
      </c>
      <c r="D1220" t="inlineStr">
        <is>
          <t>May</t>
        </is>
      </c>
      <c r="E1220" t="inlineStr">
        <is>
          <t>Asia Pacific</t>
        </is>
      </c>
      <c r="F1220" t="inlineStr">
        <is>
          <t>Australia</t>
        </is>
      </c>
      <c r="G1220" t="inlineStr">
        <is>
          <t>BFSI</t>
        </is>
      </c>
      <c r="H1220" t="inlineStr">
        <is>
          <t>BPS</t>
        </is>
      </c>
      <c r="I1220" t="inlineStr">
        <is>
          <t>Top-10 client</t>
        </is>
      </c>
      <c r="J1220" t="inlineStr">
        <is>
          <t>Wei Chen</t>
        </is>
      </c>
      <c r="K1220" s="71" t="n">
        <v>4134</v>
      </c>
      <c r="L1220" s="72" t="n">
        <v>3186.82</v>
      </c>
      <c r="M1220" s="72" t="n">
        <v>13174313.88</v>
      </c>
      <c r="N1220" s="72" t="n">
        <v>0</v>
      </c>
      <c r="O1220" s="72" t="n">
        <v>13174313.88</v>
      </c>
      <c r="P1220" s="72" t="n">
        <v>8428859.050000001</v>
      </c>
      <c r="Q1220" s="72" t="n">
        <v>4745454.83</v>
      </c>
      <c r="R1220" t="inlineStr">
        <is>
          <t>B-01</t>
        </is>
      </c>
      <c r="S1220" s="73" t="n">
        <v>28</v>
      </c>
      <c r="T1220" s="73" t="n">
        <v>25.8</v>
      </c>
      <c r="U1220" s="71" t="n">
        <v>1</v>
      </c>
      <c r="V1220" t="inlineStr">
        <is>
          <t>No</t>
        </is>
      </c>
      <c r="W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TC101212</t>
        </is>
      </c>
      <c r="B1221" s="69" t="n">
        <v>45805</v>
      </c>
      <c r="C1221" s="70" t="n">
        <v>2025</v>
      </c>
      <c r="D1221" t="inlineStr">
        <is>
          <t>May</t>
        </is>
      </c>
      <c r="E1221" t="inlineStr">
        <is>
          <t>North America</t>
        </is>
      </c>
      <c r="F1221" t="inlineStr">
        <is>
          <t>USA</t>
        </is>
      </c>
      <c r="G1221" t="inlineStr">
        <is>
          <t>BFSI</t>
        </is>
      </c>
      <c r="H1221" t="inlineStr">
        <is>
          <t>BPS</t>
        </is>
      </c>
      <c r="I1221" t="inlineStr">
        <is>
          <t>Top-10 client</t>
        </is>
      </c>
      <c r="J1221" t="inlineStr">
        <is>
          <t>Priya Nair</t>
        </is>
      </c>
      <c r="K1221" s="71" t="n">
        <v>1839</v>
      </c>
      <c r="L1221" s="72" t="n">
        <v>4391.98</v>
      </c>
      <c r="M1221" s="72" t="n">
        <v>8076851.22</v>
      </c>
      <c r="N1221" s="72" t="n">
        <v>161537.02</v>
      </c>
      <c r="O1221" s="72" t="n">
        <v>7915314.2</v>
      </c>
      <c r="P1221" s="72" t="n">
        <v>5367941.74</v>
      </c>
      <c r="Q1221" s="72" t="n">
        <v>2547372.46</v>
      </c>
      <c r="R1221" t="inlineStr">
        <is>
          <t>B-04</t>
        </is>
      </c>
      <c r="S1221" s="73" t="n">
        <v>13.9</v>
      </c>
      <c r="T1221" s="73" t="n">
        <v>11.4</v>
      </c>
      <c r="U1221" s="71" t="n">
        <v>0</v>
      </c>
      <c r="V1221" t="inlineStr">
        <is>
          <t>No</t>
        </is>
      </c>
      <c r="W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TC101213</t>
        </is>
      </c>
      <c r="B1222" s="69" t="n">
        <v>45805</v>
      </c>
      <c r="C1222" s="70" t="n">
        <v>2025</v>
      </c>
      <c r="D1222" t="inlineStr">
        <is>
          <t>May</t>
        </is>
      </c>
      <c r="E1222" t="inlineStr">
        <is>
          <t>North America</t>
        </is>
      </c>
      <c r="F1222" t="inlineStr">
        <is>
          <t>USA</t>
        </is>
      </c>
      <c r="G1222" t="inlineStr">
        <is>
          <t>Technology &amp; Services</t>
        </is>
      </c>
      <c r="H1222" t="inlineStr">
        <is>
          <t>Application services</t>
        </is>
      </c>
      <c r="I1222" t="inlineStr">
        <is>
          <t>Large client</t>
        </is>
      </c>
      <c r="J1222" t="inlineStr">
        <is>
          <t>Ruhi Shaikh</t>
        </is>
      </c>
      <c r="K1222" s="71" t="n">
        <v>3134</v>
      </c>
      <c r="L1222" s="72" t="n">
        <v>4354.59</v>
      </c>
      <c r="M1222" s="72" t="n">
        <v>13647285.06</v>
      </c>
      <c r="N1222" s="72" t="n">
        <v>272945.7</v>
      </c>
      <c r="O1222" s="72" t="n">
        <v>13374339.36</v>
      </c>
      <c r="P1222" s="72" t="n">
        <v>8339551.35</v>
      </c>
      <c r="Q1222" s="72" t="n">
        <v>5034788.01</v>
      </c>
      <c r="R1222" t="inlineStr">
        <is>
          <t>TS-04</t>
        </is>
      </c>
      <c r="S1222" s="73" t="n">
        <v>25.6</v>
      </c>
      <c r="T1222" s="73" t="n">
        <v>20.7</v>
      </c>
      <c r="U1222" s="71" t="n">
        <v>0</v>
      </c>
      <c r="V1222" t="inlineStr">
        <is>
          <t>No</t>
        </is>
      </c>
      <c r="W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TC101214</t>
        </is>
      </c>
      <c r="B1223" s="69" t="n">
        <v>45805</v>
      </c>
      <c r="C1223" s="70" t="n">
        <v>2025</v>
      </c>
      <c r="D1223" t="inlineStr">
        <is>
          <t>May</t>
        </is>
      </c>
      <c r="E1223" t="inlineStr">
        <is>
          <t>UK</t>
        </is>
      </c>
      <c r="F1223" t="inlineStr">
        <is>
          <t>UK</t>
        </is>
      </c>
      <c r="G1223" t="inlineStr">
        <is>
          <t>Manufacturing</t>
        </is>
      </c>
      <c r="H1223" t="inlineStr">
        <is>
          <t>BPS</t>
        </is>
      </c>
      <c r="I1223" t="inlineStr">
        <is>
          <t>Large client</t>
        </is>
      </c>
      <c r="J1223" t="inlineStr">
        <is>
          <t>Amir Khan</t>
        </is>
      </c>
      <c r="K1223" s="71" t="n">
        <v>4061</v>
      </c>
      <c r="L1223" s="72" t="n">
        <v>3782.3</v>
      </c>
      <c r="M1223" s="72" t="n">
        <v>15359920.3</v>
      </c>
      <c r="N1223" s="72" t="n">
        <v>921595.22</v>
      </c>
      <c r="O1223" s="72" t="n">
        <v>14438325.08</v>
      </c>
      <c r="P1223" s="72" t="n">
        <v>10610648.6</v>
      </c>
      <c r="Q1223" s="72" t="n">
        <v>3827676.48</v>
      </c>
      <c r="R1223" t="inlineStr">
        <is>
          <t>M-04</t>
        </is>
      </c>
      <c r="S1223" s="73" t="n">
        <v>28.8</v>
      </c>
      <c r="T1223" s="73" t="n">
        <v>26.2</v>
      </c>
      <c r="U1223" s="71" t="n">
        <v>0</v>
      </c>
      <c r="V1223" t="inlineStr">
        <is>
          <t>No</t>
        </is>
      </c>
      <c r="W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TC101215</t>
        </is>
      </c>
      <c r="B1224" s="69" t="n">
        <v>45805</v>
      </c>
      <c r="C1224" s="70" t="n">
        <v>2025</v>
      </c>
      <c r="D1224" t="inlineStr">
        <is>
          <t>May</t>
        </is>
      </c>
      <c r="E1224" t="inlineStr">
        <is>
          <t>North America</t>
        </is>
      </c>
      <c r="F1224" t="inlineStr">
        <is>
          <t>Canada</t>
        </is>
      </c>
      <c r="G1224" t="inlineStr">
        <is>
          <t>BFSI</t>
        </is>
      </c>
      <c r="H1224" t="inlineStr">
        <is>
          <t>BPS</t>
        </is>
      </c>
      <c r="I1224" t="inlineStr">
        <is>
          <t>Top-10 client</t>
        </is>
      </c>
      <c r="J1224" t="inlineStr">
        <is>
          <t>Aisha Bello</t>
        </is>
      </c>
      <c r="K1224" s="71" t="n">
        <v>1581</v>
      </c>
      <c r="L1224" s="72" t="n">
        <v>4415.24</v>
      </c>
      <c r="M1224" s="72" t="n">
        <v>6980494.44</v>
      </c>
      <c r="N1224" s="72" t="n">
        <v>279219.78</v>
      </c>
      <c r="O1224" s="72" t="n">
        <v>6701274.66</v>
      </c>
      <c r="P1224" s="72" t="n">
        <v>5112782.99</v>
      </c>
      <c r="Q1224" s="72" t="n">
        <v>1588491.67</v>
      </c>
      <c r="R1224" t="inlineStr">
        <is>
          <t>B-02</t>
        </is>
      </c>
      <c r="S1224" s="73" t="n">
        <v>11.2</v>
      </c>
      <c r="T1224" s="73" t="n">
        <v>9.6</v>
      </c>
      <c r="U1224" s="71" t="n">
        <v>1</v>
      </c>
      <c r="V1224" t="inlineStr">
        <is>
          <t>No</t>
        </is>
      </c>
      <c r="W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TC101216</t>
        </is>
      </c>
      <c r="B1225" s="69" t="n">
        <v>45805</v>
      </c>
      <c r="C1225" s="70" t="n">
        <v>2025</v>
      </c>
      <c r="D1225" t="inlineStr">
        <is>
          <t>May</t>
        </is>
      </c>
      <c r="E1225" t="inlineStr">
        <is>
          <t>Asia Pacific</t>
        </is>
      </c>
      <c r="F1225" t="inlineStr">
        <is>
          <t>Japan</t>
        </is>
      </c>
      <c r="G1225" t="inlineStr">
        <is>
          <t>BFSI</t>
        </is>
      </c>
      <c r="H1225" t="inlineStr">
        <is>
          <t>Application services</t>
        </is>
      </c>
      <c r="I1225" t="inlineStr">
        <is>
          <t>Large client</t>
        </is>
      </c>
      <c r="J1225" t="inlineStr">
        <is>
          <t>Zoya Ahmed</t>
        </is>
      </c>
      <c r="K1225" s="71" t="n">
        <v>8136</v>
      </c>
      <c r="L1225" s="72" t="n">
        <v>3492.56</v>
      </c>
      <c r="M1225" s="72" t="n">
        <v>28415468.16</v>
      </c>
      <c r="N1225" s="72" t="n">
        <v>0</v>
      </c>
      <c r="O1225" s="72" t="n">
        <v>28415468.16</v>
      </c>
      <c r="P1225" s="72" t="n">
        <v>18785882.62</v>
      </c>
      <c r="Q1225" s="72" t="n">
        <v>9629585.539999999</v>
      </c>
      <c r="R1225" t="inlineStr">
        <is>
          <t>B-03</t>
        </is>
      </c>
      <c r="S1225" s="73" t="n">
        <v>67.40000000000001</v>
      </c>
      <c r="T1225" s="73" t="n">
        <v>51.4</v>
      </c>
      <c r="U1225" s="71" t="n">
        <v>4</v>
      </c>
      <c r="V1225" t="inlineStr">
        <is>
          <t>No</t>
        </is>
      </c>
      <c r="W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TC101217</t>
        </is>
      </c>
      <c r="B1226" s="69" t="n">
        <v>45805</v>
      </c>
      <c r="C1226" s="70" t="n">
        <v>2025</v>
      </c>
      <c r="D1226" t="inlineStr">
        <is>
          <t>May</t>
        </is>
      </c>
      <c r="E1226" t="inlineStr">
        <is>
          <t>North America</t>
        </is>
      </c>
      <c r="F1226" t="inlineStr">
        <is>
          <t>USA</t>
        </is>
      </c>
      <c r="G1226" t="inlineStr">
        <is>
          <t>Life Sciences</t>
        </is>
      </c>
      <c r="H1226" t="inlineStr">
        <is>
          <t>Application services</t>
        </is>
      </c>
      <c r="I1226" t="inlineStr">
        <is>
          <t>Large client</t>
        </is>
      </c>
      <c r="J1226" t="inlineStr">
        <is>
          <t>Zoya Ahmed</t>
        </is>
      </c>
      <c r="K1226" s="71" t="n">
        <v>8103</v>
      </c>
      <c r="L1226" s="72" t="n">
        <v>4414.99</v>
      </c>
      <c r="M1226" s="72" t="n">
        <v>35774663.97</v>
      </c>
      <c r="N1226" s="72" t="n">
        <v>1430986.56</v>
      </c>
      <c r="O1226" s="72" t="n">
        <v>34343677.41</v>
      </c>
      <c r="P1226" s="72" t="n">
        <v>22725519.09</v>
      </c>
      <c r="Q1226" s="72" t="n">
        <v>11618158.32</v>
      </c>
      <c r="R1226" t="inlineStr">
        <is>
          <t>LS-02</t>
        </is>
      </c>
      <c r="S1226" s="73" t="n">
        <v>68.5</v>
      </c>
      <c r="T1226" s="73" t="n">
        <v>52.1</v>
      </c>
      <c r="U1226" s="71" t="n">
        <v>0</v>
      </c>
      <c r="V1226" t="inlineStr">
        <is>
          <t>No</t>
        </is>
      </c>
      <c r="W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TC101218</t>
        </is>
      </c>
      <c r="B1227" s="69" t="n">
        <v>45805</v>
      </c>
      <c r="C1227" s="70" t="n">
        <v>2025</v>
      </c>
      <c r="D1227" t="inlineStr">
        <is>
          <t>May</t>
        </is>
      </c>
      <c r="E1227" t="inlineStr">
        <is>
          <t>Continental Europe</t>
        </is>
      </c>
      <c r="F1227" t="inlineStr">
        <is>
          <t>France</t>
        </is>
      </c>
      <c r="G1227" t="inlineStr">
        <is>
          <t>BFSI</t>
        </is>
      </c>
      <c r="H1227" t="inlineStr">
        <is>
          <t>Application services</t>
        </is>
      </c>
      <c r="I1227" t="inlineStr">
        <is>
          <t>Large client</t>
        </is>
      </c>
      <c r="J1227" t="inlineStr">
        <is>
          <t>Noah Smith</t>
        </is>
      </c>
      <c r="K1227" s="71" t="n">
        <v>2730</v>
      </c>
      <c r="L1227" s="72" t="n">
        <v>3973.94</v>
      </c>
      <c r="M1227" s="72" t="n">
        <v>10848856.2</v>
      </c>
      <c r="N1227" s="72" t="n">
        <v>433954.25</v>
      </c>
      <c r="O1227" s="72" t="n">
        <v>10414901.95</v>
      </c>
      <c r="P1227" s="72" t="n">
        <v>7758570.21</v>
      </c>
      <c r="Q1227" s="72" t="n">
        <v>2656331.74</v>
      </c>
      <c r="R1227" t="inlineStr">
        <is>
          <t>B-06</t>
        </is>
      </c>
      <c r="S1227" s="73" t="n">
        <v>24</v>
      </c>
      <c r="T1227" s="73" t="n">
        <v>18.1</v>
      </c>
      <c r="U1227" s="71" t="n">
        <v>0</v>
      </c>
      <c r="V1227" t="inlineStr">
        <is>
          <t>No</t>
        </is>
      </c>
      <c r="W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TC101219</t>
        </is>
      </c>
      <c r="B1228" s="69" t="n">
        <v>45805</v>
      </c>
      <c r="C1228" s="70" t="n">
        <v>2025</v>
      </c>
      <c r="D1228" t="inlineStr">
        <is>
          <t>May</t>
        </is>
      </c>
      <c r="E1228" t="inlineStr">
        <is>
          <t>India</t>
        </is>
      </c>
      <c r="F1228" t="inlineStr">
        <is>
          <t>India</t>
        </is>
      </c>
      <c r="G1228" t="inlineStr">
        <is>
          <t>Retail &amp; CPG</t>
        </is>
      </c>
      <c r="H1228" t="inlineStr">
        <is>
          <t>Cloud &amp; infrastructure</t>
        </is>
      </c>
      <c r="I1228" t="inlineStr">
        <is>
          <t>Large client</t>
        </is>
      </c>
      <c r="J1228" t="inlineStr">
        <is>
          <t>Wei Chen</t>
        </is>
      </c>
      <c r="K1228" s="71" t="n">
        <v>3716</v>
      </c>
      <c r="L1228" s="72" t="n">
        <v>2924.34</v>
      </c>
      <c r="M1228" s="72" t="n">
        <v>10866847.44</v>
      </c>
      <c r="N1228" s="72" t="n">
        <v>0</v>
      </c>
      <c r="O1228" s="72" t="n">
        <v>10866847.44</v>
      </c>
      <c r="P1228" s="72" t="n">
        <v>6719844.57</v>
      </c>
      <c r="Q1228" s="72" t="n">
        <v>4147002.87</v>
      </c>
      <c r="R1228" t="inlineStr">
        <is>
          <t>RC-03</t>
        </is>
      </c>
      <c r="S1228" s="73" t="n">
        <v>30.7</v>
      </c>
      <c r="T1228" s="73" t="n">
        <v>24.2</v>
      </c>
      <c r="U1228" s="71" t="n">
        <v>0</v>
      </c>
      <c r="V1228" t="inlineStr">
        <is>
          <t>No</t>
        </is>
      </c>
      <c r="W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TC101220</t>
        </is>
      </c>
      <c r="B1229" s="69" t="n">
        <v>45805</v>
      </c>
      <c r="C1229" s="70" t="n">
        <v>2025</v>
      </c>
      <c r="D1229" t="inlineStr">
        <is>
          <t>May</t>
        </is>
      </c>
      <c r="E1229" t="inlineStr">
        <is>
          <t>UK</t>
        </is>
      </c>
      <c r="F1229" t="inlineStr">
        <is>
          <t>UK</t>
        </is>
      </c>
      <c r="G1229" t="inlineStr">
        <is>
          <t>BFSI</t>
        </is>
      </c>
      <c r="H1229" t="inlineStr">
        <is>
          <t>Consulting</t>
        </is>
      </c>
      <c r="I1229" t="inlineStr">
        <is>
          <t>Top-10 client</t>
        </is>
      </c>
      <c r="J1229" t="inlineStr">
        <is>
          <t>Emma Clarke</t>
        </is>
      </c>
      <c r="K1229" s="71" t="n">
        <v>6354</v>
      </c>
      <c r="L1229" s="72" t="n">
        <v>4462.71</v>
      </c>
      <c r="M1229" s="72" t="n">
        <v>28356059.34</v>
      </c>
      <c r="N1229" s="72" t="n">
        <v>1134242.37</v>
      </c>
      <c r="O1229" s="72" t="n">
        <v>27221816.97</v>
      </c>
      <c r="P1229" s="72" t="n">
        <v>17727065.19</v>
      </c>
      <c r="Q1229" s="72" t="n">
        <v>9494751.779999999</v>
      </c>
      <c r="R1229" t="inlineStr">
        <is>
          <t>B-06</t>
        </is>
      </c>
      <c r="S1229" s="73" t="n">
        <v>45.6</v>
      </c>
      <c r="T1229" s="73" t="n">
        <v>40.4</v>
      </c>
      <c r="U1229" s="71" t="n">
        <v>1</v>
      </c>
      <c r="V1229" t="inlineStr">
        <is>
          <t>No</t>
        </is>
      </c>
      <c r="W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TC101221</t>
        </is>
      </c>
      <c r="B1230" s="69" t="n">
        <v>45809</v>
      </c>
      <c r="C1230" s="70" t="n">
        <v>2025</v>
      </c>
      <c r="D1230" t="inlineStr">
        <is>
          <t>Jun</t>
        </is>
      </c>
      <c r="E1230" t="inlineStr">
        <is>
          <t>North America</t>
        </is>
      </c>
      <c r="F1230" t="inlineStr">
        <is>
          <t>USA</t>
        </is>
      </c>
      <c r="G1230" t="inlineStr">
        <is>
          <t>Retail &amp; CPG</t>
        </is>
      </c>
      <c r="H1230" t="inlineStr">
        <is>
          <t>Application services</t>
        </is>
      </c>
      <c r="I1230" t="inlineStr">
        <is>
          <t>Large client</t>
        </is>
      </c>
      <c r="J1230" t="inlineStr">
        <is>
          <t>Carlos Silva</t>
        </is>
      </c>
      <c r="K1230" s="71" t="n">
        <v>3196</v>
      </c>
      <c r="L1230" s="72" t="n">
        <v>3861.6</v>
      </c>
      <c r="M1230" s="72" t="n">
        <v>12341673.6</v>
      </c>
      <c r="N1230" s="72" t="n">
        <v>246833.47</v>
      </c>
      <c r="O1230" s="72" t="n">
        <v>12094840.13</v>
      </c>
      <c r="P1230" s="72" t="n">
        <v>7861517.96</v>
      </c>
      <c r="Q1230" s="72" t="n">
        <v>4233322.17</v>
      </c>
      <c r="R1230" t="inlineStr">
        <is>
          <t>RC-04</t>
        </is>
      </c>
      <c r="S1230" s="73" t="n">
        <v>24.3</v>
      </c>
      <c r="T1230" s="73" t="n">
        <v>19.6</v>
      </c>
      <c r="U1230" s="71" t="n">
        <v>1</v>
      </c>
      <c r="V1230" t="inlineStr">
        <is>
          <t>No</t>
        </is>
      </c>
      <c r="W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TC101222</t>
        </is>
      </c>
      <c r="B1231" s="69" t="n">
        <v>45809</v>
      </c>
      <c r="C1231" s="70" t="n">
        <v>2025</v>
      </c>
      <c r="D1231" t="inlineStr">
        <is>
          <t>Jun</t>
        </is>
      </c>
      <c r="E1231" t="inlineStr">
        <is>
          <t>North America</t>
        </is>
      </c>
      <c r="F1231" t="inlineStr">
        <is>
          <t>Canada</t>
        </is>
      </c>
      <c r="G1231" t="inlineStr">
        <is>
          <t>Retail &amp; CPG</t>
        </is>
      </c>
      <c r="H1231" t="inlineStr">
        <is>
          <t>Application services</t>
        </is>
      </c>
      <c r="I1231" t="inlineStr">
        <is>
          <t>Top-10 client</t>
        </is>
      </c>
      <c r="J1231" t="inlineStr">
        <is>
          <t>Carlos Silva</t>
        </is>
      </c>
      <c r="K1231" s="71" t="n">
        <v>2008</v>
      </c>
      <c r="L1231" s="72" t="n">
        <v>3740.2</v>
      </c>
      <c r="M1231" s="72" t="n">
        <v>7510321.6</v>
      </c>
      <c r="N1231" s="72" t="n">
        <v>150206.43</v>
      </c>
      <c r="O1231" s="72" t="n">
        <v>7360115.17</v>
      </c>
      <c r="P1231" s="72" t="n">
        <v>4898740.27</v>
      </c>
      <c r="Q1231" s="72" t="n">
        <v>2461374.9</v>
      </c>
      <c r="R1231" t="inlineStr">
        <is>
          <t>RC-06</t>
        </is>
      </c>
      <c r="S1231" s="73" t="n">
        <v>15.1</v>
      </c>
      <c r="T1231" s="73" t="n">
        <v>12.3</v>
      </c>
      <c r="U1231" s="71" t="n">
        <v>0</v>
      </c>
      <c r="V1231" t="inlineStr">
        <is>
          <t>No</t>
        </is>
      </c>
      <c r="W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TC101223</t>
        </is>
      </c>
      <c r="B1232" s="69" t="n">
        <v>45809</v>
      </c>
      <c r="C1232" s="70" t="n">
        <v>2025</v>
      </c>
      <c r="D1232" t="inlineStr">
        <is>
          <t>Jun</t>
        </is>
      </c>
      <c r="E1232" t="inlineStr">
        <is>
          <t>North America</t>
        </is>
      </c>
      <c r="F1232" t="inlineStr">
        <is>
          <t>Canada</t>
        </is>
      </c>
      <c r="G1232" t="inlineStr">
        <is>
          <t>Retail &amp; CPG</t>
        </is>
      </c>
      <c r="H1232" t="inlineStr">
        <is>
          <t>Application services</t>
        </is>
      </c>
      <c r="I1232" t="inlineStr">
        <is>
          <t>Large client</t>
        </is>
      </c>
      <c r="J1232" t="inlineStr">
        <is>
          <t>Noah Smith</t>
        </is>
      </c>
      <c r="K1232" s="71" t="n">
        <v>5538</v>
      </c>
      <c r="L1232" s="72" t="n">
        <v>3931.9</v>
      </c>
      <c r="M1232" s="72" t="n">
        <v>21774862.2</v>
      </c>
      <c r="N1232" s="72" t="n">
        <v>0</v>
      </c>
      <c r="O1232" s="72" t="n">
        <v>21774862.2</v>
      </c>
      <c r="P1232" s="72" t="n">
        <v>15589147.72</v>
      </c>
      <c r="Q1232" s="72" t="n">
        <v>6185714.48</v>
      </c>
      <c r="R1232" t="inlineStr">
        <is>
          <t>RC-03</t>
        </is>
      </c>
      <c r="S1232" s="73" t="n">
        <v>40.3</v>
      </c>
      <c r="T1232" s="73" t="n">
        <v>35.7</v>
      </c>
      <c r="U1232" s="71" t="n">
        <v>0</v>
      </c>
      <c r="V1232" t="inlineStr">
        <is>
          <t>No</t>
        </is>
      </c>
      <c r="W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TC101224</t>
        </is>
      </c>
      <c r="B1233" s="69" t="n">
        <v>45809</v>
      </c>
      <c r="C1233" s="70" t="n">
        <v>2025</v>
      </c>
      <c r="D1233" t="inlineStr">
        <is>
          <t>Jun</t>
        </is>
      </c>
      <c r="E1233" t="inlineStr">
        <is>
          <t>North America</t>
        </is>
      </c>
      <c r="F1233" t="inlineStr">
        <is>
          <t>Canada</t>
        </is>
      </c>
      <c r="G1233" t="inlineStr">
        <is>
          <t>BFSI</t>
        </is>
      </c>
      <c r="H1233" t="inlineStr">
        <is>
          <t>Application services</t>
        </is>
      </c>
      <c r="I1233" t="inlineStr">
        <is>
          <t>Large client</t>
        </is>
      </c>
      <c r="J1233" t="inlineStr">
        <is>
          <t>Zoya Ahmed</t>
        </is>
      </c>
      <c r="K1233" s="71" t="n">
        <v>5315</v>
      </c>
      <c r="L1233" s="72" t="n">
        <v>4439.79</v>
      </c>
      <c r="M1233" s="72" t="n">
        <v>23597483.85</v>
      </c>
      <c r="N1233" s="72" t="n">
        <v>1415849.03</v>
      </c>
      <c r="O1233" s="72" t="n">
        <v>22181634.82</v>
      </c>
      <c r="P1233" s="72" t="n">
        <v>14644652.24</v>
      </c>
      <c r="Q1233" s="72" t="n">
        <v>7536982.58</v>
      </c>
      <c r="R1233" t="inlineStr">
        <is>
          <t>B-03</t>
        </is>
      </c>
      <c r="S1233" s="73" t="n">
        <v>43.2</v>
      </c>
      <c r="T1233" s="73" t="n">
        <v>33.9</v>
      </c>
      <c r="U1233" s="71" t="n">
        <v>1</v>
      </c>
      <c r="V1233" t="inlineStr">
        <is>
          <t>No</t>
        </is>
      </c>
      <c r="W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TC101225</t>
        </is>
      </c>
      <c r="B1234" s="69" t="n">
        <v>45809</v>
      </c>
      <c r="C1234" s="70" t="n">
        <v>2025</v>
      </c>
      <c r="D1234" t="inlineStr">
        <is>
          <t>Jun</t>
        </is>
      </c>
      <c r="E1234" t="inlineStr">
        <is>
          <t>North America</t>
        </is>
      </c>
      <c r="F1234" t="inlineStr">
        <is>
          <t>Canada</t>
        </is>
      </c>
      <c r="G1234" t="inlineStr">
        <is>
          <t>BFSI</t>
        </is>
      </c>
      <c r="H1234" t="inlineStr">
        <is>
          <t>Cloud &amp; infrastructure</t>
        </is>
      </c>
      <c r="I1234" t="inlineStr">
        <is>
          <t>Top-10 client</t>
        </is>
      </c>
      <c r="J1234" t="inlineStr">
        <is>
          <t>Hiroshi Tanaka</t>
        </is>
      </c>
      <c r="K1234" s="71" t="n">
        <v>2596</v>
      </c>
      <c r="L1234" s="72" t="n">
        <v>4451.14</v>
      </c>
      <c r="M1234" s="72" t="n">
        <v>11555159.44</v>
      </c>
      <c r="N1234" s="72" t="n">
        <v>0</v>
      </c>
      <c r="O1234" s="72" t="n">
        <v>11555159.44</v>
      </c>
      <c r="P1234" s="72" t="n">
        <v>8226445.23</v>
      </c>
      <c r="Q1234" s="72" t="n">
        <v>3328714.21</v>
      </c>
      <c r="R1234" t="inlineStr">
        <is>
          <t>B-01</t>
        </is>
      </c>
      <c r="S1234" s="73" t="n">
        <v>21.8</v>
      </c>
      <c r="T1234" s="73" t="n">
        <v>17.3</v>
      </c>
      <c r="U1234" s="71" t="n">
        <v>0</v>
      </c>
      <c r="V1234" t="inlineStr">
        <is>
          <t>No</t>
        </is>
      </c>
      <c r="W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TC101226</t>
        </is>
      </c>
      <c r="B1235" s="69" t="n">
        <v>45809</v>
      </c>
      <c r="C1235" s="70" t="n">
        <v>2025</v>
      </c>
      <c r="D1235" t="inlineStr">
        <is>
          <t>Jun</t>
        </is>
      </c>
      <c r="E1235" t="inlineStr">
        <is>
          <t>North America</t>
        </is>
      </c>
      <c r="F1235" t="inlineStr">
        <is>
          <t>USA</t>
        </is>
      </c>
      <c r="G1235" t="inlineStr">
        <is>
          <t>Technology &amp; Services</t>
        </is>
      </c>
      <c r="H1235" t="inlineStr">
        <is>
          <t>AI &amp; data</t>
        </is>
      </c>
      <c r="I1235" t="inlineStr">
        <is>
          <t>Mid-size client</t>
        </is>
      </c>
      <c r="J1235" t="inlineStr">
        <is>
          <t>Ana Costa</t>
        </is>
      </c>
      <c r="K1235" s="71" t="n">
        <v>7164</v>
      </c>
      <c r="L1235" s="72" t="n">
        <v>4023.69</v>
      </c>
      <c r="M1235" s="72" t="n">
        <v>28825715.16</v>
      </c>
      <c r="N1235" s="72" t="n">
        <v>0</v>
      </c>
      <c r="O1235" s="72" t="n">
        <v>28825715.16</v>
      </c>
      <c r="P1235" s="72" t="n">
        <v>20079011.99</v>
      </c>
      <c r="Q1235" s="72" t="n">
        <v>8746703.17</v>
      </c>
      <c r="R1235" t="inlineStr">
        <is>
          <t>TS-06</t>
        </is>
      </c>
      <c r="S1235" s="73" t="n">
        <v>57.3</v>
      </c>
      <c r="T1235" s="73" t="n">
        <v>45.5</v>
      </c>
      <c r="U1235" s="71" t="n">
        <v>2</v>
      </c>
      <c r="V1235" t="inlineStr">
        <is>
          <t>Yes</t>
        </is>
      </c>
      <c r="W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TC101227</t>
        </is>
      </c>
      <c r="B1236" s="69" t="n">
        <v>45809</v>
      </c>
      <c r="C1236" s="70" t="n">
        <v>2025</v>
      </c>
      <c r="D1236" t="inlineStr">
        <is>
          <t>Jun</t>
        </is>
      </c>
      <c r="E1236" t="inlineStr">
        <is>
          <t>North America</t>
        </is>
      </c>
      <c r="F1236" t="inlineStr">
        <is>
          <t>USA</t>
        </is>
      </c>
      <c r="G1236" t="inlineStr">
        <is>
          <t>Life Sciences</t>
        </is>
      </c>
      <c r="H1236" t="inlineStr">
        <is>
          <t>AI &amp; data</t>
        </is>
      </c>
      <c r="I1236" t="inlineStr">
        <is>
          <t>Top-10 client</t>
        </is>
      </c>
      <c r="J1236" t="inlineStr">
        <is>
          <t>Ravindra Patil</t>
        </is>
      </c>
      <c r="K1236" s="71" t="n">
        <v>9880</v>
      </c>
      <c r="L1236" s="72" t="n">
        <v>3966.83</v>
      </c>
      <c r="M1236" s="72" t="n">
        <v>39192280.4</v>
      </c>
      <c r="N1236" s="72" t="n">
        <v>2351536.82</v>
      </c>
      <c r="O1236" s="72" t="n">
        <v>36840743.58</v>
      </c>
      <c r="P1236" s="72" t="n">
        <v>25980137.02</v>
      </c>
      <c r="Q1236" s="72" t="n">
        <v>10860606.56</v>
      </c>
      <c r="R1236" t="inlineStr">
        <is>
          <t>LS-06</t>
        </is>
      </c>
      <c r="S1236" s="73" t="n">
        <v>72.7</v>
      </c>
      <c r="T1236" s="73" t="n">
        <v>62.6</v>
      </c>
      <c r="U1236" s="71" t="n">
        <v>1</v>
      </c>
      <c r="V1236" t="inlineStr">
        <is>
          <t>No</t>
        </is>
      </c>
      <c r="W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TC101228</t>
        </is>
      </c>
      <c r="B1237" s="69" t="n">
        <v>45810</v>
      </c>
      <c r="C1237" s="70" t="n">
        <v>2025</v>
      </c>
      <c r="D1237" t="inlineStr">
        <is>
          <t>Jun</t>
        </is>
      </c>
      <c r="E1237" t="inlineStr">
        <is>
          <t>India</t>
        </is>
      </c>
      <c r="F1237" t="inlineStr">
        <is>
          <t>India</t>
        </is>
      </c>
      <c r="G1237" t="inlineStr">
        <is>
          <t>BFSI</t>
        </is>
      </c>
      <c r="H1237" t="inlineStr">
        <is>
          <t>Application services</t>
        </is>
      </c>
      <c r="I1237" t="inlineStr">
        <is>
          <t>Top-10 client</t>
        </is>
      </c>
      <c r="J1237" t="inlineStr">
        <is>
          <t>Omar Haddad</t>
        </is>
      </c>
      <c r="K1237" s="71" t="n">
        <v>1121</v>
      </c>
      <c r="L1237" s="72" t="n">
        <v>3468.15</v>
      </c>
      <c r="M1237" s="72" t="n">
        <v>3887796.15</v>
      </c>
      <c r="N1237" s="72" t="n">
        <v>233267.77</v>
      </c>
      <c r="O1237" s="72" t="n">
        <v>3654528.38</v>
      </c>
      <c r="P1237" s="72" t="n">
        <v>2634101.89</v>
      </c>
      <c r="Q1237" s="72" t="n">
        <v>1020426.49</v>
      </c>
      <c r="R1237" t="inlineStr">
        <is>
          <t>B-01</t>
        </is>
      </c>
      <c r="S1237" s="73" t="n">
        <v>8.199999999999999</v>
      </c>
      <c r="T1237" s="73" t="n">
        <v>7.2</v>
      </c>
      <c r="U1237" s="71" t="n">
        <v>0</v>
      </c>
      <c r="V1237" t="inlineStr">
        <is>
          <t>No</t>
        </is>
      </c>
      <c r="W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TC101229</t>
        </is>
      </c>
      <c r="B1238" s="69" t="n">
        <v>45810</v>
      </c>
      <c r="C1238" s="70" t="n">
        <v>2025</v>
      </c>
      <c r="D1238" t="inlineStr">
        <is>
          <t>Jun</t>
        </is>
      </c>
      <c r="E1238" t="inlineStr">
        <is>
          <t>Continental Europe</t>
        </is>
      </c>
      <c r="F1238" t="inlineStr">
        <is>
          <t>Netherlands</t>
        </is>
      </c>
      <c r="G1238" t="inlineStr">
        <is>
          <t>BFSI</t>
        </is>
      </c>
      <c r="H1238" t="inlineStr">
        <is>
          <t>Cloud &amp; infrastructure</t>
        </is>
      </c>
      <c r="I1238" t="inlineStr">
        <is>
          <t>Mid-size client</t>
        </is>
      </c>
      <c r="J1238" t="inlineStr">
        <is>
          <t>Wei Chen</t>
        </is>
      </c>
      <c r="K1238" s="71" t="n">
        <v>5052</v>
      </c>
      <c r="L1238" s="72" t="n">
        <v>3708.05</v>
      </c>
      <c r="M1238" s="72" t="n">
        <v>18733068.6</v>
      </c>
      <c r="N1238" s="72" t="n">
        <v>0</v>
      </c>
      <c r="O1238" s="72" t="n">
        <v>18733068.6</v>
      </c>
      <c r="P1238" s="72" t="n">
        <v>11993074.2</v>
      </c>
      <c r="Q1238" s="72" t="n">
        <v>6739994.4</v>
      </c>
      <c r="R1238" t="inlineStr">
        <is>
          <t>B-02</t>
        </is>
      </c>
      <c r="S1238" s="73" t="n">
        <v>35.9</v>
      </c>
      <c r="T1238" s="73" t="n">
        <v>32.6</v>
      </c>
      <c r="U1238" s="71" t="n">
        <v>1</v>
      </c>
      <c r="V1238" t="inlineStr">
        <is>
          <t>No</t>
        </is>
      </c>
      <c r="W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TC101230</t>
        </is>
      </c>
      <c r="B1239" s="69" t="n">
        <v>45810</v>
      </c>
      <c r="C1239" s="70" t="n">
        <v>2025</v>
      </c>
      <c r="D1239" t="inlineStr">
        <is>
          <t>Jun</t>
        </is>
      </c>
      <c r="E1239" t="inlineStr">
        <is>
          <t>North America</t>
        </is>
      </c>
      <c r="F1239" t="inlineStr">
        <is>
          <t>Canada</t>
        </is>
      </c>
      <c r="G1239" t="inlineStr">
        <is>
          <t>BFSI</t>
        </is>
      </c>
      <c r="H1239" t="inlineStr">
        <is>
          <t>Application services</t>
        </is>
      </c>
      <c r="I1239" t="inlineStr">
        <is>
          <t>Large client</t>
        </is>
      </c>
      <c r="J1239" t="inlineStr">
        <is>
          <t>Ravindra Patil</t>
        </is>
      </c>
      <c r="K1239" s="71" t="n">
        <v>6153</v>
      </c>
      <c r="L1239" s="72" t="n">
        <v>3753.91</v>
      </c>
      <c r="M1239" s="72" t="n">
        <v>23097808.23</v>
      </c>
      <c r="N1239" s="72" t="n">
        <v>0</v>
      </c>
      <c r="O1239" s="72" t="n">
        <v>23097808.23</v>
      </c>
      <c r="P1239" s="72" t="n">
        <v>16756242.48</v>
      </c>
      <c r="Q1239" s="72" t="n">
        <v>6341565.75</v>
      </c>
      <c r="R1239" t="inlineStr">
        <is>
          <t>B-06</t>
        </is>
      </c>
      <c r="S1239" s="73" t="n">
        <v>45.4</v>
      </c>
      <c r="T1239" s="73" t="n">
        <v>37.9</v>
      </c>
      <c r="U1239" s="71" t="n">
        <v>0</v>
      </c>
      <c r="V1239" t="inlineStr">
        <is>
          <t>No</t>
        </is>
      </c>
      <c r="W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TC101231</t>
        </is>
      </c>
      <c r="B1240" s="69" t="n">
        <v>45810</v>
      </c>
      <c r="C1240" s="70" t="n">
        <v>2025</v>
      </c>
      <c r="D1240" t="inlineStr">
        <is>
          <t>Jun</t>
        </is>
      </c>
      <c r="E1240" t="inlineStr">
        <is>
          <t>UK</t>
        </is>
      </c>
      <c r="F1240" t="inlineStr">
        <is>
          <t>UK</t>
        </is>
      </c>
      <c r="G1240" t="inlineStr">
        <is>
          <t>BFSI</t>
        </is>
      </c>
      <c r="H1240" t="inlineStr">
        <is>
          <t>Application services</t>
        </is>
      </c>
      <c r="I1240" t="inlineStr">
        <is>
          <t>Large client</t>
        </is>
      </c>
      <c r="J1240" t="inlineStr">
        <is>
          <t>Lucas Martin</t>
        </is>
      </c>
      <c r="K1240" s="71" t="n">
        <v>5920</v>
      </c>
      <c r="L1240" s="72" t="n">
        <v>4329.81</v>
      </c>
      <c r="M1240" s="72" t="n">
        <v>25632475.2</v>
      </c>
      <c r="N1240" s="72" t="n">
        <v>0</v>
      </c>
      <c r="O1240" s="72" t="n">
        <v>25632475.2</v>
      </c>
      <c r="P1240" s="72" t="n">
        <v>16244716.63</v>
      </c>
      <c r="Q1240" s="72" t="n">
        <v>9387758.57</v>
      </c>
      <c r="R1240" t="inlineStr">
        <is>
          <t>B-04</t>
        </is>
      </c>
      <c r="S1240" s="73" t="n">
        <v>44.7</v>
      </c>
      <c r="T1240" s="73" t="n">
        <v>37.8</v>
      </c>
      <c r="U1240" s="71" t="n">
        <v>1</v>
      </c>
      <c r="V1240" t="inlineStr">
        <is>
          <t>No</t>
        </is>
      </c>
      <c r="W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TC101232</t>
        </is>
      </c>
      <c r="B1241" s="69" t="n">
        <v>45810</v>
      </c>
      <c r="C1241" s="70" t="n">
        <v>2025</v>
      </c>
      <c r="D1241" t="inlineStr">
        <is>
          <t>Jun</t>
        </is>
      </c>
      <c r="E1241" t="inlineStr">
        <is>
          <t>North America</t>
        </is>
      </c>
      <c r="F1241" t="inlineStr">
        <is>
          <t>Canada</t>
        </is>
      </c>
      <c r="G1241" t="inlineStr">
        <is>
          <t>Manufacturing</t>
        </is>
      </c>
      <c r="H1241" t="inlineStr">
        <is>
          <t>Application services</t>
        </is>
      </c>
      <c r="I1241" t="inlineStr">
        <is>
          <t>Large client</t>
        </is>
      </c>
      <c r="J1241" t="inlineStr">
        <is>
          <t>Priya Nair</t>
        </is>
      </c>
      <c r="K1241" s="71" t="n">
        <v>1807</v>
      </c>
      <c r="L1241" s="72" t="n">
        <v>4154.33</v>
      </c>
      <c r="M1241" s="72" t="n">
        <v>7506874.31</v>
      </c>
      <c r="N1241" s="72" t="n">
        <v>300274.97</v>
      </c>
      <c r="O1241" s="72" t="n">
        <v>7206599.34</v>
      </c>
      <c r="P1241" s="72" t="n">
        <v>5244644.82</v>
      </c>
      <c r="Q1241" s="72" t="n">
        <v>1961954.52</v>
      </c>
      <c r="R1241" t="inlineStr">
        <is>
          <t>M-01</t>
        </is>
      </c>
      <c r="S1241" s="73" t="n">
        <v>14</v>
      </c>
      <c r="T1241" s="73" t="n">
        <v>10.8</v>
      </c>
      <c r="U1241" s="71" t="n">
        <v>0</v>
      </c>
      <c r="V1241" t="inlineStr">
        <is>
          <t>No</t>
        </is>
      </c>
      <c r="W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TC101233</t>
        </is>
      </c>
      <c r="B1242" s="69" t="n">
        <v>45810</v>
      </c>
      <c r="C1242" s="70" t="n">
        <v>2025</v>
      </c>
      <c r="D1242" t="inlineStr">
        <is>
          <t>Jun</t>
        </is>
      </c>
      <c r="E1242" t="inlineStr">
        <is>
          <t>Asia Pacific</t>
        </is>
      </c>
      <c r="F1242" t="inlineStr">
        <is>
          <t>Singapore</t>
        </is>
      </c>
      <c r="G1242" t="inlineStr">
        <is>
          <t>BFSI</t>
        </is>
      </c>
      <c r="H1242" t="inlineStr">
        <is>
          <t>Cloud &amp; infrastructure</t>
        </is>
      </c>
      <c r="I1242" t="inlineStr">
        <is>
          <t>Top-10 client</t>
        </is>
      </c>
      <c r="J1242" t="inlineStr">
        <is>
          <t>Olivia Brown</t>
        </is>
      </c>
      <c r="K1242" s="71" t="n">
        <v>5157</v>
      </c>
      <c r="L1242" s="72" t="n">
        <v>3699.11</v>
      </c>
      <c r="M1242" s="72" t="n">
        <v>19076310.27</v>
      </c>
      <c r="N1242" s="72" t="n">
        <v>1144578.62</v>
      </c>
      <c r="O1242" s="72" t="n">
        <v>17931731.65</v>
      </c>
      <c r="P1242" s="72" t="n">
        <v>12957901.95</v>
      </c>
      <c r="Q1242" s="72" t="n">
        <v>4973829.7</v>
      </c>
      <c r="R1242" t="inlineStr">
        <is>
          <t>B-03</t>
        </is>
      </c>
      <c r="S1242" s="73" t="n">
        <v>43</v>
      </c>
      <c r="T1242" s="73" t="n">
        <v>32.1</v>
      </c>
      <c r="U1242" s="71" t="n">
        <v>0</v>
      </c>
      <c r="V1242" t="inlineStr">
        <is>
          <t>No</t>
        </is>
      </c>
      <c r="W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TC101234</t>
        </is>
      </c>
      <c r="B1243" s="69" t="n">
        <v>45811</v>
      </c>
      <c r="C1243" s="70" t="n">
        <v>2025</v>
      </c>
      <c r="D1243" t="inlineStr">
        <is>
          <t>Jun</t>
        </is>
      </c>
      <c r="E1243" t="inlineStr">
        <is>
          <t>Continental Europe</t>
        </is>
      </c>
      <c r="F1243" t="inlineStr">
        <is>
          <t>France</t>
        </is>
      </c>
      <c r="G1243" t="inlineStr">
        <is>
          <t>BFSI</t>
        </is>
      </c>
      <c r="H1243" t="inlineStr">
        <is>
          <t>Cloud &amp; infrastructure</t>
        </is>
      </c>
      <c r="I1243" t="inlineStr">
        <is>
          <t>Mid-size client</t>
        </is>
      </c>
      <c r="J1243" t="inlineStr">
        <is>
          <t>Aisha Bello</t>
        </is>
      </c>
      <c r="K1243" s="71" t="n">
        <v>6761</v>
      </c>
      <c r="L1243" s="72" t="n">
        <v>3851.5</v>
      </c>
      <c r="M1243" s="72" t="n">
        <v>26039991.5</v>
      </c>
      <c r="N1243" s="72" t="n">
        <v>0</v>
      </c>
      <c r="O1243" s="72" t="n">
        <v>26039991.5</v>
      </c>
      <c r="P1243" s="72" t="n">
        <v>17763160.17</v>
      </c>
      <c r="Q1243" s="72" t="n">
        <v>8276831.33</v>
      </c>
      <c r="R1243" t="inlineStr">
        <is>
          <t>B-02</t>
        </is>
      </c>
      <c r="S1243" s="73" t="n">
        <v>54.2</v>
      </c>
      <c r="T1243" s="73" t="n">
        <v>44.5</v>
      </c>
      <c r="U1243" s="71" t="n">
        <v>1</v>
      </c>
      <c r="V1243" t="inlineStr">
        <is>
          <t>No</t>
        </is>
      </c>
      <c r="W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TC101235</t>
        </is>
      </c>
      <c r="B1244" s="69" t="n">
        <v>45811</v>
      </c>
      <c r="C1244" s="70" t="n">
        <v>2025</v>
      </c>
      <c r="D1244" t="inlineStr">
        <is>
          <t>Jun</t>
        </is>
      </c>
      <c r="E1244" t="inlineStr">
        <is>
          <t>North America</t>
        </is>
      </c>
      <c r="F1244" t="inlineStr">
        <is>
          <t>Canada</t>
        </is>
      </c>
      <c r="G1244" t="inlineStr">
        <is>
          <t>Retail &amp; CPG</t>
        </is>
      </c>
      <c r="H1244" t="inlineStr">
        <is>
          <t>Consulting</t>
        </is>
      </c>
      <c r="I1244" t="inlineStr">
        <is>
          <t>Large client</t>
        </is>
      </c>
      <c r="J1244" t="inlineStr">
        <is>
          <t>Sophie Müller</t>
        </is>
      </c>
      <c r="K1244" s="71" t="n">
        <v>5308</v>
      </c>
      <c r="L1244" s="72" t="n">
        <v>3800.8</v>
      </c>
      <c r="M1244" s="72" t="n">
        <v>20174646.4</v>
      </c>
      <c r="N1244" s="72" t="n">
        <v>1210478.78</v>
      </c>
      <c r="O1244" s="72" t="n">
        <v>18964167.62</v>
      </c>
      <c r="P1244" s="72" t="n">
        <v>13728536.07</v>
      </c>
      <c r="Q1244" s="72" t="n">
        <v>5235631.55</v>
      </c>
      <c r="R1244" t="inlineStr">
        <is>
          <t>RC-04</t>
        </is>
      </c>
      <c r="S1244" s="73" t="n">
        <v>38</v>
      </c>
      <c r="T1244" s="73" t="n">
        <v>32.5</v>
      </c>
      <c r="U1244" s="71" t="n">
        <v>0</v>
      </c>
      <c r="V1244" t="inlineStr">
        <is>
          <t>No</t>
        </is>
      </c>
      <c r="W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TC101236</t>
        </is>
      </c>
      <c r="B1245" s="69" t="n">
        <v>45811</v>
      </c>
      <c r="C1245" s="70" t="n">
        <v>2025</v>
      </c>
      <c r="D1245" t="inlineStr">
        <is>
          <t>Jun</t>
        </is>
      </c>
      <c r="E1245" t="inlineStr">
        <is>
          <t>Middle East &amp; Africa</t>
        </is>
      </c>
      <c r="F1245" t="inlineStr">
        <is>
          <t>South Africa</t>
        </is>
      </c>
      <c r="G1245" t="inlineStr">
        <is>
          <t>BFSI</t>
        </is>
      </c>
      <c r="H1245" t="inlineStr">
        <is>
          <t>Application services</t>
        </is>
      </c>
      <c r="I1245" t="inlineStr">
        <is>
          <t>Mid-size client</t>
        </is>
      </c>
      <c r="J1245" t="inlineStr">
        <is>
          <t>Yuki Sato</t>
        </is>
      </c>
      <c r="K1245" s="71" t="n">
        <v>9689</v>
      </c>
      <c r="L1245" s="72" t="n">
        <v>3269.2</v>
      </c>
      <c r="M1245" s="72" t="n">
        <v>31675278.8</v>
      </c>
      <c r="N1245" s="72" t="n">
        <v>0</v>
      </c>
      <c r="O1245" s="72" t="n">
        <v>31675278.8</v>
      </c>
      <c r="P1245" s="72" t="n">
        <v>22105073.3</v>
      </c>
      <c r="Q1245" s="72" t="n">
        <v>9570205.5</v>
      </c>
      <c r="R1245" t="inlineStr">
        <is>
          <t>B-04</t>
        </is>
      </c>
      <c r="S1245" s="73" t="n">
        <v>69</v>
      </c>
      <c r="T1245" s="73" t="n">
        <v>57.8</v>
      </c>
      <c r="U1245" s="71" t="n">
        <v>1</v>
      </c>
      <c r="V1245" t="inlineStr">
        <is>
          <t>No</t>
        </is>
      </c>
      <c r="W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TC101237</t>
        </is>
      </c>
      <c r="B1246" s="69" t="n">
        <v>45811</v>
      </c>
      <c r="C1246" s="70" t="n">
        <v>2025</v>
      </c>
      <c r="D1246" t="inlineStr">
        <is>
          <t>Jun</t>
        </is>
      </c>
      <c r="E1246" t="inlineStr">
        <is>
          <t>North America</t>
        </is>
      </c>
      <c r="F1246" t="inlineStr">
        <is>
          <t>Canada</t>
        </is>
      </c>
      <c r="G1246" t="inlineStr">
        <is>
          <t>Technology &amp; Services</t>
        </is>
      </c>
      <c r="H1246" t="inlineStr">
        <is>
          <t>Application services</t>
        </is>
      </c>
      <c r="I1246" t="inlineStr">
        <is>
          <t>Top-10 client</t>
        </is>
      </c>
      <c r="J1246" t="inlineStr">
        <is>
          <t>Arjun Mehta</t>
        </is>
      </c>
      <c r="K1246" s="71" t="n">
        <v>2084</v>
      </c>
      <c r="L1246" s="72" t="n">
        <v>3625.5</v>
      </c>
      <c r="M1246" s="72" t="n">
        <v>7555542</v>
      </c>
      <c r="N1246" s="72" t="n">
        <v>151110.84</v>
      </c>
      <c r="O1246" s="72" t="n">
        <v>7404431.16</v>
      </c>
      <c r="P1246" s="72" t="n">
        <v>5223057.41</v>
      </c>
      <c r="Q1246" s="72" t="n">
        <v>2181373.75</v>
      </c>
      <c r="R1246" t="inlineStr">
        <is>
          <t>TS-02</t>
        </is>
      </c>
      <c r="S1246" s="73" t="n">
        <v>17.7</v>
      </c>
      <c r="T1246" s="73" t="n">
        <v>13.3</v>
      </c>
      <c r="U1246" s="71" t="n">
        <v>0</v>
      </c>
      <c r="V1246" t="inlineStr">
        <is>
          <t>No</t>
        </is>
      </c>
      <c r="W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TC101238</t>
        </is>
      </c>
      <c r="B1247" s="69" t="n">
        <v>45811</v>
      </c>
      <c r="C1247" s="70" t="n">
        <v>2025</v>
      </c>
      <c r="D1247" t="inlineStr">
        <is>
          <t>Jun</t>
        </is>
      </c>
      <c r="E1247" t="inlineStr">
        <is>
          <t>North America</t>
        </is>
      </c>
      <c r="F1247" t="inlineStr">
        <is>
          <t>Canada</t>
        </is>
      </c>
      <c r="G1247" t="inlineStr">
        <is>
          <t>BFSI</t>
        </is>
      </c>
      <c r="H1247" t="inlineStr">
        <is>
          <t>Application services</t>
        </is>
      </c>
      <c r="I1247" t="inlineStr">
        <is>
          <t>Large client</t>
        </is>
      </c>
      <c r="J1247" t="inlineStr">
        <is>
          <t>Aisha Bello</t>
        </is>
      </c>
      <c r="K1247" s="71" t="n">
        <v>9344</v>
      </c>
      <c r="L1247" s="72" t="n">
        <v>3765.36</v>
      </c>
      <c r="M1247" s="72" t="n">
        <v>35183523.84</v>
      </c>
      <c r="N1247" s="72" t="n">
        <v>1407340.95</v>
      </c>
      <c r="O1247" s="72" t="n">
        <v>33776182.89</v>
      </c>
      <c r="P1247" s="72" t="n">
        <v>23136908.5</v>
      </c>
      <c r="Q1247" s="72" t="n">
        <v>10639274.39</v>
      </c>
      <c r="R1247" t="inlineStr">
        <is>
          <t>B-03</t>
        </is>
      </c>
      <c r="S1247" s="73" t="n">
        <v>68.09999999999999</v>
      </c>
      <c r="T1247" s="73" t="n">
        <v>61.5</v>
      </c>
      <c r="U1247" s="71" t="n">
        <v>0</v>
      </c>
      <c r="V1247" t="inlineStr">
        <is>
          <t>No</t>
        </is>
      </c>
      <c r="W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TC101239</t>
        </is>
      </c>
      <c r="B1248" s="69" t="n">
        <v>45811</v>
      </c>
      <c r="C1248" s="70" t="n">
        <v>2025</v>
      </c>
      <c r="D1248" t="inlineStr">
        <is>
          <t>Jun</t>
        </is>
      </c>
      <c r="E1248" t="inlineStr">
        <is>
          <t>Asia Pacific</t>
        </is>
      </c>
      <c r="F1248" t="inlineStr">
        <is>
          <t>Japan</t>
        </is>
      </c>
      <c r="G1248" t="inlineStr">
        <is>
          <t>Retail &amp; CPG</t>
        </is>
      </c>
      <c r="H1248" t="inlineStr">
        <is>
          <t>Cloud &amp; infrastructure</t>
        </is>
      </c>
      <c r="I1248" t="inlineStr">
        <is>
          <t>Large client</t>
        </is>
      </c>
      <c r="J1248" t="inlineStr">
        <is>
          <t>Carlos Silva</t>
        </is>
      </c>
      <c r="K1248" s="71" t="n">
        <v>5097</v>
      </c>
      <c r="L1248" s="72" t="n">
        <v>3494.57</v>
      </c>
      <c r="M1248" s="72" t="n">
        <v>17811823.29</v>
      </c>
      <c r="N1248" s="72" t="n">
        <v>356236.47</v>
      </c>
      <c r="O1248" s="72" t="n">
        <v>17455586.82</v>
      </c>
      <c r="P1248" s="72" t="n">
        <v>10835443.09</v>
      </c>
      <c r="Q1248" s="72" t="n">
        <v>6620143.73</v>
      </c>
      <c r="R1248" t="inlineStr">
        <is>
          <t>RC-05</t>
        </is>
      </c>
      <c r="S1248" s="73" t="n">
        <v>41.2</v>
      </c>
      <c r="T1248" s="73" t="n">
        <v>30.6</v>
      </c>
      <c r="U1248" s="71" t="n">
        <v>0</v>
      </c>
      <c r="V1248" t="inlineStr">
        <is>
          <t>No</t>
        </is>
      </c>
      <c r="W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TC101240</t>
        </is>
      </c>
      <c r="B1249" s="69" t="n">
        <v>45811</v>
      </c>
      <c r="C1249" s="70" t="n">
        <v>2025</v>
      </c>
      <c r="D1249" t="inlineStr">
        <is>
          <t>Jun</t>
        </is>
      </c>
      <c r="E1249" t="inlineStr">
        <is>
          <t>North America</t>
        </is>
      </c>
      <c r="F1249" t="inlineStr">
        <is>
          <t>Canada</t>
        </is>
      </c>
      <c r="G1249" t="inlineStr">
        <is>
          <t>Technology &amp; Services</t>
        </is>
      </c>
      <c r="H1249" t="inlineStr">
        <is>
          <t>Application services</t>
        </is>
      </c>
      <c r="I1249" t="inlineStr">
        <is>
          <t>Mid-size client</t>
        </is>
      </c>
      <c r="J1249" t="inlineStr">
        <is>
          <t>Emma Clarke</t>
        </is>
      </c>
      <c r="K1249" s="71" t="n">
        <v>7171</v>
      </c>
      <c r="L1249" s="72" t="n">
        <v>4187.3</v>
      </c>
      <c r="M1249" s="72" t="n">
        <v>30027128.3</v>
      </c>
      <c r="N1249" s="72" t="n">
        <v>1801627.7</v>
      </c>
      <c r="O1249" s="72" t="n">
        <v>28225500.6</v>
      </c>
      <c r="P1249" s="72" t="n">
        <v>19976152.44</v>
      </c>
      <c r="Q1249" s="72" t="n">
        <v>8249348.16</v>
      </c>
      <c r="R1249" t="inlineStr">
        <is>
          <t>TS-01</t>
        </is>
      </c>
      <c r="S1249" s="73" t="n">
        <v>63</v>
      </c>
      <c r="T1249" s="73" t="n">
        <v>47.8</v>
      </c>
      <c r="U1249" s="71" t="n">
        <v>1</v>
      </c>
      <c r="V1249" t="inlineStr">
        <is>
          <t>No</t>
        </is>
      </c>
      <c r="W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TC101241</t>
        </is>
      </c>
      <c r="B1250" s="69" t="n">
        <v>45811</v>
      </c>
      <c r="C1250" s="70" t="n">
        <v>2025</v>
      </c>
      <c r="D1250" t="inlineStr">
        <is>
          <t>Jun</t>
        </is>
      </c>
      <c r="E1250" t="inlineStr">
        <is>
          <t>India</t>
        </is>
      </c>
      <c r="F1250" t="inlineStr">
        <is>
          <t>India</t>
        </is>
      </c>
      <c r="G1250" t="inlineStr">
        <is>
          <t>Life Sciences</t>
        </is>
      </c>
      <c r="H1250" t="inlineStr">
        <is>
          <t>Consulting</t>
        </is>
      </c>
      <c r="I1250" t="inlineStr">
        <is>
          <t>Large client</t>
        </is>
      </c>
      <c r="J1250" t="inlineStr">
        <is>
          <t>Ravindra Patil</t>
        </is>
      </c>
      <c r="K1250" s="71" t="n">
        <v>1670</v>
      </c>
      <c r="L1250" s="72" t="n">
        <v>3818.47</v>
      </c>
      <c r="M1250" s="72" t="n">
        <v>6376844.9</v>
      </c>
      <c r="N1250" s="72" t="n">
        <v>0</v>
      </c>
      <c r="O1250" s="72" t="n">
        <v>6376844.9</v>
      </c>
      <c r="P1250" s="72" t="n">
        <v>4427422.37</v>
      </c>
      <c r="Q1250" s="72" t="n">
        <v>1949422.53</v>
      </c>
      <c r="R1250" t="inlineStr">
        <is>
          <t>LS-05</t>
        </is>
      </c>
      <c r="S1250" s="73" t="n">
        <v>11.5</v>
      </c>
      <c r="T1250" s="73" t="n">
        <v>10</v>
      </c>
      <c r="U1250" s="71" t="n">
        <v>0</v>
      </c>
      <c r="V1250" t="inlineStr">
        <is>
          <t>No</t>
        </is>
      </c>
      <c r="W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TC101242</t>
        </is>
      </c>
      <c r="B1251" s="69" t="n">
        <v>45812</v>
      </c>
      <c r="C1251" s="70" t="n">
        <v>2025</v>
      </c>
      <c r="D1251" t="inlineStr">
        <is>
          <t>Jun</t>
        </is>
      </c>
      <c r="E1251" t="inlineStr">
        <is>
          <t>UK</t>
        </is>
      </c>
      <c r="F1251" t="inlineStr">
        <is>
          <t>UK</t>
        </is>
      </c>
      <c r="G1251" t="inlineStr">
        <is>
          <t>BFSI</t>
        </is>
      </c>
      <c r="H1251" t="inlineStr">
        <is>
          <t>Consulting</t>
        </is>
      </c>
      <c r="I1251" t="inlineStr">
        <is>
          <t>Large client</t>
        </is>
      </c>
      <c r="J1251" t="inlineStr">
        <is>
          <t>Lucas Martin</t>
        </is>
      </c>
      <c r="K1251" s="71" t="n">
        <v>7270</v>
      </c>
      <c r="L1251" s="72" t="n">
        <v>4344.02</v>
      </c>
      <c r="M1251" s="72" t="n">
        <v>31581025.4</v>
      </c>
      <c r="N1251" s="72" t="n">
        <v>1263241.02</v>
      </c>
      <c r="O1251" s="72" t="n">
        <v>30317784.38</v>
      </c>
      <c r="P1251" s="72" t="n">
        <v>20216708.5</v>
      </c>
      <c r="Q1251" s="72" t="n">
        <v>10101075.88</v>
      </c>
      <c r="R1251" t="inlineStr">
        <is>
          <t>B-01</t>
        </is>
      </c>
      <c r="S1251" s="73" t="n">
        <v>61.8</v>
      </c>
      <c r="T1251" s="73" t="n">
        <v>47.1</v>
      </c>
      <c r="U1251" s="71" t="n">
        <v>2</v>
      </c>
      <c r="V1251" t="inlineStr">
        <is>
          <t>No</t>
        </is>
      </c>
      <c r="W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TC101243</t>
        </is>
      </c>
      <c r="B1252" s="69" t="n">
        <v>45812</v>
      </c>
      <c r="C1252" s="70" t="n">
        <v>2025</v>
      </c>
      <c r="D1252" t="inlineStr">
        <is>
          <t>Jun</t>
        </is>
      </c>
      <c r="E1252" t="inlineStr">
        <is>
          <t>North America</t>
        </is>
      </c>
      <c r="F1252" t="inlineStr">
        <is>
          <t>Canada</t>
        </is>
      </c>
      <c r="G1252" t="inlineStr">
        <is>
          <t>Life Sciences</t>
        </is>
      </c>
      <c r="H1252" t="inlineStr">
        <is>
          <t>BPS</t>
        </is>
      </c>
      <c r="I1252" t="inlineStr">
        <is>
          <t>Large client</t>
        </is>
      </c>
      <c r="J1252" t="inlineStr">
        <is>
          <t>Arjun Mehta</t>
        </is>
      </c>
      <c r="K1252" s="71" t="n">
        <v>3378</v>
      </c>
      <c r="L1252" s="72" t="n">
        <v>3849.58</v>
      </c>
      <c r="M1252" s="72" t="n">
        <v>13003881.24</v>
      </c>
      <c r="N1252" s="72" t="n">
        <v>260077.62</v>
      </c>
      <c r="O1252" s="72" t="n">
        <v>12743803.62</v>
      </c>
      <c r="P1252" s="72" t="n">
        <v>8138908.36</v>
      </c>
      <c r="Q1252" s="72" t="n">
        <v>4604895.26</v>
      </c>
      <c r="R1252" t="inlineStr">
        <is>
          <t>LS-06</t>
        </is>
      </c>
      <c r="S1252" s="73" t="n">
        <v>24.8</v>
      </c>
      <c r="T1252" s="73" t="n">
        <v>22.3</v>
      </c>
      <c r="U1252" s="71" t="n">
        <v>2</v>
      </c>
      <c r="V1252" t="inlineStr">
        <is>
          <t>No</t>
        </is>
      </c>
      <c r="W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TC101244</t>
        </is>
      </c>
      <c r="B1253" s="69" t="n">
        <v>45812</v>
      </c>
      <c r="C1253" s="70" t="n">
        <v>2025</v>
      </c>
      <c r="D1253" t="inlineStr">
        <is>
          <t>Jun</t>
        </is>
      </c>
      <c r="E1253" t="inlineStr">
        <is>
          <t>North America</t>
        </is>
      </c>
      <c r="F1253" t="inlineStr">
        <is>
          <t>Canada</t>
        </is>
      </c>
      <c r="G1253" t="inlineStr">
        <is>
          <t>Technology &amp; Services</t>
        </is>
      </c>
      <c r="H1253" t="inlineStr">
        <is>
          <t>BPS</t>
        </is>
      </c>
      <c r="I1253" t="inlineStr">
        <is>
          <t>Mid-size client</t>
        </is>
      </c>
      <c r="J1253" t="inlineStr">
        <is>
          <t>Ruhi Shaikh</t>
        </is>
      </c>
      <c r="K1253" s="71" t="n">
        <v>8167</v>
      </c>
      <c r="L1253" s="72" t="n">
        <v>3746.77</v>
      </c>
      <c r="M1253" s="72" t="n">
        <v>30599870.59</v>
      </c>
      <c r="N1253" s="72" t="n">
        <v>611997.41</v>
      </c>
      <c r="O1253" s="72" t="n">
        <v>29987873.18</v>
      </c>
      <c r="P1253" s="72" t="n">
        <v>19178497.79</v>
      </c>
      <c r="Q1253" s="72" t="n">
        <v>10809375.39</v>
      </c>
      <c r="R1253" t="inlineStr">
        <is>
          <t>TS-03</t>
        </is>
      </c>
      <c r="S1253" s="73" t="n">
        <v>58.9</v>
      </c>
      <c r="T1253" s="73" t="n">
        <v>53.5</v>
      </c>
      <c r="U1253" s="71" t="n">
        <v>0</v>
      </c>
      <c r="V1253" t="inlineStr">
        <is>
          <t>No</t>
        </is>
      </c>
      <c r="W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TC101245</t>
        </is>
      </c>
      <c r="B1254" s="69" t="n">
        <v>45812</v>
      </c>
      <c r="C1254" s="70" t="n">
        <v>2025</v>
      </c>
      <c r="D1254" t="inlineStr">
        <is>
          <t>Jun</t>
        </is>
      </c>
      <c r="E1254" t="inlineStr">
        <is>
          <t>UK</t>
        </is>
      </c>
      <c r="F1254" t="inlineStr">
        <is>
          <t>UK</t>
        </is>
      </c>
      <c r="G1254" t="inlineStr">
        <is>
          <t>Life Sciences</t>
        </is>
      </c>
      <c r="H1254" t="inlineStr">
        <is>
          <t>Consulting</t>
        </is>
      </c>
      <c r="I1254" t="inlineStr">
        <is>
          <t>Large client</t>
        </is>
      </c>
      <c r="J1254" t="inlineStr">
        <is>
          <t>Zoya Ahmed</t>
        </is>
      </c>
      <c r="K1254" s="71" t="n">
        <v>6176</v>
      </c>
      <c r="L1254" s="72" t="n">
        <v>4491.9</v>
      </c>
      <c r="M1254" s="72" t="n">
        <v>27741974.4</v>
      </c>
      <c r="N1254" s="72" t="n">
        <v>0</v>
      </c>
      <c r="O1254" s="72" t="n">
        <v>27741974.4</v>
      </c>
      <c r="P1254" s="72" t="n">
        <v>18727790.78</v>
      </c>
      <c r="Q1254" s="72" t="n">
        <v>9014183.619999999</v>
      </c>
      <c r="R1254" t="inlineStr">
        <is>
          <t>LS-06</t>
        </is>
      </c>
      <c r="S1254" s="73" t="n">
        <v>43.3</v>
      </c>
      <c r="T1254" s="73" t="n">
        <v>39.1</v>
      </c>
      <c r="U1254" s="71" t="n">
        <v>1</v>
      </c>
      <c r="V1254" t="inlineStr">
        <is>
          <t>No</t>
        </is>
      </c>
      <c r="W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TC101246</t>
        </is>
      </c>
      <c r="B1255" s="69" t="n">
        <v>45812</v>
      </c>
      <c r="C1255" s="70" t="n">
        <v>2025</v>
      </c>
      <c r="D1255" t="inlineStr">
        <is>
          <t>Jun</t>
        </is>
      </c>
      <c r="E1255" t="inlineStr">
        <is>
          <t>Asia Pacific</t>
        </is>
      </c>
      <c r="F1255" t="inlineStr">
        <is>
          <t>Australia</t>
        </is>
      </c>
      <c r="G1255" t="inlineStr">
        <is>
          <t>Technology &amp; Services</t>
        </is>
      </c>
      <c r="H1255" t="inlineStr">
        <is>
          <t>AI &amp; data</t>
        </is>
      </c>
      <c r="I1255" t="inlineStr">
        <is>
          <t>Mid-size client</t>
        </is>
      </c>
      <c r="J1255" t="inlineStr">
        <is>
          <t>Shraddha Kulkarni</t>
        </is>
      </c>
      <c r="K1255" s="71" t="n">
        <v>3075</v>
      </c>
      <c r="L1255" s="72" t="n">
        <v>3701.46</v>
      </c>
      <c r="M1255" s="72" t="n">
        <v>11381989.5</v>
      </c>
      <c r="N1255" s="72" t="n">
        <v>0</v>
      </c>
      <c r="O1255" s="72" t="n">
        <v>11381989.5</v>
      </c>
      <c r="P1255" s="72" t="n">
        <v>8085117.12</v>
      </c>
      <c r="Q1255" s="72" t="n">
        <v>3296872.38</v>
      </c>
      <c r="R1255" t="inlineStr">
        <is>
          <t>TS-02</t>
        </is>
      </c>
      <c r="S1255" s="73" t="n">
        <v>23.4</v>
      </c>
      <c r="T1255" s="73" t="n">
        <v>20.2</v>
      </c>
      <c r="U1255" s="71" t="n">
        <v>1</v>
      </c>
      <c r="V1255" t="inlineStr">
        <is>
          <t>No</t>
        </is>
      </c>
      <c r="W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TC101247</t>
        </is>
      </c>
      <c r="B1256" s="69" t="n">
        <v>45812</v>
      </c>
      <c r="C1256" s="70" t="n">
        <v>2025</v>
      </c>
      <c r="D1256" t="inlineStr">
        <is>
          <t>Jun</t>
        </is>
      </c>
      <c r="E1256" t="inlineStr">
        <is>
          <t>North America</t>
        </is>
      </c>
      <c r="F1256" t="inlineStr">
        <is>
          <t>USA</t>
        </is>
      </c>
      <c r="G1256" t="inlineStr">
        <is>
          <t>Technology &amp; Services</t>
        </is>
      </c>
      <c r="H1256" t="inlineStr">
        <is>
          <t>Cloud &amp; infrastructure</t>
        </is>
      </c>
      <c r="I1256" t="inlineStr">
        <is>
          <t>Large client</t>
        </is>
      </c>
      <c r="J1256" t="inlineStr">
        <is>
          <t>Liam O'Brien</t>
        </is>
      </c>
      <c r="K1256" s="71" t="n">
        <v>5204</v>
      </c>
      <c r="L1256" s="72" t="n">
        <v>4433.97</v>
      </c>
      <c r="M1256" s="72" t="n">
        <v>23074379.88</v>
      </c>
      <c r="N1256" s="72" t="n">
        <v>0</v>
      </c>
      <c r="O1256" s="72" t="n">
        <v>23074379.88</v>
      </c>
      <c r="P1256" s="72" t="n">
        <v>13803910.07</v>
      </c>
      <c r="Q1256" s="72" t="n">
        <v>9270469.810000001</v>
      </c>
      <c r="R1256" t="inlineStr">
        <is>
          <t>TS-01</t>
        </is>
      </c>
      <c r="S1256" s="73" t="n">
        <v>43.2</v>
      </c>
      <c r="T1256" s="73" t="n">
        <v>34.6</v>
      </c>
      <c r="U1256" s="71" t="n">
        <v>0</v>
      </c>
      <c r="V1256" t="inlineStr">
        <is>
          <t>No</t>
        </is>
      </c>
      <c r="W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TC101248</t>
        </is>
      </c>
      <c r="B1257" s="69" t="n">
        <v>45812</v>
      </c>
      <c r="C1257" s="70" t="n">
        <v>2025</v>
      </c>
      <c r="D1257" t="inlineStr">
        <is>
          <t>Jun</t>
        </is>
      </c>
      <c r="E1257" t="inlineStr">
        <is>
          <t>India</t>
        </is>
      </c>
      <c r="F1257" t="inlineStr">
        <is>
          <t>India</t>
        </is>
      </c>
      <c r="G1257" t="inlineStr">
        <is>
          <t>BFSI</t>
        </is>
      </c>
      <c r="H1257" t="inlineStr">
        <is>
          <t>Consulting</t>
        </is>
      </c>
      <c r="I1257" t="inlineStr">
        <is>
          <t>Large client</t>
        </is>
      </c>
      <c r="J1257" t="inlineStr">
        <is>
          <t>Amir Khan</t>
        </is>
      </c>
      <c r="K1257" s="71" t="n">
        <v>4331</v>
      </c>
      <c r="L1257" s="72" t="n">
        <v>3904.76</v>
      </c>
      <c r="M1257" s="72" t="n">
        <v>16911515.56</v>
      </c>
      <c r="N1257" s="72" t="n">
        <v>0</v>
      </c>
      <c r="O1257" s="72" t="n">
        <v>16911515.56</v>
      </c>
      <c r="P1257" s="72" t="n">
        <v>11528737.06</v>
      </c>
      <c r="Q1257" s="72" t="n">
        <v>5382778.5</v>
      </c>
      <c r="R1257" t="inlineStr">
        <is>
          <t>B-01</t>
        </is>
      </c>
      <c r="S1257" s="73" t="n">
        <v>35.7</v>
      </c>
      <c r="T1257" s="73" t="n">
        <v>27.3</v>
      </c>
      <c r="U1257" s="71" t="n">
        <v>0</v>
      </c>
      <c r="V1257" t="inlineStr">
        <is>
          <t>No</t>
        </is>
      </c>
      <c r="W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TC101249</t>
        </is>
      </c>
      <c r="B1258" s="69" t="n">
        <v>45812</v>
      </c>
      <c r="C1258" s="70" t="n">
        <v>2025</v>
      </c>
      <c r="D1258" t="inlineStr">
        <is>
          <t>Jun</t>
        </is>
      </c>
      <c r="E1258" t="inlineStr">
        <is>
          <t>Continental Europe</t>
        </is>
      </c>
      <c r="F1258" t="inlineStr">
        <is>
          <t>Netherlands</t>
        </is>
      </c>
      <c r="G1258" t="inlineStr">
        <is>
          <t>BFSI</t>
        </is>
      </c>
      <c r="H1258" t="inlineStr">
        <is>
          <t>Cloud &amp; infrastructure</t>
        </is>
      </c>
      <c r="I1258" t="inlineStr">
        <is>
          <t>Large client</t>
        </is>
      </c>
      <c r="J1258" t="inlineStr">
        <is>
          <t>Yuki Sato</t>
        </is>
      </c>
      <c r="K1258" s="71" t="n">
        <v>5784</v>
      </c>
      <c r="L1258" s="72" t="n">
        <v>4102.98</v>
      </c>
      <c r="M1258" s="72" t="n">
        <v>23731636.32</v>
      </c>
      <c r="N1258" s="72" t="n">
        <v>949265.45</v>
      </c>
      <c r="O1258" s="72" t="n">
        <v>22782370.87</v>
      </c>
      <c r="P1258" s="72" t="n">
        <v>15433213.74</v>
      </c>
      <c r="Q1258" s="72" t="n">
        <v>7349157.13</v>
      </c>
      <c r="R1258" t="inlineStr">
        <is>
          <t>B-04</t>
        </is>
      </c>
      <c r="S1258" s="73" t="n">
        <v>44.1</v>
      </c>
      <c r="T1258" s="73" t="n">
        <v>35.3</v>
      </c>
      <c r="U1258" s="71" t="n">
        <v>0</v>
      </c>
      <c r="V1258" t="inlineStr">
        <is>
          <t>No</t>
        </is>
      </c>
      <c r="W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TC101250</t>
        </is>
      </c>
      <c r="B1259" s="69" t="n">
        <v>45813</v>
      </c>
      <c r="C1259" s="70" t="n">
        <v>2025</v>
      </c>
      <c r="D1259" t="inlineStr">
        <is>
          <t>Jun</t>
        </is>
      </c>
      <c r="E1259" t="inlineStr">
        <is>
          <t>UK</t>
        </is>
      </c>
      <c r="F1259" t="inlineStr">
        <is>
          <t>UK</t>
        </is>
      </c>
      <c r="G1259" t="inlineStr">
        <is>
          <t>Life Sciences</t>
        </is>
      </c>
      <c r="H1259" t="inlineStr">
        <is>
          <t>Application services</t>
        </is>
      </c>
      <c r="I1259" t="inlineStr">
        <is>
          <t>Large client</t>
        </is>
      </c>
      <c r="J1259" t="inlineStr">
        <is>
          <t>Zoya Ahmed</t>
        </is>
      </c>
      <c r="K1259" s="71" t="n">
        <v>6460</v>
      </c>
      <c r="L1259" s="72" t="n">
        <v>3901.04</v>
      </c>
      <c r="M1259" s="72" t="n">
        <v>25200718.4</v>
      </c>
      <c r="N1259" s="72" t="n">
        <v>504014.37</v>
      </c>
      <c r="O1259" s="72" t="n">
        <v>24696704.03</v>
      </c>
      <c r="P1259" s="72" t="n">
        <v>16590759.4</v>
      </c>
      <c r="Q1259" s="72" t="n">
        <v>8105944.63</v>
      </c>
      <c r="R1259" t="inlineStr">
        <is>
          <t>LS-04</t>
        </is>
      </c>
      <c r="S1259" s="73" t="n">
        <v>45.9</v>
      </c>
      <c r="T1259" s="73" t="n">
        <v>39.4</v>
      </c>
      <c r="U1259" s="71" t="n">
        <v>1</v>
      </c>
      <c r="V1259" t="inlineStr">
        <is>
          <t>No</t>
        </is>
      </c>
      <c r="W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TC101251</t>
        </is>
      </c>
      <c r="B1260" s="69" t="n">
        <v>45813</v>
      </c>
      <c r="C1260" s="70" t="n">
        <v>2025</v>
      </c>
      <c r="D1260" t="inlineStr">
        <is>
          <t>Jun</t>
        </is>
      </c>
      <c r="E1260" t="inlineStr">
        <is>
          <t>Middle East &amp; Africa</t>
        </is>
      </c>
      <c r="F1260" t="inlineStr">
        <is>
          <t>UAE</t>
        </is>
      </c>
      <c r="G1260" t="inlineStr">
        <is>
          <t>BFSI</t>
        </is>
      </c>
      <c r="H1260" t="inlineStr">
        <is>
          <t>Application services</t>
        </is>
      </c>
      <c r="I1260" t="inlineStr">
        <is>
          <t>Mid-size client</t>
        </is>
      </c>
      <c r="J1260" t="inlineStr">
        <is>
          <t>Wei Chen</t>
        </is>
      </c>
      <c r="K1260" s="71" t="n">
        <v>8379</v>
      </c>
      <c r="L1260" s="72" t="n">
        <v>3251.45</v>
      </c>
      <c r="M1260" s="72" t="n">
        <v>27243899.55</v>
      </c>
      <c r="N1260" s="72" t="n">
        <v>544877.99</v>
      </c>
      <c r="O1260" s="72" t="n">
        <v>26699021.56</v>
      </c>
      <c r="P1260" s="72" t="n">
        <v>18256529.29</v>
      </c>
      <c r="Q1260" s="72" t="n">
        <v>8442492.27</v>
      </c>
      <c r="R1260" t="inlineStr">
        <is>
          <t>B-01</t>
        </is>
      </c>
      <c r="S1260" s="73" t="n">
        <v>59.7</v>
      </c>
      <c r="T1260" s="73" t="n">
        <v>53.8</v>
      </c>
      <c r="U1260" s="71" t="n">
        <v>1</v>
      </c>
      <c r="V1260" t="inlineStr">
        <is>
          <t>No</t>
        </is>
      </c>
      <c r="W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TC101252</t>
        </is>
      </c>
      <c r="B1261" s="69" t="n">
        <v>45813</v>
      </c>
      <c r="C1261" s="70" t="n">
        <v>2025</v>
      </c>
      <c r="D1261" t="inlineStr">
        <is>
          <t>Jun</t>
        </is>
      </c>
      <c r="E1261" t="inlineStr">
        <is>
          <t>North America</t>
        </is>
      </c>
      <c r="F1261" t="inlineStr">
        <is>
          <t>Canada</t>
        </is>
      </c>
      <c r="G1261" t="inlineStr">
        <is>
          <t>Manufacturing</t>
        </is>
      </c>
      <c r="H1261" t="inlineStr">
        <is>
          <t>Application services</t>
        </is>
      </c>
      <c r="I1261" t="inlineStr">
        <is>
          <t>Large client</t>
        </is>
      </c>
      <c r="J1261" t="inlineStr">
        <is>
          <t>Olivia Brown</t>
        </is>
      </c>
      <c r="K1261" s="71" t="n">
        <v>9969</v>
      </c>
      <c r="L1261" s="72" t="n">
        <v>4159.96</v>
      </c>
      <c r="M1261" s="72" t="n">
        <v>41470641.24</v>
      </c>
      <c r="N1261" s="72" t="n">
        <v>1658825.65</v>
      </c>
      <c r="O1261" s="72" t="n">
        <v>39811815.59</v>
      </c>
      <c r="P1261" s="72" t="n">
        <v>29194732.54</v>
      </c>
      <c r="Q1261" s="72" t="n">
        <v>10617083.05</v>
      </c>
      <c r="R1261" t="inlineStr">
        <is>
          <t>M-01</t>
        </is>
      </c>
      <c r="S1261" s="73" t="n">
        <v>76.2</v>
      </c>
      <c r="T1261" s="73" t="n">
        <v>62.7</v>
      </c>
      <c r="U1261" s="71" t="n">
        <v>1</v>
      </c>
      <c r="V1261" t="inlineStr">
        <is>
          <t>No</t>
        </is>
      </c>
      <c r="W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TC101253</t>
        </is>
      </c>
      <c r="B1262" s="69" t="n">
        <v>45813</v>
      </c>
      <c r="C1262" s="70" t="n">
        <v>2025</v>
      </c>
      <c r="D1262" t="inlineStr">
        <is>
          <t>Jun</t>
        </is>
      </c>
      <c r="E1262" t="inlineStr">
        <is>
          <t>North America</t>
        </is>
      </c>
      <c r="F1262" t="inlineStr">
        <is>
          <t>USA</t>
        </is>
      </c>
      <c r="G1262" t="inlineStr">
        <is>
          <t>BFSI</t>
        </is>
      </c>
      <c r="H1262" t="inlineStr">
        <is>
          <t>AI &amp; data</t>
        </is>
      </c>
      <c r="I1262" t="inlineStr">
        <is>
          <t>Large client</t>
        </is>
      </c>
      <c r="J1262" t="inlineStr">
        <is>
          <t>Ravindra Patil</t>
        </is>
      </c>
      <c r="K1262" s="71" t="n">
        <v>9500</v>
      </c>
      <c r="L1262" s="72" t="n">
        <v>3988.5</v>
      </c>
      <c r="M1262" s="72" t="n">
        <v>37890750</v>
      </c>
      <c r="N1262" s="72" t="n">
        <v>2273445</v>
      </c>
      <c r="O1262" s="72" t="n">
        <v>35617305</v>
      </c>
      <c r="P1262" s="72" t="n">
        <v>23530020.04</v>
      </c>
      <c r="Q1262" s="72" t="n">
        <v>12087284.96</v>
      </c>
      <c r="R1262" t="inlineStr">
        <is>
          <t>B-05</t>
        </is>
      </c>
      <c r="S1262" s="73" t="n">
        <v>66.59999999999999</v>
      </c>
      <c r="T1262" s="73" t="n">
        <v>60.6</v>
      </c>
      <c r="U1262" s="71" t="n">
        <v>2</v>
      </c>
      <c r="V1262" t="inlineStr">
        <is>
          <t>No</t>
        </is>
      </c>
      <c r="W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TC101254</t>
        </is>
      </c>
      <c r="B1263" s="69" t="n">
        <v>45813</v>
      </c>
      <c r="C1263" s="70" t="n">
        <v>2025</v>
      </c>
      <c r="D1263" t="inlineStr">
        <is>
          <t>Jun</t>
        </is>
      </c>
      <c r="E1263" t="inlineStr">
        <is>
          <t>UK</t>
        </is>
      </c>
      <c r="F1263" t="inlineStr">
        <is>
          <t>UK</t>
        </is>
      </c>
      <c r="G1263" t="inlineStr">
        <is>
          <t>Technology &amp; Services</t>
        </is>
      </c>
      <c r="H1263" t="inlineStr">
        <is>
          <t>Application services</t>
        </is>
      </c>
      <c r="I1263" t="inlineStr">
        <is>
          <t>Mid-size client</t>
        </is>
      </c>
      <c r="J1263" t="inlineStr">
        <is>
          <t>Ravindra Patil</t>
        </is>
      </c>
      <c r="K1263" s="71" t="n">
        <v>8125</v>
      </c>
      <c r="L1263" s="72" t="n">
        <v>4108.69</v>
      </c>
      <c r="M1263" s="72" t="n">
        <v>33383106.25</v>
      </c>
      <c r="N1263" s="72" t="n">
        <v>1335324.25</v>
      </c>
      <c r="O1263" s="72" t="n">
        <v>32047782</v>
      </c>
      <c r="P1263" s="72" t="n">
        <v>22104961.14</v>
      </c>
      <c r="Q1263" s="72" t="n">
        <v>9942820.859999999</v>
      </c>
      <c r="R1263" t="inlineStr">
        <is>
          <t>TS-04</t>
        </is>
      </c>
      <c r="S1263" s="73" t="n">
        <v>70.09999999999999</v>
      </c>
      <c r="T1263" s="73" t="n">
        <v>52.1</v>
      </c>
      <c r="U1263" s="71" t="n">
        <v>1</v>
      </c>
      <c r="V1263" t="inlineStr">
        <is>
          <t>No</t>
        </is>
      </c>
      <c r="W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TC101255</t>
        </is>
      </c>
      <c r="B1264" s="69" t="n">
        <v>45813</v>
      </c>
      <c r="C1264" s="70" t="n">
        <v>2025</v>
      </c>
      <c r="D1264" t="inlineStr">
        <is>
          <t>Jun</t>
        </is>
      </c>
      <c r="E1264" t="inlineStr">
        <is>
          <t>Continental Europe</t>
        </is>
      </c>
      <c r="F1264" t="inlineStr">
        <is>
          <t>Netherlands</t>
        </is>
      </c>
      <c r="G1264" t="inlineStr">
        <is>
          <t>Retail &amp; CPG</t>
        </is>
      </c>
      <c r="H1264" t="inlineStr">
        <is>
          <t>Cloud &amp; infrastructure</t>
        </is>
      </c>
      <c r="I1264" t="inlineStr">
        <is>
          <t>Large client</t>
        </is>
      </c>
      <c r="J1264" t="inlineStr">
        <is>
          <t>Mei Lin</t>
        </is>
      </c>
      <c r="K1264" s="71" t="n">
        <v>9064</v>
      </c>
      <c r="L1264" s="72" t="n">
        <v>3668.4</v>
      </c>
      <c r="M1264" s="72" t="n">
        <v>33250377.6</v>
      </c>
      <c r="N1264" s="72" t="n">
        <v>1995022.66</v>
      </c>
      <c r="O1264" s="72" t="n">
        <v>31255354.94</v>
      </c>
      <c r="P1264" s="72" t="n">
        <v>21980443.17</v>
      </c>
      <c r="Q1264" s="72" t="n">
        <v>9274911.77</v>
      </c>
      <c r="R1264" t="inlineStr">
        <is>
          <t>RC-03</t>
        </is>
      </c>
      <c r="S1264" s="73" t="n">
        <v>73.2</v>
      </c>
      <c r="T1264" s="73" t="n">
        <v>58.2</v>
      </c>
      <c r="U1264" s="71" t="n">
        <v>2</v>
      </c>
      <c r="V1264" t="inlineStr">
        <is>
          <t>No</t>
        </is>
      </c>
      <c r="W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TC101256</t>
        </is>
      </c>
      <c r="B1265" s="69" t="n">
        <v>45813</v>
      </c>
      <c r="C1265" s="70" t="n">
        <v>2025</v>
      </c>
      <c r="D1265" t="inlineStr">
        <is>
          <t>Jun</t>
        </is>
      </c>
      <c r="E1265" t="inlineStr">
        <is>
          <t>Continental Europe</t>
        </is>
      </c>
      <c r="F1265" t="inlineStr">
        <is>
          <t>Germany</t>
        </is>
      </c>
      <c r="G1265" t="inlineStr">
        <is>
          <t>Technology &amp; Services</t>
        </is>
      </c>
      <c r="H1265" t="inlineStr">
        <is>
          <t>Application services</t>
        </is>
      </c>
      <c r="I1265" t="inlineStr">
        <is>
          <t>Top-10 client</t>
        </is>
      </c>
      <c r="J1265" t="inlineStr">
        <is>
          <t>Carlos Silva</t>
        </is>
      </c>
      <c r="K1265" s="71" t="n">
        <v>2118</v>
      </c>
      <c r="L1265" s="72" t="n">
        <v>4014.93</v>
      </c>
      <c r="M1265" s="72" t="n">
        <v>8503621.74</v>
      </c>
      <c r="N1265" s="72" t="n">
        <v>170072.43</v>
      </c>
      <c r="O1265" s="72" t="n">
        <v>8333549.31</v>
      </c>
      <c r="P1265" s="72" t="n">
        <v>5228688.05</v>
      </c>
      <c r="Q1265" s="72" t="n">
        <v>3104861.26</v>
      </c>
      <c r="R1265" t="inlineStr">
        <is>
          <t>TS-05</t>
        </is>
      </c>
      <c r="S1265" s="73" t="n">
        <v>18.1</v>
      </c>
      <c r="T1265" s="73" t="n">
        <v>13.6</v>
      </c>
      <c r="U1265" s="71" t="n">
        <v>0</v>
      </c>
      <c r="V1265" t="inlineStr">
        <is>
          <t>No</t>
        </is>
      </c>
      <c r="W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TC101257</t>
        </is>
      </c>
      <c r="B1266" s="69" t="n">
        <v>45813</v>
      </c>
      <c r="C1266" s="70" t="n">
        <v>2025</v>
      </c>
      <c r="D1266" t="inlineStr">
        <is>
          <t>Jun</t>
        </is>
      </c>
      <c r="E1266" t="inlineStr">
        <is>
          <t>Continental Europe</t>
        </is>
      </c>
      <c r="F1266" t="inlineStr">
        <is>
          <t>Netherlands</t>
        </is>
      </c>
      <c r="G1266" t="inlineStr">
        <is>
          <t>Manufacturing</t>
        </is>
      </c>
      <c r="H1266" t="inlineStr">
        <is>
          <t>Cloud &amp; infrastructure</t>
        </is>
      </c>
      <c r="I1266" t="inlineStr">
        <is>
          <t>Large client</t>
        </is>
      </c>
      <c r="J1266" t="inlineStr">
        <is>
          <t>Fatima Al-Saud</t>
        </is>
      </c>
      <c r="K1266" s="71" t="n">
        <v>8367</v>
      </c>
      <c r="L1266" s="72" t="n">
        <v>3502.51</v>
      </c>
      <c r="M1266" s="72" t="n">
        <v>29305501.17</v>
      </c>
      <c r="N1266" s="72" t="n">
        <v>0</v>
      </c>
      <c r="O1266" s="72" t="n">
        <v>29305501.17</v>
      </c>
      <c r="P1266" s="72" t="n">
        <v>19538325.66</v>
      </c>
      <c r="Q1266" s="72" t="n">
        <v>9767175.51</v>
      </c>
      <c r="R1266" t="inlineStr">
        <is>
          <t>M-04</t>
        </is>
      </c>
      <c r="S1266" s="73" t="n">
        <v>69.3</v>
      </c>
      <c r="T1266" s="73" t="n">
        <v>51.5</v>
      </c>
      <c r="U1266" s="71" t="n">
        <v>1</v>
      </c>
      <c r="V1266" t="inlineStr">
        <is>
          <t>No</t>
        </is>
      </c>
      <c r="W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TC101258</t>
        </is>
      </c>
      <c r="B1267" s="69" t="n">
        <v>45813</v>
      </c>
      <c r="C1267" s="70" t="n">
        <v>2025</v>
      </c>
      <c r="D1267" t="inlineStr">
        <is>
          <t>Jun</t>
        </is>
      </c>
      <c r="E1267" t="inlineStr">
        <is>
          <t>North America</t>
        </is>
      </c>
      <c r="F1267" t="inlineStr">
        <is>
          <t>USA</t>
        </is>
      </c>
      <c r="G1267" t="inlineStr">
        <is>
          <t>Communications &amp; Media</t>
        </is>
      </c>
      <c r="H1267" t="inlineStr">
        <is>
          <t>Cloud &amp; infrastructure</t>
        </is>
      </c>
      <c r="I1267" t="inlineStr">
        <is>
          <t>Top-10 client</t>
        </is>
      </c>
      <c r="J1267" t="inlineStr">
        <is>
          <t>Carlos Silva</t>
        </is>
      </c>
      <c r="K1267" s="71" t="n">
        <v>6366</v>
      </c>
      <c r="L1267" s="72" t="n">
        <v>4173.07</v>
      </c>
      <c r="M1267" s="72" t="n">
        <v>26565763.62</v>
      </c>
      <c r="N1267" s="72" t="n">
        <v>1593945.82</v>
      </c>
      <c r="O1267" s="72" t="n">
        <v>24971817.8</v>
      </c>
      <c r="P1267" s="72" t="n">
        <v>18301493.3</v>
      </c>
      <c r="Q1267" s="72" t="n">
        <v>6670324.5</v>
      </c>
      <c r="R1267" t="inlineStr">
        <is>
          <t>CM-04</t>
        </is>
      </c>
      <c r="S1267" s="73" t="n">
        <v>54.3</v>
      </c>
      <c r="T1267" s="73" t="n">
        <v>42.2</v>
      </c>
      <c r="U1267" s="71" t="n">
        <v>1</v>
      </c>
      <c r="V1267" t="inlineStr">
        <is>
          <t>No</t>
        </is>
      </c>
      <c r="W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TC101259</t>
        </is>
      </c>
      <c r="B1268" s="69" t="n">
        <v>45813</v>
      </c>
      <c r="C1268" s="70" t="n">
        <v>2025</v>
      </c>
      <c r="D1268" t="inlineStr">
        <is>
          <t>Jun</t>
        </is>
      </c>
      <c r="E1268" t="inlineStr">
        <is>
          <t>UK</t>
        </is>
      </c>
      <c r="F1268" t="inlineStr">
        <is>
          <t>UK</t>
        </is>
      </c>
      <c r="G1268" t="inlineStr">
        <is>
          <t>BFSI</t>
        </is>
      </c>
      <c r="H1268" t="inlineStr">
        <is>
          <t>Application services</t>
        </is>
      </c>
      <c r="I1268" t="inlineStr">
        <is>
          <t>Top-10 client</t>
        </is>
      </c>
      <c r="J1268" t="inlineStr">
        <is>
          <t>Hiroshi Tanaka</t>
        </is>
      </c>
      <c r="K1268" s="71" t="n">
        <v>4327</v>
      </c>
      <c r="L1268" s="72" t="n">
        <v>4493.76</v>
      </c>
      <c r="M1268" s="72" t="n">
        <v>19444499.52</v>
      </c>
      <c r="N1268" s="72" t="n">
        <v>0</v>
      </c>
      <c r="O1268" s="72" t="n">
        <v>19444499.52</v>
      </c>
      <c r="P1268" s="72" t="n">
        <v>13880587.92</v>
      </c>
      <c r="Q1268" s="72" t="n">
        <v>5563911.6</v>
      </c>
      <c r="R1268" t="inlineStr">
        <is>
          <t>B-03</t>
        </is>
      </c>
      <c r="S1268" s="73" t="n">
        <v>29.2</v>
      </c>
      <c r="T1268" s="73" t="n">
        <v>26.3</v>
      </c>
      <c r="U1268" s="71" t="n">
        <v>1</v>
      </c>
      <c r="V1268" t="inlineStr">
        <is>
          <t>No</t>
        </is>
      </c>
      <c r="W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TC101260</t>
        </is>
      </c>
      <c r="B1269" s="69" t="n">
        <v>45813</v>
      </c>
      <c r="C1269" s="70" t="n">
        <v>2025</v>
      </c>
      <c r="D1269" t="inlineStr">
        <is>
          <t>Jun</t>
        </is>
      </c>
      <c r="E1269" t="inlineStr">
        <is>
          <t>North America</t>
        </is>
      </c>
      <c r="F1269" t="inlineStr">
        <is>
          <t>USA</t>
        </is>
      </c>
      <c r="G1269" t="inlineStr">
        <is>
          <t>BFSI</t>
        </is>
      </c>
      <c r="H1269" t="inlineStr">
        <is>
          <t>Application services</t>
        </is>
      </c>
      <c r="I1269" t="inlineStr">
        <is>
          <t>Mid-size client</t>
        </is>
      </c>
      <c r="J1269" t="inlineStr">
        <is>
          <t>Yuki Sato</t>
        </is>
      </c>
      <c r="K1269" s="71" t="n">
        <v>9197</v>
      </c>
      <c r="L1269" s="72" t="n">
        <v>4307.6</v>
      </c>
      <c r="M1269" s="72" t="n">
        <v>39616997.2</v>
      </c>
      <c r="N1269" s="72" t="n">
        <v>0</v>
      </c>
      <c r="O1269" s="72" t="n">
        <v>39616997.2</v>
      </c>
      <c r="P1269" s="72" t="n">
        <v>27730967.67</v>
      </c>
      <c r="Q1269" s="72" t="n">
        <v>11886029.53</v>
      </c>
      <c r="R1269" t="inlineStr">
        <is>
          <t>B-03</t>
        </is>
      </c>
      <c r="S1269" s="73" t="n">
        <v>68</v>
      </c>
      <c r="T1269" s="73" t="n">
        <v>57.8</v>
      </c>
      <c r="U1269" s="71" t="n">
        <v>0</v>
      </c>
      <c r="V1269" t="inlineStr">
        <is>
          <t>No</t>
        </is>
      </c>
      <c r="W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TC101261</t>
        </is>
      </c>
      <c r="B1270" s="69" t="n">
        <v>45814</v>
      </c>
      <c r="C1270" s="70" t="n">
        <v>2025</v>
      </c>
      <c r="D1270" t="inlineStr">
        <is>
          <t>Jun</t>
        </is>
      </c>
      <c r="E1270" t="inlineStr">
        <is>
          <t>North America</t>
        </is>
      </c>
      <c r="F1270" t="inlineStr">
        <is>
          <t>USA</t>
        </is>
      </c>
      <c r="G1270" t="inlineStr">
        <is>
          <t>Manufacturing</t>
        </is>
      </c>
      <c r="H1270" t="inlineStr">
        <is>
          <t>Cloud &amp; infrastructure</t>
        </is>
      </c>
      <c r="I1270" t="inlineStr">
        <is>
          <t>Top-10 client</t>
        </is>
      </c>
      <c r="J1270" t="inlineStr">
        <is>
          <t>Mei Lin</t>
        </is>
      </c>
      <c r="K1270" s="71" t="n">
        <v>5221</v>
      </c>
      <c r="L1270" s="72" t="n">
        <v>3587.13</v>
      </c>
      <c r="M1270" s="72" t="n">
        <v>18728405.73</v>
      </c>
      <c r="N1270" s="72" t="n">
        <v>0</v>
      </c>
      <c r="O1270" s="72" t="n">
        <v>18728405.73</v>
      </c>
      <c r="P1270" s="72" t="n">
        <v>10944086.57</v>
      </c>
      <c r="Q1270" s="72" t="n">
        <v>7784319.16</v>
      </c>
      <c r="R1270" t="inlineStr">
        <is>
          <t>M-05</t>
        </is>
      </c>
      <c r="S1270" s="73" t="n">
        <v>37.9</v>
      </c>
      <c r="T1270" s="73" t="n">
        <v>32.9</v>
      </c>
      <c r="U1270" s="71" t="n">
        <v>2</v>
      </c>
      <c r="V1270" t="inlineStr">
        <is>
          <t>No</t>
        </is>
      </c>
      <c r="W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TC101262</t>
        </is>
      </c>
      <c r="B1271" s="69" t="n">
        <v>45814</v>
      </c>
      <c r="C1271" s="70" t="n">
        <v>2025</v>
      </c>
      <c r="D1271" t="inlineStr">
        <is>
          <t>Jun</t>
        </is>
      </c>
      <c r="E1271" t="inlineStr">
        <is>
          <t>Continental Europe</t>
        </is>
      </c>
      <c r="F1271" t="inlineStr">
        <is>
          <t>Germany</t>
        </is>
      </c>
      <c r="G1271" t="inlineStr">
        <is>
          <t>BFSI</t>
        </is>
      </c>
      <c r="H1271" t="inlineStr">
        <is>
          <t>BPS</t>
        </is>
      </c>
      <c r="I1271" t="inlineStr">
        <is>
          <t>Mid-size client</t>
        </is>
      </c>
      <c r="J1271" t="inlineStr">
        <is>
          <t>Priya Nair</t>
        </is>
      </c>
      <c r="K1271" s="71" t="n">
        <v>6677</v>
      </c>
      <c r="L1271" s="72" t="n">
        <v>3821.47</v>
      </c>
      <c r="M1271" s="72" t="n">
        <v>25515955.19</v>
      </c>
      <c r="N1271" s="72" t="n">
        <v>0</v>
      </c>
      <c r="O1271" s="72" t="n">
        <v>25515955.19</v>
      </c>
      <c r="P1271" s="72" t="n">
        <v>17597692.54</v>
      </c>
      <c r="Q1271" s="72" t="n">
        <v>7918262.65</v>
      </c>
      <c r="R1271" t="inlineStr">
        <is>
          <t>B-05</t>
        </is>
      </c>
      <c r="S1271" s="73" t="n">
        <v>52.3</v>
      </c>
      <c r="T1271" s="73" t="n">
        <v>42.9</v>
      </c>
      <c r="U1271" s="71" t="n">
        <v>1</v>
      </c>
      <c r="V1271" t="inlineStr">
        <is>
          <t>No</t>
        </is>
      </c>
      <c r="W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TC101263</t>
        </is>
      </c>
      <c r="B1272" s="69" t="n">
        <v>45814</v>
      </c>
      <c r="C1272" s="70" t="n">
        <v>2025</v>
      </c>
      <c r="D1272" t="inlineStr">
        <is>
          <t>Jun</t>
        </is>
      </c>
      <c r="E1272" t="inlineStr">
        <is>
          <t>North America</t>
        </is>
      </c>
      <c r="F1272" t="inlineStr">
        <is>
          <t>Canada</t>
        </is>
      </c>
      <c r="G1272" t="inlineStr">
        <is>
          <t>BFSI</t>
        </is>
      </c>
      <c r="H1272" t="inlineStr">
        <is>
          <t>Application services</t>
        </is>
      </c>
      <c r="I1272" t="inlineStr">
        <is>
          <t>Large client</t>
        </is>
      </c>
      <c r="J1272" t="inlineStr">
        <is>
          <t>Arjun Mehta</t>
        </is>
      </c>
      <c r="K1272" s="71" t="n">
        <v>6010</v>
      </c>
      <c r="L1272" s="72" t="n">
        <v>3657.68</v>
      </c>
      <c r="M1272" s="72" t="n">
        <v>21982656.8</v>
      </c>
      <c r="N1272" s="72" t="n">
        <v>0</v>
      </c>
      <c r="O1272" s="72" t="n">
        <v>21982656.8</v>
      </c>
      <c r="P1272" s="72" t="n">
        <v>13727892.62</v>
      </c>
      <c r="Q1272" s="72" t="n">
        <v>8254764.18</v>
      </c>
      <c r="R1272" t="inlineStr">
        <is>
          <t>B-06</t>
        </is>
      </c>
      <c r="S1272" s="73" t="n">
        <v>45.5</v>
      </c>
      <c r="T1272" s="73" t="n">
        <v>37.7</v>
      </c>
      <c r="U1272" s="71" t="n">
        <v>0</v>
      </c>
      <c r="V1272" t="inlineStr">
        <is>
          <t>No</t>
        </is>
      </c>
      <c r="W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TC101264</t>
        </is>
      </c>
      <c r="B1273" s="69" t="n">
        <v>45814</v>
      </c>
      <c r="C1273" s="70" t="n">
        <v>2025</v>
      </c>
      <c r="D1273" t="inlineStr">
        <is>
          <t>Jun</t>
        </is>
      </c>
      <c r="E1273" t="inlineStr">
        <is>
          <t>North America</t>
        </is>
      </c>
      <c r="F1273" t="inlineStr">
        <is>
          <t>Canada</t>
        </is>
      </c>
      <c r="G1273" t="inlineStr">
        <is>
          <t>Communications &amp; Media</t>
        </is>
      </c>
      <c r="H1273" t="inlineStr">
        <is>
          <t>Cloud &amp; infrastructure</t>
        </is>
      </c>
      <c r="I1273" t="inlineStr">
        <is>
          <t>Mid-size client</t>
        </is>
      </c>
      <c r="J1273" t="inlineStr">
        <is>
          <t>Ruhi Shaikh</t>
        </is>
      </c>
      <c r="K1273" s="71" t="n">
        <v>6565</v>
      </c>
      <c r="L1273" s="72" t="n">
        <v>3671.58</v>
      </c>
      <c r="M1273" s="72" t="n">
        <v>24103922.7</v>
      </c>
      <c r="N1273" s="72" t="n">
        <v>964156.91</v>
      </c>
      <c r="O1273" s="72" t="n">
        <v>23139765.79</v>
      </c>
      <c r="P1273" s="72" t="n">
        <v>17562669.38</v>
      </c>
      <c r="Q1273" s="72" t="n">
        <v>5577096.41</v>
      </c>
      <c r="R1273" t="inlineStr">
        <is>
          <t>CM-02</t>
        </is>
      </c>
      <c r="S1273" s="73" t="n">
        <v>51.7</v>
      </c>
      <c r="T1273" s="73" t="n">
        <v>40.1</v>
      </c>
      <c r="U1273" s="71" t="n">
        <v>0</v>
      </c>
      <c r="V1273" t="inlineStr">
        <is>
          <t>No</t>
        </is>
      </c>
      <c r="W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TC101265</t>
        </is>
      </c>
      <c r="B1274" s="69" t="n">
        <v>45814</v>
      </c>
      <c r="C1274" s="70" t="n">
        <v>2025</v>
      </c>
      <c r="D1274" t="inlineStr">
        <is>
          <t>Jun</t>
        </is>
      </c>
      <c r="E1274" t="inlineStr">
        <is>
          <t>North America</t>
        </is>
      </c>
      <c r="F1274" t="inlineStr">
        <is>
          <t>Canada</t>
        </is>
      </c>
      <c r="G1274" t="inlineStr">
        <is>
          <t>Communications &amp; Media</t>
        </is>
      </c>
      <c r="H1274" t="inlineStr">
        <is>
          <t>AI &amp; data</t>
        </is>
      </c>
      <c r="I1274" t="inlineStr">
        <is>
          <t>Top-10 client</t>
        </is>
      </c>
      <c r="J1274" t="inlineStr">
        <is>
          <t>Shraddha Kulkarni</t>
        </is>
      </c>
      <c r="K1274" s="71" t="n">
        <v>8970</v>
      </c>
      <c r="L1274" s="72" t="n">
        <v>3349.57</v>
      </c>
      <c r="M1274" s="72" t="n">
        <v>30045642.9</v>
      </c>
      <c r="N1274" s="72" t="n">
        <v>0</v>
      </c>
      <c r="O1274" s="72" t="n">
        <v>30045642.9</v>
      </c>
      <c r="P1274" s="72" t="n">
        <v>21761857.03</v>
      </c>
      <c r="Q1274" s="72" t="n">
        <v>8283785.87</v>
      </c>
      <c r="R1274" t="inlineStr">
        <is>
          <t>CM-06</t>
        </is>
      </c>
      <c r="S1274" s="73" t="n">
        <v>66.3</v>
      </c>
      <c r="T1274" s="73" t="n">
        <v>57.7</v>
      </c>
      <c r="U1274" s="71" t="n">
        <v>2</v>
      </c>
      <c r="V1274" t="inlineStr">
        <is>
          <t>No</t>
        </is>
      </c>
      <c r="W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TC101266</t>
        </is>
      </c>
      <c r="B1275" s="69" t="n">
        <v>45814</v>
      </c>
      <c r="C1275" s="70" t="n">
        <v>2025</v>
      </c>
      <c r="D1275" t="inlineStr">
        <is>
          <t>Jun</t>
        </is>
      </c>
      <c r="E1275" t="inlineStr">
        <is>
          <t>North America</t>
        </is>
      </c>
      <c r="F1275" t="inlineStr">
        <is>
          <t>Canada</t>
        </is>
      </c>
      <c r="G1275" t="inlineStr">
        <is>
          <t>Manufacturing</t>
        </is>
      </c>
      <c r="H1275" t="inlineStr">
        <is>
          <t>Consulting</t>
        </is>
      </c>
      <c r="I1275" t="inlineStr">
        <is>
          <t>Top-10 client</t>
        </is>
      </c>
      <c r="J1275" t="inlineStr">
        <is>
          <t>Arjun Mehta</t>
        </is>
      </c>
      <c r="K1275" s="71" t="n">
        <v>3340</v>
      </c>
      <c r="L1275" s="72" t="n">
        <v>4231.29</v>
      </c>
      <c r="M1275" s="72" t="n">
        <v>14132508.6</v>
      </c>
      <c r="N1275" s="72" t="n">
        <v>282650.17</v>
      </c>
      <c r="O1275" s="72" t="n">
        <v>13849858.43</v>
      </c>
      <c r="P1275" s="72" t="n">
        <v>8689321.52</v>
      </c>
      <c r="Q1275" s="72" t="n">
        <v>5160536.91</v>
      </c>
      <c r="R1275" t="inlineStr">
        <is>
          <t>M-03</t>
        </is>
      </c>
      <c r="S1275" s="73" t="n">
        <v>27.1</v>
      </c>
      <c r="T1275" s="73" t="n">
        <v>20.7</v>
      </c>
      <c r="U1275" s="71" t="n">
        <v>1</v>
      </c>
      <c r="V1275" t="inlineStr">
        <is>
          <t>No</t>
        </is>
      </c>
      <c r="W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TC101267</t>
        </is>
      </c>
      <c r="B1276" s="69" t="n">
        <v>45814</v>
      </c>
      <c r="C1276" s="70" t="n">
        <v>2025</v>
      </c>
      <c r="D1276" t="inlineStr">
        <is>
          <t>Jun</t>
        </is>
      </c>
      <c r="E1276" t="inlineStr">
        <is>
          <t>North America</t>
        </is>
      </c>
      <c r="F1276" t="inlineStr">
        <is>
          <t>USA</t>
        </is>
      </c>
      <c r="G1276" t="inlineStr">
        <is>
          <t>Life Sciences</t>
        </is>
      </c>
      <c r="H1276" t="inlineStr">
        <is>
          <t>Application services</t>
        </is>
      </c>
      <c r="I1276" t="inlineStr">
        <is>
          <t>Top-10 client</t>
        </is>
      </c>
      <c r="J1276" t="inlineStr">
        <is>
          <t>Noah Smith</t>
        </is>
      </c>
      <c r="K1276" s="71" t="n">
        <v>9652</v>
      </c>
      <c r="L1276" s="72" t="n">
        <v>4666.59</v>
      </c>
      <c r="M1276" s="72" t="n">
        <v>45041926.68</v>
      </c>
      <c r="N1276" s="72" t="n">
        <v>1801677.07</v>
      </c>
      <c r="O1276" s="72" t="n">
        <v>43240249.61</v>
      </c>
      <c r="P1276" s="72" t="n">
        <v>30907921.36</v>
      </c>
      <c r="Q1276" s="72" t="n">
        <v>12332328.25</v>
      </c>
      <c r="R1276" t="inlineStr">
        <is>
          <t>LS-05</t>
        </is>
      </c>
      <c r="S1276" s="73" t="n">
        <v>79.40000000000001</v>
      </c>
      <c r="T1276" s="73" t="n">
        <v>60.6</v>
      </c>
      <c r="U1276" s="71" t="n">
        <v>0</v>
      </c>
      <c r="V1276" t="inlineStr">
        <is>
          <t>No</t>
        </is>
      </c>
      <c r="W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TC101268</t>
        </is>
      </c>
      <c r="B1277" s="69" t="n">
        <v>45814</v>
      </c>
      <c r="C1277" s="70" t="n">
        <v>2025</v>
      </c>
      <c r="D1277" t="inlineStr">
        <is>
          <t>Jun</t>
        </is>
      </c>
      <c r="E1277" t="inlineStr">
        <is>
          <t>Continental Europe</t>
        </is>
      </c>
      <c r="F1277" t="inlineStr">
        <is>
          <t>Germany</t>
        </is>
      </c>
      <c r="G1277" t="inlineStr">
        <is>
          <t>Retail &amp; CPG</t>
        </is>
      </c>
      <c r="H1277" t="inlineStr">
        <is>
          <t>Application services</t>
        </is>
      </c>
      <c r="I1277" t="inlineStr">
        <is>
          <t>Top-10 client</t>
        </is>
      </c>
      <c r="J1277" t="inlineStr">
        <is>
          <t>Ana Costa</t>
        </is>
      </c>
      <c r="K1277" s="71" t="n">
        <v>6704</v>
      </c>
      <c r="L1277" s="72" t="n">
        <v>3424.5</v>
      </c>
      <c r="M1277" s="72" t="n">
        <v>22957848</v>
      </c>
      <c r="N1277" s="72" t="n">
        <v>459156.96</v>
      </c>
      <c r="O1277" s="72" t="n">
        <v>22498691.04</v>
      </c>
      <c r="P1277" s="72" t="n">
        <v>14840382.21</v>
      </c>
      <c r="Q1277" s="72" t="n">
        <v>7658308.83</v>
      </c>
      <c r="R1277" t="inlineStr">
        <is>
          <t>RC-01</t>
        </is>
      </c>
      <c r="S1277" s="73" t="n">
        <v>53.3</v>
      </c>
      <c r="T1277" s="73" t="n">
        <v>42</v>
      </c>
      <c r="U1277" s="71" t="n">
        <v>0</v>
      </c>
      <c r="V1277" t="inlineStr">
        <is>
          <t>No</t>
        </is>
      </c>
      <c r="W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TC101269</t>
        </is>
      </c>
      <c r="B1278" s="69" t="n">
        <v>45814</v>
      </c>
      <c r="C1278" s="70" t="n">
        <v>2025</v>
      </c>
      <c r="D1278" t="inlineStr">
        <is>
          <t>Jun</t>
        </is>
      </c>
      <c r="E1278" t="inlineStr">
        <is>
          <t>Middle East &amp; Africa</t>
        </is>
      </c>
      <c r="F1278" t="inlineStr">
        <is>
          <t>UAE</t>
        </is>
      </c>
      <c r="G1278" t="inlineStr">
        <is>
          <t>Technology &amp; Services</t>
        </is>
      </c>
      <c r="H1278" t="inlineStr">
        <is>
          <t>Consulting</t>
        </is>
      </c>
      <c r="I1278" t="inlineStr">
        <is>
          <t>Large client</t>
        </is>
      </c>
      <c r="J1278" t="inlineStr">
        <is>
          <t>Wei Chen</t>
        </is>
      </c>
      <c r="K1278" s="71" t="n">
        <v>8814</v>
      </c>
      <c r="L1278" s="72" t="n">
        <v>3184.64</v>
      </c>
      <c r="M1278" s="72" t="n">
        <v>28069416.96</v>
      </c>
      <c r="N1278" s="72" t="n">
        <v>0</v>
      </c>
      <c r="O1278" s="72" t="n">
        <v>28069416.96</v>
      </c>
      <c r="P1278" s="72" t="n">
        <v>17319348.14</v>
      </c>
      <c r="Q1278" s="72" t="n">
        <v>10750068.82</v>
      </c>
      <c r="R1278" t="inlineStr">
        <is>
          <t>TS-06</t>
        </is>
      </c>
      <c r="S1278" s="73" t="n">
        <v>61.8</v>
      </c>
      <c r="T1278" s="73" t="n">
        <v>53.9</v>
      </c>
      <c r="U1278" s="71" t="n">
        <v>0</v>
      </c>
      <c r="V1278" t="inlineStr">
        <is>
          <t>No</t>
        </is>
      </c>
      <c r="W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TC101270</t>
        </is>
      </c>
      <c r="B1279" s="69" t="n">
        <v>45814</v>
      </c>
      <c r="C1279" s="70" t="n">
        <v>2025</v>
      </c>
      <c r="D1279" t="inlineStr">
        <is>
          <t>Jun</t>
        </is>
      </c>
      <c r="E1279" t="inlineStr">
        <is>
          <t>North America</t>
        </is>
      </c>
      <c r="F1279" t="inlineStr">
        <is>
          <t>Canada</t>
        </is>
      </c>
      <c r="G1279" t="inlineStr">
        <is>
          <t>Manufacturing</t>
        </is>
      </c>
      <c r="H1279" t="inlineStr">
        <is>
          <t>Application services</t>
        </is>
      </c>
      <c r="I1279" t="inlineStr">
        <is>
          <t>Large client</t>
        </is>
      </c>
      <c r="J1279" t="inlineStr">
        <is>
          <t>Sara Rossi</t>
        </is>
      </c>
      <c r="K1279" s="71" t="n">
        <v>9001</v>
      </c>
      <c r="L1279" s="72" t="n">
        <v>3734.03</v>
      </c>
      <c r="M1279" s="72" t="n">
        <v>33610004.03</v>
      </c>
      <c r="N1279" s="72" t="n">
        <v>1344400.16</v>
      </c>
      <c r="O1279" s="72" t="n">
        <v>32265603.87</v>
      </c>
      <c r="P1279" s="72" t="n">
        <v>23465038.26</v>
      </c>
      <c r="Q1279" s="72" t="n">
        <v>8800565.609999999</v>
      </c>
      <c r="R1279" t="inlineStr">
        <is>
          <t>M-04</t>
        </is>
      </c>
      <c r="S1279" s="73" t="n">
        <v>72.8</v>
      </c>
      <c r="T1279" s="73" t="n">
        <v>58.6</v>
      </c>
      <c r="U1279" s="71" t="n">
        <v>1</v>
      </c>
      <c r="V1279" t="inlineStr">
        <is>
          <t>No</t>
        </is>
      </c>
      <c r="W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TC101271</t>
        </is>
      </c>
      <c r="B1280" s="69" t="n">
        <v>45814</v>
      </c>
      <c r="C1280" s="70" t="n">
        <v>2025</v>
      </c>
      <c r="D1280" t="inlineStr">
        <is>
          <t>Jun</t>
        </is>
      </c>
      <c r="E1280" t="inlineStr">
        <is>
          <t>North America</t>
        </is>
      </c>
      <c r="F1280" t="inlineStr">
        <is>
          <t>Canada</t>
        </is>
      </c>
      <c r="G1280" t="inlineStr">
        <is>
          <t>Technology &amp; Services</t>
        </is>
      </c>
      <c r="H1280" t="inlineStr">
        <is>
          <t>Cloud &amp; infrastructure</t>
        </is>
      </c>
      <c r="I1280" t="inlineStr">
        <is>
          <t>Large client</t>
        </is>
      </c>
      <c r="J1280" t="inlineStr">
        <is>
          <t>Arjun Mehta</t>
        </is>
      </c>
      <c r="K1280" s="71" t="n">
        <v>5189</v>
      </c>
      <c r="L1280" s="72" t="n">
        <v>3744.96</v>
      </c>
      <c r="M1280" s="72" t="n">
        <v>19432597.44</v>
      </c>
      <c r="N1280" s="72" t="n">
        <v>777303.9</v>
      </c>
      <c r="O1280" s="72" t="n">
        <v>18655293.54</v>
      </c>
      <c r="P1280" s="72" t="n">
        <v>12303850.68</v>
      </c>
      <c r="Q1280" s="72" t="n">
        <v>6351442.86</v>
      </c>
      <c r="R1280" t="inlineStr">
        <is>
          <t>TS-04</t>
        </is>
      </c>
      <c r="S1280" s="73" t="n">
        <v>39.5</v>
      </c>
      <c r="T1280" s="73" t="n">
        <v>31.7</v>
      </c>
      <c r="U1280" s="71" t="n">
        <v>1</v>
      </c>
      <c r="V1280" t="inlineStr">
        <is>
          <t>No</t>
        </is>
      </c>
      <c r="W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TC101272</t>
        </is>
      </c>
      <c r="B1281" s="69" t="n">
        <v>45814</v>
      </c>
      <c r="C1281" s="70" t="n">
        <v>2025</v>
      </c>
      <c r="D1281" t="inlineStr">
        <is>
          <t>Jun</t>
        </is>
      </c>
      <c r="E1281" t="inlineStr">
        <is>
          <t>North America</t>
        </is>
      </c>
      <c r="F1281" t="inlineStr">
        <is>
          <t>Canada</t>
        </is>
      </c>
      <c r="G1281" t="inlineStr">
        <is>
          <t>Communications &amp; Media</t>
        </is>
      </c>
      <c r="H1281" t="inlineStr">
        <is>
          <t>BPS</t>
        </is>
      </c>
      <c r="I1281" t="inlineStr">
        <is>
          <t>Large client</t>
        </is>
      </c>
      <c r="J1281" t="inlineStr">
        <is>
          <t>Liam O'Brien</t>
        </is>
      </c>
      <c r="K1281" s="71" t="n">
        <v>904</v>
      </c>
      <c r="L1281" s="72" t="n">
        <v>3875.03</v>
      </c>
      <c r="M1281" s="72" t="n">
        <v>3503027.12</v>
      </c>
      <c r="N1281" s="72" t="n">
        <v>0</v>
      </c>
      <c r="O1281" s="72" t="n">
        <v>3503027.12</v>
      </c>
      <c r="P1281" s="72" t="n">
        <v>2464153.34</v>
      </c>
      <c r="Q1281" s="72" t="n">
        <v>1038873.78</v>
      </c>
      <c r="R1281" t="inlineStr">
        <is>
          <t>CM-03</t>
        </is>
      </c>
      <c r="S1281" s="73" t="n">
        <v>7</v>
      </c>
      <c r="T1281" s="73" t="n">
        <v>5.7</v>
      </c>
      <c r="U1281" s="71" t="n">
        <v>0</v>
      </c>
      <c r="V1281" t="inlineStr">
        <is>
          <t>No</t>
        </is>
      </c>
      <c r="W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TC101273</t>
        </is>
      </c>
      <c r="B1282" s="69" t="n">
        <v>45814</v>
      </c>
      <c r="C1282" s="70" t="n">
        <v>2025</v>
      </c>
      <c r="D1282" t="inlineStr">
        <is>
          <t>Jun</t>
        </is>
      </c>
      <c r="E1282" t="inlineStr">
        <is>
          <t>UK</t>
        </is>
      </c>
      <c r="F1282" t="inlineStr">
        <is>
          <t>UK</t>
        </is>
      </c>
      <c r="G1282" t="inlineStr">
        <is>
          <t>BFSI</t>
        </is>
      </c>
      <c r="H1282" t="inlineStr">
        <is>
          <t>Application services</t>
        </is>
      </c>
      <c r="I1282" t="inlineStr">
        <is>
          <t>Top-10 client</t>
        </is>
      </c>
      <c r="J1282" t="inlineStr">
        <is>
          <t>Liam O'Brien</t>
        </is>
      </c>
      <c r="K1282" s="71" t="n">
        <v>4036</v>
      </c>
      <c r="L1282" s="72" t="n">
        <v>3924.72</v>
      </c>
      <c r="M1282" s="72" t="n">
        <v>15840169.92</v>
      </c>
      <c r="N1282" s="72" t="n">
        <v>316803.4</v>
      </c>
      <c r="O1282" s="72" t="n">
        <v>15523366.52</v>
      </c>
      <c r="P1282" s="72" t="n">
        <v>10418878.9</v>
      </c>
      <c r="Q1282" s="72" t="n">
        <v>5104487.62</v>
      </c>
      <c r="R1282" t="inlineStr">
        <is>
          <t>B-01</t>
        </is>
      </c>
      <c r="S1282" s="73" t="n">
        <v>33.5</v>
      </c>
      <c r="T1282" s="73" t="n">
        <v>25.7</v>
      </c>
      <c r="U1282" s="71" t="n">
        <v>0</v>
      </c>
      <c r="V1282" t="inlineStr">
        <is>
          <t>No</t>
        </is>
      </c>
      <c r="W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TC101274</t>
        </is>
      </c>
      <c r="B1283" s="69" t="n">
        <v>45815</v>
      </c>
      <c r="C1283" s="70" t="n">
        <v>2025</v>
      </c>
      <c r="D1283" t="inlineStr">
        <is>
          <t>Jun</t>
        </is>
      </c>
      <c r="E1283" t="inlineStr">
        <is>
          <t>North America</t>
        </is>
      </c>
      <c r="F1283" t="inlineStr">
        <is>
          <t>Canada</t>
        </is>
      </c>
      <c r="G1283" t="inlineStr">
        <is>
          <t>BFSI</t>
        </is>
      </c>
      <c r="H1283" t="inlineStr">
        <is>
          <t>Application services</t>
        </is>
      </c>
      <c r="I1283" t="inlineStr">
        <is>
          <t>Large client</t>
        </is>
      </c>
      <c r="J1283" t="inlineStr">
        <is>
          <t>Mei Lin</t>
        </is>
      </c>
      <c r="K1283" s="71" t="n">
        <v>9933</v>
      </c>
      <c r="L1283" s="72" t="n">
        <v>4316.44</v>
      </c>
      <c r="M1283" s="72" t="n">
        <v>42875198.52</v>
      </c>
      <c r="N1283" s="72" t="n">
        <v>857503.97</v>
      </c>
      <c r="O1283" s="72" t="n">
        <v>42017694.55</v>
      </c>
      <c r="P1283" s="72" t="n">
        <v>28855766.75</v>
      </c>
      <c r="Q1283" s="72" t="n">
        <v>13161927.8</v>
      </c>
      <c r="R1283" t="inlineStr">
        <is>
          <t>B-03</t>
        </is>
      </c>
      <c r="S1283" s="73" t="n">
        <v>66</v>
      </c>
      <c r="T1283" s="73" t="n">
        <v>60.2</v>
      </c>
      <c r="U1283" s="71" t="n">
        <v>1</v>
      </c>
      <c r="V1283" t="inlineStr">
        <is>
          <t>No</t>
        </is>
      </c>
      <c r="W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TC101275</t>
        </is>
      </c>
      <c r="B1284" s="69" t="n">
        <v>45815</v>
      </c>
      <c r="C1284" s="70" t="n">
        <v>2025</v>
      </c>
      <c r="D1284" t="inlineStr">
        <is>
          <t>Jun</t>
        </is>
      </c>
      <c r="E1284" t="inlineStr">
        <is>
          <t>UK</t>
        </is>
      </c>
      <c r="F1284" t="inlineStr">
        <is>
          <t>UK</t>
        </is>
      </c>
      <c r="G1284" t="inlineStr">
        <is>
          <t>BFSI</t>
        </is>
      </c>
      <c r="H1284" t="inlineStr">
        <is>
          <t>Consulting</t>
        </is>
      </c>
      <c r="I1284" t="inlineStr">
        <is>
          <t>Mid-size client</t>
        </is>
      </c>
      <c r="J1284" t="inlineStr">
        <is>
          <t>Kofi Mensah</t>
        </is>
      </c>
      <c r="K1284" s="71" t="n">
        <v>5433</v>
      </c>
      <c r="L1284" s="72" t="n">
        <v>4435.22</v>
      </c>
      <c r="M1284" s="72" t="n">
        <v>24096550.26</v>
      </c>
      <c r="N1284" s="72" t="n">
        <v>0</v>
      </c>
      <c r="O1284" s="72" t="n">
        <v>24096550.26</v>
      </c>
      <c r="P1284" s="72" t="n">
        <v>16287949.94</v>
      </c>
      <c r="Q1284" s="72" t="n">
        <v>7808600.32</v>
      </c>
      <c r="R1284" t="inlineStr">
        <is>
          <t>B-06</t>
        </is>
      </c>
      <c r="S1284" s="73" t="n">
        <v>43.5</v>
      </c>
      <c r="T1284" s="73" t="n">
        <v>35.3</v>
      </c>
      <c r="U1284" s="71" t="n">
        <v>0</v>
      </c>
      <c r="V1284" t="inlineStr">
        <is>
          <t>No</t>
        </is>
      </c>
      <c r="W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TC101276</t>
        </is>
      </c>
      <c r="B1285" s="69" t="n">
        <v>45815</v>
      </c>
      <c r="C1285" s="70" t="n">
        <v>2025</v>
      </c>
      <c r="D1285" t="inlineStr">
        <is>
          <t>Jun</t>
        </is>
      </c>
      <c r="E1285" t="inlineStr">
        <is>
          <t>North America</t>
        </is>
      </c>
      <c r="F1285" t="inlineStr">
        <is>
          <t>USA</t>
        </is>
      </c>
      <c r="G1285" t="inlineStr">
        <is>
          <t>BFSI</t>
        </is>
      </c>
      <c r="H1285" t="inlineStr">
        <is>
          <t>AI &amp; data</t>
        </is>
      </c>
      <c r="I1285" t="inlineStr">
        <is>
          <t>Large client</t>
        </is>
      </c>
      <c r="J1285" t="inlineStr">
        <is>
          <t>Lucas Martin</t>
        </is>
      </c>
      <c r="K1285" s="71" t="n">
        <v>6110</v>
      </c>
      <c r="L1285" s="72" t="n">
        <v>3801.96</v>
      </c>
      <c r="M1285" s="72" t="n">
        <v>23229975.6</v>
      </c>
      <c r="N1285" s="72" t="n">
        <v>0</v>
      </c>
      <c r="O1285" s="72" t="n">
        <v>23229975.6</v>
      </c>
      <c r="P1285" s="72" t="n">
        <v>15384304.77</v>
      </c>
      <c r="Q1285" s="72" t="n">
        <v>7845670.83</v>
      </c>
      <c r="R1285" t="inlineStr">
        <is>
          <t>B-05</t>
        </is>
      </c>
      <c r="S1285" s="73" t="n">
        <v>40.8</v>
      </c>
      <c r="T1285" s="73" t="n">
        <v>37</v>
      </c>
      <c r="U1285" s="71" t="n">
        <v>1</v>
      </c>
      <c r="V1285" t="inlineStr">
        <is>
          <t>No</t>
        </is>
      </c>
      <c r="W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TC101277</t>
        </is>
      </c>
      <c r="B1286" s="69" t="n">
        <v>45815</v>
      </c>
      <c r="C1286" s="70" t="n">
        <v>2025</v>
      </c>
      <c r="D1286" t="inlineStr">
        <is>
          <t>Jun</t>
        </is>
      </c>
      <c r="E1286" t="inlineStr">
        <is>
          <t>North America</t>
        </is>
      </c>
      <c r="F1286" t="inlineStr">
        <is>
          <t>Canada</t>
        </is>
      </c>
      <c r="G1286" t="inlineStr">
        <is>
          <t>Technology &amp; Services</t>
        </is>
      </c>
      <c r="H1286" t="inlineStr">
        <is>
          <t>AI &amp; data</t>
        </is>
      </c>
      <c r="I1286" t="inlineStr">
        <is>
          <t>Large client</t>
        </is>
      </c>
      <c r="J1286" t="inlineStr">
        <is>
          <t>Ana Costa</t>
        </is>
      </c>
      <c r="K1286" s="71" t="n">
        <v>7024</v>
      </c>
      <c r="L1286" s="72" t="n">
        <v>4103.4</v>
      </c>
      <c r="M1286" s="72" t="n">
        <v>28822281.6</v>
      </c>
      <c r="N1286" s="72" t="n">
        <v>1729336.9</v>
      </c>
      <c r="O1286" s="72" t="n">
        <v>27092944.7</v>
      </c>
      <c r="P1286" s="72" t="n">
        <v>17386898.2</v>
      </c>
      <c r="Q1286" s="72" t="n">
        <v>9706046.5</v>
      </c>
      <c r="R1286" t="inlineStr">
        <is>
          <t>TS-05</t>
        </is>
      </c>
      <c r="S1286" s="73" t="n">
        <v>46.5</v>
      </c>
      <c r="T1286" s="73" t="n">
        <v>42.6</v>
      </c>
      <c r="U1286" s="71" t="n">
        <v>0</v>
      </c>
      <c r="V1286" t="inlineStr">
        <is>
          <t>No</t>
        </is>
      </c>
      <c r="W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TC101278</t>
        </is>
      </c>
      <c r="B1287" s="69" t="n">
        <v>45815</v>
      </c>
      <c r="C1287" s="70" t="n">
        <v>2025</v>
      </c>
      <c r="D1287" t="inlineStr">
        <is>
          <t>Jun</t>
        </is>
      </c>
      <c r="E1287" t="inlineStr">
        <is>
          <t>North America</t>
        </is>
      </c>
      <c r="F1287" t="inlineStr">
        <is>
          <t>USA</t>
        </is>
      </c>
      <c r="G1287" t="inlineStr">
        <is>
          <t>Technology &amp; Services</t>
        </is>
      </c>
      <c r="H1287" t="inlineStr">
        <is>
          <t>Cloud &amp; infrastructure</t>
        </is>
      </c>
      <c r="I1287" t="inlineStr">
        <is>
          <t>Top-10 client</t>
        </is>
      </c>
      <c r="J1287" t="inlineStr">
        <is>
          <t>Fatima Al-Saud</t>
        </is>
      </c>
      <c r="K1287" s="71" t="n">
        <v>881</v>
      </c>
      <c r="L1287" s="72" t="n">
        <v>4328.4</v>
      </c>
      <c r="M1287" s="72" t="n">
        <v>3813320.4</v>
      </c>
      <c r="N1287" s="72" t="n">
        <v>76266.41</v>
      </c>
      <c r="O1287" s="72" t="n">
        <v>3737053.99</v>
      </c>
      <c r="P1287" s="72" t="n">
        <v>2391364.07</v>
      </c>
      <c r="Q1287" s="72" t="n">
        <v>1345689.92</v>
      </c>
      <c r="R1287" t="inlineStr">
        <is>
          <t>TS-03</t>
        </is>
      </c>
      <c r="S1287" s="73" t="n">
        <v>6.1</v>
      </c>
      <c r="T1287" s="73" t="n">
        <v>5.4</v>
      </c>
      <c r="U1287" s="71" t="n">
        <v>0</v>
      </c>
      <c r="V1287" t="inlineStr">
        <is>
          <t>No</t>
        </is>
      </c>
      <c r="W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TC101279</t>
        </is>
      </c>
      <c r="B1288" s="69" t="n">
        <v>45815</v>
      </c>
      <c r="C1288" s="70" t="n">
        <v>2025</v>
      </c>
      <c r="D1288" t="inlineStr">
        <is>
          <t>Jun</t>
        </is>
      </c>
      <c r="E1288" t="inlineStr">
        <is>
          <t>North America</t>
        </is>
      </c>
      <c r="F1288" t="inlineStr">
        <is>
          <t>USA</t>
        </is>
      </c>
      <c r="G1288" t="inlineStr">
        <is>
          <t>Retail &amp; CPG</t>
        </is>
      </c>
      <c r="H1288" t="inlineStr">
        <is>
          <t>Cloud &amp; infrastructure</t>
        </is>
      </c>
      <c r="I1288" t="inlineStr">
        <is>
          <t>Mid-size client</t>
        </is>
      </c>
      <c r="J1288" t="inlineStr">
        <is>
          <t>Lucas Martin</t>
        </is>
      </c>
      <c r="K1288" s="71" t="n">
        <v>5250</v>
      </c>
      <c r="L1288" s="72" t="n">
        <v>3459.63</v>
      </c>
      <c r="M1288" s="72" t="n">
        <v>18163057.5</v>
      </c>
      <c r="N1288" s="72" t="n">
        <v>363261.15</v>
      </c>
      <c r="O1288" s="72" t="n">
        <v>17799796.35</v>
      </c>
      <c r="P1288" s="72" t="n">
        <v>11980514.58</v>
      </c>
      <c r="Q1288" s="72" t="n">
        <v>5819281.77</v>
      </c>
      <c r="R1288" t="inlineStr">
        <is>
          <t>RC-06</t>
        </is>
      </c>
      <c r="S1288" s="73" t="n">
        <v>43.9</v>
      </c>
      <c r="T1288" s="73" t="n">
        <v>32.6</v>
      </c>
      <c r="U1288" s="71" t="n">
        <v>0</v>
      </c>
      <c r="V1288" t="inlineStr">
        <is>
          <t>No</t>
        </is>
      </c>
      <c r="W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TC101280</t>
        </is>
      </c>
      <c r="B1289" s="69" t="n">
        <v>45815</v>
      </c>
      <c r="C1289" s="70" t="n">
        <v>2025</v>
      </c>
      <c r="D1289" t="inlineStr">
        <is>
          <t>Jun</t>
        </is>
      </c>
      <c r="E1289" t="inlineStr">
        <is>
          <t>North America</t>
        </is>
      </c>
      <c r="F1289" t="inlineStr">
        <is>
          <t>USA</t>
        </is>
      </c>
      <c r="G1289" t="inlineStr">
        <is>
          <t>BFSI</t>
        </is>
      </c>
      <c r="H1289" t="inlineStr">
        <is>
          <t>Application services</t>
        </is>
      </c>
      <c r="I1289" t="inlineStr">
        <is>
          <t>Large client</t>
        </is>
      </c>
      <c r="J1289" t="inlineStr">
        <is>
          <t>Yuki Sato</t>
        </is>
      </c>
      <c r="K1289" s="71" t="n">
        <v>9005</v>
      </c>
      <c r="L1289" s="72" t="n">
        <v>4055.21</v>
      </c>
      <c r="M1289" s="72" t="n">
        <v>36517166.05</v>
      </c>
      <c r="N1289" s="72" t="n">
        <v>0</v>
      </c>
      <c r="O1289" s="72" t="n">
        <v>36517166.05</v>
      </c>
      <c r="P1289" s="72" t="n">
        <v>26770653.11</v>
      </c>
      <c r="Q1289" s="72" t="n">
        <v>9746512.939999999</v>
      </c>
      <c r="R1289" t="inlineStr">
        <is>
          <t>B-03</t>
        </is>
      </c>
      <c r="S1289" s="73" t="n">
        <v>64.7</v>
      </c>
      <c r="T1289" s="73" t="n">
        <v>57.1</v>
      </c>
      <c r="U1289" s="71" t="n">
        <v>0</v>
      </c>
      <c r="V1289" t="inlineStr">
        <is>
          <t>No</t>
        </is>
      </c>
      <c r="W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TC101281</t>
        </is>
      </c>
      <c r="B1290" s="69" t="n">
        <v>45815</v>
      </c>
      <c r="C1290" s="70" t="n">
        <v>2025</v>
      </c>
      <c r="D1290" t="inlineStr">
        <is>
          <t>Jun</t>
        </is>
      </c>
      <c r="E1290" t="inlineStr">
        <is>
          <t>North America</t>
        </is>
      </c>
      <c r="F1290" t="inlineStr">
        <is>
          <t>Canada</t>
        </is>
      </c>
      <c r="G1290" t="inlineStr">
        <is>
          <t>BFSI</t>
        </is>
      </c>
      <c r="H1290" t="inlineStr">
        <is>
          <t>Consulting</t>
        </is>
      </c>
      <c r="I1290" t="inlineStr">
        <is>
          <t>Large client</t>
        </is>
      </c>
      <c r="J1290" t="inlineStr">
        <is>
          <t>Fatima Al-Saud</t>
        </is>
      </c>
      <c r="K1290" s="71" t="n">
        <v>1594</v>
      </c>
      <c r="L1290" s="72" t="n">
        <v>3960.8</v>
      </c>
      <c r="M1290" s="72" t="n">
        <v>6313515.2</v>
      </c>
      <c r="N1290" s="72" t="n">
        <v>252540.61</v>
      </c>
      <c r="O1290" s="72" t="n">
        <v>6060974.59</v>
      </c>
      <c r="P1290" s="72" t="n">
        <v>4170429.24</v>
      </c>
      <c r="Q1290" s="72" t="n">
        <v>1890545.35</v>
      </c>
      <c r="R1290" t="inlineStr">
        <is>
          <t>B-03</t>
        </is>
      </c>
      <c r="S1290" s="73" t="n">
        <v>13.8</v>
      </c>
      <c r="T1290" s="73" t="n">
        <v>10.5</v>
      </c>
      <c r="U1290" s="71" t="n">
        <v>0</v>
      </c>
      <c r="V1290" t="inlineStr">
        <is>
          <t>Yes</t>
        </is>
      </c>
      <c r="W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TC101282</t>
        </is>
      </c>
      <c r="B1291" s="69" t="n">
        <v>45815</v>
      </c>
      <c r="C1291" s="70" t="n">
        <v>2025</v>
      </c>
      <c r="D1291" t="inlineStr">
        <is>
          <t>Jun</t>
        </is>
      </c>
      <c r="E1291" t="inlineStr">
        <is>
          <t>Middle East &amp; Africa</t>
        </is>
      </c>
      <c r="F1291" t="inlineStr">
        <is>
          <t>UAE</t>
        </is>
      </c>
      <c r="G1291" t="inlineStr">
        <is>
          <t>Technology &amp; Services</t>
        </is>
      </c>
      <c r="H1291" t="inlineStr">
        <is>
          <t>Application services</t>
        </is>
      </c>
      <c r="I1291" t="inlineStr">
        <is>
          <t>Mid-size client</t>
        </is>
      </c>
      <c r="J1291" t="inlineStr">
        <is>
          <t>Noah Smith</t>
        </is>
      </c>
      <c r="K1291" s="71" t="n">
        <v>5360</v>
      </c>
      <c r="L1291" s="72" t="n">
        <v>3517.7</v>
      </c>
      <c r="M1291" s="72" t="n">
        <v>18854872</v>
      </c>
      <c r="N1291" s="72" t="n">
        <v>1131292.32</v>
      </c>
      <c r="O1291" s="72" t="n">
        <v>17723579.68</v>
      </c>
      <c r="P1291" s="72" t="n">
        <v>12147091.98</v>
      </c>
      <c r="Q1291" s="72" t="n">
        <v>5576487.7</v>
      </c>
      <c r="R1291" t="inlineStr">
        <is>
          <t>TS-04</t>
        </is>
      </c>
      <c r="S1291" s="73" t="n">
        <v>39.9</v>
      </c>
      <c r="T1291" s="73" t="n">
        <v>33.7</v>
      </c>
      <c r="U1291" s="71" t="n">
        <v>0</v>
      </c>
      <c r="V1291" t="inlineStr">
        <is>
          <t>No</t>
        </is>
      </c>
      <c r="W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TC101283</t>
        </is>
      </c>
      <c r="B1292" s="69" t="n">
        <v>45815</v>
      </c>
      <c r="C1292" s="70" t="n">
        <v>2025</v>
      </c>
      <c r="D1292" t="inlineStr">
        <is>
          <t>Jun</t>
        </is>
      </c>
      <c r="E1292" t="inlineStr">
        <is>
          <t>UK</t>
        </is>
      </c>
      <c r="F1292" t="inlineStr">
        <is>
          <t>UK</t>
        </is>
      </c>
      <c r="G1292" t="inlineStr">
        <is>
          <t>BFSI</t>
        </is>
      </c>
      <c r="H1292" t="inlineStr">
        <is>
          <t>Consulting</t>
        </is>
      </c>
      <c r="I1292" t="inlineStr">
        <is>
          <t>Top-10 client</t>
        </is>
      </c>
      <c r="J1292" t="inlineStr">
        <is>
          <t>Kofi Mensah</t>
        </is>
      </c>
      <c r="K1292" s="71" t="n">
        <v>8702</v>
      </c>
      <c r="L1292" s="72" t="n">
        <v>3899.81</v>
      </c>
      <c r="M1292" s="72" t="n">
        <v>33936146.62</v>
      </c>
      <c r="N1292" s="72" t="n">
        <v>2036168.8</v>
      </c>
      <c r="O1292" s="72" t="n">
        <v>31899977.82</v>
      </c>
      <c r="P1292" s="72" t="n">
        <v>20775764.95</v>
      </c>
      <c r="Q1292" s="72" t="n">
        <v>11124212.87</v>
      </c>
      <c r="R1292" t="inlineStr">
        <is>
          <t>B-02</t>
        </is>
      </c>
      <c r="S1292" s="73" t="n">
        <v>72.40000000000001</v>
      </c>
      <c r="T1292" s="73" t="n">
        <v>55.3</v>
      </c>
      <c r="U1292" s="71" t="n">
        <v>1</v>
      </c>
      <c r="V1292" t="inlineStr">
        <is>
          <t>No</t>
        </is>
      </c>
      <c r="W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TC101284</t>
        </is>
      </c>
      <c r="B1293" s="69" t="n">
        <v>45815</v>
      </c>
      <c r="C1293" s="70" t="n">
        <v>2025</v>
      </c>
      <c r="D1293" t="inlineStr">
        <is>
          <t>Jun</t>
        </is>
      </c>
      <c r="E1293" t="inlineStr">
        <is>
          <t>Middle East &amp; Africa</t>
        </is>
      </c>
      <c r="F1293" t="inlineStr">
        <is>
          <t>South Africa</t>
        </is>
      </c>
      <c r="G1293" t="inlineStr">
        <is>
          <t>Retail &amp; CPG</t>
        </is>
      </c>
      <c r="H1293" t="inlineStr">
        <is>
          <t>Cloud &amp; infrastructure</t>
        </is>
      </c>
      <c r="I1293" t="inlineStr">
        <is>
          <t>Large client</t>
        </is>
      </c>
      <c r="J1293" t="inlineStr">
        <is>
          <t>Carlos Silva</t>
        </is>
      </c>
      <c r="K1293" s="71" t="n">
        <v>7650</v>
      </c>
      <c r="L1293" s="72" t="n">
        <v>3340.55</v>
      </c>
      <c r="M1293" s="72" t="n">
        <v>25555207.5</v>
      </c>
      <c r="N1293" s="72" t="n">
        <v>1533312.45</v>
      </c>
      <c r="O1293" s="72" t="n">
        <v>24021895.05</v>
      </c>
      <c r="P1293" s="72" t="n">
        <v>16706829.71</v>
      </c>
      <c r="Q1293" s="72" t="n">
        <v>7315065.34</v>
      </c>
      <c r="R1293" t="inlineStr">
        <is>
          <t>RC-04</t>
        </is>
      </c>
      <c r="S1293" s="73" t="n">
        <v>57.4</v>
      </c>
      <c r="T1293" s="73" t="n">
        <v>49.5</v>
      </c>
      <c r="U1293" s="71" t="n">
        <v>0</v>
      </c>
      <c r="V1293" t="inlineStr">
        <is>
          <t>No</t>
        </is>
      </c>
      <c r="W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TC101285</t>
        </is>
      </c>
      <c r="B1294" s="69" t="n">
        <v>45815</v>
      </c>
      <c r="C1294" s="70" t="n">
        <v>2025</v>
      </c>
      <c r="D1294" t="inlineStr">
        <is>
          <t>Jun</t>
        </is>
      </c>
      <c r="E1294" t="inlineStr">
        <is>
          <t>Middle East &amp; Africa</t>
        </is>
      </c>
      <c r="F1294" t="inlineStr">
        <is>
          <t>UAE</t>
        </is>
      </c>
      <c r="G1294" t="inlineStr">
        <is>
          <t>Retail &amp; CPG</t>
        </is>
      </c>
      <c r="H1294" t="inlineStr">
        <is>
          <t>Application services</t>
        </is>
      </c>
      <c r="I1294" t="inlineStr">
        <is>
          <t>Top-10 client</t>
        </is>
      </c>
      <c r="J1294" t="inlineStr">
        <is>
          <t>Yuki Sato</t>
        </is>
      </c>
      <c r="K1294" s="71" t="n">
        <v>4283</v>
      </c>
      <c r="L1294" s="72" t="n">
        <v>3154.52</v>
      </c>
      <c r="M1294" s="72" t="n">
        <v>13510809.16</v>
      </c>
      <c r="N1294" s="72" t="n">
        <v>0</v>
      </c>
      <c r="O1294" s="72" t="n">
        <v>13510809.16</v>
      </c>
      <c r="P1294" s="72" t="n">
        <v>8928047.48</v>
      </c>
      <c r="Q1294" s="72" t="n">
        <v>4582761.68</v>
      </c>
      <c r="R1294" t="inlineStr">
        <is>
          <t>RC-02</t>
        </is>
      </c>
      <c r="S1294" s="73" t="n">
        <v>33.5</v>
      </c>
      <c r="T1294" s="73" t="n">
        <v>27</v>
      </c>
      <c r="U1294" s="71" t="n">
        <v>0</v>
      </c>
      <c r="V1294" t="inlineStr">
        <is>
          <t>No</t>
        </is>
      </c>
      <c r="W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TC101286</t>
        </is>
      </c>
      <c r="B1295" s="69" t="n">
        <v>45815</v>
      </c>
      <c r="C1295" s="70" t="n">
        <v>2025</v>
      </c>
      <c r="D1295" t="inlineStr">
        <is>
          <t>Jun</t>
        </is>
      </c>
      <c r="E1295" t="inlineStr">
        <is>
          <t>North America</t>
        </is>
      </c>
      <c r="F1295" t="inlineStr">
        <is>
          <t>USA</t>
        </is>
      </c>
      <c r="G1295" t="inlineStr">
        <is>
          <t>Technology &amp; Services</t>
        </is>
      </c>
      <c r="H1295" t="inlineStr">
        <is>
          <t>Cloud &amp; infrastructure</t>
        </is>
      </c>
      <c r="I1295" t="inlineStr">
        <is>
          <t>Large client</t>
        </is>
      </c>
      <c r="J1295" t="inlineStr">
        <is>
          <t>Yuki Sato</t>
        </is>
      </c>
      <c r="K1295" s="71" t="n">
        <v>2341</v>
      </c>
      <c r="L1295" s="72" t="n">
        <v>4323.52</v>
      </c>
      <c r="M1295" s="72" t="n">
        <v>10121360.32</v>
      </c>
      <c r="N1295" s="72" t="n">
        <v>202427.21</v>
      </c>
      <c r="O1295" s="72" t="n">
        <v>9918933.109999999</v>
      </c>
      <c r="P1295" s="72" t="n">
        <v>7252593.39</v>
      </c>
      <c r="Q1295" s="72" t="n">
        <v>2666339.72</v>
      </c>
      <c r="R1295" t="inlineStr">
        <is>
          <t>TS-01</t>
        </is>
      </c>
      <c r="S1295" s="73" t="n">
        <v>16.7</v>
      </c>
      <c r="T1295" s="73" t="n">
        <v>14.9</v>
      </c>
      <c r="U1295" s="71" t="n">
        <v>0</v>
      </c>
      <c r="V1295" t="inlineStr">
        <is>
          <t>Yes</t>
        </is>
      </c>
      <c r="W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TC101287</t>
        </is>
      </c>
      <c r="B1296" s="69" t="n">
        <v>45815</v>
      </c>
      <c r="C1296" s="70" t="n">
        <v>2025</v>
      </c>
      <c r="D1296" t="inlineStr">
        <is>
          <t>Jun</t>
        </is>
      </c>
      <c r="E1296" t="inlineStr">
        <is>
          <t>North America</t>
        </is>
      </c>
      <c r="F1296" t="inlineStr">
        <is>
          <t>USA</t>
        </is>
      </c>
      <c r="G1296" t="inlineStr">
        <is>
          <t>BFSI</t>
        </is>
      </c>
      <c r="H1296" t="inlineStr">
        <is>
          <t>AI &amp; data</t>
        </is>
      </c>
      <c r="I1296" t="inlineStr">
        <is>
          <t>Top-10 client</t>
        </is>
      </c>
      <c r="J1296" t="inlineStr">
        <is>
          <t>Olivia Brown</t>
        </is>
      </c>
      <c r="K1296" s="71" t="n">
        <v>4042</v>
      </c>
      <c r="L1296" s="72" t="n">
        <v>4604.08</v>
      </c>
      <c r="M1296" s="72" t="n">
        <v>18609691.36</v>
      </c>
      <c r="N1296" s="72" t="n">
        <v>372193.83</v>
      </c>
      <c r="O1296" s="72" t="n">
        <v>18237497.53</v>
      </c>
      <c r="P1296" s="72" t="n">
        <v>12248802.35</v>
      </c>
      <c r="Q1296" s="72" t="n">
        <v>5988695.18</v>
      </c>
      <c r="R1296" t="inlineStr">
        <is>
          <t>B-03</t>
        </is>
      </c>
      <c r="S1296" s="73" t="n">
        <v>33.6</v>
      </c>
      <c r="T1296" s="73" t="n">
        <v>26.8</v>
      </c>
      <c r="U1296" s="71" t="n">
        <v>1</v>
      </c>
      <c r="V1296" t="inlineStr">
        <is>
          <t>Yes</t>
        </is>
      </c>
      <c r="W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TC101288</t>
        </is>
      </c>
      <c r="B1297" s="69" t="n">
        <v>45816</v>
      </c>
      <c r="C1297" s="70" t="n">
        <v>2025</v>
      </c>
      <c r="D1297" t="inlineStr">
        <is>
          <t>Jun</t>
        </is>
      </c>
      <c r="E1297" t="inlineStr">
        <is>
          <t>UK</t>
        </is>
      </c>
      <c r="F1297" t="inlineStr">
        <is>
          <t>UK</t>
        </is>
      </c>
      <c r="G1297" t="inlineStr">
        <is>
          <t>Retail &amp; CPG</t>
        </is>
      </c>
      <c r="H1297" t="inlineStr">
        <is>
          <t>Application services</t>
        </is>
      </c>
      <c r="I1297" t="inlineStr">
        <is>
          <t>Top-10 client</t>
        </is>
      </c>
      <c r="J1297" t="inlineStr">
        <is>
          <t>Zoya Ahmed</t>
        </is>
      </c>
      <c r="K1297" s="71" t="n">
        <v>6657</v>
      </c>
      <c r="L1297" s="72" t="n">
        <v>3640.76</v>
      </c>
      <c r="M1297" s="72" t="n">
        <v>24236539.32</v>
      </c>
      <c r="N1297" s="72" t="n">
        <v>484730.79</v>
      </c>
      <c r="O1297" s="72" t="n">
        <v>23751808.53</v>
      </c>
      <c r="P1297" s="72" t="n">
        <v>17094476.65</v>
      </c>
      <c r="Q1297" s="72" t="n">
        <v>6657331.88</v>
      </c>
      <c r="R1297" t="inlineStr">
        <is>
          <t>RC-03</t>
        </is>
      </c>
      <c r="S1297" s="73" t="n">
        <v>51.7</v>
      </c>
      <c r="T1297" s="73" t="n">
        <v>40.3</v>
      </c>
      <c r="U1297" s="71" t="n">
        <v>1</v>
      </c>
      <c r="V1297" t="inlineStr">
        <is>
          <t>No</t>
        </is>
      </c>
      <c r="W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TC101289</t>
        </is>
      </c>
      <c r="B1298" s="69" t="n">
        <v>45816</v>
      </c>
      <c r="C1298" s="70" t="n">
        <v>2025</v>
      </c>
      <c r="D1298" t="inlineStr">
        <is>
          <t>Jun</t>
        </is>
      </c>
      <c r="E1298" t="inlineStr">
        <is>
          <t>North America</t>
        </is>
      </c>
      <c r="F1298" t="inlineStr">
        <is>
          <t>Canada</t>
        </is>
      </c>
      <c r="G1298" t="inlineStr">
        <is>
          <t>Life Sciences</t>
        </is>
      </c>
      <c r="H1298" t="inlineStr">
        <is>
          <t>Cloud &amp; infrastructure</t>
        </is>
      </c>
      <c r="I1298" t="inlineStr">
        <is>
          <t>Large client</t>
        </is>
      </c>
      <c r="J1298" t="inlineStr">
        <is>
          <t>Carlos Silva</t>
        </is>
      </c>
      <c r="K1298" s="71" t="n">
        <v>2883</v>
      </c>
      <c r="L1298" s="72" t="n">
        <v>4718.17</v>
      </c>
      <c r="M1298" s="72" t="n">
        <v>13602484.11</v>
      </c>
      <c r="N1298" s="72" t="n">
        <v>0</v>
      </c>
      <c r="O1298" s="72" t="n">
        <v>13602484.11</v>
      </c>
      <c r="P1298" s="72" t="n">
        <v>9012220.390000001</v>
      </c>
      <c r="Q1298" s="72" t="n">
        <v>4590263.72</v>
      </c>
      <c r="R1298" t="inlineStr">
        <is>
          <t>LS-01</t>
        </is>
      </c>
      <c r="S1298" s="73" t="n">
        <v>20.7</v>
      </c>
      <c r="T1298" s="73" t="n">
        <v>18.8</v>
      </c>
      <c r="U1298" s="71" t="n">
        <v>0</v>
      </c>
      <c r="V1298" t="inlineStr">
        <is>
          <t>Yes</t>
        </is>
      </c>
      <c r="W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TC101290</t>
        </is>
      </c>
      <c r="B1299" s="69" t="n">
        <v>45816</v>
      </c>
      <c r="C1299" s="70" t="n">
        <v>2025</v>
      </c>
      <c r="D1299" t="inlineStr">
        <is>
          <t>Jun</t>
        </is>
      </c>
      <c r="E1299" t="inlineStr">
        <is>
          <t>Middle East &amp; Africa</t>
        </is>
      </c>
      <c r="F1299" t="inlineStr">
        <is>
          <t>South Africa</t>
        </is>
      </c>
      <c r="G1299" t="inlineStr">
        <is>
          <t>Communications &amp; Media</t>
        </is>
      </c>
      <c r="H1299" t="inlineStr">
        <is>
          <t>Application services</t>
        </is>
      </c>
      <c r="I1299" t="inlineStr">
        <is>
          <t>Large client</t>
        </is>
      </c>
      <c r="J1299" t="inlineStr">
        <is>
          <t>Fatima Al-Saud</t>
        </is>
      </c>
      <c r="K1299" s="71" t="n">
        <v>7860</v>
      </c>
      <c r="L1299" s="72" t="n">
        <v>3662.64</v>
      </c>
      <c r="M1299" s="72" t="n">
        <v>28788350.4</v>
      </c>
      <c r="N1299" s="72" t="n">
        <v>1727301.02</v>
      </c>
      <c r="O1299" s="72" t="n">
        <v>27061049.38</v>
      </c>
      <c r="P1299" s="72" t="n">
        <v>19123628.46</v>
      </c>
      <c r="Q1299" s="72" t="n">
        <v>7937420.92</v>
      </c>
      <c r="R1299" t="inlineStr">
        <is>
          <t>CM-01</t>
        </is>
      </c>
      <c r="S1299" s="73" t="n">
        <v>59.4</v>
      </c>
      <c r="T1299" s="73" t="n">
        <v>51.5</v>
      </c>
      <c r="U1299" s="71" t="n">
        <v>0</v>
      </c>
      <c r="V1299" t="inlineStr">
        <is>
          <t>No</t>
        </is>
      </c>
      <c r="W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TC101291</t>
        </is>
      </c>
      <c r="B1300" s="69" t="n">
        <v>45816</v>
      </c>
      <c r="C1300" s="70" t="n">
        <v>2025</v>
      </c>
      <c r="D1300" t="inlineStr">
        <is>
          <t>Jun</t>
        </is>
      </c>
      <c r="E1300" t="inlineStr">
        <is>
          <t>Middle East &amp; Africa</t>
        </is>
      </c>
      <c r="F1300" t="inlineStr">
        <is>
          <t>UAE</t>
        </is>
      </c>
      <c r="G1300" t="inlineStr">
        <is>
          <t>Technology &amp; Services</t>
        </is>
      </c>
      <c r="H1300" t="inlineStr">
        <is>
          <t>Application services</t>
        </is>
      </c>
      <c r="I1300" t="inlineStr">
        <is>
          <t>Large client</t>
        </is>
      </c>
      <c r="J1300" t="inlineStr">
        <is>
          <t>Kofi Mensah</t>
        </is>
      </c>
      <c r="K1300" s="71" t="n">
        <v>9530</v>
      </c>
      <c r="L1300" s="72" t="n">
        <v>3502.68</v>
      </c>
      <c r="M1300" s="72" t="n">
        <v>33380540.4</v>
      </c>
      <c r="N1300" s="72" t="n">
        <v>0</v>
      </c>
      <c r="O1300" s="72" t="n">
        <v>33380540.4</v>
      </c>
      <c r="P1300" s="72" t="n">
        <v>20545227.21</v>
      </c>
      <c r="Q1300" s="72" t="n">
        <v>12835313.19</v>
      </c>
      <c r="R1300" t="inlineStr">
        <is>
          <t>TS-01</t>
        </is>
      </c>
      <c r="S1300" s="73" t="n">
        <v>70.09999999999999</v>
      </c>
      <c r="T1300" s="73" t="n">
        <v>58.5</v>
      </c>
      <c r="U1300" s="71" t="n">
        <v>2</v>
      </c>
      <c r="V1300" t="inlineStr">
        <is>
          <t>No</t>
        </is>
      </c>
      <c r="W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TC101292</t>
        </is>
      </c>
      <c r="B1301" s="69" t="n">
        <v>45816</v>
      </c>
      <c r="C1301" s="70" t="n">
        <v>2025</v>
      </c>
      <c r="D1301" t="inlineStr">
        <is>
          <t>Jun</t>
        </is>
      </c>
      <c r="E1301" t="inlineStr">
        <is>
          <t>Asia Pacific</t>
        </is>
      </c>
      <c r="F1301" t="inlineStr">
        <is>
          <t>Japan</t>
        </is>
      </c>
      <c r="G1301" t="inlineStr">
        <is>
          <t>Life Sciences</t>
        </is>
      </c>
      <c r="H1301" t="inlineStr">
        <is>
          <t>BPS</t>
        </is>
      </c>
      <c r="I1301" t="inlineStr">
        <is>
          <t>Large client</t>
        </is>
      </c>
      <c r="J1301" t="inlineStr">
        <is>
          <t>Lucas Martin</t>
        </is>
      </c>
      <c r="K1301" s="71" t="n">
        <v>3598</v>
      </c>
      <c r="L1301" s="72" t="n">
        <v>3352.01</v>
      </c>
      <c r="M1301" s="72" t="n">
        <v>12060531.98</v>
      </c>
      <c r="N1301" s="72" t="n">
        <v>0</v>
      </c>
      <c r="O1301" s="72" t="n">
        <v>12060531.98</v>
      </c>
      <c r="P1301" s="72" t="n">
        <v>7909964.69</v>
      </c>
      <c r="Q1301" s="72" t="n">
        <v>4150567.29</v>
      </c>
      <c r="R1301" t="inlineStr">
        <is>
          <t>LS-06</t>
        </is>
      </c>
      <c r="S1301" s="73" t="n">
        <v>27.6</v>
      </c>
      <c r="T1301" s="73" t="n">
        <v>22.9</v>
      </c>
      <c r="U1301" s="71" t="n">
        <v>0</v>
      </c>
      <c r="V1301" t="inlineStr">
        <is>
          <t>No</t>
        </is>
      </c>
      <c r="W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TC101293</t>
        </is>
      </c>
      <c r="B1302" s="69" t="n">
        <v>45816</v>
      </c>
      <c r="C1302" s="70" t="n">
        <v>2025</v>
      </c>
      <c r="D1302" t="inlineStr">
        <is>
          <t>Jun</t>
        </is>
      </c>
      <c r="E1302" t="inlineStr">
        <is>
          <t>North America</t>
        </is>
      </c>
      <c r="F1302" t="inlineStr">
        <is>
          <t>USA</t>
        </is>
      </c>
      <c r="G1302" t="inlineStr">
        <is>
          <t>Retail &amp; CPG</t>
        </is>
      </c>
      <c r="H1302" t="inlineStr">
        <is>
          <t>Application services</t>
        </is>
      </c>
      <c r="I1302" t="inlineStr">
        <is>
          <t>Top-10 client</t>
        </is>
      </c>
      <c r="J1302" t="inlineStr">
        <is>
          <t>Priya Nair</t>
        </is>
      </c>
      <c r="K1302" s="71" t="n">
        <v>1727</v>
      </c>
      <c r="L1302" s="72" t="n">
        <v>4075.25</v>
      </c>
      <c r="M1302" s="72" t="n">
        <v>7037956.75</v>
      </c>
      <c r="N1302" s="72" t="n">
        <v>0</v>
      </c>
      <c r="O1302" s="72" t="n">
        <v>7037956.75</v>
      </c>
      <c r="P1302" s="72" t="n">
        <v>4937636.75</v>
      </c>
      <c r="Q1302" s="72" t="n">
        <v>2100320</v>
      </c>
      <c r="R1302" t="inlineStr">
        <is>
          <t>RC-02</t>
        </is>
      </c>
      <c r="S1302" s="73" t="n">
        <v>13.7</v>
      </c>
      <c r="T1302" s="73" t="n">
        <v>11.1</v>
      </c>
      <c r="U1302" s="71" t="n">
        <v>0</v>
      </c>
      <c r="V1302" t="inlineStr">
        <is>
          <t>No</t>
        </is>
      </c>
      <c r="W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TC101294</t>
        </is>
      </c>
      <c r="B1303" s="69" t="n">
        <v>45817</v>
      </c>
      <c r="C1303" s="70" t="n">
        <v>2025</v>
      </c>
      <c r="D1303" t="inlineStr">
        <is>
          <t>Jun</t>
        </is>
      </c>
      <c r="E1303" t="inlineStr">
        <is>
          <t>North America</t>
        </is>
      </c>
      <c r="F1303" t="inlineStr">
        <is>
          <t>Canada</t>
        </is>
      </c>
      <c r="G1303" t="inlineStr">
        <is>
          <t>BFSI</t>
        </is>
      </c>
      <c r="H1303" t="inlineStr">
        <is>
          <t>Application services</t>
        </is>
      </c>
      <c r="I1303" t="inlineStr">
        <is>
          <t>Large client</t>
        </is>
      </c>
      <c r="J1303" t="inlineStr">
        <is>
          <t>Fatima Al-Saud</t>
        </is>
      </c>
      <c r="K1303" s="71" t="n">
        <v>3837</v>
      </c>
      <c r="L1303" s="72" t="n">
        <v>4175.81</v>
      </c>
      <c r="M1303" s="72" t="n">
        <v>16022582.97</v>
      </c>
      <c r="N1303" s="72" t="n">
        <v>640903.3199999999</v>
      </c>
      <c r="O1303" s="72" t="n">
        <v>15381679.65</v>
      </c>
      <c r="P1303" s="72" t="n">
        <v>10315384.36</v>
      </c>
      <c r="Q1303" s="72" t="n">
        <v>5066295.29</v>
      </c>
      <c r="R1303" t="inlineStr">
        <is>
          <t>B-04</t>
        </is>
      </c>
      <c r="S1303" s="73" t="n">
        <v>33.3</v>
      </c>
      <c r="T1303" s="73" t="n">
        <v>25.3</v>
      </c>
      <c r="U1303" s="71" t="n">
        <v>1</v>
      </c>
      <c r="V1303" t="inlineStr">
        <is>
          <t>No</t>
        </is>
      </c>
      <c r="W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TC101295</t>
        </is>
      </c>
      <c r="B1304" s="69" t="n">
        <v>45817</v>
      </c>
      <c r="C1304" s="70" t="n">
        <v>2025</v>
      </c>
      <c r="D1304" t="inlineStr">
        <is>
          <t>Jun</t>
        </is>
      </c>
      <c r="E1304" t="inlineStr">
        <is>
          <t>North America</t>
        </is>
      </c>
      <c r="F1304" t="inlineStr">
        <is>
          <t>Canada</t>
        </is>
      </c>
      <c r="G1304" t="inlineStr">
        <is>
          <t>BFSI</t>
        </is>
      </c>
      <c r="H1304" t="inlineStr">
        <is>
          <t>Application services</t>
        </is>
      </c>
      <c r="I1304" t="inlineStr">
        <is>
          <t>Top-10 client</t>
        </is>
      </c>
      <c r="J1304" t="inlineStr">
        <is>
          <t>Arjun Mehta</t>
        </is>
      </c>
      <c r="K1304" s="71" t="n">
        <v>4964</v>
      </c>
      <c r="L1304" s="72" t="n">
        <v>4521.16</v>
      </c>
      <c r="M1304" s="72" t="n">
        <v>22443038.24</v>
      </c>
      <c r="N1304" s="72" t="n">
        <v>0</v>
      </c>
      <c r="O1304" s="72" t="n">
        <v>22443038.24</v>
      </c>
      <c r="P1304" s="72" t="n">
        <v>15382369.87</v>
      </c>
      <c r="Q1304" s="72" t="n">
        <v>7060668.37</v>
      </c>
      <c r="R1304" t="inlineStr">
        <is>
          <t>B-05</t>
        </is>
      </c>
      <c r="S1304" s="73" t="n">
        <v>40.8</v>
      </c>
      <c r="T1304" s="73" t="n">
        <v>30.8</v>
      </c>
      <c r="U1304" s="71" t="n">
        <v>0</v>
      </c>
      <c r="V1304" t="inlineStr">
        <is>
          <t>No</t>
        </is>
      </c>
      <c r="W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TC101296</t>
        </is>
      </c>
      <c r="B1305" s="69" t="n">
        <v>45817</v>
      </c>
      <c r="C1305" s="70" t="n">
        <v>2025</v>
      </c>
      <c r="D1305" t="inlineStr">
        <is>
          <t>Jun</t>
        </is>
      </c>
      <c r="E1305" t="inlineStr">
        <is>
          <t>North America</t>
        </is>
      </c>
      <c r="F1305" t="inlineStr">
        <is>
          <t>Canada</t>
        </is>
      </c>
      <c r="G1305" t="inlineStr">
        <is>
          <t>BFSI</t>
        </is>
      </c>
      <c r="H1305" t="inlineStr">
        <is>
          <t>AI &amp; data</t>
        </is>
      </c>
      <c r="I1305" t="inlineStr">
        <is>
          <t>Top-10 client</t>
        </is>
      </c>
      <c r="J1305" t="inlineStr">
        <is>
          <t>Ravindra Patil</t>
        </is>
      </c>
      <c r="K1305" s="71" t="n">
        <v>9194</v>
      </c>
      <c r="L1305" s="72" t="n">
        <v>4097.66</v>
      </c>
      <c r="M1305" s="72" t="n">
        <v>37673886.04</v>
      </c>
      <c r="N1305" s="72" t="n">
        <v>0</v>
      </c>
      <c r="O1305" s="72" t="n">
        <v>37673886.04</v>
      </c>
      <c r="P1305" s="72" t="n">
        <v>22227837.9</v>
      </c>
      <c r="Q1305" s="72" t="n">
        <v>15446048.14</v>
      </c>
      <c r="R1305" t="inlineStr">
        <is>
          <t>B-01</t>
        </is>
      </c>
      <c r="S1305" s="73" t="n">
        <v>62.5</v>
      </c>
      <c r="T1305" s="73" t="n">
        <v>55.3</v>
      </c>
      <c r="U1305" s="71" t="n">
        <v>2</v>
      </c>
      <c r="V1305" t="inlineStr">
        <is>
          <t>No</t>
        </is>
      </c>
      <c r="W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TC101297</t>
        </is>
      </c>
      <c r="B1306" s="69" t="n">
        <v>45817</v>
      </c>
      <c r="C1306" s="70" t="n">
        <v>2025</v>
      </c>
      <c r="D1306" t="inlineStr">
        <is>
          <t>Jun</t>
        </is>
      </c>
      <c r="E1306" t="inlineStr">
        <is>
          <t>UK</t>
        </is>
      </c>
      <c r="F1306" t="inlineStr">
        <is>
          <t>UK</t>
        </is>
      </c>
      <c r="G1306" t="inlineStr">
        <is>
          <t>Retail &amp; CPG</t>
        </is>
      </c>
      <c r="H1306" t="inlineStr">
        <is>
          <t>Application services</t>
        </is>
      </c>
      <c r="I1306" t="inlineStr">
        <is>
          <t>Large client</t>
        </is>
      </c>
      <c r="J1306" t="inlineStr">
        <is>
          <t>Aisha Bello</t>
        </is>
      </c>
      <c r="K1306" s="71" t="n">
        <v>8748</v>
      </c>
      <c r="L1306" s="72" t="n">
        <v>3510.03</v>
      </c>
      <c r="M1306" s="72" t="n">
        <v>30705742.44</v>
      </c>
      <c r="N1306" s="72" t="n">
        <v>0</v>
      </c>
      <c r="O1306" s="72" t="n">
        <v>30705742.44</v>
      </c>
      <c r="P1306" s="72" t="n">
        <v>19605134.95</v>
      </c>
      <c r="Q1306" s="72" t="n">
        <v>11100607.49</v>
      </c>
      <c r="R1306" t="inlineStr">
        <is>
          <t>RC-02</t>
        </is>
      </c>
      <c r="S1306" s="73" t="n">
        <v>60.6</v>
      </c>
      <c r="T1306" s="73" t="n">
        <v>54.4</v>
      </c>
      <c r="U1306" s="71" t="n">
        <v>1</v>
      </c>
      <c r="V1306" t="inlineStr">
        <is>
          <t>No</t>
        </is>
      </c>
      <c r="W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TC101298</t>
        </is>
      </c>
      <c r="B1307" s="69" t="n">
        <v>45817</v>
      </c>
      <c r="C1307" s="70" t="n">
        <v>2025</v>
      </c>
      <c r="D1307" t="inlineStr">
        <is>
          <t>Jun</t>
        </is>
      </c>
      <c r="E1307" t="inlineStr">
        <is>
          <t>Asia Pacific</t>
        </is>
      </c>
      <c r="F1307" t="inlineStr">
        <is>
          <t>Japan</t>
        </is>
      </c>
      <c r="G1307" t="inlineStr">
        <is>
          <t>BFSI</t>
        </is>
      </c>
      <c r="H1307" t="inlineStr">
        <is>
          <t>Application services</t>
        </is>
      </c>
      <c r="I1307" t="inlineStr">
        <is>
          <t>Mid-size client</t>
        </is>
      </c>
      <c r="J1307" t="inlineStr">
        <is>
          <t>Emma Clarke</t>
        </is>
      </c>
      <c r="K1307" s="71" t="n">
        <v>2332</v>
      </c>
      <c r="L1307" s="72" t="n">
        <v>3878.59</v>
      </c>
      <c r="M1307" s="72" t="n">
        <v>9044871.880000001</v>
      </c>
      <c r="N1307" s="72" t="n">
        <v>0</v>
      </c>
      <c r="O1307" s="72" t="n">
        <v>9044871.880000001</v>
      </c>
      <c r="P1307" s="72" t="n">
        <v>5423104.25</v>
      </c>
      <c r="Q1307" s="72" t="n">
        <v>3621767.63</v>
      </c>
      <c r="R1307" t="inlineStr">
        <is>
          <t>B-03</t>
        </is>
      </c>
      <c r="S1307" s="73" t="n">
        <v>16.3</v>
      </c>
      <c r="T1307" s="73" t="n">
        <v>14.8</v>
      </c>
      <c r="U1307" s="71" t="n">
        <v>0</v>
      </c>
      <c r="V1307" t="inlineStr">
        <is>
          <t>No</t>
        </is>
      </c>
      <c r="W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TC101299</t>
        </is>
      </c>
      <c r="B1308" s="69" t="n">
        <v>45817</v>
      </c>
      <c r="C1308" s="70" t="n">
        <v>2025</v>
      </c>
      <c r="D1308" t="inlineStr">
        <is>
          <t>Jun</t>
        </is>
      </c>
      <c r="E1308" t="inlineStr">
        <is>
          <t>India</t>
        </is>
      </c>
      <c r="F1308" t="inlineStr">
        <is>
          <t>India</t>
        </is>
      </c>
      <c r="G1308" t="inlineStr">
        <is>
          <t>Retail &amp; CPG</t>
        </is>
      </c>
      <c r="H1308" t="inlineStr">
        <is>
          <t>Cloud &amp; infrastructure</t>
        </is>
      </c>
      <c r="I1308" t="inlineStr">
        <is>
          <t>Large client</t>
        </is>
      </c>
      <c r="J1308" t="inlineStr">
        <is>
          <t>Ravindra Patil</t>
        </is>
      </c>
      <c r="K1308" s="71" t="n">
        <v>7988</v>
      </c>
      <c r="L1308" s="72" t="n">
        <v>3145.51</v>
      </c>
      <c r="M1308" s="72" t="n">
        <v>25126333.88</v>
      </c>
      <c r="N1308" s="72" t="n">
        <v>0</v>
      </c>
      <c r="O1308" s="72" t="n">
        <v>25126333.88</v>
      </c>
      <c r="P1308" s="72" t="n">
        <v>17855915.28</v>
      </c>
      <c r="Q1308" s="72" t="n">
        <v>7270418.6</v>
      </c>
      <c r="R1308" t="inlineStr">
        <is>
          <t>RC-04</t>
        </is>
      </c>
      <c r="S1308" s="73" t="n">
        <v>54.6</v>
      </c>
      <c r="T1308" s="73" t="n">
        <v>48.1</v>
      </c>
      <c r="U1308" s="71" t="n">
        <v>0</v>
      </c>
      <c r="V1308" t="inlineStr">
        <is>
          <t>No</t>
        </is>
      </c>
      <c r="W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TC101300</t>
        </is>
      </c>
      <c r="B1309" s="69" t="n">
        <v>45818</v>
      </c>
      <c r="C1309" s="70" t="n">
        <v>2025</v>
      </c>
      <c r="D1309" t="inlineStr">
        <is>
          <t>Jun</t>
        </is>
      </c>
      <c r="E1309" t="inlineStr">
        <is>
          <t>India</t>
        </is>
      </c>
      <c r="F1309" t="inlineStr">
        <is>
          <t>India</t>
        </is>
      </c>
      <c r="G1309" t="inlineStr">
        <is>
          <t>Manufacturing</t>
        </is>
      </c>
      <c r="H1309" t="inlineStr">
        <is>
          <t>Application services</t>
        </is>
      </c>
      <c r="I1309" t="inlineStr">
        <is>
          <t>Top-10 client</t>
        </is>
      </c>
      <c r="J1309" t="inlineStr">
        <is>
          <t>Zoya Ahmed</t>
        </is>
      </c>
      <c r="K1309" s="71" t="n">
        <v>8822</v>
      </c>
      <c r="L1309" s="72" t="n">
        <v>3424.58</v>
      </c>
      <c r="M1309" s="72" t="n">
        <v>30211644.76</v>
      </c>
      <c r="N1309" s="72" t="n">
        <v>0</v>
      </c>
      <c r="O1309" s="72" t="n">
        <v>30211644.76</v>
      </c>
      <c r="P1309" s="72" t="n">
        <v>19030966.34</v>
      </c>
      <c r="Q1309" s="72" t="n">
        <v>11180678.42</v>
      </c>
      <c r="R1309" t="inlineStr">
        <is>
          <t>M-04</t>
        </is>
      </c>
      <c r="S1309" s="73" t="n">
        <v>66.7</v>
      </c>
      <c r="T1309" s="73" t="n">
        <v>55.9</v>
      </c>
      <c r="U1309" s="71" t="n">
        <v>0</v>
      </c>
      <c r="V1309" t="inlineStr">
        <is>
          <t>No</t>
        </is>
      </c>
      <c r="W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TC101301</t>
        </is>
      </c>
      <c r="B1310" s="69" t="n">
        <v>45818</v>
      </c>
      <c r="C1310" s="70" t="n">
        <v>2025</v>
      </c>
      <c r="D1310" t="inlineStr">
        <is>
          <t>Jun</t>
        </is>
      </c>
      <c r="E1310" t="inlineStr">
        <is>
          <t>North America</t>
        </is>
      </c>
      <c r="F1310" t="inlineStr">
        <is>
          <t>USA</t>
        </is>
      </c>
      <c r="G1310" t="inlineStr">
        <is>
          <t>BFSI</t>
        </is>
      </c>
      <c r="H1310" t="inlineStr">
        <is>
          <t>AI &amp; data</t>
        </is>
      </c>
      <c r="I1310" t="inlineStr">
        <is>
          <t>Mid-size client</t>
        </is>
      </c>
      <c r="J1310" t="inlineStr">
        <is>
          <t>Kofi Mensah</t>
        </is>
      </c>
      <c r="K1310" s="71" t="n">
        <v>8247</v>
      </c>
      <c r="L1310" s="72" t="n">
        <v>3978.9</v>
      </c>
      <c r="M1310" s="72" t="n">
        <v>32813988.3</v>
      </c>
      <c r="N1310" s="72" t="n">
        <v>0</v>
      </c>
      <c r="O1310" s="72" t="n">
        <v>32813988.3</v>
      </c>
      <c r="P1310" s="72" t="n">
        <v>20360013.85</v>
      </c>
      <c r="Q1310" s="72" t="n">
        <v>12453974.45</v>
      </c>
      <c r="R1310" t="inlineStr">
        <is>
          <t>B-03</t>
        </is>
      </c>
      <c r="S1310" s="73" t="n">
        <v>59</v>
      </c>
      <c r="T1310" s="73" t="n">
        <v>49.9</v>
      </c>
      <c r="U1310" s="71" t="n">
        <v>0</v>
      </c>
      <c r="V1310" t="inlineStr">
        <is>
          <t>No</t>
        </is>
      </c>
      <c r="W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TC101302</t>
        </is>
      </c>
      <c r="B1311" s="69" t="n">
        <v>45818</v>
      </c>
      <c r="C1311" s="70" t="n">
        <v>2025</v>
      </c>
      <c r="D1311" t="inlineStr">
        <is>
          <t>Jun</t>
        </is>
      </c>
      <c r="E1311" t="inlineStr">
        <is>
          <t>Continental Europe</t>
        </is>
      </c>
      <c r="F1311" t="inlineStr">
        <is>
          <t>France</t>
        </is>
      </c>
      <c r="G1311" t="inlineStr">
        <is>
          <t>Retail &amp; CPG</t>
        </is>
      </c>
      <c r="H1311" t="inlineStr">
        <is>
          <t>Cloud &amp; infrastructure</t>
        </is>
      </c>
      <c r="I1311" t="inlineStr">
        <is>
          <t>Large client</t>
        </is>
      </c>
      <c r="J1311" t="inlineStr">
        <is>
          <t>Aisha Bello</t>
        </is>
      </c>
      <c r="K1311" s="71" t="n">
        <v>1495</v>
      </c>
      <c r="L1311" s="72" t="n">
        <v>4220.4</v>
      </c>
      <c r="M1311" s="72" t="n">
        <v>6309498</v>
      </c>
      <c r="N1311" s="72" t="n">
        <v>252379.92</v>
      </c>
      <c r="O1311" s="72" t="n">
        <v>6057118.08</v>
      </c>
      <c r="P1311" s="72" t="n">
        <v>4186413.32</v>
      </c>
      <c r="Q1311" s="72" t="n">
        <v>1870704.76</v>
      </c>
      <c r="R1311" t="inlineStr">
        <is>
          <t>RC-01</t>
        </is>
      </c>
      <c r="S1311" s="73" t="n">
        <v>11</v>
      </c>
      <c r="T1311" s="73" t="n">
        <v>8.9</v>
      </c>
      <c r="U1311" s="71" t="n">
        <v>0</v>
      </c>
      <c r="V1311" t="inlineStr">
        <is>
          <t>No</t>
        </is>
      </c>
      <c r="W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TC101303</t>
        </is>
      </c>
      <c r="B1312" s="69" t="n">
        <v>45818</v>
      </c>
      <c r="C1312" s="70" t="n">
        <v>2025</v>
      </c>
      <c r="D1312" t="inlineStr">
        <is>
          <t>Jun</t>
        </is>
      </c>
      <c r="E1312" t="inlineStr">
        <is>
          <t>North America</t>
        </is>
      </c>
      <c r="F1312" t="inlineStr">
        <is>
          <t>Canada</t>
        </is>
      </c>
      <c r="G1312" t="inlineStr">
        <is>
          <t>Retail &amp; CPG</t>
        </is>
      </c>
      <c r="H1312" t="inlineStr">
        <is>
          <t>Application services</t>
        </is>
      </c>
      <c r="I1312" t="inlineStr">
        <is>
          <t>Mid-size client</t>
        </is>
      </c>
      <c r="J1312" t="inlineStr">
        <is>
          <t>Liam O'Brien</t>
        </is>
      </c>
      <c r="K1312" s="71" t="n">
        <v>8188</v>
      </c>
      <c r="L1312" s="72" t="n">
        <v>3733.46</v>
      </c>
      <c r="M1312" s="72" t="n">
        <v>30569570.48</v>
      </c>
      <c r="N1312" s="72" t="n">
        <v>0</v>
      </c>
      <c r="O1312" s="72" t="n">
        <v>30569570.48</v>
      </c>
      <c r="P1312" s="72" t="n">
        <v>21859385.58</v>
      </c>
      <c r="Q1312" s="72" t="n">
        <v>8710184.9</v>
      </c>
      <c r="R1312" t="inlineStr">
        <is>
          <t>RC-04</t>
        </is>
      </c>
      <c r="S1312" s="73" t="n">
        <v>69</v>
      </c>
      <c r="T1312" s="73" t="n">
        <v>53</v>
      </c>
      <c r="U1312" s="71" t="n">
        <v>1</v>
      </c>
      <c r="V1312" t="inlineStr">
        <is>
          <t>No</t>
        </is>
      </c>
      <c r="W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TC101304</t>
        </is>
      </c>
      <c r="B1313" s="69" t="n">
        <v>45818</v>
      </c>
      <c r="C1313" s="70" t="n">
        <v>2025</v>
      </c>
      <c r="D1313" t="inlineStr">
        <is>
          <t>Jun</t>
        </is>
      </c>
      <c r="E1313" t="inlineStr">
        <is>
          <t>Middle East &amp; Africa</t>
        </is>
      </c>
      <c r="F1313" t="inlineStr">
        <is>
          <t>UAE</t>
        </is>
      </c>
      <c r="G1313" t="inlineStr">
        <is>
          <t>Life Sciences</t>
        </is>
      </c>
      <c r="H1313" t="inlineStr">
        <is>
          <t>Application services</t>
        </is>
      </c>
      <c r="I1313" t="inlineStr">
        <is>
          <t>Large client</t>
        </is>
      </c>
      <c r="J1313" t="inlineStr">
        <is>
          <t>Yuki Sato</t>
        </is>
      </c>
      <c r="K1313" s="71" t="n">
        <v>3201</v>
      </c>
      <c r="L1313" s="72" t="n">
        <v>3568.34</v>
      </c>
      <c r="M1313" s="72" t="n">
        <v>11422256.34</v>
      </c>
      <c r="N1313" s="72" t="n">
        <v>228445.13</v>
      </c>
      <c r="O1313" s="72" t="n">
        <v>11193811.21</v>
      </c>
      <c r="P1313" s="72" t="n">
        <v>7833308.63</v>
      </c>
      <c r="Q1313" s="72" t="n">
        <v>3360502.58</v>
      </c>
      <c r="R1313" t="inlineStr">
        <is>
          <t>LS-05</t>
        </is>
      </c>
      <c r="S1313" s="73" t="n">
        <v>25.1</v>
      </c>
      <c r="T1313" s="73" t="n">
        <v>19.3</v>
      </c>
      <c r="U1313" s="71" t="n">
        <v>0</v>
      </c>
      <c r="V1313" t="inlineStr">
        <is>
          <t>No</t>
        </is>
      </c>
      <c r="W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TC101305</t>
        </is>
      </c>
      <c r="B1314" s="69" t="n">
        <v>45818</v>
      </c>
      <c r="C1314" s="70" t="n">
        <v>2025</v>
      </c>
      <c r="D1314" t="inlineStr">
        <is>
          <t>Jun</t>
        </is>
      </c>
      <c r="E1314" t="inlineStr">
        <is>
          <t>Asia Pacific</t>
        </is>
      </c>
      <c r="F1314" t="inlineStr">
        <is>
          <t>Japan</t>
        </is>
      </c>
      <c r="G1314" t="inlineStr">
        <is>
          <t>Communications &amp; Media</t>
        </is>
      </c>
      <c r="H1314" t="inlineStr">
        <is>
          <t>BPS</t>
        </is>
      </c>
      <c r="I1314" t="inlineStr">
        <is>
          <t>Mid-size client</t>
        </is>
      </c>
      <c r="J1314" t="inlineStr">
        <is>
          <t>Yuki Sato</t>
        </is>
      </c>
      <c r="K1314" s="71" t="n">
        <v>9481</v>
      </c>
      <c r="L1314" s="72" t="n">
        <v>3612.89</v>
      </c>
      <c r="M1314" s="72" t="n">
        <v>34253810.09</v>
      </c>
      <c r="N1314" s="72" t="n">
        <v>1370152.4</v>
      </c>
      <c r="O1314" s="72" t="n">
        <v>32883657.69</v>
      </c>
      <c r="P1314" s="72" t="n">
        <v>23777957.74</v>
      </c>
      <c r="Q1314" s="72" t="n">
        <v>9105699.949999999</v>
      </c>
      <c r="R1314" t="inlineStr">
        <is>
          <t>CM-01</t>
        </is>
      </c>
      <c r="S1314" s="73" t="n">
        <v>68.2</v>
      </c>
      <c r="T1314" s="73" t="n">
        <v>57.1</v>
      </c>
      <c r="U1314" s="71" t="n">
        <v>0</v>
      </c>
      <c r="V1314" t="inlineStr">
        <is>
          <t>No</t>
        </is>
      </c>
      <c r="W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TC101306</t>
        </is>
      </c>
      <c r="B1315" s="69" t="n">
        <v>45818</v>
      </c>
      <c r="C1315" s="70" t="n">
        <v>2025</v>
      </c>
      <c r="D1315" t="inlineStr">
        <is>
          <t>Jun</t>
        </is>
      </c>
      <c r="E1315" t="inlineStr">
        <is>
          <t>North America</t>
        </is>
      </c>
      <c r="F1315" t="inlineStr">
        <is>
          <t>Canada</t>
        </is>
      </c>
      <c r="G1315" t="inlineStr">
        <is>
          <t>BFSI</t>
        </is>
      </c>
      <c r="H1315" t="inlineStr">
        <is>
          <t>Cloud &amp; infrastructure</t>
        </is>
      </c>
      <c r="I1315" t="inlineStr">
        <is>
          <t>Large client</t>
        </is>
      </c>
      <c r="J1315" t="inlineStr">
        <is>
          <t>Sophie Müller</t>
        </is>
      </c>
      <c r="K1315" s="71" t="n">
        <v>3780</v>
      </c>
      <c r="L1315" s="72" t="n">
        <v>4310.05</v>
      </c>
      <c r="M1315" s="72" t="n">
        <v>16291989</v>
      </c>
      <c r="N1315" s="72" t="n">
        <v>325839.78</v>
      </c>
      <c r="O1315" s="72" t="n">
        <v>15966149.22</v>
      </c>
      <c r="P1315" s="72" t="n">
        <v>10510307.32</v>
      </c>
      <c r="Q1315" s="72" t="n">
        <v>5455841.9</v>
      </c>
      <c r="R1315" t="inlineStr">
        <is>
          <t>B-03</t>
        </is>
      </c>
      <c r="S1315" s="73" t="n">
        <v>27.4</v>
      </c>
      <c r="T1315" s="73" t="n">
        <v>23.6</v>
      </c>
      <c r="U1315" s="71" t="n">
        <v>1</v>
      </c>
      <c r="V1315" t="inlineStr">
        <is>
          <t>Yes</t>
        </is>
      </c>
      <c r="W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TC101307</t>
        </is>
      </c>
      <c r="B1316" s="69" t="n">
        <v>45818</v>
      </c>
      <c r="C1316" s="70" t="n">
        <v>2025</v>
      </c>
      <c r="D1316" t="inlineStr">
        <is>
          <t>Jun</t>
        </is>
      </c>
      <c r="E1316" t="inlineStr">
        <is>
          <t>North America</t>
        </is>
      </c>
      <c r="F1316" t="inlineStr">
        <is>
          <t>USA</t>
        </is>
      </c>
      <c r="G1316" t="inlineStr">
        <is>
          <t>Technology &amp; Services</t>
        </is>
      </c>
      <c r="H1316" t="inlineStr">
        <is>
          <t>Application services</t>
        </is>
      </c>
      <c r="I1316" t="inlineStr">
        <is>
          <t>Large client</t>
        </is>
      </c>
      <c r="J1316" t="inlineStr">
        <is>
          <t>Lucas Martin</t>
        </is>
      </c>
      <c r="K1316" s="71" t="n">
        <v>5544</v>
      </c>
      <c r="L1316" s="72" t="n">
        <v>4076.01</v>
      </c>
      <c r="M1316" s="72" t="n">
        <v>22597399.44</v>
      </c>
      <c r="N1316" s="72" t="n">
        <v>451947.99</v>
      </c>
      <c r="O1316" s="72" t="n">
        <v>22145451.45</v>
      </c>
      <c r="P1316" s="72" t="n">
        <v>14712038.38</v>
      </c>
      <c r="Q1316" s="72" t="n">
        <v>7433413.07</v>
      </c>
      <c r="R1316" t="inlineStr">
        <is>
          <t>TS-03</t>
        </is>
      </c>
      <c r="S1316" s="73" t="n">
        <v>40.3</v>
      </c>
      <c r="T1316" s="73" t="n">
        <v>36.4</v>
      </c>
      <c r="U1316" s="71" t="n">
        <v>0</v>
      </c>
      <c r="V1316" t="inlineStr">
        <is>
          <t>No</t>
        </is>
      </c>
      <c r="W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TC101308</t>
        </is>
      </c>
      <c r="B1317" s="69" t="n">
        <v>45818</v>
      </c>
      <c r="C1317" s="70" t="n">
        <v>2025</v>
      </c>
      <c r="D1317" t="inlineStr">
        <is>
          <t>Jun</t>
        </is>
      </c>
      <c r="E1317" t="inlineStr">
        <is>
          <t>North America</t>
        </is>
      </c>
      <c r="F1317" t="inlineStr">
        <is>
          <t>USA</t>
        </is>
      </c>
      <c r="G1317" t="inlineStr">
        <is>
          <t>Retail &amp; CPG</t>
        </is>
      </c>
      <c r="H1317" t="inlineStr">
        <is>
          <t>Application services</t>
        </is>
      </c>
      <c r="I1317" t="inlineStr">
        <is>
          <t>Large client</t>
        </is>
      </c>
      <c r="J1317" t="inlineStr">
        <is>
          <t>Carlos Silva</t>
        </is>
      </c>
      <c r="K1317" s="71" t="n">
        <v>6275</v>
      </c>
      <c r="L1317" s="72" t="n">
        <v>3366.31</v>
      </c>
      <c r="M1317" s="72" t="n">
        <v>21123595.25</v>
      </c>
      <c r="N1317" s="72" t="n">
        <v>0</v>
      </c>
      <c r="O1317" s="72" t="n">
        <v>21123595.25</v>
      </c>
      <c r="P1317" s="72" t="n">
        <v>12675429.28</v>
      </c>
      <c r="Q1317" s="72" t="n">
        <v>8448165.970000001</v>
      </c>
      <c r="R1317" t="inlineStr">
        <is>
          <t>RC-03</t>
        </is>
      </c>
      <c r="S1317" s="73" t="n">
        <v>52.7</v>
      </c>
      <c r="T1317" s="73" t="n">
        <v>40.8</v>
      </c>
      <c r="U1317" s="71" t="n">
        <v>2</v>
      </c>
      <c r="V1317" t="inlineStr">
        <is>
          <t>No</t>
        </is>
      </c>
      <c r="W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TC101309</t>
        </is>
      </c>
      <c r="B1318" s="69" t="n">
        <v>45819</v>
      </c>
      <c r="C1318" s="70" t="n">
        <v>2025</v>
      </c>
      <c r="D1318" t="inlineStr">
        <is>
          <t>Jun</t>
        </is>
      </c>
      <c r="E1318" t="inlineStr">
        <is>
          <t>UK</t>
        </is>
      </c>
      <c r="F1318" t="inlineStr">
        <is>
          <t>UK</t>
        </is>
      </c>
      <c r="G1318" t="inlineStr">
        <is>
          <t>Life Sciences</t>
        </is>
      </c>
      <c r="H1318" t="inlineStr">
        <is>
          <t>Application services</t>
        </is>
      </c>
      <c r="I1318" t="inlineStr">
        <is>
          <t>Top-10 client</t>
        </is>
      </c>
      <c r="J1318" t="inlineStr">
        <is>
          <t>Sophie Müller</t>
        </is>
      </c>
      <c r="K1318" s="71" t="n">
        <v>8300</v>
      </c>
      <c r="L1318" s="72" t="n">
        <v>4761.98</v>
      </c>
      <c r="M1318" s="72" t="n">
        <v>39524434</v>
      </c>
      <c r="N1318" s="72" t="n">
        <v>0</v>
      </c>
      <c r="O1318" s="72" t="n">
        <v>39524434</v>
      </c>
      <c r="P1318" s="72" t="n">
        <v>25557015.1</v>
      </c>
      <c r="Q1318" s="72" t="n">
        <v>13967418.9</v>
      </c>
      <c r="R1318" t="inlineStr">
        <is>
          <t>LS-04</t>
        </is>
      </c>
      <c r="S1318" s="73" t="n">
        <v>68.90000000000001</v>
      </c>
      <c r="T1318" s="73" t="n">
        <v>53.2</v>
      </c>
      <c r="U1318" s="71" t="n">
        <v>1</v>
      </c>
      <c r="V1318" t="inlineStr">
        <is>
          <t>No</t>
        </is>
      </c>
      <c r="W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TC101310</t>
        </is>
      </c>
      <c r="B1319" s="69" t="n">
        <v>45819</v>
      </c>
      <c r="C1319" s="70" t="n">
        <v>2025</v>
      </c>
      <c r="D1319" t="inlineStr">
        <is>
          <t>Jun</t>
        </is>
      </c>
      <c r="E1319" t="inlineStr">
        <is>
          <t>North America</t>
        </is>
      </c>
      <c r="F1319" t="inlineStr">
        <is>
          <t>Canada</t>
        </is>
      </c>
      <c r="G1319" t="inlineStr">
        <is>
          <t>Technology &amp; Services</t>
        </is>
      </c>
      <c r="H1319" t="inlineStr">
        <is>
          <t>Application services</t>
        </is>
      </c>
      <c r="I1319" t="inlineStr">
        <is>
          <t>Large client</t>
        </is>
      </c>
      <c r="J1319" t="inlineStr">
        <is>
          <t>Aisha Bello</t>
        </is>
      </c>
      <c r="K1319" s="71" t="n">
        <v>9760</v>
      </c>
      <c r="L1319" s="72" t="n">
        <v>3648.73</v>
      </c>
      <c r="M1319" s="72" t="n">
        <v>35611604.8</v>
      </c>
      <c r="N1319" s="72" t="n">
        <v>0</v>
      </c>
      <c r="O1319" s="72" t="n">
        <v>35611604.8</v>
      </c>
      <c r="P1319" s="72" t="n">
        <v>23373255.65</v>
      </c>
      <c r="Q1319" s="72" t="n">
        <v>12238349.15</v>
      </c>
      <c r="R1319" t="inlineStr">
        <is>
          <t>TS-06</t>
        </is>
      </c>
      <c r="S1319" s="73" t="n">
        <v>69.09999999999999</v>
      </c>
      <c r="T1319" s="73" t="n">
        <v>63.6</v>
      </c>
      <c r="U1319" s="71" t="n">
        <v>0</v>
      </c>
      <c r="V1319" t="inlineStr">
        <is>
          <t>No</t>
        </is>
      </c>
      <c r="W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TC101311</t>
        </is>
      </c>
      <c r="B1320" s="69" t="n">
        <v>45819</v>
      </c>
      <c r="C1320" s="70" t="n">
        <v>2025</v>
      </c>
      <c r="D1320" t="inlineStr">
        <is>
          <t>Jun</t>
        </is>
      </c>
      <c r="E1320" t="inlineStr">
        <is>
          <t>UK</t>
        </is>
      </c>
      <c r="F1320" t="inlineStr">
        <is>
          <t>UK</t>
        </is>
      </c>
      <c r="G1320" t="inlineStr">
        <is>
          <t>Life Sciences</t>
        </is>
      </c>
      <c r="H1320" t="inlineStr">
        <is>
          <t>BPS</t>
        </is>
      </c>
      <c r="I1320" t="inlineStr">
        <is>
          <t>Large client</t>
        </is>
      </c>
      <c r="J1320" t="inlineStr">
        <is>
          <t>Sophie Müller</t>
        </is>
      </c>
      <c r="K1320" s="71" t="n">
        <v>4535</v>
      </c>
      <c r="L1320" s="72" t="n">
        <v>3913.36</v>
      </c>
      <c r="M1320" s="72" t="n">
        <v>17747087.6</v>
      </c>
      <c r="N1320" s="72" t="n">
        <v>1064825.26</v>
      </c>
      <c r="O1320" s="72" t="n">
        <v>16682262.34</v>
      </c>
      <c r="P1320" s="72" t="n">
        <v>11998166.67</v>
      </c>
      <c r="Q1320" s="72" t="n">
        <v>4684095.67</v>
      </c>
      <c r="R1320" t="inlineStr">
        <is>
          <t>LS-06</t>
        </is>
      </c>
      <c r="S1320" s="73" t="n">
        <v>36.6</v>
      </c>
      <c r="T1320" s="73" t="n">
        <v>28</v>
      </c>
      <c r="U1320" s="71" t="n">
        <v>0</v>
      </c>
      <c r="V1320" t="inlineStr">
        <is>
          <t>No</t>
        </is>
      </c>
      <c r="W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TC101312</t>
        </is>
      </c>
      <c r="B1321" s="69" t="n">
        <v>45819</v>
      </c>
      <c r="C1321" s="70" t="n">
        <v>2025</v>
      </c>
      <c r="D1321" t="inlineStr">
        <is>
          <t>Jun</t>
        </is>
      </c>
      <c r="E1321" t="inlineStr">
        <is>
          <t>UK</t>
        </is>
      </c>
      <c r="F1321" t="inlineStr">
        <is>
          <t>UK</t>
        </is>
      </c>
      <c r="G1321" t="inlineStr">
        <is>
          <t>Technology &amp; Services</t>
        </is>
      </c>
      <c r="H1321" t="inlineStr">
        <is>
          <t>Consulting</t>
        </is>
      </c>
      <c r="I1321" t="inlineStr">
        <is>
          <t>Top-10 client</t>
        </is>
      </c>
      <c r="J1321" t="inlineStr">
        <is>
          <t>Carlos Silva</t>
        </is>
      </c>
      <c r="K1321" s="71" t="n">
        <v>2538</v>
      </c>
      <c r="L1321" s="72" t="n">
        <v>4222.28</v>
      </c>
      <c r="M1321" s="72" t="n">
        <v>10716146.64</v>
      </c>
      <c r="N1321" s="72" t="n">
        <v>0</v>
      </c>
      <c r="O1321" s="72" t="n">
        <v>10716146.64</v>
      </c>
      <c r="P1321" s="72" t="n">
        <v>6506652.48</v>
      </c>
      <c r="Q1321" s="72" t="n">
        <v>4209494.16</v>
      </c>
      <c r="R1321" t="inlineStr">
        <is>
          <t>TS-06</t>
        </is>
      </c>
      <c r="S1321" s="73" t="n">
        <v>19.5</v>
      </c>
      <c r="T1321" s="73" t="n">
        <v>16.8</v>
      </c>
      <c r="U1321" s="71" t="n">
        <v>0</v>
      </c>
      <c r="V1321" t="inlineStr">
        <is>
          <t>No</t>
        </is>
      </c>
      <c r="W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TC101313</t>
        </is>
      </c>
      <c r="B1322" s="69" t="n">
        <v>45819</v>
      </c>
      <c r="C1322" s="70" t="n">
        <v>2025</v>
      </c>
      <c r="D1322" t="inlineStr">
        <is>
          <t>Jun</t>
        </is>
      </c>
      <c r="E1322" t="inlineStr">
        <is>
          <t>UK</t>
        </is>
      </c>
      <c r="F1322" t="inlineStr">
        <is>
          <t>UK</t>
        </is>
      </c>
      <c r="G1322" t="inlineStr">
        <is>
          <t>Communications &amp; Media</t>
        </is>
      </c>
      <c r="H1322" t="inlineStr">
        <is>
          <t>Application services</t>
        </is>
      </c>
      <c r="I1322" t="inlineStr">
        <is>
          <t>Large client</t>
        </is>
      </c>
      <c r="J1322" t="inlineStr">
        <is>
          <t>Lucas Martin</t>
        </is>
      </c>
      <c r="K1322" s="71" t="n">
        <v>1784</v>
      </c>
      <c r="L1322" s="72" t="n">
        <v>3670.55</v>
      </c>
      <c r="M1322" s="72" t="n">
        <v>6548261.2</v>
      </c>
      <c r="N1322" s="72" t="n">
        <v>130965.22</v>
      </c>
      <c r="O1322" s="72" t="n">
        <v>6417295.98</v>
      </c>
      <c r="P1322" s="72" t="n">
        <v>4115714.43</v>
      </c>
      <c r="Q1322" s="72" t="n">
        <v>2301581.55</v>
      </c>
      <c r="R1322" t="inlineStr">
        <is>
          <t>CM-06</t>
        </is>
      </c>
      <c r="S1322" s="73" t="n">
        <v>15</v>
      </c>
      <c r="T1322" s="73" t="n">
        <v>11.8</v>
      </c>
      <c r="U1322" s="71" t="n">
        <v>0</v>
      </c>
      <c r="V1322" t="inlineStr">
        <is>
          <t>No</t>
        </is>
      </c>
      <c r="W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TC101314</t>
        </is>
      </c>
      <c r="B1323" s="69" t="n">
        <v>45819</v>
      </c>
      <c r="C1323" s="70" t="n">
        <v>2025</v>
      </c>
      <c r="D1323" t="inlineStr">
        <is>
          <t>Jun</t>
        </is>
      </c>
      <c r="E1323" t="inlineStr">
        <is>
          <t>North America</t>
        </is>
      </c>
      <c r="F1323" t="inlineStr">
        <is>
          <t>USA</t>
        </is>
      </c>
      <c r="G1323" t="inlineStr">
        <is>
          <t>BFSI</t>
        </is>
      </c>
      <c r="H1323" t="inlineStr">
        <is>
          <t>Cloud &amp; infrastructure</t>
        </is>
      </c>
      <c r="I1323" t="inlineStr">
        <is>
          <t>Top-10 client</t>
        </is>
      </c>
      <c r="J1323" t="inlineStr">
        <is>
          <t>Sara Rossi</t>
        </is>
      </c>
      <c r="K1323" s="71" t="n">
        <v>9342</v>
      </c>
      <c r="L1323" s="72" t="n">
        <v>4326.46</v>
      </c>
      <c r="M1323" s="72" t="n">
        <v>40417789.32</v>
      </c>
      <c r="N1323" s="72" t="n">
        <v>808355.79</v>
      </c>
      <c r="O1323" s="72" t="n">
        <v>39609433.53</v>
      </c>
      <c r="P1323" s="72" t="n">
        <v>26043792.85</v>
      </c>
      <c r="Q1323" s="72" t="n">
        <v>13565640.68</v>
      </c>
      <c r="R1323" t="inlineStr">
        <is>
          <t>B-04</t>
        </is>
      </c>
      <c r="S1323" s="73" t="n">
        <v>65.8</v>
      </c>
      <c r="T1323" s="73" t="n">
        <v>55.9</v>
      </c>
      <c r="U1323" s="71" t="n">
        <v>1</v>
      </c>
      <c r="V1323" t="inlineStr">
        <is>
          <t>No</t>
        </is>
      </c>
      <c r="W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TC101315</t>
        </is>
      </c>
      <c r="B1324" s="69" t="n">
        <v>45819</v>
      </c>
      <c r="C1324" s="70" t="n">
        <v>2025</v>
      </c>
      <c r="D1324" t="inlineStr">
        <is>
          <t>Jun</t>
        </is>
      </c>
      <c r="E1324" t="inlineStr">
        <is>
          <t>North America</t>
        </is>
      </c>
      <c r="F1324" t="inlineStr">
        <is>
          <t>Canada</t>
        </is>
      </c>
      <c r="G1324" t="inlineStr">
        <is>
          <t>BFSI</t>
        </is>
      </c>
      <c r="H1324" t="inlineStr">
        <is>
          <t>Application services</t>
        </is>
      </c>
      <c r="I1324" t="inlineStr">
        <is>
          <t>Mid-size client</t>
        </is>
      </c>
      <c r="J1324" t="inlineStr">
        <is>
          <t>Noah Smith</t>
        </is>
      </c>
      <c r="K1324" s="71" t="n">
        <v>5447</v>
      </c>
      <c r="L1324" s="72" t="n">
        <v>3675.93</v>
      </c>
      <c r="M1324" s="72" t="n">
        <v>20022790.71</v>
      </c>
      <c r="N1324" s="72" t="n">
        <v>0</v>
      </c>
      <c r="O1324" s="72" t="n">
        <v>20022790.71</v>
      </c>
      <c r="P1324" s="72" t="n">
        <v>12353255.97</v>
      </c>
      <c r="Q1324" s="72" t="n">
        <v>7669534.74</v>
      </c>
      <c r="R1324" t="inlineStr">
        <is>
          <t>B-02</t>
        </is>
      </c>
      <c r="S1324" s="73" t="n">
        <v>42.3</v>
      </c>
      <c r="T1324" s="73" t="n">
        <v>32.6</v>
      </c>
      <c r="U1324" s="71" t="n">
        <v>1</v>
      </c>
      <c r="V1324" t="inlineStr">
        <is>
          <t>No</t>
        </is>
      </c>
      <c r="W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TC101316</t>
        </is>
      </c>
      <c r="B1325" s="69" t="n">
        <v>45819</v>
      </c>
      <c r="C1325" s="70" t="n">
        <v>2025</v>
      </c>
      <c r="D1325" t="inlineStr">
        <is>
          <t>Jun</t>
        </is>
      </c>
      <c r="E1325" t="inlineStr">
        <is>
          <t>North America</t>
        </is>
      </c>
      <c r="F1325" t="inlineStr">
        <is>
          <t>Canada</t>
        </is>
      </c>
      <c r="G1325" t="inlineStr">
        <is>
          <t>BFSI</t>
        </is>
      </c>
      <c r="H1325" t="inlineStr">
        <is>
          <t>Application services</t>
        </is>
      </c>
      <c r="I1325" t="inlineStr">
        <is>
          <t>Large client</t>
        </is>
      </c>
      <c r="J1325" t="inlineStr">
        <is>
          <t>Omar Haddad</t>
        </is>
      </c>
      <c r="K1325" s="71" t="n">
        <v>4854</v>
      </c>
      <c r="L1325" s="72" t="n">
        <v>4115.48</v>
      </c>
      <c r="M1325" s="72" t="n">
        <v>19976539.92</v>
      </c>
      <c r="N1325" s="72" t="n">
        <v>0</v>
      </c>
      <c r="O1325" s="72" t="n">
        <v>19976539.92</v>
      </c>
      <c r="P1325" s="72" t="n">
        <v>13758179.89</v>
      </c>
      <c r="Q1325" s="72" t="n">
        <v>6218360.03</v>
      </c>
      <c r="R1325" t="inlineStr">
        <is>
          <t>B-05</t>
        </is>
      </c>
      <c r="S1325" s="73" t="n">
        <v>42.4</v>
      </c>
      <c r="T1325" s="73" t="n">
        <v>32.2</v>
      </c>
      <c r="U1325" s="71" t="n">
        <v>1</v>
      </c>
      <c r="V1325" t="inlineStr">
        <is>
          <t>No</t>
        </is>
      </c>
      <c r="W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TC101317</t>
        </is>
      </c>
      <c r="B1326" s="69" t="n">
        <v>45819</v>
      </c>
      <c r="C1326" s="70" t="n">
        <v>2025</v>
      </c>
      <c r="D1326" t="inlineStr">
        <is>
          <t>Jun</t>
        </is>
      </c>
      <c r="E1326" t="inlineStr">
        <is>
          <t>India</t>
        </is>
      </c>
      <c r="F1326" t="inlineStr">
        <is>
          <t>India</t>
        </is>
      </c>
      <c r="G1326" t="inlineStr">
        <is>
          <t>Technology &amp; Services</t>
        </is>
      </c>
      <c r="H1326" t="inlineStr">
        <is>
          <t>Application services</t>
        </is>
      </c>
      <c r="I1326" t="inlineStr">
        <is>
          <t>Large client</t>
        </is>
      </c>
      <c r="J1326" t="inlineStr">
        <is>
          <t>Hiroshi Tanaka</t>
        </is>
      </c>
      <c r="K1326" s="71" t="n">
        <v>3764</v>
      </c>
      <c r="L1326" s="72" t="n">
        <v>3161.14</v>
      </c>
      <c r="M1326" s="72" t="n">
        <v>11898530.96</v>
      </c>
      <c r="N1326" s="72" t="n">
        <v>0</v>
      </c>
      <c r="O1326" s="72" t="n">
        <v>11898530.96</v>
      </c>
      <c r="P1326" s="72" t="n">
        <v>7431147.63</v>
      </c>
      <c r="Q1326" s="72" t="n">
        <v>4467383.33</v>
      </c>
      <c r="R1326" t="inlineStr">
        <is>
          <t>TS-04</t>
        </is>
      </c>
      <c r="S1326" s="73" t="n">
        <v>32.4</v>
      </c>
      <c r="T1326" s="73" t="n">
        <v>24</v>
      </c>
      <c r="U1326" s="71" t="n">
        <v>0</v>
      </c>
      <c r="V1326" t="inlineStr">
        <is>
          <t>No</t>
        </is>
      </c>
      <c r="W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TC101318</t>
        </is>
      </c>
      <c r="B1327" s="69" t="n">
        <v>45819</v>
      </c>
      <c r="C1327" s="70" t="n">
        <v>2025</v>
      </c>
      <c r="D1327" t="inlineStr">
        <is>
          <t>Jun</t>
        </is>
      </c>
      <c r="E1327" t="inlineStr">
        <is>
          <t>Continental Europe</t>
        </is>
      </c>
      <c r="F1327" t="inlineStr">
        <is>
          <t>Germany</t>
        </is>
      </c>
      <c r="G1327" t="inlineStr">
        <is>
          <t>Life Sciences</t>
        </is>
      </c>
      <c r="H1327" t="inlineStr">
        <is>
          <t>Application services</t>
        </is>
      </c>
      <c r="I1327" t="inlineStr">
        <is>
          <t>Large client</t>
        </is>
      </c>
      <c r="J1327" t="inlineStr">
        <is>
          <t>Wei Chen</t>
        </is>
      </c>
      <c r="K1327" s="71" t="n">
        <v>8574</v>
      </c>
      <c r="L1327" s="72" t="n">
        <v>4571.95</v>
      </c>
      <c r="M1327" s="72" t="n">
        <v>39199899.3</v>
      </c>
      <c r="N1327" s="72" t="n">
        <v>783997.99</v>
      </c>
      <c r="O1327" s="72" t="n">
        <v>38415901.31</v>
      </c>
      <c r="P1327" s="72" t="n">
        <v>28317900.2</v>
      </c>
      <c r="Q1327" s="72" t="n">
        <v>10098001.11</v>
      </c>
      <c r="R1327" t="inlineStr">
        <is>
          <t>LS-06</t>
        </is>
      </c>
      <c r="S1327" s="73" t="n">
        <v>68.3</v>
      </c>
      <c r="T1327" s="73" t="n">
        <v>51.8</v>
      </c>
      <c r="U1327" s="71" t="n">
        <v>2</v>
      </c>
      <c r="V1327" t="inlineStr">
        <is>
          <t>No</t>
        </is>
      </c>
      <c r="W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TC101319</t>
        </is>
      </c>
      <c r="B1328" s="69" t="n">
        <v>45820</v>
      </c>
      <c r="C1328" s="70" t="n">
        <v>2025</v>
      </c>
      <c r="D1328" t="inlineStr">
        <is>
          <t>Jun</t>
        </is>
      </c>
      <c r="E1328" t="inlineStr">
        <is>
          <t>Continental Europe</t>
        </is>
      </c>
      <c r="F1328" t="inlineStr">
        <is>
          <t>Netherlands</t>
        </is>
      </c>
      <c r="G1328" t="inlineStr">
        <is>
          <t>Retail &amp; CPG</t>
        </is>
      </c>
      <c r="H1328" t="inlineStr">
        <is>
          <t>Application services</t>
        </is>
      </c>
      <c r="I1328" t="inlineStr">
        <is>
          <t>Large client</t>
        </is>
      </c>
      <c r="J1328" t="inlineStr">
        <is>
          <t>Mei Lin</t>
        </is>
      </c>
      <c r="K1328" s="71" t="n">
        <v>9160</v>
      </c>
      <c r="L1328" s="72" t="n">
        <v>3407.55</v>
      </c>
      <c r="M1328" s="72" t="n">
        <v>31213158</v>
      </c>
      <c r="N1328" s="72" t="n">
        <v>0</v>
      </c>
      <c r="O1328" s="72" t="n">
        <v>31213158</v>
      </c>
      <c r="P1328" s="72" t="n">
        <v>19397624.97</v>
      </c>
      <c r="Q1328" s="72" t="n">
        <v>11815533.03</v>
      </c>
      <c r="R1328" t="inlineStr">
        <is>
          <t>RC-06</t>
        </is>
      </c>
      <c r="S1328" s="73" t="n">
        <v>76.40000000000001</v>
      </c>
      <c r="T1328" s="73" t="n">
        <v>59.3</v>
      </c>
      <c r="U1328" s="71" t="n">
        <v>0</v>
      </c>
      <c r="V1328" t="inlineStr">
        <is>
          <t>No</t>
        </is>
      </c>
      <c r="W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TC101320</t>
        </is>
      </c>
      <c r="B1329" s="69" t="n">
        <v>45820</v>
      </c>
      <c r="C1329" s="70" t="n">
        <v>2025</v>
      </c>
      <c r="D1329" t="inlineStr">
        <is>
          <t>Jun</t>
        </is>
      </c>
      <c r="E1329" t="inlineStr">
        <is>
          <t>North America</t>
        </is>
      </c>
      <c r="F1329" t="inlineStr">
        <is>
          <t>Canada</t>
        </is>
      </c>
      <c r="G1329" t="inlineStr">
        <is>
          <t>BFSI</t>
        </is>
      </c>
      <c r="H1329" t="inlineStr">
        <is>
          <t>Application services</t>
        </is>
      </c>
      <c r="I1329" t="inlineStr">
        <is>
          <t>Mid-size client</t>
        </is>
      </c>
      <c r="J1329" t="inlineStr">
        <is>
          <t>Carlos Silva</t>
        </is>
      </c>
      <c r="K1329" s="71" t="n">
        <v>1106</v>
      </c>
      <c r="L1329" s="72" t="n">
        <v>4186.36</v>
      </c>
      <c r="M1329" s="72" t="n">
        <v>4630114.16</v>
      </c>
      <c r="N1329" s="72" t="n">
        <v>0</v>
      </c>
      <c r="O1329" s="72" t="n">
        <v>4630114.16</v>
      </c>
      <c r="P1329" s="72" t="n">
        <v>2822928</v>
      </c>
      <c r="Q1329" s="72" t="n">
        <v>1807186.16</v>
      </c>
      <c r="R1329" t="inlineStr">
        <is>
          <t>B-03</t>
        </is>
      </c>
      <c r="S1329" s="73" t="n">
        <v>8.4</v>
      </c>
      <c r="T1329" s="73" t="n">
        <v>6.7</v>
      </c>
      <c r="U1329" s="71" t="n">
        <v>0</v>
      </c>
      <c r="V1329" t="inlineStr">
        <is>
          <t>No</t>
        </is>
      </c>
      <c r="W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TC101321</t>
        </is>
      </c>
      <c r="B1330" s="69" t="n">
        <v>45820</v>
      </c>
      <c r="C1330" s="70" t="n">
        <v>2025</v>
      </c>
      <c r="D1330" t="inlineStr">
        <is>
          <t>Jun</t>
        </is>
      </c>
      <c r="E1330" t="inlineStr">
        <is>
          <t>North America</t>
        </is>
      </c>
      <c r="F1330" t="inlineStr">
        <is>
          <t>USA</t>
        </is>
      </c>
      <c r="G1330" t="inlineStr">
        <is>
          <t>Manufacturing</t>
        </is>
      </c>
      <c r="H1330" t="inlineStr">
        <is>
          <t>Application services</t>
        </is>
      </c>
      <c r="I1330" t="inlineStr">
        <is>
          <t>Top-10 client</t>
        </is>
      </c>
      <c r="J1330" t="inlineStr">
        <is>
          <t>Aisha Bello</t>
        </is>
      </c>
      <c r="K1330" s="71" t="n">
        <v>9482</v>
      </c>
      <c r="L1330" s="72" t="n">
        <v>4273.02</v>
      </c>
      <c r="M1330" s="72" t="n">
        <v>40516775.64</v>
      </c>
      <c r="N1330" s="72" t="n">
        <v>0</v>
      </c>
      <c r="O1330" s="72" t="n">
        <v>40516775.64</v>
      </c>
      <c r="P1330" s="72" t="n">
        <v>28077754.59</v>
      </c>
      <c r="Q1330" s="72" t="n">
        <v>12439021.05</v>
      </c>
      <c r="R1330" t="inlineStr">
        <is>
          <t>M-01</t>
        </is>
      </c>
      <c r="S1330" s="73" t="n">
        <v>69.09999999999999</v>
      </c>
      <c r="T1330" s="73" t="n">
        <v>56.5</v>
      </c>
      <c r="U1330" s="71" t="n">
        <v>1</v>
      </c>
      <c r="V1330" t="inlineStr">
        <is>
          <t>No</t>
        </is>
      </c>
      <c r="W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TC101322</t>
        </is>
      </c>
      <c r="B1331" s="69" t="n">
        <v>45820</v>
      </c>
      <c r="C1331" s="70" t="n">
        <v>2025</v>
      </c>
      <c r="D1331" t="inlineStr">
        <is>
          <t>Jun</t>
        </is>
      </c>
      <c r="E1331" t="inlineStr">
        <is>
          <t>North America</t>
        </is>
      </c>
      <c r="F1331" t="inlineStr">
        <is>
          <t>USA</t>
        </is>
      </c>
      <c r="G1331" t="inlineStr">
        <is>
          <t>Life Sciences</t>
        </is>
      </c>
      <c r="H1331" t="inlineStr">
        <is>
          <t>Application services</t>
        </is>
      </c>
      <c r="I1331" t="inlineStr">
        <is>
          <t>Large client</t>
        </is>
      </c>
      <c r="J1331" t="inlineStr">
        <is>
          <t>Ruhi Shaikh</t>
        </is>
      </c>
      <c r="K1331" s="71" t="n">
        <v>5764</v>
      </c>
      <c r="L1331" s="72" t="n">
        <v>4164.81</v>
      </c>
      <c r="M1331" s="72" t="n">
        <v>24005964.84</v>
      </c>
      <c r="N1331" s="72" t="n">
        <v>1440357.89</v>
      </c>
      <c r="O1331" s="72" t="n">
        <v>22565606.95</v>
      </c>
      <c r="P1331" s="72" t="n">
        <v>15793859.71</v>
      </c>
      <c r="Q1331" s="72" t="n">
        <v>6771747.24</v>
      </c>
      <c r="R1331" t="inlineStr">
        <is>
          <t>LS-06</t>
        </is>
      </c>
      <c r="S1331" s="73" t="n">
        <v>41.3</v>
      </c>
      <c r="T1331" s="73" t="n">
        <v>34.4</v>
      </c>
      <c r="U1331" s="71" t="n">
        <v>0</v>
      </c>
      <c r="V1331" t="inlineStr">
        <is>
          <t>No</t>
        </is>
      </c>
      <c r="W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TC101323</t>
        </is>
      </c>
      <c r="B1332" s="69" t="n">
        <v>45820</v>
      </c>
      <c r="C1332" s="70" t="n">
        <v>2025</v>
      </c>
      <c r="D1332" t="inlineStr">
        <is>
          <t>Jun</t>
        </is>
      </c>
      <c r="E1332" t="inlineStr">
        <is>
          <t>Continental Europe</t>
        </is>
      </c>
      <c r="F1332" t="inlineStr">
        <is>
          <t>Germany</t>
        </is>
      </c>
      <c r="G1332" t="inlineStr">
        <is>
          <t>Technology &amp; Services</t>
        </is>
      </c>
      <c r="H1332" t="inlineStr">
        <is>
          <t>Application services</t>
        </is>
      </c>
      <c r="I1332" t="inlineStr">
        <is>
          <t>Top-10 client</t>
        </is>
      </c>
      <c r="J1332" t="inlineStr">
        <is>
          <t>Emma Clarke</t>
        </is>
      </c>
      <c r="K1332" s="71" t="n">
        <v>2626</v>
      </c>
      <c r="L1332" s="72" t="n">
        <v>3634.7</v>
      </c>
      <c r="M1332" s="72" t="n">
        <v>9544722.199999999</v>
      </c>
      <c r="N1332" s="72" t="n">
        <v>381788.89</v>
      </c>
      <c r="O1332" s="72" t="n">
        <v>9162933.310000001</v>
      </c>
      <c r="P1332" s="72" t="n">
        <v>5895501.29</v>
      </c>
      <c r="Q1332" s="72" t="n">
        <v>3267432.02</v>
      </c>
      <c r="R1332" t="inlineStr">
        <is>
          <t>TS-02</t>
        </is>
      </c>
      <c r="S1332" s="73" t="n">
        <v>21.9</v>
      </c>
      <c r="T1332" s="73" t="n">
        <v>16.9</v>
      </c>
      <c r="U1332" s="71" t="n">
        <v>1</v>
      </c>
      <c r="V1332" t="inlineStr">
        <is>
          <t>No</t>
        </is>
      </c>
      <c r="W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TC101324</t>
        </is>
      </c>
      <c r="B1333" s="69" t="n">
        <v>45820</v>
      </c>
      <c r="C1333" s="70" t="n">
        <v>2025</v>
      </c>
      <c r="D1333" t="inlineStr">
        <is>
          <t>Jun</t>
        </is>
      </c>
      <c r="E1333" t="inlineStr">
        <is>
          <t>Asia Pacific</t>
        </is>
      </c>
      <c r="F1333" t="inlineStr">
        <is>
          <t>Australia</t>
        </is>
      </c>
      <c r="G1333" t="inlineStr">
        <is>
          <t>BFSI</t>
        </is>
      </c>
      <c r="H1333" t="inlineStr">
        <is>
          <t>Application services</t>
        </is>
      </c>
      <c r="I1333" t="inlineStr">
        <is>
          <t>Top-10 client</t>
        </is>
      </c>
      <c r="J1333" t="inlineStr">
        <is>
          <t>Mei Lin</t>
        </is>
      </c>
      <c r="K1333" s="71" t="n">
        <v>6151</v>
      </c>
      <c r="L1333" s="72" t="n">
        <v>3892.3</v>
      </c>
      <c r="M1333" s="72" t="n">
        <v>23941537.3</v>
      </c>
      <c r="N1333" s="72" t="n">
        <v>957661.49</v>
      </c>
      <c r="O1333" s="72" t="n">
        <v>22983875.81</v>
      </c>
      <c r="P1333" s="72" t="n">
        <v>17205870.78</v>
      </c>
      <c r="Q1333" s="72" t="n">
        <v>5778005.03</v>
      </c>
      <c r="R1333" t="inlineStr">
        <is>
          <t>B-06</t>
        </is>
      </c>
      <c r="S1333" s="73" t="n">
        <v>51.5</v>
      </c>
      <c r="T1333" s="73" t="n">
        <v>41</v>
      </c>
      <c r="U1333" s="71" t="n">
        <v>0</v>
      </c>
      <c r="V1333" t="inlineStr">
        <is>
          <t>No</t>
        </is>
      </c>
      <c r="W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TC101325</t>
        </is>
      </c>
      <c r="B1334" s="69" t="n">
        <v>45820</v>
      </c>
      <c r="C1334" s="70" t="n">
        <v>2025</v>
      </c>
      <c r="D1334" t="inlineStr">
        <is>
          <t>Jun</t>
        </is>
      </c>
      <c r="E1334" t="inlineStr">
        <is>
          <t>Continental Europe</t>
        </is>
      </c>
      <c r="F1334" t="inlineStr">
        <is>
          <t>Netherlands</t>
        </is>
      </c>
      <c r="G1334" t="inlineStr">
        <is>
          <t>Manufacturing</t>
        </is>
      </c>
      <c r="H1334" t="inlineStr">
        <is>
          <t>Application services</t>
        </is>
      </c>
      <c r="I1334" t="inlineStr">
        <is>
          <t>Large client</t>
        </is>
      </c>
      <c r="J1334" t="inlineStr">
        <is>
          <t>Amir Khan</t>
        </is>
      </c>
      <c r="K1334" s="71" t="n">
        <v>5480</v>
      </c>
      <c r="L1334" s="72" t="n">
        <v>4129.16</v>
      </c>
      <c r="M1334" s="72" t="n">
        <v>22627796.8</v>
      </c>
      <c r="N1334" s="72" t="n">
        <v>905111.87</v>
      </c>
      <c r="O1334" s="72" t="n">
        <v>21722684.93</v>
      </c>
      <c r="P1334" s="72" t="n">
        <v>14050464.2</v>
      </c>
      <c r="Q1334" s="72" t="n">
        <v>7672220.73</v>
      </c>
      <c r="R1334" t="inlineStr">
        <is>
          <t>M-04</t>
        </is>
      </c>
      <c r="S1334" s="73" t="n">
        <v>42</v>
      </c>
      <c r="T1334" s="73" t="n">
        <v>36.4</v>
      </c>
      <c r="U1334" s="71" t="n">
        <v>0</v>
      </c>
      <c r="V1334" t="inlineStr">
        <is>
          <t>No</t>
        </is>
      </c>
      <c r="W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TC101326</t>
        </is>
      </c>
      <c r="B1335" s="69" t="n">
        <v>45820</v>
      </c>
      <c r="C1335" s="70" t="n">
        <v>2025</v>
      </c>
      <c r="D1335" t="inlineStr">
        <is>
          <t>Jun</t>
        </is>
      </c>
      <c r="E1335" t="inlineStr">
        <is>
          <t>India</t>
        </is>
      </c>
      <c r="F1335" t="inlineStr">
        <is>
          <t>India</t>
        </is>
      </c>
      <c r="G1335" t="inlineStr">
        <is>
          <t>BFSI</t>
        </is>
      </c>
      <c r="H1335" t="inlineStr">
        <is>
          <t>Consulting</t>
        </is>
      </c>
      <c r="I1335" t="inlineStr">
        <is>
          <t>Top-10 client</t>
        </is>
      </c>
      <c r="J1335" t="inlineStr">
        <is>
          <t>Priya Nair</t>
        </is>
      </c>
      <c r="K1335" s="71" t="n">
        <v>6765</v>
      </c>
      <c r="L1335" s="72" t="n">
        <v>3501.5</v>
      </c>
      <c r="M1335" s="72" t="n">
        <v>23687647.5</v>
      </c>
      <c r="N1335" s="72" t="n">
        <v>473752.95</v>
      </c>
      <c r="O1335" s="72" t="n">
        <v>23213894.55</v>
      </c>
      <c r="P1335" s="72" t="n">
        <v>16910655.77</v>
      </c>
      <c r="Q1335" s="72" t="n">
        <v>6303238.78</v>
      </c>
      <c r="R1335" t="inlineStr">
        <is>
          <t>B-06</t>
        </is>
      </c>
      <c r="S1335" s="73" t="n">
        <v>47.1</v>
      </c>
      <c r="T1335" s="73" t="n">
        <v>40.5</v>
      </c>
      <c r="U1335" s="71" t="n">
        <v>0</v>
      </c>
      <c r="V1335" t="inlineStr">
        <is>
          <t>No</t>
        </is>
      </c>
      <c r="W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TC101327</t>
        </is>
      </c>
      <c r="B1336" s="69" t="n">
        <v>45820</v>
      </c>
      <c r="C1336" s="70" t="n">
        <v>2025</v>
      </c>
      <c r="D1336" t="inlineStr">
        <is>
          <t>Jun</t>
        </is>
      </c>
      <c r="E1336" t="inlineStr">
        <is>
          <t>Continental Europe</t>
        </is>
      </c>
      <c r="F1336" t="inlineStr">
        <is>
          <t>France</t>
        </is>
      </c>
      <c r="G1336" t="inlineStr">
        <is>
          <t>Technology &amp; Services</t>
        </is>
      </c>
      <c r="H1336" t="inlineStr">
        <is>
          <t>Cloud &amp; infrastructure</t>
        </is>
      </c>
      <c r="I1336" t="inlineStr">
        <is>
          <t>Top-10 client</t>
        </is>
      </c>
      <c r="J1336" t="inlineStr">
        <is>
          <t>Sara Rossi</t>
        </is>
      </c>
      <c r="K1336" s="71" t="n">
        <v>3321</v>
      </c>
      <c r="L1336" s="72" t="n">
        <v>4140.95</v>
      </c>
      <c r="M1336" s="72" t="n">
        <v>13752094.95</v>
      </c>
      <c r="N1336" s="72" t="n">
        <v>0</v>
      </c>
      <c r="O1336" s="72" t="n">
        <v>13752094.95</v>
      </c>
      <c r="P1336" s="72" t="n">
        <v>9128331.390000001</v>
      </c>
      <c r="Q1336" s="72" t="n">
        <v>4623763.56</v>
      </c>
      <c r="R1336" t="inlineStr">
        <is>
          <t>TS-01</t>
        </is>
      </c>
      <c r="S1336" s="73" t="n">
        <v>24.7</v>
      </c>
      <c r="T1336" s="73" t="n">
        <v>21.9</v>
      </c>
      <c r="U1336" s="71" t="n">
        <v>0</v>
      </c>
      <c r="V1336" t="inlineStr">
        <is>
          <t>No</t>
        </is>
      </c>
      <c r="W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TC101328</t>
        </is>
      </c>
      <c r="B1337" s="69" t="n">
        <v>45820</v>
      </c>
      <c r="C1337" s="70" t="n">
        <v>2025</v>
      </c>
      <c r="D1337" t="inlineStr">
        <is>
          <t>Jun</t>
        </is>
      </c>
      <c r="E1337" t="inlineStr">
        <is>
          <t>North America</t>
        </is>
      </c>
      <c r="F1337" t="inlineStr">
        <is>
          <t>Canada</t>
        </is>
      </c>
      <c r="G1337" t="inlineStr">
        <is>
          <t>Retail &amp; CPG</t>
        </is>
      </c>
      <c r="H1337" t="inlineStr">
        <is>
          <t>Consulting</t>
        </is>
      </c>
      <c r="I1337" t="inlineStr">
        <is>
          <t>Large client</t>
        </is>
      </c>
      <c r="J1337" t="inlineStr">
        <is>
          <t>Omar Haddad</t>
        </is>
      </c>
      <c r="K1337" s="71" t="n">
        <v>4186</v>
      </c>
      <c r="L1337" s="72" t="n">
        <v>3400.88</v>
      </c>
      <c r="M1337" s="72" t="n">
        <v>14236083.68</v>
      </c>
      <c r="N1337" s="72" t="n">
        <v>284721.67</v>
      </c>
      <c r="O1337" s="72" t="n">
        <v>13951362.01</v>
      </c>
      <c r="P1337" s="72" t="n">
        <v>8783074.300000001</v>
      </c>
      <c r="Q1337" s="72" t="n">
        <v>5168287.71</v>
      </c>
      <c r="R1337" t="inlineStr">
        <is>
          <t>RC-04</t>
        </is>
      </c>
      <c r="S1337" s="73" t="n">
        <v>32.9</v>
      </c>
      <c r="T1337" s="73" t="n">
        <v>25.2</v>
      </c>
      <c r="U1337" s="71" t="n">
        <v>0</v>
      </c>
      <c r="V1337" t="inlineStr">
        <is>
          <t>No</t>
        </is>
      </c>
      <c r="W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TC101329</t>
        </is>
      </c>
      <c r="B1338" s="69" t="n">
        <v>45821</v>
      </c>
      <c r="C1338" s="70" t="n">
        <v>2025</v>
      </c>
      <c r="D1338" t="inlineStr">
        <is>
          <t>Jun</t>
        </is>
      </c>
      <c r="E1338" t="inlineStr">
        <is>
          <t>North America</t>
        </is>
      </c>
      <c r="F1338" t="inlineStr">
        <is>
          <t>USA</t>
        </is>
      </c>
      <c r="G1338" t="inlineStr">
        <is>
          <t>Retail &amp; CPG</t>
        </is>
      </c>
      <c r="H1338" t="inlineStr">
        <is>
          <t>Cloud &amp; infrastructure</t>
        </is>
      </c>
      <c r="I1338" t="inlineStr">
        <is>
          <t>Mid-size client</t>
        </is>
      </c>
      <c r="J1338" t="inlineStr">
        <is>
          <t>Arjun Mehta</t>
        </is>
      </c>
      <c r="K1338" s="71" t="n">
        <v>2526</v>
      </c>
      <c r="L1338" s="72" t="n">
        <v>3972.84</v>
      </c>
      <c r="M1338" s="72" t="n">
        <v>10035393.84</v>
      </c>
      <c r="N1338" s="72" t="n">
        <v>0</v>
      </c>
      <c r="O1338" s="72" t="n">
        <v>10035393.84</v>
      </c>
      <c r="P1338" s="72" t="n">
        <v>7314240.22</v>
      </c>
      <c r="Q1338" s="72" t="n">
        <v>2721153.62</v>
      </c>
      <c r="R1338" t="inlineStr">
        <is>
          <t>RC-03</t>
        </is>
      </c>
      <c r="S1338" s="73" t="n">
        <v>19.6</v>
      </c>
      <c r="T1338" s="73" t="n">
        <v>16.6</v>
      </c>
      <c r="U1338" s="71" t="n">
        <v>0</v>
      </c>
      <c r="V1338" t="inlineStr">
        <is>
          <t>No</t>
        </is>
      </c>
      <c r="W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TC101330</t>
        </is>
      </c>
      <c r="B1339" s="69" t="n">
        <v>45821</v>
      </c>
      <c r="C1339" s="70" t="n">
        <v>2025</v>
      </c>
      <c r="D1339" t="inlineStr">
        <is>
          <t>Jun</t>
        </is>
      </c>
      <c r="E1339" t="inlineStr">
        <is>
          <t>Continental Europe</t>
        </is>
      </c>
      <c r="F1339" t="inlineStr">
        <is>
          <t>Netherlands</t>
        </is>
      </c>
      <c r="G1339" t="inlineStr">
        <is>
          <t>Manufacturing</t>
        </is>
      </c>
      <c r="H1339" t="inlineStr">
        <is>
          <t>Application services</t>
        </is>
      </c>
      <c r="I1339" t="inlineStr">
        <is>
          <t>Large client</t>
        </is>
      </c>
      <c r="J1339" t="inlineStr">
        <is>
          <t>Arjun Mehta</t>
        </is>
      </c>
      <c r="K1339" s="71" t="n">
        <v>7138</v>
      </c>
      <c r="L1339" s="72" t="n">
        <v>4204.05</v>
      </c>
      <c r="M1339" s="72" t="n">
        <v>30008508.9</v>
      </c>
      <c r="N1339" s="72" t="n">
        <v>0</v>
      </c>
      <c r="O1339" s="72" t="n">
        <v>30008508.9</v>
      </c>
      <c r="P1339" s="72" t="n">
        <v>19742008.38</v>
      </c>
      <c r="Q1339" s="72" t="n">
        <v>10266500.52</v>
      </c>
      <c r="R1339" t="inlineStr">
        <is>
          <t>M-03</t>
        </is>
      </c>
      <c r="S1339" s="73" t="n">
        <v>59.8</v>
      </c>
      <c r="T1339" s="73" t="n">
        <v>46.6</v>
      </c>
      <c r="U1339" s="71" t="n">
        <v>2</v>
      </c>
      <c r="V1339" t="inlineStr">
        <is>
          <t>No</t>
        </is>
      </c>
      <c r="W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TC101331</t>
        </is>
      </c>
      <c r="B1340" s="69" t="n">
        <v>45821</v>
      </c>
      <c r="C1340" s="70" t="n">
        <v>2025</v>
      </c>
      <c r="D1340" t="inlineStr">
        <is>
          <t>Jun</t>
        </is>
      </c>
      <c r="E1340" t="inlineStr">
        <is>
          <t>UK</t>
        </is>
      </c>
      <c r="F1340" t="inlineStr">
        <is>
          <t>UK</t>
        </is>
      </c>
      <c r="G1340" t="inlineStr">
        <is>
          <t>Technology &amp; Services</t>
        </is>
      </c>
      <c r="H1340" t="inlineStr">
        <is>
          <t>Application services</t>
        </is>
      </c>
      <c r="I1340" t="inlineStr">
        <is>
          <t>Top-10 client</t>
        </is>
      </c>
      <c r="J1340" t="inlineStr">
        <is>
          <t>Omar Haddad</t>
        </is>
      </c>
      <c r="K1340" s="71" t="n">
        <v>3806</v>
      </c>
      <c r="L1340" s="72" t="n">
        <v>3728.79</v>
      </c>
      <c r="M1340" s="72" t="n">
        <v>14191774.74</v>
      </c>
      <c r="N1340" s="72" t="n">
        <v>851506.48</v>
      </c>
      <c r="O1340" s="72" t="n">
        <v>13340268.26</v>
      </c>
      <c r="P1340" s="72" t="n">
        <v>8250234.15</v>
      </c>
      <c r="Q1340" s="72" t="n">
        <v>5090034.11</v>
      </c>
      <c r="R1340" t="inlineStr">
        <is>
          <t>TS-05</t>
        </is>
      </c>
      <c r="S1340" s="73" t="n">
        <v>29.7</v>
      </c>
      <c r="T1340" s="73" t="n">
        <v>23.4</v>
      </c>
      <c r="U1340" s="71" t="n">
        <v>0</v>
      </c>
      <c r="V1340" t="inlineStr">
        <is>
          <t>No</t>
        </is>
      </c>
      <c r="W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TC101332</t>
        </is>
      </c>
      <c r="B1341" s="69" t="n">
        <v>45821</v>
      </c>
      <c r="C1341" s="70" t="n">
        <v>2025</v>
      </c>
      <c r="D1341" t="inlineStr">
        <is>
          <t>Jun</t>
        </is>
      </c>
      <c r="E1341" t="inlineStr">
        <is>
          <t>North America</t>
        </is>
      </c>
      <c r="F1341" t="inlineStr">
        <is>
          <t>USA</t>
        </is>
      </c>
      <c r="G1341" t="inlineStr">
        <is>
          <t>Life Sciences</t>
        </is>
      </c>
      <c r="H1341" t="inlineStr">
        <is>
          <t>Application services</t>
        </is>
      </c>
      <c r="I1341" t="inlineStr">
        <is>
          <t>Mid-size client</t>
        </is>
      </c>
      <c r="J1341" t="inlineStr">
        <is>
          <t>Omar Haddad</t>
        </is>
      </c>
      <c r="K1341" s="71" t="n">
        <v>4611</v>
      </c>
      <c r="L1341" s="72" t="n">
        <v>3980.89</v>
      </c>
      <c r="M1341" s="72" t="n">
        <v>18355883.79</v>
      </c>
      <c r="N1341" s="72" t="n">
        <v>734235.35</v>
      </c>
      <c r="O1341" s="72" t="n">
        <v>17621648.44</v>
      </c>
      <c r="P1341" s="72" t="n">
        <v>12209926.66</v>
      </c>
      <c r="Q1341" s="72" t="n">
        <v>5411721.78</v>
      </c>
      <c r="R1341" t="inlineStr">
        <is>
          <t>LS-06</t>
        </is>
      </c>
      <c r="S1341" s="73" t="n">
        <v>32.6</v>
      </c>
      <c r="T1341" s="73" t="n">
        <v>29.8</v>
      </c>
      <c r="U1341" s="71" t="n">
        <v>0</v>
      </c>
      <c r="V1341" t="inlineStr">
        <is>
          <t>No</t>
        </is>
      </c>
      <c r="W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TC101333</t>
        </is>
      </c>
      <c r="B1342" s="69" t="n">
        <v>45821</v>
      </c>
      <c r="C1342" s="70" t="n">
        <v>2025</v>
      </c>
      <c r="D1342" t="inlineStr">
        <is>
          <t>Jun</t>
        </is>
      </c>
      <c r="E1342" t="inlineStr">
        <is>
          <t>Continental Europe</t>
        </is>
      </c>
      <c r="F1342" t="inlineStr">
        <is>
          <t>France</t>
        </is>
      </c>
      <c r="G1342" t="inlineStr">
        <is>
          <t>Technology &amp; Services</t>
        </is>
      </c>
      <c r="H1342" t="inlineStr">
        <is>
          <t>AI &amp; data</t>
        </is>
      </c>
      <c r="I1342" t="inlineStr">
        <is>
          <t>Large client</t>
        </is>
      </c>
      <c r="J1342" t="inlineStr">
        <is>
          <t>Ravindra Patil</t>
        </is>
      </c>
      <c r="K1342" s="71" t="n">
        <v>2400</v>
      </c>
      <c r="L1342" s="72" t="n">
        <v>4372.9</v>
      </c>
      <c r="M1342" s="72" t="n">
        <v>10494960</v>
      </c>
      <c r="N1342" s="72" t="n">
        <v>209899.2</v>
      </c>
      <c r="O1342" s="72" t="n">
        <v>10285060.8</v>
      </c>
      <c r="P1342" s="72" t="n">
        <v>6842581.08</v>
      </c>
      <c r="Q1342" s="72" t="n">
        <v>3442479.72</v>
      </c>
      <c r="R1342" t="inlineStr">
        <is>
          <t>TS-03</t>
        </is>
      </c>
      <c r="S1342" s="73" t="n">
        <v>17.2</v>
      </c>
      <c r="T1342" s="73" t="n">
        <v>15.1</v>
      </c>
      <c r="U1342" s="71" t="n">
        <v>0</v>
      </c>
      <c r="V1342" t="inlineStr">
        <is>
          <t>No</t>
        </is>
      </c>
      <c r="W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TC101334</t>
        </is>
      </c>
      <c r="B1343" s="69" t="n">
        <v>45822</v>
      </c>
      <c r="C1343" s="70" t="n">
        <v>2025</v>
      </c>
      <c r="D1343" t="inlineStr">
        <is>
          <t>Jun</t>
        </is>
      </c>
      <c r="E1343" t="inlineStr">
        <is>
          <t>North America</t>
        </is>
      </c>
      <c r="F1343" t="inlineStr">
        <is>
          <t>USA</t>
        </is>
      </c>
      <c r="G1343" t="inlineStr">
        <is>
          <t>BFSI</t>
        </is>
      </c>
      <c r="H1343" t="inlineStr">
        <is>
          <t>AI &amp; data</t>
        </is>
      </c>
      <c r="I1343" t="inlineStr">
        <is>
          <t>Large client</t>
        </is>
      </c>
      <c r="J1343" t="inlineStr">
        <is>
          <t>Wei Chen</t>
        </is>
      </c>
      <c r="K1343" s="71" t="n">
        <v>1599</v>
      </c>
      <c r="L1343" s="72" t="n">
        <v>4635.16</v>
      </c>
      <c r="M1343" s="72" t="n">
        <v>7411620.84</v>
      </c>
      <c r="N1343" s="72" t="n">
        <v>444697.25</v>
      </c>
      <c r="O1343" s="72" t="n">
        <v>6966923.59</v>
      </c>
      <c r="P1343" s="72" t="n">
        <v>4488868.65</v>
      </c>
      <c r="Q1343" s="72" t="n">
        <v>2478054.94</v>
      </c>
      <c r="R1343" t="inlineStr">
        <is>
          <t>B-04</t>
        </is>
      </c>
      <c r="S1343" s="73" t="n">
        <v>12.4</v>
      </c>
      <c r="T1343" s="73" t="n">
        <v>10.1</v>
      </c>
      <c r="U1343" s="71" t="n">
        <v>0</v>
      </c>
      <c r="V1343" t="inlineStr">
        <is>
          <t>No</t>
        </is>
      </c>
      <c r="W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TC101335</t>
        </is>
      </c>
      <c r="B1344" s="69" t="n">
        <v>45822</v>
      </c>
      <c r="C1344" s="70" t="n">
        <v>2025</v>
      </c>
      <c r="D1344" t="inlineStr">
        <is>
          <t>Jun</t>
        </is>
      </c>
      <c r="E1344" t="inlineStr">
        <is>
          <t>Continental Europe</t>
        </is>
      </c>
      <c r="F1344" t="inlineStr">
        <is>
          <t>France</t>
        </is>
      </c>
      <c r="G1344" t="inlineStr">
        <is>
          <t>BFSI</t>
        </is>
      </c>
      <c r="H1344" t="inlineStr">
        <is>
          <t>BPS</t>
        </is>
      </c>
      <c r="I1344" t="inlineStr">
        <is>
          <t>Mid-size client</t>
        </is>
      </c>
      <c r="J1344" t="inlineStr">
        <is>
          <t>Emma Clarke</t>
        </is>
      </c>
      <c r="K1344" s="71" t="n">
        <v>7740</v>
      </c>
      <c r="L1344" s="72" t="n">
        <v>4562.8</v>
      </c>
      <c r="M1344" s="72" t="n">
        <v>35316072</v>
      </c>
      <c r="N1344" s="72" t="n">
        <v>706321.4399999999</v>
      </c>
      <c r="O1344" s="72" t="n">
        <v>34609750.56</v>
      </c>
      <c r="P1344" s="72" t="n">
        <v>23769233.41</v>
      </c>
      <c r="Q1344" s="72" t="n">
        <v>10840517.15</v>
      </c>
      <c r="R1344" t="inlineStr">
        <is>
          <t>B-03</t>
        </is>
      </c>
      <c r="S1344" s="73" t="n">
        <v>54.4</v>
      </c>
      <c r="T1344" s="73" t="n">
        <v>48.8</v>
      </c>
      <c r="U1344" s="71" t="n">
        <v>0</v>
      </c>
      <c r="V1344" t="inlineStr">
        <is>
          <t>No</t>
        </is>
      </c>
      <c r="W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TC101336</t>
        </is>
      </c>
      <c r="B1345" s="69" t="n">
        <v>45822</v>
      </c>
      <c r="C1345" s="70" t="n">
        <v>2025</v>
      </c>
      <c r="D1345" t="inlineStr">
        <is>
          <t>Jun</t>
        </is>
      </c>
      <c r="E1345" t="inlineStr">
        <is>
          <t>North America</t>
        </is>
      </c>
      <c r="F1345" t="inlineStr">
        <is>
          <t>USA</t>
        </is>
      </c>
      <c r="G1345" t="inlineStr">
        <is>
          <t>Communications &amp; Media</t>
        </is>
      </c>
      <c r="H1345" t="inlineStr">
        <is>
          <t>Cloud &amp; infrastructure</t>
        </is>
      </c>
      <c r="I1345" t="inlineStr">
        <is>
          <t>Mid-size client</t>
        </is>
      </c>
      <c r="J1345" t="inlineStr">
        <is>
          <t>Kofi Mensah</t>
        </is>
      </c>
      <c r="K1345" s="71" t="n">
        <v>1828</v>
      </c>
      <c r="L1345" s="72" t="n">
        <v>3957.53</v>
      </c>
      <c r="M1345" s="72" t="n">
        <v>7234364.84</v>
      </c>
      <c r="N1345" s="72" t="n">
        <v>434061.89</v>
      </c>
      <c r="O1345" s="72" t="n">
        <v>6800302.95</v>
      </c>
      <c r="P1345" s="72" t="n">
        <v>4842419.08</v>
      </c>
      <c r="Q1345" s="72" t="n">
        <v>1957883.87</v>
      </c>
      <c r="R1345" t="inlineStr">
        <is>
          <t>CM-01</t>
        </is>
      </c>
      <c r="S1345" s="73" t="n">
        <v>15</v>
      </c>
      <c r="T1345" s="73" t="n">
        <v>11.3</v>
      </c>
      <c r="U1345" s="71" t="n">
        <v>0</v>
      </c>
      <c r="V1345" t="inlineStr">
        <is>
          <t>No</t>
        </is>
      </c>
      <c r="W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TC101337</t>
        </is>
      </c>
      <c r="B1346" s="69" t="n">
        <v>45822</v>
      </c>
      <c r="C1346" s="70" t="n">
        <v>2025</v>
      </c>
      <c r="D1346" t="inlineStr">
        <is>
          <t>Jun</t>
        </is>
      </c>
      <c r="E1346" t="inlineStr">
        <is>
          <t>UK</t>
        </is>
      </c>
      <c r="F1346" t="inlineStr">
        <is>
          <t>UK</t>
        </is>
      </c>
      <c r="G1346" t="inlineStr">
        <is>
          <t>Life Sciences</t>
        </is>
      </c>
      <c r="H1346" t="inlineStr">
        <is>
          <t>Application services</t>
        </is>
      </c>
      <c r="I1346" t="inlineStr">
        <is>
          <t>Mid-size client</t>
        </is>
      </c>
      <c r="J1346" t="inlineStr">
        <is>
          <t>Olivia Brown</t>
        </is>
      </c>
      <c r="K1346" s="71" t="n">
        <v>5788</v>
      </c>
      <c r="L1346" s="72" t="n">
        <v>3917.16</v>
      </c>
      <c r="M1346" s="72" t="n">
        <v>22672522.08</v>
      </c>
      <c r="N1346" s="72" t="n">
        <v>906900.88</v>
      </c>
      <c r="O1346" s="72" t="n">
        <v>21765621.2</v>
      </c>
      <c r="P1346" s="72" t="n">
        <v>15374190.41</v>
      </c>
      <c r="Q1346" s="72" t="n">
        <v>6391430.79</v>
      </c>
      <c r="R1346" t="inlineStr">
        <is>
          <t>LS-04</t>
        </is>
      </c>
      <c r="S1346" s="73" t="n">
        <v>50.3</v>
      </c>
      <c r="T1346" s="73" t="n">
        <v>37.7</v>
      </c>
      <c r="U1346" s="71" t="n">
        <v>0</v>
      </c>
      <c r="V1346" t="inlineStr">
        <is>
          <t>No</t>
        </is>
      </c>
      <c r="W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TC101338</t>
        </is>
      </c>
      <c r="B1347" s="69" t="n">
        <v>45822</v>
      </c>
      <c r="C1347" s="70" t="n">
        <v>2025</v>
      </c>
      <c r="D1347" t="inlineStr">
        <is>
          <t>Jun</t>
        </is>
      </c>
      <c r="E1347" t="inlineStr">
        <is>
          <t>North America</t>
        </is>
      </c>
      <c r="F1347" t="inlineStr">
        <is>
          <t>Canada</t>
        </is>
      </c>
      <c r="G1347" t="inlineStr">
        <is>
          <t>Technology &amp; Services</t>
        </is>
      </c>
      <c r="H1347" t="inlineStr">
        <is>
          <t>Consulting</t>
        </is>
      </c>
      <c r="I1347" t="inlineStr">
        <is>
          <t>Mid-size client</t>
        </is>
      </c>
      <c r="J1347" t="inlineStr">
        <is>
          <t>Wei Chen</t>
        </is>
      </c>
      <c r="K1347" s="71" t="n">
        <v>1498</v>
      </c>
      <c r="L1347" s="72" t="n">
        <v>3893.31</v>
      </c>
      <c r="M1347" s="72" t="n">
        <v>5832178.38</v>
      </c>
      <c r="N1347" s="72" t="n">
        <v>0</v>
      </c>
      <c r="O1347" s="72" t="n">
        <v>5832178.38</v>
      </c>
      <c r="P1347" s="72" t="n">
        <v>3765534.35</v>
      </c>
      <c r="Q1347" s="72" t="n">
        <v>2066644.03</v>
      </c>
      <c r="R1347" t="inlineStr">
        <is>
          <t>TS-03</t>
        </is>
      </c>
      <c r="S1347" s="73" t="n">
        <v>11.6</v>
      </c>
      <c r="T1347" s="73" t="n">
        <v>9.6</v>
      </c>
      <c r="U1347" s="71" t="n">
        <v>0</v>
      </c>
      <c r="V1347" t="inlineStr">
        <is>
          <t>Yes</t>
        </is>
      </c>
      <c r="W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TC101339</t>
        </is>
      </c>
      <c r="B1348" s="69" t="n">
        <v>45822</v>
      </c>
      <c r="C1348" s="70" t="n">
        <v>2025</v>
      </c>
      <c r="D1348" t="inlineStr">
        <is>
          <t>Jun</t>
        </is>
      </c>
      <c r="E1348" t="inlineStr">
        <is>
          <t>Continental Europe</t>
        </is>
      </c>
      <c r="F1348" t="inlineStr">
        <is>
          <t>France</t>
        </is>
      </c>
      <c r="G1348" t="inlineStr">
        <is>
          <t>BFSI</t>
        </is>
      </c>
      <c r="H1348" t="inlineStr">
        <is>
          <t>Application services</t>
        </is>
      </c>
      <c r="I1348" t="inlineStr">
        <is>
          <t>Top-10 client</t>
        </is>
      </c>
      <c r="J1348" t="inlineStr">
        <is>
          <t>Emma Clarke</t>
        </is>
      </c>
      <c r="K1348" s="71" t="n">
        <v>5628</v>
      </c>
      <c r="L1348" s="72" t="n">
        <v>3802.82</v>
      </c>
      <c r="M1348" s="72" t="n">
        <v>21402270.96</v>
      </c>
      <c r="N1348" s="72" t="n">
        <v>428045.42</v>
      </c>
      <c r="O1348" s="72" t="n">
        <v>20974225.54</v>
      </c>
      <c r="P1348" s="72" t="n">
        <v>15619152.52</v>
      </c>
      <c r="Q1348" s="72" t="n">
        <v>5355073.02</v>
      </c>
      <c r="R1348" t="inlineStr">
        <is>
          <t>B-03</t>
        </is>
      </c>
      <c r="S1348" s="73" t="n">
        <v>45.5</v>
      </c>
      <c r="T1348" s="73" t="n">
        <v>34.7</v>
      </c>
      <c r="U1348" s="71" t="n">
        <v>0</v>
      </c>
      <c r="V1348" t="inlineStr">
        <is>
          <t>No</t>
        </is>
      </c>
      <c r="W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TC101340</t>
        </is>
      </c>
      <c r="B1349" s="69" t="n">
        <v>45822</v>
      </c>
      <c r="C1349" s="70" t="n">
        <v>2025</v>
      </c>
      <c r="D1349" t="inlineStr">
        <is>
          <t>Jun</t>
        </is>
      </c>
      <c r="E1349" t="inlineStr">
        <is>
          <t>UK</t>
        </is>
      </c>
      <c r="F1349" t="inlineStr">
        <is>
          <t>UK</t>
        </is>
      </c>
      <c r="G1349" t="inlineStr">
        <is>
          <t>Communications &amp; Media</t>
        </is>
      </c>
      <c r="H1349" t="inlineStr">
        <is>
          <t>AI &amp; data</t>
        </is>
      </c>
      <c r="I1349" t="inlineStr">
        <is>
          <t>Top-10 client</t>
        </is>
      </c>
      <c r="J1349" t="inlineStr">
        <is>
          <t>Aisha Bello</t>
        </is>
      </c>
      <c r="K1349" s="71" t="n">
        <v>4540</v>
      </c>
      <c r="L1349" s="72" t="n">
        <v>4050.08</v>
      </c>
      <c r="M1349" s="72" t="n">
        <v>18387363.2</v>
      </c>
      <c r="N1349" s="72" t="n">
        <v>0</v>
      </c>
      <c r="O1349" s="72" t="n">
        <v>18387363.2</v>
      </c>
      <c r="P1349" s="72" t="n">
        <v>11756640.8</v>
      </c>
      <c r="Q1349" s="72" t="n">
        <v>6630722.4</v>
      </c>
      <c r="R1349" t="inlineStr">
        <is>
          <t>CM-01</t>
        </is>
      </c>
      <c r="S1349" s="73" t="n">
        <v>33.5</v>
      </c>
      <c r="T1349" s="73" t="n">
        <v>29.9</v>
      </c>
      <c r="U1349" s="71" t="n">
        <v>1</v>
      </c>
      <c r="V1349" t="inlineStr">
        <is>
          <t>No</t>
        </is>
      </c>
      <c r="W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TC101341</t>
        </is>
      </c>
      <c r="B1350" s="69" t="n">
        <v>45822</v>
      </c>
      <c r="C1350" s="70" t="n">
        <v>2025</v>
      </c>
      <c r="D1350" t="inlineStr">
        <is>
          <t>Jun</t>
        </is>
      </c>
      <c r="E1350" t="inlineStr">
        <is>
          <t>UK</t>
        </is>
      </c>
      <c r="F1350" t="inlineStr">
        <is>
          <t>UK</t>
        </is>
      </c>
      <c r="G1350" t="inlineStr">
        <is>
          <t>Life Sciences</t>
        </is>
      </c>
      <c r="H1350" t="inlineStr">
        <is>
          <t>Application services</t>
        </is>
      </c>
      <c r="I1350" t="inlineStr">
        <is>
          <t>Mid-size client</t>
        </is>
      </c>
      <c r="J1350" t="inlineStr">
        <is>
          <t>Amir Khan</t>
        </is>
      </c>
      <c r="K1350" s="71" t="n">
        <v>3146</v>
      </c>
      <c r="L1350" s="72" t="n">
        <v>3981.75</v>
      </c>
      <c r="M1350" s="72" t="n">
        <v>12526585.5</v>
      </c>
      <c r="N1350" s="72" t="n">
        <v>250531.71</v>
      </c>
      <c r="O1350" s="72" t="n">
        <v>12276053.79</v>
      </c>
      <c r="P1350" s="72" t="n">
        <v>8059194.1</v>
      </c>
      <c r="Q1350" s="72" t="n">
        <v>4216859.69</v>
      </c>
      <c r="R1350" t="inlineStr">
        <is>
          <t>LS-05</t>
        </is>
      </c>
      <c r="S1350" s="73" t="n">
        <v>23.8</v>
      </c>
      <c r="T1350" s="73" t="n">
        <v>19.3</v>
      </c>
      <c r="U1350" s="71" t="n">
        <v>0</v>
      </c>
      <c r="V1350" t="inlineStr">
        <is>
          <t>No</t>
        </is>
      </c>
      <c r="W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TC101342</t>
        </is>
      </c>
      <c r="B1351" s="69" t="n">
        <v>45822</v>
      </c>
      <c r="C1351" s="70" t="n">
        <v>2025</v>
      </c>
      <c r="D1351" t="inlineStr">
        <is>
          <t>Jun</t>
        </is>
      </c>
      <c r="E1351" t="inlineStr">
        <is>
          <t>North America</t>
        </is>
      </c>
      <c r="F1351" t="inlineStr">
        <is>
          <t>USA</t>
        </is>
      </c>
      <c r="G1351" t="inlineStr">
        <is>
          <t>Life Sciences</t>
        </is>
      </c>
      <c r="H1351" t="inlineStr">
        <is>
          <t>Application services</t>
        </is>
      </c>
      <c r="I1351" t="inlineStr">
        <is>
          <t>Large client</t>
        </is>
      </c>
      <c r="J1351" t="inlineStr">
        <is>
          <t>Fatima Al-Saud</t>
        </is>
      </c>
      <c r="K1351" s="71" t="n">
        <v>5084</v>
      </c>
      <c r="L1351" s="72" t="n">
        <v>3993.96</v>
      </c>
      <c r="M1351" s="72" t="n">
        <v>20305292.64</v>
      </c>
      <c r="N1351" s="72" t="n">
        <v>0</v>
      </c>
      <c r="O1351" s="72" t="n">
        <v>20305292.64</v>
      </c>
      <c r="P1351" s="72" t="n">
        <v>13802058.24</v>
      </c>
      <c r="Q1351" s="72" t="n">
        <v>6503234.4</v>
      </c>
      <c r="R1351" t="inlineStr">
        <is>
          <t>LS-04</t>
        </is>
      </c>
      <c r="S1351" s="73" t="n">
        <v>40</v>
      </c>
      <c r="T1351" s="73" t="n">
        <v>31.4</v>
      </c>
      <c r="U1351" s="71" t="n">
        <v>2</v>
      </c>
      <c r="V1351" t="inlineStr">
        <is>
          <t>No</t>
        </is>
      </c>
      <c r="W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TC101343</t>
        </is>
      </c>
      <c r="B1352" s="69" t="n">
        <v>45823</v>
      </c>
      <c r="C1352" s="70" t="n">
        <v>2025</v>
      </c>
      <c r="D1352" t="inlineStr">
        <is>
          <t>Jun</t>
        </is>
      </c>
      <c r="E1352" t="inlineStr">
        <is>
          <t>North America</t>
        </is>
      </c>
      <c r="F1352" t="inlineStr">
        <is>
          <t>Canada</t>
        </is>
      </c>
      <c r="G1352" t="inlineStr">
        <is>
          <t>BFSI</t>
        </is>
      </c>
      <c r="H1352" t="inlineStr">
        <is>
          <t>Cloud &amp; infrastructure</t>
        </is>
      </c>
      <c r="I1352" t="inlineStr">
        <is>
          <t>Large client</t>
        </is>
      </c>
      <c r="J1352" t="inlineStr">
        <is>
          <t>Ruhi Shaikh</t>
        </is>
      </c>
      <c r="K1352" s="71" t="n">
        <v>3421</v>
      </c>
      <c r="L1352" s="72" t="n">
        <v>4233.47</v>
      </c>
      <c r="M1352" s="72" t="n">
        <v>14482700.87</v>
      </c>
      <c r="N1352" s="72" t="n">
        <v>0</v>
      </c>
      <c r="O1352" s="72" t="n">
        <v>14482700.87</v>
      </c>
      <c r="P1352" s="72" t="n">
        <v>8982584.310000001</v>
      </c>
      <c r="Q1352" s="72" t="n">
        <v>5500116.56</v>
      </c>
      <c r="R1352" t="inlineStr">
        <is>
          <t>B-02</t>
        </is>
      </c>
      <c r="S1352" s="73" t="n">
        <v>26.2</v>
      </c>
      <c r="T1352" s="73" t="n">
        <v>21.6</v>
      </c>
      <c r="U1352" s="71" t="n">
        <v>0</v>
      </c>
      <c r="V1352" t="inlineStr">
        <is>
          <t>No</t>
        </is>
      </c>
      <c r="W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TC101344</t>
        </is>
      </c>
      <c r="B1353" s="69" t="n">
        <v>45823</v>
      </c>
      <c r="C1353" s="70" t="n">
        <v>2025</v>
      </c>
      <c r="D1353" t="inlineStr">
        <is>
          <t>Jun</t>
        </is>
      </c>
      <c r="E1353" t="inlineStr">
        <is>
          <t>Continental Europe</t>
        </is>
      </c>
      <c r="F1353" t="inlineStr">
        <is>
          <t>Netherlands</t>
        </is>
      </c>
      <c r="G1353" t="inlineStr">
        <is>
          <t>Manufacturing</t>
        </is>
      </c>
      <c r="H1353" t="inlineStr">
        <is>
          <t>Application services</t>
        </is>
      </c>
      <c r="I1353" t="inlineStr">
        <is>
          <t>Mid-size client</t>
        </is>
      </c>
      <c r="J1353" t="inlineStr">
        <is>
          <t>Ravindra Patil</t>
        </is>
      </c>
      <c r="K1353" s="71" t="n">
        <v>5389</v>
      </c>
      <c r="L1353" s="72" t="n">
        <v>3471.41</v>
      </c>
      <c r="M1353" s="72" t="n">
        <v>18707428.49</v>
      </c>
      <c r="N1353" s="72" t="n">
        <v>1122445.71</v>
      </c>
      <c r="O1353" s="72" t="n">
        <v>17584982.78</v>
      </c>
      <c r="P1353" s="72" t="n">
        <v>11368794.55</v>
      </c>
      <c r="Q1353" s="72" t="n">
        <v>6216188.23</v>
      </c>
      <c r="R1353" t="inlineStr">
        <is>
          <t>M-01</t>
        </is>
      </c>
      <c r="S1353" s="73" t="n">
        <v>41.7</v>
      </c>
      <c r="T1353" s="73" t="n">
        <v>33.3</v>
      </c>
      <c r="U1353" s="71" t="n">
        <v>0</v>
      </c>
      <c r="V1353" t="inlineStr">
        <is>
          <t>No</t>
        </is>
      </c>
      <c r="W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TC101345</t>
        </is>
      </c>
      <c r="B1354" s="69" t="n">
        <v>45823</v>
      </c>
      <c r="C1354" s="70" t="n">
        <v>2025</v>
      </c>
      <c r="D1354" t="inlineStr">
        <is>
          <t>Jun</t>
        </is>
      </c>
      <c r="E1354" t="inlineStr">
        <is>
          <t>North America</t>
        </is>
      </c>
      <c r="F1354" t="inlineStr">
        <is>
          <t>Canada</t>
        </is>
      </c>
      <c r="G1354" t="inlineStr">
        <is>
          <t>Life Sciences</t>
        </is>
      </c>
      <c r="H1354" t="inlineStr">
        <is>
          <t>Cloud &amp; infrastructure</t>
        </is>
      </c>
      <c r="I1354" t="inlineStr">
        <is>
          <t>Large client</t>
        </is>
      </c>
      <c r="J1354" t="inlineStr">
        <is>
          <t>Carlos Silva</t>
        </is>
      </c>
      <c r="K1354" s="71" t="n">
        <v>1722</v>
      </c>
      <c r="L1354" s="72" t="n">
        <v>4893.24</v>
      </c>
      <c r="M1354" s="72" t="n">
        <v>8426159.279999999</v>
      </c>
      <c r="N1354" s="72" t="n">
        <v>0</v>
      </c>
      <c r="O1354" s="72" t="n">
        <v>8426159.279999999</v>
      </c>
      <c r="P1354" s="72" t="n">
        <v>5311421</v>
      </c>
      <c r="Q1354" s="72" t="n">
        <v>3114738.28</v>
      </c>
      <c r="R1354" t="inlineStr">
        <is>
          <t>LS-05</t>
        </is>
      </c>
      <c r="S1354" s="73" t="n">
        <v>13.9</v>
      </c>
      <c r="T1354" s="73" t="n">
        <v>10.3</v>
      </c>
      <c r="U1354" s="71" t="n">
        <v>0</v>
      </c>
      <c r="V1354" t="inlineStr">
        <is>
          <t>No</t>
        </is>
      </c>
      <c r="W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TC101346</t>
        </is>
      </c>
      <c r="B1355" s="69" t="n">
        <v>45823</v>
      </c>
      <c r="C1355" s="70" t="n">
        <v>2025</v>
      </c>
      <c r="D1355" t="inlineStr">
        <is>
          <t>Jun</t>
        </is>
      </c>
      <c r="E1355" t="inlineStr">
        <is>
          <t>North America</t>
        </is>
      </c>
      <c r="F1355" t="inlineStr">
        <is>
          <t>Canada</t>
        </is>
      </c>
      <c r="G1355" t="inlineStr">
        <is>
          <t>Technology &amp; Services</t>
        </is>
      </c>
      <c r="H1355" t="inlineStr">
        <is>
          <t>Application services</t>
        </is>
      </c>
      <c r="I1355" t="inlineStr">
        <is>
          <t>Top-10 client</t>
        </is>
      </c>
      <c r="J1355" t="inlineStr">
        <is>
          <t>Olivia Brown</t>
        </is>
      </c>
      <c r="K1355" s="71" t="n">
        <v>8673</v>
      </c>
      <c r="L1355" s="72" t="n">
        <v>4246.92</v>
      </c>
      <c r="M1355" s="72" t="n">
        <v>36833537.16</v>
      </c>
      <c r="N1355" s="72" t="n">
        <v>1473341.49</v>
      </c>
      <c r="O1355" s="72" t="n">
        <v>35360195.67</v>
      </c>
      <c r="P1355" s="72" t="n">
        <v>23322204.43</v>
      </c>
      <c r="Q1355" s="72" t="n">
        <v>12037991.24</v>
      </c>
      <c r="R1355" t="inlineStr">
        <is>
          <t>TS-05</t>
        </is>
      </c>
      <c r="S1355" s="73" t="n">
        <v>71.5</v>
      </c>
      <c r="T1355" s="73" t="n">
        <v>57.2</v>
      </c>
      <c r="U1355" s="71" t="n">
        <v>3</v>
      </c>
      <c r="V1355" t="inlineStr">
        <is>
          <t>No</t>
        </is>
      </c>
      <c r="W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TC101347</t>
        </is>
      </c>
      <c r="B1356" s="69" t="n">
        <v>45823</v>
      </c>
      <c r="C1356" s="70" t="n">
        <v>2025</v>
      </c>
      <c r="D1356" t="inlineStr">
        <is>
          <t>Jun</t>
        </is>
      </c>
      <c r="E1356" t="inlineStr">
        <is>
          <t>Continental Europe</t>
        </is>
      </c>
      <c r="F1356" t="inlineStr">
        <is>
          <t>Germany</t>
        </is>
      </c>
      <c r="G1356" t="inlineStr">
        <is>
          <t>BFSI</t>
        </is>
      </c>
      <c r="H1356" t="inlineStr">
        <is>
          <t>AI &amp; data</t>
        </is>
      </c>
      <c r="I1356" t="inlineStr">
        <is>
          <t>Large client</t>
        </is>
      </c>
      <c r="J1356" t="inlineStr">
        <is>
          <t>Ana Costa</t>
        </is>
      </c>
      <c r="K1356" s="71" t="n">
        <v>7557</v>
      </c>
      <c r="L1356" s="72" t="n">
        <v>3778.18</v>
      </c>
      <c r="M1356" s="72" t="n">
        <v>28551706.26</v>
      </c>
      <c r="N1356" s="72" t="n">
        <v>1142068.25</v>
      </c>
      <c r="O1356" s="72" t="n">
        <v>27409638.01</v>
      </c>
      <c r="P1356" s="72" t="n">
        <v>17633777.93</v>
      </c>
      <c r="Q1356" s="72" t="n">
        <v>9775860.08</v>
      </c>
      <c r="R1356" t="inlineStr">
        <is>
          <t>B-01</t>
        </is>
      </c>
      <c r="S1356" s="73" t="n">
        <v>56.7</v>
      </c>
      <c r="T1356" s="73" t="n">
        <v>45.2</v>
      </c>
      <c r="U1356" s="71" t="n">
        <v>0</v>
      </c>
      <c r="V1356" t="inlineStr">
        <is>
          <t>No</t>
        </is>
      </c>
      <c r="W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TC101348</t>
        </is>
      </c>
      <c r="B1357" s="69" t="n">
        <v>45823</v>
      </c>
      <c r="C1357" s="70" t="n">
        <v>2025</v>
      </c>
      <c r="D1357" t="inlineStr">
        <is>
          <t>Jun</t>
        </is>
      </c>
      <c r="E1357" t="inlineStr">
        <is>
          <t>Continental Europe</t>
        </is>
      </c>
      <c r="F1357" t="inlineStr">
        <is>
          <t>Germany</t>
        </is>
      </c>
      <c r="G1357" t="inlineStr">
        <is>
          <t>Technology &amp; Services</t>
        </is>
      </c>
      <c r="H1357" t="inlineStr">
        <is>
          <t>Cloud &amp; infrastructure</t>
        </is>
      </c>
      <c r="I1357" t="inlineStr">
        <is>
          <t>Top-10 client</t>
        </is>
      </c>
      <c r="J1357" t="inlineStr">
        <is>
          <t>Kofi Mensah</t>
        </is>
      </c>
      <c r="K1357" s="71" t="n">
        <v>8727</v>
      </c>
      <c r="L1357" s="72" t="n">
        <v>3757.52</v>
      </c>
      <c r="M1357" s="72" t="n">
        <v>32791877.04</v>
      </c>
      <c r="N1357" s="72" t="n">
        <v>1311675.08</v>
      </c>
      <c r="O1357" s="72" t="n">
        <v>31480201.96</v>
      </c>
      <c r="P1357" s="72" t="n">
        <v>21914201.12</v>
      </c>
      <c r="Q1357" s="72" t="n">
        <v>9566000.84</v>
      </c>
      <c r="R1357" t="inlineStr">
        <is>
          <t>TS-01</t>
        </is>
      </c>
      <c r="S1357" s="73" t="n">
        <v>74.2</v>
      </c>
      <c r="T1357" s="73" t="n">
        <v>57.8</v>
      </c>
      <c r="U1357" s="71" t="n">
        <v>0</v>
      </c>
      <c r="V1357" t="inlineStr">
        <is>
          <t>No</t>
        </is>
      </c>
      <c r="W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TC101349</t>
        </is>
      </c>
      <c r="B1358" s="69" t="n">
        <v>45823</v>
      </c>
      <c r="C1358" s="70" t="n">
        <v>2025</v>
      </c>
      <c r="D1358" t="inlineStr">
        <is>
          <t>Jun</t>
        </is>
      </c>
      <c r="E1358" t="inlineStr">
        <is>
          <t>UK</t>
        </is>
      </c>
      <c r="F1358" t="inlineStr">
        <is>
          <t>UK</t>
        </is>
      </c>
      <c r="G1358" t="inlineStr">
        <is>
          <t>BFSI</t>
        </is>
      </c>
      <c r="H1358" t="inlineStr">
        <is>
          <t>Application services</t>
        </is>
      </c>
      <c r="I1358" t="inlineStr">
        <is>
          <t>Top-10 client</t>
        </is>
      </c>
      <c r="J1358" t="inlineStr">
        <is>
          <t>Wei Chen</t>
        </is>
      </c>
      <c r="K1358" s="71" t="n">
        <v>6161</v>
      </c>
      <c r="L1358" s="72" t="n">
        <v>4363.02</v>
      </c>
      <c r="M1358" s="72" t="n">
        <v>26880566.22</v>
      </c>
      <c r="N1358" s="72" t="n">
        <v>0</v>
      </c>
      <c r="O1358" s="72" t="n">
        <v>26880566.22</v>
      </c>
      <c r="P1358" s="72" t="n">
        <v>17321482.44</v>
      </c>
      <c r="Q1358" s="72" t="n">
        <v>9559083.779999999</v>
      </c>
      <c r="R1358" t="inlineStr">
        <is>
          <t>B-06</t>
        </is>
      </c>
      <c r="S1358" s="73" t="n">
        <v>44.8</v>
      </c>
      <c r="T1358" s="73" t="n">
        <v>38.6</v>
      </c>
      <c r="U1358" s="71" t="n">
        <v>1</v>
      </c>
      <c r="V1358" t="inlineStr">
        <is>
          <t>No</t>
        </is>
      </c>
      <c r="W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TC101350</t>
        </is>
      </c>
      <c r="B1359" s="69" t="n">
        <v>45823</v>
      </c>
      <c r="C1359" s="70" t="n">
        <v>2025</v>
      </c>
      <c r="D1359" t="inlineStr">
        <is>
          <t>Jun</t>
        </is>
      </c>
      <c r="E1359" t="inlineStr">
        <is>
          <t>Asia Pacific</t>
        </is>
      </c>
      <c r="F1359" t="inlineStr">
        <is>
          <t>Australia</t>
        </is>
      </c>
      <c r="G1359" t="inlineStr">
        <is>
          <t>Technology &amp; Services</t>
        </is>
      </c>
      <c r="H1359" t="inlineStr">
        <is>
          <t>Cloud &amp; infrastructure</t>
        </is>
      </c>
      <c r="I1359" t="inlineStr">
        <is>
          <t>Mid-size client</t>
        </is>
      </c>
      <c r="J1359" t="inlineStr">
        <is>
          <t>Yuki Sato</t>
        </is>
      </c>
      <c r="K1359" s="71" t="n">
        <v>8685</v>
      </c>
      <c r="L1359" s="72" t="n">
        <v>3554.29</v>
      </c>
      <c r="M1359" s="72" t="n">
        <v>30869008.65</v>
      </c>
      <c r="N1359" s="72" t="n">
        <v>0</v>
      </c>
      <c r="O1359" s="72" t="n">
        <v>30869008.65</v>
      </c>
      <c r="P1359" s="72" t="n">
        <v>20715817.94</v>
      </c>
      <c r="Q1359" s="72" t="n">
        <v>10153190.71</v>
      </c>
      <c r="R1359" t="inlineStr">
        <is>
          <t>TS-03</t>
        </is>
      </c>
      <c r="S1359" s="73" t="n">
        <v>68</v>
      </c>
      <c r="T1359" s="73" t="n">
        <v>57</v>
      </c>
      <c r="U1359" s="71" t="n">
        <v>0</v>
      </c>
      <c r="V1359" t="inlineStr">
        <is>
          <t>No</t>
        </is>
      </c>
      <c r="W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TC101351</t>
        </is>
      </c>
      <c r="B1360" s="69" t="n">
        <v>45823</v>
      </c>
      <c r="C1360" s="70" t="n">
        <v>2025</v>
      </c>
      <c r="D1360" t="inlineStr">
        <is>
          <t>Jun</t>
        </is>
      </c>
      <c r="E1360" t="inlineStr">
        <is>
          <t>North America</t>
        </is>
      </c>
      <c r="F1360" t="inlineStr">
        <is>
          <t>Canada</t>
        </is>
      </c>
      <c r="G1360" t="inlineStr">
        <is>
          <t>Manufacturing</t>
        </is>
      </c>
      <c r="H1360" t="inlineStr">
        <is>
          <t>AI &amp; data</t>
        </is>
      </c>
      <c r="I1360" t="inlineStr">
        <is>
          <t>Top-10 client</t>
        </is>
      </c>
      <c r="J1360" t="inlineStr">
        <is>
          <t>Emma Clarke</t>
        </is>
      </c>
      <c r="K1360" s="71" t="n">
        <v>6136</v>
      </c>
      <c r="L1360" s="72" t="n">
        <v>3809.84</v>
      </c>
      <c r="M1360" s="72" t="n">
        <v>23377178.24</v>
      </c>
      <c r="N1360" s="72" t="n">
        <v>0</v>
      </c>
      <c r="O1360" s="72" t="n">
        <v>23377178.24</v>
      </c>
      <c r="P1360" s="72" t="n">
        <v>17061845.07</v>
      </c>
      <c r="Q1360" s="72" t="n">
        <v>6315333.17</v>
      </c>
      <c r="R1360" t="inlineStr">
        <is>
          <t>M-06</t>
        </is>
      </c>
      <c r="S1360" s="73" t="n">
        <v>46.2</v>
      </c>
      <c r="T1360" s="73" t="n">
        <v>40.5</v>
      </c>
      <c r="U1360" s="71" t="n">
        <v>1</v>
      </c>
      <c r="V1360" t="inlineStr">
        <is>
          <t>No</t>
        </is>
      </c>
      <c r="W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TC101352</t>
        </is>
      </c>
      <c r="B1361" s="69" t="n">
        <v>45823</v>
      </c>
      <c r="C1361" s="70" t="n">
        <v>2025</v>
      </c>
      <c r="D1361" t="inlineStr">
        <is>
          <t>Jun</t>
        </is>
      </c>
      <c r="E1361" t="inlineStr">
        <is>
          <t>North America</t>
        </is>
      </c>
      <c r="F1361" t="inlineStr">
        <is>
          <t>Canada</t>
        </is>
      </c>
      <c r="G1361" t="inlineStr">
        <is>
          <t>Manufacturing</t>
        </is>
      </c>
      <c r="H1361" t="inlineStr">
        <is>
          <t>Application services</t>
        </is>
      </c>
      <c r="I1361" t="inlineStr">
        <is>
          <t>Large client</t>
        </is>
      </c>
      <c r="J1361" t="inlineStr">
        <is>
          <t>Sophie Müller</t>
        </is>
      </c>
      <c r="K1361" s="71" t="n">
        <v>1351</v>
      </c>
      <c r="L1361" s="72" t="n">
        <v>3470.16</v>
      </c>
      <c r="M1361" s="72" t="n">
        <v>4688186.16</v>
      </c>
      <c r="N1361" s="72" t="n">
        <v>281291.17</v>
      </c>
      <c r="O1361" s="72" t="n">
        <v>4406894.99</v>
      </c>
      <c r="P1361" s="72" t="n">
        <v>2916747.54</v>
      </c>
      <c r="Q1361" s="72" t="n">
        <v>1490147.45</v>
      </c>
      <c r="R1361" t="inlineStr">
        <is>
          <t>M-06</t>
        </is>
      </c>
      <c r="S1361" s="73" t="n">
        <v>10.6</v>
      </c>
      <c r="T1361" s="73" t="n">
        <v>8.1</v>
      </c>
      <c r="U1361" s="71" t="n">
        <v>1</v>
      </c>
      <c r="V1361" t="inlineStr">
        <is>
          <t>No</t>
        </is>
      </c>
      <c r="W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TC101353</t>
        </is>
      </c>
      <c r="B1362" s="69" t="n">
        <v>45824</v>
      </c>
      <c r="C1362" s="70" t="n">
        <v>2025</v>
      </c>
      <c r="D1362" t="inlineStr">
        <is>
          <t>Jun</t>
        </is>
      </c>
      <c r="E1362" t="inlineStr">
        <is>
          <t>North America</t>
        </is>
      </c>
      <c r="F1362" t="inlineStr">
        <is>
          <t>Canada</t>
        </is>
      </c>
      <c r="G1362" t="inlineStr">
        <is>
          <t>Technology &amp; Services</t>
        </is>
      </c>
      <c r="H1362" t="inlineStr">
        <is>
          <t>BPS</t>
        </is>
      </c>
      <c r="I1362" t="inlineStr">
        <is>
          <t>Top-10 client</t>
        </is>
      </c>
      <c r="J1362" t="inlineStr">
        <is>
          <t>Fatima Al-Saud</t>
        </is>
      </c>
      <c r="K1362" s="71" t="n">
        <v>2655</v>
      </c>
      <c r="L1362" s="72" t="n">
        <v>3650.3</v>
      </c>
      <c r="M1362" s="72" t="n">
        <v>9691546.5</v>
      </c>
      <c r="N1362" s="72" t="n">
        <v>0</v>
      </c>
      <c r="O1362" s="72" t="n">
        <v>9691546.5</v>
      </c>
      <c r="P1362" s="72" t="n">
        <v>6973284.17</v>
      </c>
      <c r="Q1362" s="72" t="n">
        <v>2718262.33</v>
      </c>
      <c r="R1362" t="inlineStr">
        <is>
          <t>TS-03</t>
        </is>
      </c>
      <c r="S1362" s="73" t="n">
        <v>18.1</v>
      </c>
      <c r="T1362" s="73" t="n">
        <v>16</v>
      </c>
      <c r="U1362" s="71" t="n">
        <v>1</v>
      </c>
      <c r="V1362" t="inlineStr">
        <is>
          <t>No</t>
        </is>
      </c>
      <c r="W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TC101354</t>
        </is>
      </c>
      <c r="B1363" s="69" t="n">
        <v>45824</v>
      </c>
      <c r="C1363" s="70" t="n">
        <v>2025</v>
      </c>
      <c r="D1363" t="inlineStr">
        <is>
          <t>Jun</t>
        </is>
      </c>
      <c r="E1363" t="inlineStr">
        <is>
          <t>North America</t>
        </is>
      </c>
      <c r="F1363" t="inlineStr">
        <is>
          <t>USA</t>
        </is>
      </c>
      <c r="G1363" t="inlineStr">
        <is>
          <t>BFSI</t>
        </is>
      </c>
      <c r="H1363" t="inlineStr">
        <is>
          <t>Application services</t>
        </is>
      </c>
      <c r="I1363" t="inlineStr">
        <is>
          <t>Top-10 client</t>
        </is>
      </c>
      <c r="J1363" t="inlineStr">
        <is>
          <t>Mei Lin</t>
        </is>
      </c>
      <c r="K1363" s="71" t="n">
        <v>9733</v>
      </c>
      <c r="L1363" s="72" t="n">
        <v>4022.31</v>
      </c>
      <c r="M1363" s="72" t="n">
        <v>39149143.23</v>
      </c>
      <c r="N1363" s="72" t="n">
        <v>1565965.73</v>
      </c>
      <c r="O1363" s="72" t="n">
        <v>37583177.5</v>
      </c>
      <c r="P1363" s="72" t="n">
        <v>28379760.89</v>
      </c>
      <c r="Q1363" s="72" t="n">
        <v>9203416.609999999</v>
      </c>
      <c r="R1363" t="inlineStr">
        <is>
          <t>B-01</t>
        </is>
      </c>
      <c r="S1363" s="73" t="n">
        <v>75</v>
      </c>
      <c r="T1363" s="73" t="n">
        <v>59.3</v>
      </c>
      <c r="U1363" s="71" t="n">
        <v>0</v>
      </c>
      <c r="V1363" t="inlineStr">
        <is>
          <t>No</t>
        </is>
      </c>
      <c r="W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TC101355</t>
        </is>
      </c>
      <c r="B1364" s="69" t="n">
        <v>45824</v>
      </c>
      <c r="C1364" s="70" t="n">
        <v>2025</v>
      </c>
      <c r="D1364" t="inlineStr">
        <is>
          <t>Jun</t>
        </is>
      </c>
      <c r="E1364" t="inlineStr">
        <is>
          <t>Asia Pacific</t>
        </is>
      </c>
      <c r="F1364" t="inlineStr">
        <is>
          <t>Australia</t>
        </is>
      </c>
      <c r="G1364" t="inlineStr">
        <is>
          <t>Life Sciences</t>
        </is>
      </c>
      <c r="H1364" t="inlineStr">
        <is>
          <t>Application services</t>
        </is>
      </c>
      <c r="I1364" t="inlineStr">
        <is>
          <t>Top-10 client</t>
        </is>
      </c>
      <c r="J1364" t="inlineStr">
        <is>
          <t>Olivia Brown</t>
        </is>
      </c>
      <c r="K1364" s="71" t="n">
        <v>3444</v>
      </c>
      <c r="L1364" s="72" t="n">
        <v>3849.29</v>
      </c>
      <c r="M1364" s="72" t="n">
        <v>13256954.76</v>
      </c>
      <c r="N1364" s="72" t="n">
        <v>0</v>
      </c>
      <c r="O1364" s="72" t="n">
        <v>13256954.76</v>
      </c>
      <c r="P1364" s="72" t="n">
        <v>7836979.42</v>
      </c>
      <c r="Q1364" s="72" t="n">
        <v>5419975.34</v>
      </c>
      <c r="R1364" t="inlineStr">
        <is>
          <t>LS-06</t>
        </is>
      </c>
      <c r="S1364" s="73" t="n">
        <v>27.3</v>
      </c>
      <c r="T1364" s="73" t="n">
        <v>22.6</v>
      </c>
      <c r="U1364" s="71" t="n">
        <v>0</v>
      </c>
      <c r="V1364" t="inlineStr">
        <is>
          <t>No</t>
        </is>
      </c>
      <c r="W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TC101356</t>
        </is>
      </c>
      <c r="B1365" s="69" t="n">
        <v>45824</v>
      </c>
      <c r="C1365" s="70" t="n">
        <v>2025</v>
      </c>
      <c r="D1365" t="inlineStr">
        <is>
          <t>Jun</t>
        </is>
      </c>
      <c r="E1365" t="inlineStr">
        <is>
          <t>North America</t>
        </is>
      </c>
      <c r="F1365" t="inlineStr">
        <is>
          <t>USA</t>
        </is>
      </c>
      <c r="G1365" t="inlineStr">
        <is>
          <t>Communications &amp; Media</t>
        </is>
      </c>
      <c r="H1365" t="inlineStr">
        <is>
          <t>Cloud &amp; infrastructure</t>
        </is>
      </c>
      <c r="I1365" t="inlineStr">
        <is>
          <t>Mid-size client</t>
        </is>
      </c>
      <c r="J1365" t="inlineStr">
        <is>
          <t>Kofi Mensah</t>
        </is>
      </c>
      <c r="K1365" s="71" t="n">
        <v>5434</v>
      </c>
      <c r="L1365" s="72" t="n">
        <v>3968.12</v>
      </c>
      <c r="M1365" s="72" t="n">
        <v>21562764.08</v>
      </c>
      <c r="N1365" s="72" t="n">
        <v>862510.5600000001</v>
      </c>
      <c r="O1365" s="72" t="n">
        <v>20700253.52</v>
      </c>
      <c r="P1365" s="72" t="n">
        <v>14533001.2</v>
      </c>
      <c r="Q1365" s="72" t="n">
        <v>6167252.32</v>
      </c>
      <c r="R1365" t="inlineStr">
        <is>
          <t>CM-04</t>
        </is>
      </c>
      <c r="S1365" s="73" t="n">
        <v>38.5</v>
      </c>
      <c r="T1365" s="73" t="n">
        <v>34.7</v>
      </c>
      <c r="U1365" s="71" t="n">
        <v>1</v>
      </c>
      <c r="V1365" t="inlineStr">
        <is>
          <t>No</t>
        </is>
      </c>
      <c r="W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TC101357</t>
        </is>
      </c>
      <c r="B1366" s="69" t="n">
        <v>45824</v>
      </c>
      <c r="C1366" s="70" t="n">
        <v>2025</v>
      </c>
      <c r="D1366" t="inlineStr">
        <is>
          <t>Jun</t>
        </is>
      </c>
      <c r="E1366" t="inlineStr">
        <is>
          <t>UK</t>
        </is>
      </c>
      <c r="F1366" t="inlineStr">
        <is>
          <t>UK</t>
        </is>
      </c>
      <c r="G1366" t="inlineStr">
        <is>
          <t>Retail &amp; CPG</t>
        </is>
      </c>
      <c r="H1366" t="inlineStr">
        <is>
          <t>BPS</t>
        </is>
      </c>
      <c r="I1366" t="inlineStr">
        <is>
          <t>Large client</t>
        </is>
      </c>
      <c r="J1366" t="inlineStr">
        <is>
          <t>Omar Haddad</t>
        </is>
      </c>
      <c r="K1366" s="71" t="n">
        <v>2914</v>
      </c>
      <c r="L1366" s="72" t="n">
        <v>3864.02</v>
      </c>
      <c r="M1366" s="72" t="n">
        <v>11259754.28</v>
      </c>
      <c r="N1366" s="72" t="n">
        <v>450390.17</v>
      </c>
      <c r="O1366" s="72" t="n">
        <v>10809364.11</v>
      </c>
      <c r="P1366" s="72" t="n">
        <v>6977980.32</v>
      </c>
      <c r="Q1366" s="72" t="n">
        <v>3831383.79</v>
      </c>
      <c r="R1366" t="inlineStr">
        <is>
          <t>RC-05</t>
        </is>
      </c>
      <c r="S1366" s="73" t="n">
        <v>24.8</v>
      </c>
      <c r="T1366" s="73" t="n">
        <v>18.8</v>
      </c>
      <c r="U1366" s="71" t="n">
        <v>0</v>
      </c>
      <c r="V1366" t="inlineStr">
        <is>
          <t>No</t>
        </is>
      </c>
      <c r="W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TC101358</t>
        </is>
      </c>
      <c r="B1367" s="69" t="n">
        <v>45825</v>
      </c>
      <c r="C1367" s="70" t="n">
        <v>2025</v>
      </c>
      <c r="D1367" t="inlineStr">
        <is>
          <t>Jun</t>
        </is>
      </c>
      <c r="E1367" t="inlineStr">
        <is>
          <t>Continental Europe</t>
        </is>
      </c>
      <c r="F1367" t="inlineStr">
        <is>
          <t>France</t>
        </is>
      </c>
      <c r="G1367" t="inlineStr">
        <is>
          <t>BFSI</t>
        </is>
      </c>
      <c r="H1367" t="inlineStr">
        <is>
          <t>BPS</t>
        </is>
      </c>
      <c r="I1367" t="inlineStr">
        <is>
          <t>Top-10 client</t>
        </is>
      </c>
      <c r="J1367" t="inlineStr">
        <is>
          <t>Priya Nair</t>
        </is>
      </c>
      <c r="K1367" s="71" t="n">
        <v>7327</v>
      </c>
      <c r="L1367" s="72" t="n">
        <v>4582.31</v>
      </c>
      <c r="M1367" s="72" t="n">
        <v>33574585.37</v>
      </c>
      <c r="N1367" s="72" t="n">
        <v>671491.71</v>
      </c>
      <c r="O1367" s="72" t="n">
        <v>32903093.66</v>
      </c>
      <c r="P1367" s="72" t="n">
        <v>24608822.02</v>
      </c>
      <c r="Q1367" s="72" t="n">
        <v>8294271.64</v>
      </c>
      <c r="R1367" t="inlineStr">
        <is>
          <t>B-05</t>
        </is>
      </c>
      <c r="S1367" s="73" t="n">
        <v>53.7</v>
      </c>
      <c r="T1367" s="73" t="n">
        <v>48.5</v>
      </c>
      <c r="U1367" s="71" t="n">
        <v>4</v>
      </c>
      <c r="V1367" t="inlineStr">
        <is>
          <t>No</t>
        </is>
      </c>
      <c r="W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TC101359</t>
        </is>
      </c>
      <c r="B1368" s="69" t="n">
        <v>45825</v>
      </c>
      <c r="C1368" s="70" t="n">
        <v>2025</v>
      </c>
      <c r="D1368" t="inlineStr">
        <is>
          <t>Jun</t>
        </is>
      </c>
      <c r="E1368" t="inlineStr">
        <is>
          <t>Continental Europe</t>
        </is>
      </c>
      <c r="F1368" t="inlineStr">
        <is>
          <t>France</t>
        </is>
      </c>
      <c r="G1368" t="inlineStr">
        <is>
          <t>BFSI</t>
        </is>
      </c>
      <c r="H1368" t="inlineStr">
        <is>
          <t>BPS</t>
        </is>
      </c>
      <c r="I1368" t="inlineStr">
        <is>
          <t>Large client</t>
        </is>
      </c>
      <c r="J1368" t="inlineStr">
        <is>
          <t>Sara Rossi</t>
        </is>
      </c>
      <c r="K1368" s="71" t="n">
        <v>2764</v>
      </c>
      <c r="L1368" s="72" t="n">
        <v>4480.84</v>
      </c>
      <c r="M1368" s="72" t="n">
        <v>12385041.76</v>
      </c>
      <c r="N1368" s="72" t="n">
        <v>495401.67</v>
      </c>
      <c r="O1368" s="72" t="n">
        <v>11889640.09</v>
      </c>
      <c r="P1368" s="72" t="n">
        <v>7246744.84</v>
      </c>
      <c r="Q1368" s="72" t="n">
        <v>4642895.25</v>
      </c>
      <c r="R1368" t="inlineStr">
        <is>
          <t>B-04</t>
        </is>
      </c>
      <c r="S1368" s="73" t="n">
        <v>20</v>
      </c>
      <c r="T1368" s="73" t="n">
        <v>16.7</v>
      </c>
      <c r="U1368" s="71" t="n">
        <v>0</v>
      </c>
      <c r="V1368" t="inlineStr">
        <is>
          <t>No</t>
        </is>
      </c>
      <c r="W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TC101360</t>
        </is>
      </c>
      <c r="B1369" s="69" t="n">
        <v>45825</v>
      </c>
      <c r="C1369" s="70" t="n">
        <v>2025</v>
      </c>
      <c r="D1369" t="inlineStr">
        <is>
          <t>Jun</t>
        </is>
      </c>
      <c r="E1369" t="inlineStr">
        <is>
          <t>UK</t>
        </is>
      </c>
      <c r="F1369" t="inlineStr">
        <is>
          <t>UK</t>
        </is>
      </c>
      <c r="G1369" t="inlineStr">
        <is>
          <t>BFSI</t>
        </is>
      </c>
      <c r="H1369" t="inlineStr">
        <is>
          <t>Application services</t>
        </is>
      </c>
      <c r="I1369" t="inlineStr">
        <is>
          <t>Top-10 client</t>
        </is>
      </c>
      <c r="J1369" t="inlineStr">
        <is>
          <t>Carlos Silva</t>
        </is>
      </c>
      <c r="K1369" s="71" t="n">
        <v>6192</v>
      </c>
      <c r="L1369" s="72" t="n">
        <v>4520.87</v>
      </c>
      <c r="M1369" s="72" t="n">
        <v>27993227.04</v>
      </c>
      <c r="N1369" s="72" t="n">
        <v>0</v>
      </c>
      <c r="O1369" s="72" t="n">
        <v>27993227.04</v>
      </c>
      <c r="P1369" s="72" t="n">
        <v>16850262.18</v>
      </c>
      <c r="Q1369" s="72" t="n">
        <v>11142964.86</v>
      </c>
      <c r="R1369" t="inlineStr">
        <is>
          <t>B-05</t>
        </is>
      </c>
      <c r="S1369" s="73" t="n">
        <v>50.9</v>
      </c>
      <c r="T1369" s="73" t="n">
        <v>39.5</v>
      </c>
      <c r="U1369" s="71" t="n">
        <v>0</v>
      </c>
      <c r="V1369" t="inlineStr">
        <is>
          <t>No</t>
        </is>
      </c>
      <c r="W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TC101361</t>
        </is>
      </c>
      <c r="B1370" s="69" t="n">
        <v>45825</v>
      </c>
      <c r="C1370" s="70" t="n">
        <v>2025</v>
      </c>
      <c r="D1370" t="inlineStr">
        <is>
          <t>Jun</t>
        </is>
      </c>
      <c r="E1370" t="inlineStr">
        <is>
          <t>Continental Europe</t>
        </is>
      </c>
      <c r="F1370" t="inlineStr">
        <is>
          <t>France</t>
        </is>
      </c>
      <c r="G1370" t="inlineStr">
        <is>
          <t>Technology &amp; Services</t>
        </is>
      </c>
      <c r="H1370" t="inlineStr">
        <is>
          <t>Cloud &amp; infrastructure</t>
        </is>
      </c>
      <c r="I1370" t="inlineStr">
        <is>
          <t>Mid-size client</t>
        </is>
      </c>
      <c r="J1370" t="inlineStr">
        <is>
          <t>Shraddha Kulkarni</t>
        </is>
      </c>
      <c r="K1370" s="71" t="n">
        <v>6166</v>
      </c>
      <c r="L1370" s="72" t="n">
        <v>4105.87</v>
      </c>
      <c r="M1370" s="72" t="n">
        <v>25316794.42</v>
      </c>
      <c r="N1370" s="72" t="n">
        <v>1012671.78</v>
      </c>
      <c r="O1370" s="72" t="n">
        <v>24304122.64</v>
      </c>
      <c r="P1370" s="72" t="n">
        <v>16751692.44</v>
      </c>
      <c r="Q1370" s="72" t="n">
        <v>7552430.2</v>
      </c>
      <c r="R1370" t="inlineStr">
        <is>
          <t>TS-06</t>
        </is>
      </c>
      <c r="S1370" s="73" t="n">
        <v>45</v>
      </c>
      <c r="T1370" s="73" t="n">
        <v>38.3</v>
      </c>
      <c r="U1370" s="71" t="n">
        <v>1</v>
      </c>
      <c r="V1370" t="inlineStr">
        <is>
          <t>No</t>
        </is>
      </c>
      <c r="W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TC101362</t>
        </is>
      </c>
      <c r="B1371" s="69" t="n">
        <v>45825</v>
      </c>
      <c r="C1371" s="70" t="n">
        <v>2025</v>
      </c>
      <c r="D1371" t="inlineStr">
        <is>
          <t>Jun</t>
        </is>
      </c>
      <c r="E1371" t="inlineStr">
        <is>
          <t>North America</t>
        </is>
      </c>
      <c r="F1371" t="inlineStr">
        <is>
          <t>USA</t>
        </is>
      </c>
      <c r="G1371" t="inlineStr">
        <is>
          <t>BFSI</t>
        </is>
      </c>
      <c r="H1371" t="inlineStr">
        <is>
          <t>Application services</t>
        </is>
      </c>
      <c r="I1371" t="inlineStr">
        <is>
          <t>Top-10 client</t>
        </is>
      </c>
      <c r="J1371" t="inlineStr">
        <is>
          <t>Hiroshi Tanaka</t>
        </is>
      </c>
      <c r="K1371" s="71" t="n">
        <v>6812</v>
      </c>
      <c r="L1371" s="72" t="n">
        <v>4137.81</v>
      </c>
      <c r="M1371" s="72" t="n">
        <v>28186761.72</v>
      </c>
      <c r="N1371" s="72" t="n">
        <v>563735.23</v>
      </c>
      <c r="O1371" s="72" t="n">
        <v>27623026.49</v>
      </c>
      <c r="P1371" s="72" t="n">
        <v>18751705.94</v>
      </c>
      <c r="Q1371" s="72" t="n">
        <v>8871320.550000001</v>
      </c>
      <c r="R1371" t="inlineStr">
        <is>
          <t>B-04</t>
        </is>
      </c>
      <c r="S1371" s="73" t="n">
        <v>45.3</v>
      </c>
      <c r="T1371" s="73" t="n">
        <v>41.5</v>
      </c>
      <c r="U1371" s="71" t="n">
        <v>1</v>
      </c>
      <c r="V1371" t="inlineStr">
        <is>
          <t>No</t>
        </is>
      </c>
      <c r="W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TC101363</t>
        </is>
      </c>
      <c r="B1372" s="69" t="n">
        <v>45825</v>
      </c>
      <c r="C1372" s="70" t="n">
        <v>2025</v>
      </c>
      <c r="D1372" t="inlineStr">
        <is>
          <t>Jun</t>
        </is>
      </c>
      <c r="E1372" t="inlineStr">
        <is>
          <t>Asia Pacific</t>
        </is>
      </c>
      <c r="F1372" t="inlineStr">
        <is>
          <t>Japan</t>
        </is>
      </c>
      <c r="G1372" t="inlineStr">
        <is>
          <t>BFSI</t>
        </is>
      </c>
      <c r="H1372" t="inlineStr">
        <is>
          <t>Consulting</t>
        </is>
      </c>
      <c r="I1372" t="inlineStr">
        <is>
          <t>Large client</t>
        </is>
      </c>
      <c r="J1372" t="inlineStr">
        <is>
          <t>Carlos Silva</t>
        </is>
      </c>
      <c r="K1372" s="71" t="n">
        <v>4751</v>
      </c>
      <c r="L1372" s="72" t="n">
        <v>3364.42</v>
      </c>
      <c r="M1372" s="72" t="n">
        <v>15984359.42</v>
      </c>
      <c r="N1372" s="72" t="n">
        <v>0</v>
      </c>
      <c r="O1372" s="72" t="n">
        <v>15984359.42</v>
      </c>
      <c r="P1372" s="72" t="n">
        <v>10824635.92</v>
      </c>
      <c r="Q1372" s="72" t="n">
        <v>5159723.5</v>
      </c>
      <c r="R1372" t="inlineStr">
        <is>
          <t>B-06</t>
        </is>
      </c>
      <c r="S1372" s="73" t="n">
        <v>37.9</v>
      </c>
      <c r="T1372" s="73" t="n">
        <v>30.5</v>
      </c>
      <c r="U1372" s="71" t="n">
        <v>0</v>
      </c>
      <c r="V1372" t="inlineStr">
        <is>
          <t>No</t>
        </is>
      </c>
      <c r="W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TC101364</t>
        </is>
      </c>
      <c r="B1373" s="69" t="n">
        <v>45825</v>
      </c>
      <c r="C1373" s="70" t="n">
        <v>2025</v>
      </c>
      <c r="D1373" t="inlineStr">
        <is>
          <t>Jun</t>
        </is>
      </c>
      <c r="E1373" t="inlineStr">
        <is>
          <t>UK</t>
        </is>
      </c>
      <c r="F1373" t="inlineStr">
        <is>
          <t>UK</t>
        </is>
      </c>
      <c r="G1373" t="inlineStr">
        <is>
          <t>Technology &amp; Services</t>
        </is>
      </c>
      <c r="H1373" t="inlineStr">
        <is>
          <t>Application services</t>
        </is>
      </c>
      <c r="I1373" t="inlineStr">
        <is>
          <t>Mid-size client</t>
        </is>
      </c>
      <c r="J1373" t="inlineStr">
        <is>
          <t>Kofi Mensah</t>
        </is>
      </c>
      <c r="K1373" s="71" t="n">
        <v>7641</v>
      </c>
      <c r="L1373" s="72" t="n">
        <v>4203.71</v>
      </c>
      <c r="M1373" s="72" t="n">
        <v>32120548.11</v>
      </c>
      <c r="N1373" s="72" t="n">
        <v>642410.96</v>
      </c>
      <c r="O1373" s="72" t="n">
        <v>31478137.15</v>
      </c>
      <c r="P1373" s="72" t="n">
        <v>22431178.39</v>
      </c>
      <c r="Q1373" s="72" t="n">
        <v>9046958.76</v>
      </c>
      <c r="R1373" t="inlineStr">
        <is>
          <t>TS-05</t>
        </is>
      </c>
      <c r="S1373" s="73" t="n">
        <v>53.6</v>
      </c>
      <c r="T1373" s="73" t="n">
        <v>46.7</v>
      </c>
      <c r="U1373" s="71" t="n">
        <v>2</v>
      </c>
      <c r="V1373" t="inlineStr">
        <is>
          <t>No</t>
        </is>
      </c>
      <c r="W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TC101365</t>
        </is>
      </c>
      <c r="B1374" s="69" t="n">
        <v>45825</v>
      </c>
      <c r="C1374" s="70" t="n">
        <v>2025</v>
      </c>
      <c r="D1374" t="inlineStr">
        <is>
          <t>Jun</t>
        </is>
      </c>
      <c r="E1374" t="inlineStr">
        <is>
          <t>North America</t>
        </is>
      </c>
      <c r="F1374" t="inlineStr">
        <is>
          <t>Canada</t>
        </is>
      </c>
      <c r="G1374" t="inlineStr">
        <is>
          <t>BFSI</t>
        </is>
      </c>
      <c r="H1374" t="inlineStr">
        <is>
          <t>Cloud &amp; infrastructure</t>
        </is>
      </c>
      <c r="I1374" t="inlineStr">
        <is>
          <t>Large client</t>
        </is>
      </c>
      <c r="J1374" t="inlineStr">
        <is>
          <t>Ana Costa</t>
        </is>
      </c>
      <c r="K1374" s="71" t="n">
        <v>9849</v>
      </c>
      <c r="L1374" s="72" t="n">
        <v>3847.75</v>
      </c>
      <c r="M1374" s="72" t="n">
        <v>37896489.75</v>
      </c>
      <c r="N1374" s="72" t="n">
        <v>2273789.38</v>
      </c>
      <c r="O1374" s="72" t="n">
        <v>35622700.37</v>
      </c>
      <c r="P1374" s="72" t="n">
        <v>23085550.45</v>
      </c>
      <c r="Q1374" s="72" t="n">
        <v>12537149.92</v>
      </c>
      <c r="R1374" t="inlineStr">
        <is>
          <t>B-03</t>
        </is>
      </c>
      <c r="S1374" s="73" t="n">
        <v>71.09999999999999</v>
      </c>
      <c r="T1374" s="73" t="n">
        <v>59.2</v>
      </c>
      <c r="U1374" s="71" t="n">
        <v>1</v>
      </c>
      <c r="V1374" t="inlineStr">
        <is>
          <t>No</t>
        </is>
      </c>
      <c r="W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TC101366</t>
        </is>
      </c>
      <c r="B1375" s="69" t="n">
        <v>45825</v>
      </c>
      <c r="C1375" s="70" t="n">
        <v>2025</v>
      </c>
      <c r="D1375" t="inlineStr">
        <is>
          <t>Jun</t>
        </is>
      </c>
      <c r="E1375" t="inlineStr">
        <is>
          <t>North America</t>
        </is>
      </c>
      <c r="F1375" t="inlineStr">
        <is>
          <t>Canada</t>
        </is>
      </c>
      <c r="G1375" t="inlineStr">
        <is>
          <t>Technology &amp; Services</t>
        </is>
      </c>
      <c r="H1375" t="inlineStr">
        <is>
          <t>Application services</t>
        </is>
      </c>
      <c r="I1375" t="inlineStr">
        <is>
          <t>Large client</t>
        </is>
      </c>
      <c r="J1375" t="inlineStr">
        <is>
          <t>Ruhi Shaikh</t>
        </is>
      </c>
      <c r="K1375" s="71" t="n">
        <v>9522</v>
      </c>
      <c r="L1375" s="72" t="n">
        <v>4313.17</v>
      </c>
      <c r="M1375" s="72" t="n">
        <v>41070004.74</v>
      </c>
      <c r="N1375" s="72" t="n">
        <v>1642800.19</v>
      </c>
      <c r="O1375" s="72" t="n">
        <v>39427204.55</v>
      </c>
      <c r="P1375" s="72" t="n">
        <v>29114273.61</v>
      </c>
      <c r="Q1375" s="72" t="n">
        <v>10312930.94</v>
      </c>
      <c r="R1375" t="inlineStr">
        <is>
          <t>TS-01</t>
        </is>
      </c>
      <c r="S1375" s="73" t="n">
        <v>66.7</v>
      </c>
      <c r="T1375" s="73" t="n">
        <v>57.8</v>
      </c>
      <c r="U1375" s="71" t="n">
        <v>1</v>
      </c>
      <c r="V1375" t="inlineStr">
        <is>
          <t>No</t>
        </is>
      </c>
      <c r="W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TC101367</t>
        </is>
      </c>
      <c r="B1376" s="69" t="n">
        <v>45825</v>
      </c>
      <c r="C1376" s="70" t="n">
        <v>2025</v>
      </c>
      <c r="D1376" t="inlineStr">
        <is>
          <t>Jun</t>
        </is>
      </c>
      <c r="E1376" t="inlineStr">
        <is>
          <t>Continental Europe</t>
        </is>
      </c>
      <c r="F1376" t="inlineStr">
        <is>
          <t>France</t>
        </is>
      </c>
      <c r="G1376" t="inlineStr">
        <is>
          <t>BFSI</t>
        </is>
      </c>
      <c r="H1376" t="inlineStr">
        <is>
          <t>BPS</t>
        </is>
      </c>
      <c r="I1376" t="inlineStr">
        <is>
          <t>Large client</t>
        </is>
      </c>
      <c r="J1376" t="inlineStr">
        <is>
          <t>Ana Costa</t>
        </is>
      </c>
      <c r="K1376" s="71" t="n">
        <v>9000</v>
      </c>
      <c r="L1376" s="72" t="n">
        <v>4167.78</v>
      </c>
      <c r="M1376" s="72" t="n">
        <v>37510020</v>
      </c>
      <c r="N1376" s="72" t="n">
        <v>2250601.2</v>
      </c>
      <c r="O1376" s="72" t="n">
        <v>35259418.8</v>
      </c>
      <c r="P1376" s="72" t="n">
        <v>23562561.52</v>
      </c>
      <c r="Q1376" s="72" t="n">
        <v>11696857.28</v>
      </c>
      <c r="R1376" t="inlineStr">
        <is>
          <t>B-06</t>
        </is>
      </c>
      <c r="S1376" s="73" t="n">
        <v>76</v>
      </c>
      <c r="T1376" s="73" t="n">
        <v>57.5</v>
      </c>
      <c r="U1376" s="71" t="n">
        <v>1</v>
      </c>
      <c r="V1376" t="inlineStr">
        <is>
          <t>No</t>
        </is>
      </c>
      <c r="W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TC101368</t>
        </is>
      </c>
      <c r="B1377" s="69" t="n">
        <v>45825</v>
      </c>
      <c r="C1377" s="70" t="n">
        <v>2025</v>
      </c>
      <c r="D1377" t="inlineStr">
        <is>
          <t>Jun</t>
        </is>
      </c>
      <c r="E1377" t="inlineStr">
        <is>
          <t>North America</t>
        </is>
      </c>
      <c r="F1377" t="inlineStr">
        <is>
          <t>USA</t>
        </is>
      </c>
      <c r="G1377" t="inlineStr">
        <is>
          <t>Technology &amp; Services</t>
        </is>
      </c>
      <c r="H1377" t="inlineStr">
        <is>
          <t>BPS</t>
        </is>
      </c>
      <c r="I1377" t="inlineStr">
        <is>
          <t>Large client</t>
        </is>
      </c>
      <c r="J1377" t="inlineStr">
        <is>
          <t>Ravindra Patil</t>
        </is>
      </c>
      <c r="K1377" s="71" t="n">
        <v>878</v>
      </c>
      <c r="L1377" s="72" t="n">
        <v>4123.29</v>
      </c>
      <c r="M1377" s="72" t="n">
        <v>3620248.62</v>
      </c>
      <c r="N1377" s="72" t="n">
        <v>0</v>
      </c>
      <c r="O1377" s="72" t="n">
        <v>3620248.62</v>
      </c>
      <c r="P1377" s="72" t="n">
        <v>2581945.55</v>
      </c>
      <c r="Q1377" s="72" t="n">
        <v>1038303.07</v>
      </c>
      <c r="R1377" t="inlineStr">
        <is>
          <t>TS-06</t>
        </is>
      </c>
      <c r="S1377" s="73" t="n">
        <v>7.1</v>
      </c>
      <c r="T1377" s="73" t="n">
        <v>5.3</v>
      </c>
      <c r="U1377" s="71" t="n">
        <v>0</v>
      </c>
      <c r="V1377" t="inlineStr">
        <is>
          <t>No</t>
        </is>
      </c>
      <c r="W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TC101369</t>
        </is>
      </c>
      <c r="B1378" s="69" t="n">
        <v>45825</v>
      </c>
      <c r="C1378" s="70" t="n">
        <v>2025</v>
      </c>
      <c r="D1378" t="inlineStr">
        <is>
          <t>Jun</t>
        </is>
      </c>
      <c r="E1378" t="inlineStr">
        <is>
          <t>Continental Europe</t>
        </is>
      </c>
      <c r="F1378" t="inlineStr">
        <is>
          <t>France</t>
        </is>
      </c>
      <c r="G1378" t="inlineStr">
        <is>
          <t>BFSI</t>
        </is>
      </c>
      <c r="H1378" t="inlineStr">
        <is>
          <t>Application services</t>
        </is>
      </c>
      <c r="I1378" t="inlineStr">
        <is>
          <t>Mid-size client</t>
        </is>
      </c>
      <c r="J1378" t="inlineStr">
        <is>
          <t>Kofi Mensah</t>
        </is>
      </c>
      <c r="K1378" s="71" t="n">
        <v>2470</v>
      </c>
      <c r="L1378" s="72" t="n">
        <v>4605.3</v>
      </c>
      <c r="M1378" s="72" t="n">
        <v>11375091</v>
      </c>
      <c r="N1378" s="72" t="n">
        <v>682505.46</v>
      </c>
      <c r="O1378" s="72" t="n">
        <v>10692585.54</v>
      </c>
      <c r="P1378" s="72" t="n">
        <v>7881004.58</v>
      </c>
      <c r="Q1378" s="72" t="n">
        <v>2811580.96</v>
      </c>
      <c r="R1378" t="inlineStr">
        <is>
          <t>B-06</t>
        </is>
      </c>
      <c r="S1378" s="73" t="n">
        <v>18.7</v>
      </c>
      <c r="T1378" s="73" t="n">
        <v>15.6</v>
      </c>
      <c r="U1378" s="71" t="n">
        <v>0</v>
      </c>
      <c r="V1378" t="inlineStr">
        <is>
          <t>No</t>
        </is>
      </c>
      <c r="W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TC101370</t>
        </is>
      </c>
      <c r="B1379" s="69" t="n">
        <v>45826</v>
      </c>
      <c r="C1379" s="70" t="n">
        <v>2025</v>
      </c>
      <c r="D1379" t="inlineStr">
        <is>
          <t>Jun</t>
        </is>
      </c>
      <c r="E1379" t="inlineStr">
        <is>
          <t>Asia Pacific</t>
        </is>
      </c>
      <c r="F1379" t="inlineStr">
        <is>
          <t>Australia</t>
        </is>
      </c>
      <c r="G1379" t="inlineStr">
        <is>
          <t>BFSI</t>
        </is>
      </c>
      <c r="H1379" t="inlineStr">
        <is>
          <t>Application services</t>
        </is>
      </c>
      <c r="I1379" t="inlineStr">
        <is>
          <t>Top-10 client</t>
        </is>
      </c>
      <c r="J1379" t="inlineStr">
        <is>
          <t>Arjun Mehta</t>
        </is>
      </c>
      <c r="K1379" s="71" t="n">
        <v>2751</v>
      </c>
      <c r="L1379" s="72" t="n">
        <v>3524.85</v>
      </c>
      <c r="M1379" s="72" t="n">
        <v>9696862.35</v>
      </c>
      <c r="N1379" s="72" t="n">
        <v>581811.74</v>
      </c>
      <c r="O1379" s="72" t="n">
        <v>9115050.609999999</v>
      </c>
      <c r="P1379" s="72" t="n">
        <v>6330196.44</v>
      </c>
      <c r="Q1379" s="72" t="n">
        <v>2784854.17</v>
      </c>
      <c r="R1379" t="inlineStr">
        <is>
          <t>B-06</t>
        </is>
      </c>
      <c r="S1379" s="73" t="n">
        <v>23.4</v>
      </c>
      <c r="T1379" s="73" t="n">
        <v>18</v>
      </c>
      <c r="U1379" s="71" t="n">
        <v>1</v>
      </c>
      <c r="V1379" t="inlineStr">
        <is>
          <t>No</t>
        </is>
      </c>
      <c r="W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TC101371</t>
        </is>
      </c>
      <c r="B1380" s="69" t="n">
        <v>45826</v>
      </c>
      <c r="C1380" s="70" t="n">
        <v>2025</v>
      </c>
      <c r="D1380" t="inlineStr">
        <is>
          <t>Jun</t>
        </is>
      </c>
      <c r="E1380" t="inlineStr">
        <is>
          <t>Asia Pacific</t>
        </is>
      </c>
      <c r="F1380" t="inlineStr">
        <is>
          <t>Singapore</t>
        </is>
      </c>
      <c r="G1380" t="inlineStr">
        <is>
          <t>BFSI</t>
        </is>
      </c>
      <c r="H1380" t="inlineStr">
        <is>
          <t>Consulting</t>
        </is>
      </c>
      <c r="I1380" t="inlineStr">
        <is>
          <t>Large client</t>
        </is>
      </c>
      <c r="J1380" t="inlineStr">
        <is>
          <t>Liam O'Brien</t>
        </is>
      </c>
      <c r="K1380" s="71" t="n">
        <v>2630</v>
      </c>
      <c r="L1380" s="72" t="n">
        <v>3890.29</v>
      </c>
      <c r="M1380" s="72" t="n">
        <v>10231462.7</v>
      </c>
      <c r="N1380" s="72" t="n">
        <v>204629.25</v>
      </c>
      <c r="O1380" s="72" t="n">
        <v>10026833.45</v>
      </c>
      <c r="P1380" s="72" t="n">
        <v>6769453.57</v>
      </c>
      <c r="Q1380" s="72" t="n">
        <v>3257379.88</v>
      </c>
      <c r="R1380" t="inlineStr">
        <is>
          <t>B-01</t>
        </is>
      </c>
      <c r="S1380" s="73" t="n">
        <v>21.4</v>
      </c>
      <c r="T1380" s="73" t="n">
        <v>17.1</v>
      </c>
      <c r="U1380" s="71" t="n">
        <v>0</v>
      </c>
      <c r="V1380" t="inlineStr">
        <is>
          <t>No</t>
        </is>
      </c>
      <c r="W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TC101372</t>
        </is>
      </c>
      <c r="B1381" s="69" t="n">
        <v>45826</v>
      </c>
      <c r="C1381" s="70" t="n">
        <v>2025</v>
      </c>
      <c r="D1381" t="inlineStr">
        <is>
          <t>Jun</t>
        </is>
      </c>
      <c r="E1381" t="inlineStr">
        <is>
          <t>North America</t>
        </is>
      </c>
      <c r="F1381" t="inlineStr">
        <is>
          <t>Canada</t>
        </is>
      </c>
      <c r="G1381" t="inlineStr">
        <is>
          <t>Communications &amp; Media</t>
        </is>
      </c>
      <c r="H1381" t="inlineStr">
        <is>
          <t>Cloud &amp; infrastructure</t>
        </is>
      </c>
      <c r="I1381" t="inlineStr">
        <is>
          <t>Large client</t>
        </is>
      </c>
      <c r="J1381" t="inlineStr">
        <is>
          <t>Omar Haddad</t>
        </is>
      </c>
      <c r="K1381" s="71" t="n">
        <v>2819</v>
      </c>
      <c r="L1381" s="72" t="n">
        <v>3961.74</v>
      </c>
      <c r="M1381" s="72" t="n">
        <v>11168145.06</v>
      </c>
      <c r="N1381" s="72" t="n">
        <v>0</v>
      </c>
      <c r="O1381" s="72" t="n">
        <v>11168145.06</v>
      </c>
      <c r="P1381" s="72" t="n">
        <v>7511654.32</v>
      </c>
      <c r="Q1381" s="72" t="n">
        <v>3656490.74</v>
      </c>
      <c r="R1381" t="inlineStr">
        <is>
          <t>CM-04</t>
        </is>
      </c>
      <c r="S1381" s="73" t="n">
        <v>19.6</v>
      </c>
      <c r="T1381" s="73" t="n">
        <v>17.3</v>
      </c>
      <c r="U1381" s="71" t="n">
        <v>0</v>
      </c>
      <c r="V1381" t="inlineStr">
        <is>
          <t>No</t>
        </is>
      </c>
      <c r="W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TC101373</t>
        </is>
      </c>
      <c r="B1382" s="69" t="n">
        <v>45826</v>
      </c>
      <c r="C1382" s="70" t="n">
        <v>2025</v>
      </c>
      <c r="D1382" t="inlineStr">
        <is>
          <t>Jun</t>
        </is>
      </c>
      <c r="E1382" t="inlineStr">
        <is>
          <t>North America</t>
        </is>
      </c>
      <c r="F1382" t="inlineStr">
        <is>
          <t>Canada</t>
        </is>
      </c>
      <c r="G1382" t="inlineStr">
        <is>
          <t>BFSI</t>
        </is>
      </c>
      <c r="H1382" t="inlineStr">
        <is>
          <t>Application services</t>
        </is>
      </c>
      <c r="I1382" t="inlineStr">
        <is>
          <t>Mid-size client</t>
        </is>
      </c>
      <c r="J1382" t="inlineStr">
        <is>
          <t>Liam O'Brien</t>
        </is>
      </c>
      <c r="K1382" s="71" t="n">
        <v>5214</v>
      </c>
      <c r="L1382" s="72" t="n">
        <v>4288.28</v>
      </c>
      <c r="M1382" s="72" t="n">
        <v>22359091.92</v>
      </c>
      <c r="N1382" s="72" t="n">
        <v>447181.84</v>
      </c>
      <c r="O1382" s="72" t="n">
        <v>21911910.08</v>
      </c>
      <c r="P1382" s="72" t="n">
        <v>16113391.38</v>
      </c>
      <c r="Q1382" s="72" t="n">
        <v>5798518.7</v>
      </c>
      <c r="R1382" t="inlineStr">
        <is>
          <t>B-03</t>
        </is>
      </c>
      <c r="S1382" s="73" t="n">
        <v>45</v>
      </c>
      <c r="T1382" s="73" t="n">
        <v>34</v>
      </c>
      <c r="U1382" s="71" t="n">
        <v>1</v>
      </c>
      <c r="V1382" t="inlineStr">
        <is>
          <t>No</t>
        </is>
      </c>
      <c r="W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TC101374</t>
        </is>
      </c>
      <c r="B1383" s="69" t="n">
        <v>45826</v>
      </c>
      <c r="C1383" s="70" t="n">
        <v>2025</v>
      </c>
      <c r="D1383" t="inlineStr">
        <is>
          <t>Jun</t>
        </is>
      </c>
      <c r="E1383" t="inlineStr">
        <is>
          <t>Middle East &amp; Africa</t>
        </is>
      </c>
      <c r="F1383" t="inlineStr">
        <is>
          <t>UAE</t>
        </is>
      </c>
      <c r="G1383" t="inlineStr">
        <is>
          <t>Technology &amp; Services</t>
        </is>
      </c>
      <c r="H1383" t="inlineStr">
        <is>
          <t>Application services</t>
        </is>
      </c>
      <c r="I1383" t="inlineStr">
        <is>
          <t>Large client</t>
        </is>
      </c>
      <c r="J1383" t="inlineStr">
        <is>
          <t>Noah Smith</t>
        </is>
      </c>
      <c r="K1383" s="71" t="n">
        <v>8404</v>
      </c>
      <c r="L1383" s="72" t="n">
        <v>3272.22</v>
      </c>
      <c r="M1383" s="72" t="n">
        <v>27499736.88</v>
      </c>
      <c r="N1383" s="72" t="n">
        <v>549994.74</v>
      </c>
      <c r="O1383" s="72" t="n">
        <v>26949742.14</v>
      </c>
      <c r="P1383" s="72" t="n">
        <v>17631859.89</v>
      </c>
      <c r="Q1383" s="72" t="n">
        <v>9317882.25</v>
      </c>
      <c r="R1383" t="inlineStr">
        <is>
          <t>TS-06</t>
        </is>
      </c>
      <c r="S1383" s="73" t="n">
        <v>58.3</v>
      </c>
      <c r="T1383" s="73" t="n">
        <v>50.9</v>
      </c>
      <c r="U1383" s="71" t="n">
        <v>0</v>
      </c>
      <c r="V1383" t="inlineStr">
        <is>
          <t>No</t>
        </is>
      </c>
      <c r="W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TC101375</t>
        </is>
      </c>
      <c r="B1384" s="69" t="n">
        <v>45826</v>
      </c>
      <c r="C1384" s="70" t="n">
        <v>2025</v>
      </c>
      <c r="D1384" t="inlineStr">
        <is>
          <t>Jun</t>
        </is>
      </c>
      <c r="E1384" t="inlineStr">
        <is>
          <t>UK</t>
        </is>
      </c>
      <c r="F1384" t="inlineStr">
        <is>
          <t>UK</t>
        </is>
      </c>
      <c r="G1384" t="inlineStr">
        <is>
          <t>Technology &amp; Services</t>
        </is>
      </c>
      <c r="H1384" t="inlineStr">
        <is>
          <t>Cloud &amp; infrastructure</t>
        </is>
      </c>
      <c r="I1384" t="inlineStr">
        <is>
          <t>Top-10 client</t>
        </is>
      </c>
      <c r="J1384" t="inlineStr">
        <is>
          <t>Ruhi Shaikh</t>
        </is>
      </c>
      <c r="K1384" s="71" t="n">
        <v>8951</v>
      </c>
      <c r="L1384" s="72" t="n">
        <v>4243.06</v>
      </c>
      <c r="M1384" s="72" t="n">
        <v>37979630.06</v>
      </c>
      <c r="N1384" s="72" t="n">
        <v>1519185.2</v>
      </c>
      <c r="O1384" s="72" t="n">
        <v>36460444.86</v>
      </c>
      <c r="P1384" s="72" t="n">
        <v>23519413.59</v>
      </c>
      <c r="Q1384" s="72" t="n">
        <v>12941031.27</v>
      </c>
      <c r="R1384" t="inlineStr">
        <is>
          <t>TS-02</t>
        </is>
      </c>
      <c r="S1384" s="73" t="n">
        <v>71</v>
      </c>
      <c r="T1384" s="73" t="n">
        <v>57.5</v>
      </c>
      <c r="U1384" s="71" t="n">
        <v>1</v>
      </c>
      <c r="V1384" t="inlineStr">
        <is>
          <t>No</t>
        </is>
      </c>
      <c r="W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TC101376</t>
        </is>
      </c>
      <c r="B1385" s="69" t="n">
        <v>45827</v>
      </c>
      <c r="C1385" s="70" t="n">
        <v>2025</v>
      </c>
      <c r="D1385" t="inlineStr">
        <is>
          <t>Jun</t>
        </is>
      </c>
      <c r="E1385" t="inlineStr">
        <is>
          <t>North America</t>
        </is>
      </c>
      <c r="F1385" t="inlineStr">
        <is>
          <t>Canada</t>
        </is>
      </c>
      <c r="G1385" t="inlineStr">
        <is>
          <t>Life Sciences</t>
        </is>
      </c>
      <c r="H1385" t="inlineStr">
        <is>
          <t>Application services</t>
        </is>
      </c>
      <c r="I1385" t="inlineStr">
        <is>
          <t>Large client</t>
        </is>
      </c>
      <c r="J1385" t="inlineStr">
        <is>
          <t>Shraddha Kulkarni</t>
        </is>
      </c>
      <c r="K1385" s="71" t="n">
        <v>3174</v>
      </c>
      <c r="L1385" s="72" t="n">
        <v>3876.32</v>
      </c>
      <c r="M1385" s="72" t="n">
        <v>12303439.68</v>
      </c>
      <c r="N1385" s="72" t="n">
        <v>0</v>
      </c>
      <c r="O1385" s="72" t="n">
        <v>12303439.68</v>
      </c>
      <c r="P1385" s="72" t="n">
        <v>7684911.55</v>
      </c>
      <c r="Q1385" s="72" t="n">
        <v>4618528.13</v>
      </c>
      <c r="R1385" t="inlineStr">
        <is>
          <t>LS-03</t>
        </is>
      </c>
      <c r="S1385" s="73" t="n">
        <v>22.5</v>
      </c>
      <c r="T1385" s="73" t="n">
        <v>19.7</v>
      </c>
      <c r="U1385" s="71" t="n">
        <v>0</v>
      </c>
      <c r="V1385" t="inlineStr">
        <is>
          <t>No</t>
        </is>
      </c>
      <c r="W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TC101377</t>
        </is>
      </c>
      <c r="B1386" s="69" t="n">
        <v>45827</v>
      </c>
      <c r="C1386" s="70" t="n">
        <v>2025</v>
      </c>
      <c r="D1386" t="inlineStr">
        <is>
          <t>Jun</t>
        </is>
      </c>
      <c r="E1386" t="inlineStr">
        <is>
          <t>North America</t>
        </is>
      </c>
      <c r="F1386" t="inlineStr">
        <is>
          <t>Canada</t>
        </is>
      </c>
      <c r="G1386" t="inlineStr">
        <is>
          <t>Manufacturing</t>
        </is>
      </c>
      <c r="H1386" t="inlineStr">
        <is>
          <t>Application services</t>
        </is>
      </c>
      <c r="I1386" t="inlineStr">
        <is>
          <t>Large client</t>
        </is>
      </c>
      <c r="J1386" t="inlineStr">
        <is>
          <t>Ruhi Shaikh</t>
        </is>
      </c>
      <c r="K1386" s="71" t="n">
        <v>6752</v>
      </c>
      <c r="L1386" s="72" t="n">
        <v>4178.79</v>
      </c>
      <c r="M1386" s="72" t="n">
        <v>28215190.08</v>
      </c>
      <c r="N1386" s="72" t="n">
        <v>564303.8</v>
      </c>
      <c r="O1386" s="72" t="n">
        <v>27650886.28</v>
      </c>
      <c r="P1386" s="72" t="n">
        <v>19532016.97</v>
      </c>
      <c r="Q1386" s="72" t="n">
        <v>8118869.31</v>
      </c>
      <c r="R1386" t="inlineStr">
        <is>
          <t>M-04</t>
        </is>
      </c>
      <c r="S1386" s="73" t="n">
        <v>55.8</v>
      </c>
      <c r="T1386" s="73" t="n">
        <v>41.7</v>
      </c>
      <c r="U1386" s="71" t="n">
        <v>0</v>
      </c>
      <c r="V1386" t="inlineStr">
        <is>
          <t>No</t>
        </is>
      </c>
      <c r="W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TC101378</t>
        </is>
      </c>
      <c r="B1387" s="69" t="n">
        <v>45827</v>
      </c>
      <c r="C1387" s="70" t="n">
        <v>2025</v>
      </c>
      <c r="D1387" t="inlineStr">
        <is>
          <t>Jun</t>
        </is>
      </c>
      <c r="E1387" t="inlineStr">
        <is>
          <t>UK</t>
        </is>
      </c>
      <c r="F1387" t="inlineStr">
        <is>
          <t>UK</t>
        </is>
      </c>
      <c r="G1387" t="inlineStr">
        <is>
          <t>BFSI</t>
        </is>
      </c>
      <c r="H1387" t="inlineStr">
        <is>
          <t>Cloud &amp; infrastructure</t>
        </is>
      </c>
      <c r="I1387" t="inlineStr">
        <is>
          <t>Large client</t>
        </is>
      </c>
      <c r="J1387" t="inlineStr">
        <is>
          <t>Kofi Mensah</t>
        </is>
      </c>
      <c r="K1387" s="71" t="n">
        <v>10150</v>
      </c>
      <c r="L1387" s="72" t="n">
        <v>3681.9</v>
      </c>
      <c r="M1387" s="72" t="n">
        <v>37371285</v>
      </c>
      <c r="N1387" s="72" t="n">
        <v>0</v>
      </c>
      <c r="O1387" s="72" t="n">
        <v>37371285</v>
      </c>
      <c r="P1387" s="72" t="n">
        <v>24667845.31</v>
      </c>
      <c r="Q1387" s="72" t="n">
        <v>12703439.69</v>
      </c>
      <c r="R1387" t="inlineStr">
        <is>
          <t>B-05</t>
        </is>
      </c>
      <c r="S1387" s="73" t="n">
        <v>72.7</v>
      </c>
      <c r="T1387" s="73" t="n">
        <v>66.59999999999999</v>
      </c>
      <c r="U1387" s="71" t="n">
        <v>0</v>
      </c>
      <c r="V1387" t="inlineStr">
        <is>
          <t>No</t>
        </is>
      </c>
      <c r="W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TC101379</t>
        </is>
      </c>
      <c r="B1388" s="69" t="n">
        <v>45827</v>
      </c>
      <c r="C1388" s="70" t="n">
        <v>2025</v>
      </c>
      <c r="D1388" t="inlineStr">
        <is>
          <t>Jun</t>
        </is>
      </c>
      <c r="E1388" t="inlineStr">
        <is>
          <t>Continental Europe</t>
        </is>
      </c>
      <c r="F1388" t="inlineStr">
        <is>
          <t>France</t>
        </is>
      </c>
      <c r="G1388" t="inlineStr">
        <is>
          <t>BFSI</t>
        </is>
      </c>
      <c r="H1388" t="inlineStr">
        <is>
          <t>Cloud &amp; infrastructure</t>
        </is>
      </c>
      <c r="I1388" t="inlineStr">
        <is>
          <t>Large client</t>
        </is>
      </c>
      <c r="J1388" t="inlineStr">
        <is>
          <t>Kofi Mensah</t>
        </is>
      </c>
      <c r="K1388" s="71" t="n">
        <v>7525</v>
      </c>
      <c r="L1388" s="72" t="n">
        <v>4036.13</v>
      </c>
      <c r="M1388" s="72" t="n">
        <v>30371878.25</v>
      </c>
      <c r="N1388" s="72" t="n">
        <v>0</v>
      </c>
      <c r="O1388" s="72" t="n">
        <v>30371878.25</v>
      </c>
      <c r="P1388" s="72" t="n">
        <v>21085680.06</v>
      </c>
      <c r="Q1388" s="72" t="n">
        <v>9286198.189999999</v>
      </c>
      <c r="R1388" t="inlineStr">
        <is>
          <t>B-06</t>
        </is>
      </c>
      <c r="S1388" s="73" t="n">
        <v>55.2</v>
      </c>
      <c r="T1388" s="73" t="n">
        <v>46.2</v>
      </c>
      <c r="U1388" s="71" t="n">
        <v>1</v>
      </c>
      <c r="V1388" t="inlineStr">
        <is>
          <t>No</t>
        </is>
      </c>
      <c r="W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TC101380</t>
        </is>
      </c>
      <c r="B1389" s="69" t="n">
        <v>45827</v>
      </c>
      <c r="C1389" s="70" t="n">
        <v>2025</v>
      </c>
      <c r="D1389" t="inlineStr">
        <is>
          <t>Jun</t>
        </is>
      </c>
      <c r="E1389" t="inlineStr">
        <is>
          <t>UK</t>
        </is>
      </c>
      <c r="F1389" t="inlineStr">
        <is>
          <t>UK</t>
        </is>
      </c>
      <c r="G1389" t="inlineStr">
        <is>
          <t>Communications &amp; Media</t>
        </is>
      </c>
      <c r="H1389" t="inlineStr">
        <is>
          <t>Application services</t>
        </is>
      </c>
      <c r="I1389" t="inlineStr">
        <is>
          <t>Top-10 client</t>
        </is>
      </c>
      <c r="J1389" t="inlineStr">
        <is>
          <t>Sara Rossi</t>
        </is>
      </c>
      <c r="K1389" s="71" t="n">
        <v>2419</v>
      </c>
      <c r="L1389" s="72" t="n">
        <v>3402.94</v>
      </c>
      <c r="M1389" s="72" t="n">
        <v>8231711.86</v>
      </c>
      <c r="N1389" s="72" t="n">
        <v>164634.24</v>
      </c>
      <c r="O1389" s="72" t="n">
        <v>8067077.62</v>
      </c>
      <c r="P1389" s="72" t="n">
        <v>5644366.31</v>
      </c>
      <c r="Q1389" s="72" t="n">
        <v>2422711.31</v>
      </c>
      <c r="R1389" t="inlineStr">
        <is>
          <t>CM-03</t>
        </is>
      </c>
      <c r="S1389" s="73" t="n">
        <v>19.9</v>
      </c>
      <c r="T1389" s="73" t="n">
        <v>15.9</v>
      </c>
      <c r="U1389" s="71" t="n">
        <v>0</v>
      </c>
      <c r="V1389" t="inlineStr">
        <is>
          <t>No</t>
        </is>
      </c>
      <c r="W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TC101381</t>
        </is>
      </c>
      <c r="B1390" s="69" t="n">
        <v>45827</v>
      </c>
      <c r="C1390" s="70" t="n">
        <v>2025</v>
      </c>
      <c r="D1390" t="inlineStr">
        <is>
          <t>Jun</t>
        </is>
      </c>
      <c r="E1390" t="inlineStr">
        <is>
          <t>North America</t>
        </is>
      </c>
      <c r="F1390" t="inlineStr">
        <is>
          <t>Canada</t>
        </is>
      </c>
      <c r="G1390" t="inlineStr">
        <is>
          <t>BFSI</t>
        </is>
      </c>
      <c r="H1390" t="inlineStr">
        <is>
          <t>Application services</t>
        </is>
      </c>
      <c r="I1390" t="inlineStr">
        <is>
          <t>Large client</t>
        </is>
      </c>
      <c r="J1390" t="inlineStr">
        <is>
          <t>Mei Lin</t>
        </is>
      </c>
      <c r="K1390" s="71" t="n">
        <v>8343</v>
      </c>
      <c r="L1390" s="72" t="n">
        <v>4322.4</v>
      </c>
      <c r="M1390" s="72" t="n">
        <v>36061783.2</v>
      </c>
      <c r="N1390" s="72" t="n">
        <v>2163706.99</v>
      </c>
      <c r="O1390" s="72" t="n">
        <v>33898076.21</v>
      </c>
      <c r="P1390" s="72" t="n">
        <v>24210768.66</v>
      </c>
      <c r="Q1390" s="72" t="n">
        <v>9687307.550000001</v>
      </c>
      <c r="R1390" t="inlineStr">
        <is>
          <t>B-04</t>
        </is>
      </c>
      <c r="S1390" s="73" t="n">
        <v>66.7</v>
      </c>
      <c r="T1390" s="73" t="n">
        <v>53</v>
      </c>
      <c r="U1390" s="71" t="n">
        <v>0</v>
      </c>
      <c r="V1390" t="inlineStr">
        <is>
          <t>No</t>
        </is>
      </c>
      <c r="W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TC101382</t>
        </is>
      </c>
      <c r="B1391" s="69" t="n">
        <v>45827</v>
      </c>
      <c r="C1391" s="70" t="n">
        <v>2025</v>
      </c>
      <c r="D1391" t="inlineStr">
        <is>
          <t>Jun</t>
        </is>
      </c>
      <c r="E1391" t="inlineStr">
        <is>
          <t>North America</t>
        </is>
      </c>
      <c r="F1391" t="inlineStr">
        <is>
          <t>Canada</t>
        </is>
      </c>
      <c r="G1391" t="inlineStr">
        <is>
          <t>Life Sciences</t>
        </is>
      </c>
      <c r="H1391" t="inlineStr">
        <is>
          <t>BPS</t>
        </is>
      </c>
      <c r="I1391" t="inlineStr">
        <is>
          <t>Mid-size client</t>
        </is>
      </c>
      <c r="J1391" t="inlineStr">
        <is>
          <t>Zoya Ahmed</t>
        </is>
      </c>
      <c r="K1391" s="71" t="n">
        <v>4115</v>
      </c>
      <c r="L1391" s="72" t="n">
        <v>4627.34</v>
      </c>
      <c r="M1391" s="72" t="n">
        <v>19041504.1</v>
      </c>
      <c r="N1391" s="72" t="n">
        <v>1142490.25</v>
      </c>
      <c r="O1391" s="72" t="n">
        <v>17899013.85</v>
      </c>
      <c r="P1391" s="72" t="n">
        <v>13580258.98</v>
      </c>
      <c r="Q1391" s="72" t="n">
        <v>4318754.87</v>
      </c>
      <c r="R1391" t="inlineStr">
        <is>
          <t>LS-04</t>
        </is>
      </c>
      <c r="S1391" s="73" t="n">
        <v>32.3</v>
      </c>
      <c r="T1391" s="73" t="n">
        <v>27.3</v>
      </c>
      <c r="U1391" s="71" t="n">
        <v>0</v>
      </c>
      <c r="V1391" t="inlineStr">
        <is>
          <t>No</t>
        </is>
      </c>
      <c r="W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TC101383</t>
        </is>
      </c>
      <c r="B1392" s="69" t="n">
        <v>45827</v>
      </c>
      <c r="C1392" s="70" t="n">
        <v>2025</v>
      </c>
      <c r="D1392" t="inlineStr">
        <is>
          <t>Jun</t>
        </is>
      </c>
      <c r="E1392" t="inlineStr">
        <is>
          <t>North America</t>
        </is>
      </c>
      <c r="F1392" t="inlineStr">
        <is>
          <t>Canada</t>
        </is>
      </c>
      <c r="G1392" t="inlineStr">
        <is>
          <t>BFSI</t>
        </is>
      </c>
      <c r="H1392" t="inlineStr">
        <is>
          <t>Application services</t>
        </is>
      </c>
      <c r="I1392" t="inlineStr">
        <is>
          <t>Large client</t>
        </is>
      </c>
      <c r="J1392" t="inlineStr">
        <is>
          <t>Shraddha Kulkarni</t>
        </is>
      </c>
      <c r="K1392" s="71" t="n">
        <v>2193</v>
      </c>
      <c r="L1392" s="72" t="n">
        <v>4168.72</v>
      </c>
      <c r="M1392" s="72" t="n">
        <v>9142002.960000001</v>
      </c>
      <c r="N1392" s="72" t="n">
        <v>365680.12</v>
      </c>
      <c r="O1392" s="72" t="n">
        <v>8776322.84</v>
      </c>
      <c r="P1392" s="72" t="n">
        <v>5496083.4</v>
      </c>
      <c r="Q1392" s="72" t="n">
        <v>3280239.44</v>
      </c>
      <c r="R1392" t="inlineStr">
        <is>
          <t>B-06</t>
        </is>
      </c>
      <c r="S1392" s="73" t="n">
        <v>16.7</v>
      </c>
      <c r="T1392" s="73" t="n">
        <v>14</v>
      </c>
      <c r="U1392" s="71" t="n">
        <v>1</v>
      </c>
      <c r="V1392" t="inlineStr">
        <is>
          <t>No</t>
        </is>
      </c>
      <c r="W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TC101384</t>
        </is>
      </c>
      <c r="B1393" s="69" t="n">
        <v>45827</v>
      </c>
      <c r="C1393" s="70" t="n">
        <v>2025</v>
      </c>
      <c r="D1393" t="inlineStr">
        <is>
          <t>Jun</t>
        </is>
      </c>
      <c r="E1393" t="inlineStr">
        <is>
          <t>North America</t>
        </is>
      </c>
      <c r="F1393" t="inlineStr">
        <is>
          <t>USA</t>
        </is>
      </c>
      <c r="G1393" t="inlineStr">
        <is>
          <t>Life Sciences</t>
        </is>
      </c>
      <c r="H1393" t="inlineStr">
        <is>
          <t>BPS</t>
        </is>
      </c>
      <c r="I1393" t="inlineStr">
        <is>
          <t>Large client</t>
        </is>
      </c>
      <c r="J1393" t="inlineStr">
        <is>
          <t>Shraddha Kulkarni</t>
        </is>
      </c>
      <c r="K1393" s="71" t="n">
        <v>7068</v>
      </c>
      <c r="L1393" s="72" t="n">
        <v>4338.48</v>
      </c>
      <c r="M1393" s="72" t="n">
        <v>30664376.64</v>
      </c>
      <c r="N1393" s="72" t="n">
        <v>0</v>
      </c>
      <c r="O1393" s="72" t="n">
        <v>30664376.64</v>
      </c>
      <c r="P1393" s="72" t="n">
        <v>19434764.86</v>
      </c>
      <c r="Q1393" s="72" t="n">
        <v>11229611.78</v>
      </c>
      <c r="R1393" t="inlineStr">
        <is>
          <t>LS-02</t>
        </is>
      </c>
      <c r="S1393" s="73" t="n">
        <v>52.4</v>
      </c>
      <c r="T1393" s="73" t="n">
        <v>46.9</v>
      </c>
      <c r="U1393" s="71" t="n">
        <v>0</v>
      </c>
      <c r="V1393" t="inlineStr">
        <is>
          <t>No</t>
        </is>
      </c>
      <c r="W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TC101385</t>
        </is>
      </c>
      <c r="B1394" s="69" t="n">
        <v>45827</v>
      </c>
      <c r="C1394" s="70" t="n">
        <v>2025</v>
      </c>
      <c r="D1394" t="inlineStr">
        <is>
          <t>Jun</t>
        </is>
      </c>
      <c r="E1394" t="inlineStr">
        <is>
          <t>North America</t>
        </is>
      </c>
      <c r="F1394" t="inlineStr">
        <is>
          <t>Canada</t>
        </is>
      </c>
      <c r="G1394" t="inlineStr">
        <is>
          <t>Technology &amp; Services</t>
        </is>
      </c>
      <c r="H1394" t="inlineStr">
        <is>
          <t>Application services</t>
        </is>
      </c>
      <c r="I1394" t="inlineStr">
        <is>
          <t>Large client</t>
        </is>
      </c>
      <c r="J1394" t="inlineStr">
        <is>
          <t>Liam O'Brien</t>
        </is>
      </c>
      <c r="K1394" s="71" t="n">
        <v>4648</v>
      </c>
      <c r="L1394" s="72" t="n">
        <v>4196.42</v>
      </c>
      <c r="M1394" s="72" t="n">
        <v>19504960.16</v>
      </c>
      <c r="N1394" s="72" t="n">
        <v>1170297.61</v>
      </c>
      <c r="O1394" s="72" t="n">
        <v>18334662.55</v>
      </c>
      <c r="P1394" s="72" t="n">
        <v>12169718.08</v>
      </c>
      <c r="Q1394" s="72" t="n">
        <v>6164944.47</v>
      </c>
      <c r="R1394" t="inlineStr">
        <is>
          <t>TS-04</t>
        </is>
      </c>
      <c r="S1394" s="73" t="n">
        <v>34.5</v>
      </c>
      <c r="T1394" s="73" t="n">
        <v>29.4</v>
      </c>
      <c r="U1394" s="71" t="n">
        <v>2</v>
      </c>
      <c r="V1394" t="inlineStr">
        <is>
          <t>No</t>
        </is>
      </c>
      <c r="W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TC101386</t>
        </is>
      </c>
      <c r="B1395" s="69" t="n">
        <v>45828</v>
      </c>
      <c r="C1395" s="70" t="n">
        <v>2025</v>
      </c>
      <c r="D1395" t="inlineStr">
        <is>
          <t>Jun</t>
        </is>
      </c>
      <c r="E1395" t="inlineStr">
        <is>
          <t>UK</t>
        </is>
      </c>
      <c r="F1395" t="inlineStr">
        <is>
          <t>UK</t>
        </is>
      </c>
      <c r="G1395" t="inlineStr">
        <is>
          <t>BFSI</t>
        </is>
      </c>
      <c r="H1395" t="inlineStr">
        <is>
          <t>BPS</t>
        </is>
      </c>
      <c r="I1395" t="inlineStr">
        <is>
          <t>Mid-size client</t>
        </is>
      </c>
      <c r="J1395" t="inlineStr">
        <is>
          <t>Carlos Silva</t>
        </is>
      </c>
      <c r="K1395" s="71" t="n">
        <v>1317</v>
      </c>
      <c r="L1395" s="72" t="n">
        <v>4049.16</v>
      </c>
      <c r="M1395" s="72" t="n">
        <v>5332743.72</v>
      </c>
      <c r="N1395" s="72" t="n">
        <v>319964.62</v>
      </c>
      <c r="O1395" s="72" t="n">
        <v>5012779.1</v>
      </c>
      <c r="P1395" s="72" t="n">
        <v>3286302.87</v>
      </c>
      <c r="Q1395" s="72" t="n">
        <v>1726476.23</v>
      </c>
      <c r="R1395" t="inlineStr">
        <is>
          <t>B-04</t>
        </is>
      </c>
      <c r="S1395" s="73" t="n">
        <v>10</v>
      </c>
      <c r="T1395" s="73" t="n">
        <v>7.9</v>
      </c>
      <c r="U1395" s="71" t="n">
        <v>0</v>
      </c>
      <c r="V1395" t="inlineStr">
        <is>
          <t>No</t>
        </is>
      </c>
      <c r="W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TC101387</t>
        </is>
      </c>
      <c r="B1396" s="69" t="n">
        <v>45828</v>
      </c>
      <c r="C1396" s="70" t="n">
        <v>2025</v>
      </c>
      <c r="D1396" t="inlineStr">
        <is>
          <t>Jun</t>
        </is>
      </c>
      <c r="E1396" t="inlineStr">
        <is>
          <t>North America</t>
        </is>
      </c>
      <c r="F1396" t="inlineStr">
        <is>
          <t>USA</t>
        </is>
      </c>
      <c r="G1396" t="inlineStr">
        <is>
          <t>Manufacturing</t>
        </is>
      </c>
      <c r="H1396" t="inlineStr">
        <is>
          <t>Cloud &amp; infrastructure</t>
        </is>
      </c>
      <c r="I1396" t="inlineStr">
        <is>
          <t>Large client</t>
        </is>
      </c>
      <c r="J1396" t="inlineStr">
        <is>
          <t>Ruhi Shaikh</t>
        </is>
      </c>
      <c r="K1396" s="71" t="n">
        <v>3734</v>
      </c>
      <c r="L1396" s="72" t="n">
        <v>3887.38</v>
      </c>
      <c r="M1396" s="72" t="n">
        <v>14515476.92</v>
      </c>
      <c r="N1396" s="72" t="n">
        <v>0</v>
      </c>
      <c r="O1396" s="72" t="n">
        <v>14515476.92</v>
      </c>
      <c r="P1396" s="72" t="n">
        <v>9093932.199999999</v>
      </c>
      <c r="Q1396" s="72" t="n">
        <v>5421544.72</v>
      </c>
      <c r="R1396" t="inlineStr">
        <is>
          <t>M-03</t>
        </is>
      </c>
      <c r="S1396" s="73" t="n">
        <v>25.9</v>
      </c>
      <c r="T1396" s="73" t="n">
        <v>22.4</v>
      </c>
      <c r="U1396" s="71" t="n">
        <v>0</v>
      </c>
      <c r="V1396" t="inlineStr">
        <is>
          <t>No</t>
        </is>
      </c>
      <c r="W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TC101388</t>
        </is>
      </c>
      <c r="B1397" s="69" t="n">
        <v>45828</v>
      </c>
      <c r="C1397" s="70" t="n">
        <v>2025</v>
      </c>
      <c r="D1397" t="inlineStr">
        <is>
          <t>Jun</t>
        </is>
      </c>
      <c r="E1397" t="inlineStr">
        <is>
          <t>North America</t>
        </is>
      </c>
      <c r="F1397" t="inlineStr">
        <is>
          <t>Canada</t>
        </is>
      </c>
      <c r="G1397" t="inlineStr">
        <is>
          <t>Retail &amp; CPG</t>
        </is>
      </c>
      <c r="H1397" t="inlineStr">
        <is>
          <t>Application services</t>
        </is>
      </c>
      <c r="I1397" t="inlineStr">
        <is>
          <t>Large client</t>
        </is>
      </c>
      <c r="J1397" t="inlineStr">
        <is>
          <t>Priya Nair</t>
        </is>
      </c>
      <c r="K1397" s="71" t="n">
        <v>9497</v>
      </c>
      <c r="L1397" s="72" t="n">
        <v>3841.02</v>
      </c>
      <c r="M1397" s="72" t="n">
        <v>36478166.94</v>
      </c>
      <c r="N1397" s="72" t="n">
        <v>2188690.02</v>
      </c>
      <c r="O1397" s="72" t="n">
        <v>34289476.92</v>
      </c>
      <c r="P1397" s="72" t="n">
        <v>24395543.51</v>
      </c>
      <c r="Q1397" s="72" t="n">
        <v>9893933.41</v>
      </c>
      <c r="R1397" t="inlineStr">
        <is>
          <t>RC-03</t>
        </is>
      </c>
      <c r="S1397" s="73" t="n">
        <v>74.09999999999999</v>
      </c>
      <c r="T1397" s="73" t="n">
        <v>63.3</v>
      </c>
      <c r="U1397" s="71" t="n">
        <v>2</v>
      </c>
      <c r="V1397" t="inlineStr">
        <is>
          <t>No</t>
        </is>
      </c>
      <c r="W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TC101389</t>
        </is>
      </c>
      <c r="B1398" s="69" t="n">
        <v>45828</v>
      </c>
      <c r="C1398" s="70" t="n">
        <v>2025</v>
      </c>
      <c r="D1398" t="inlineStr">
        <is>
          <t>Jun</t>
        </is>
      </c>
      <c r="E1398" t="inlineStr">
        <is>
          <t>North America</t>
        </is>
      </c>
      <c r="F1398" t="inlineStr">
        <is>
          <t>Canada</t>
        </is>
      </c>
      <c r="G1398" t="inlineStr">
        <is>
          <t>Manufacturing</t>
        </is>
      </c>
      <c r="H1398" t="inlineStr">
        <is>
          <t>Cloud &amp; infrastructure</t>
        </is>
      </c>
      <c r="I1398" t="inlineStr">
        <is>
          <t>Top-10 client</t>
        </is>
      </c>
      <c r="J1398" t="inlineStr">
        <is>
          <t>Noah Smith</t>
        </is>
      </c>
      <c r="K1398" s="71" t="n">
        <v>8629</v>
      </c>
      <c r="L1398" s="72" t="n">
        <v>3542.2</v>
      </c>
      <c r="M1398" s="72" t="n">
        <v>30565643.8</v>
      </c>
      <c r="N1398" s="72" t="n">
        <v>0</v>
      </c>
      <c r="O1398" s="72" t="n">
        <v>30565643.8</v>
      </c>
      <c r="P1398" s="72" t="n">
        <v>20471015.69</v>
      </c>
      <c r="Q1398" s="72" t="n">
        <v>10094628.11</v>
      </c>
      <c r="R1398" t="inlineStr">
        <is>
          <t>M-06</t>
        </is>
      </c>
      <c r="S1398" s="73" t="n">
        <v>58.1</v>
      </c>
      <c r="T1398" s="73" t="n">
        <v>52</v>
      </c>
      <c r="U1398" s="71" t="n">
        <v>2</v>
      </c>
      <c r="V1398" t="inlineStr">
        <is>
          <t>No</t>
        </is>
      </c>
      <c r="W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TC101390</t>
        </is>
      </c>
      <c r="B1399" s="69" t="n">
        <v>45828</v>
      </c>
      <c r="C1399" s="70" t="n">
        <v>2025</v>
      </c>
      <c r="D1399" t="inlineStr">
        <is>
          <t>Jun</t>
        </is>
      </c>
      <c r="E1399" t="inlineStr">
        <is>
          <t>Asia Pacific</t>
        </is>
      </c>
      <c r="F1399" t="inlineStr">
        <is>
          <t>Japan</t>
        </is>
      </c>
      <c r="G1399" t="inlineStr">
        <is>
          <t>BFSI</t>
        </is>
      </c>
      <c r="H1399" t="inlineStr">
        <is>
          <t>Application services</t>
        </is>
      </c>
      <c r="I1399" t="inlineStr">
        <is>
          <t>Top-10 client</t>
        </is>
      </c>
      <c r="J1399" t="inlineStr">
        <is>
          <t>Shraddha Kulkarni</t>
        </is>
      </c>
      <c r="K1399" s="71" t="n">
        <v>4138</v>
      </c>
      <c r="L1399" s="72" t="n">
        <v>3642.7</v>
      </c>
      <c r="M1399" s="72" t="n">
        <v>15073492.6</v>
      </c>
      <c r="N1399" s="72" t="n">
        <v>0</v>
      </c>
      <c r="O1399" s="72" t="n">
        <v>15073492.6</v>
      </c>
      <c r="P1399" s="72" t="n">
        <v>9284412.550000001</v>
      </c>
      <c r="Q1399" s="72" t="n">
        <v>5789080.05</v>
      </c>
      <c r="R1399" t="inlineStr">
        <is>
          <t>B-06</t>
        </is>
      </c>
      <c r="S1399" s="73" t="n">
        <v>31.4</v>
      </c>
      <c r="T1399" s="73" t="n">
        <v>26.7</v>
      </c>
      <c r="U1399" s="71" t="n">
        <v>0</v>
      </c>
      <c r="V1399" t="inlineStr">
        <is>
          <t>No</t>
        </is>
      </c>
      <c r="W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TC101391</t>
        </is>
      </c>
      <c r="B1400" s="69" t="n">
        <v>45828</v>
      </c>
      <c r="C1400" s="70" t="n">
        <v>2025</v>
      </c>
      <c r="D1400" t="inlineStr">
        <is>
          <t>Jun</t>
        </is>
      </c>
      <c r="E1400" t="inlineStr">
        <is>
          <t>North America</t>
        </is>
      </c>
      <c r="F1400" t="inlineStr">
        <is>
          <t>USA</t>
        </is>
      </c>
      <c r="G1400" t="inlineStr">
        <is>
          <t>Communications &amp; Media</t>
        </is>
      </c>
      <c r="H1400" t="inlineStr">
        <is>
          <t>BPS</t>
        </is>
      </c>
      <c r="I1400" t="inlineStr">
        <is>
          <t>Large client</t>
        </is>
      </c>
      <c r="J1400" t="inlineStr">
        <is>
          <t>Priya Nair</t>
        </is>
      </c>
      <c r="K1400" s="71" t="n">
        <v>6262</v>
      </c>
      <c r="L1400" s="72" t="n">
        <v>3627.57</v>
      </c>
      <c r="M1400" s="72" t="n">
        <v>22715843.34</v>
      </c>
      <c r="N1400" s="72" t="n">
        <v>0</v>
      </c>
      <c r="O1400" s="72" t="n">
        <v>22715843.34</v>
      </c>
      <c r="P1400" s="72" t="n">
        <v>16699327.8</v>
      </c>
      <c r="Q1400" s="72" t="n">
        <v>6016515.54</v>
      </c>
      <c r="R1400" t="inlineStr">
        <is>
          <t>CM-01</t>
        </is>
      </c>
      <c r="S1400" s="73" t="n">
        <v>48.9</v>
      </c>
      <c r="T1400" s="73" t="n">
        <v>40.5</v>
      </c>
      <c r="U1400" s="71" t="n">
        <v>0</v>
      </c>
      <c r="V1400" t="inlineStr">
        <is>
          <t>No</t>
        </is>
      </c>
      <c r="W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TC101392</t>
        </is>
      </c>
      <c r="B1401" s="69" t="n">
        <v>45828</v>
      </c>
      <c r="C1401" s="70" t="n">
        <v>2025</v>
      </c>
      <c r="D1401" t="inlineStr">
        <is>
          <t>Jun</t>
        </is>
      </c>
      <c r="E1401" t="inlineStr">
        <is>
          <t>North America</t>
        </is>
      </c>
      <c r="F1401" t="inlineStr">
        <is>
          <t>Canada</t>
        </is>
      </c>
      <c r="G1401" t="inlineStr">
        <is>
          <t>Technology &amp; Services</t>
        </is>
      </c>
      <c r="H1401" t="inlineStr">
        <is>
          <t>Application services</t>
        </is>
      </c>
      <c r="I1401" t="inlineStr">
        <is>
          <t>Mid-size client</t>
        </is>
      </c>
      <c r="J1401" t="inlineStr">
        <is>
          <t>Yuki Sato</t>
        </is>
      </c>
      <c r="K1401" s="71" t="n">
        <v>9830</v>
      </c>
      <c r="L1401" s="72" t="n">
        <v>3796.49</v>
      </c>
      <c r="M1401" s="72" t="n">
        <v>37319496.7</v>
      </c>
      <c r="N1401" s="72" t="n">
        <v>2239169.8</v>
      </c>
      <c r="O1401" s="72" t="n">
        <v>35080326.9</v>
      </c>
      <c r="P1401" s="72" t="n">
        <v>26401594.39</v>
      </c>
      <c r="Q1401" s="72" t="n">
        <v>8678732.51</v>
      </c>
      <c r="R1401" t="inlineStr">
        <is>
          <t>TS-05</t>
        </is>
      </c>
      <c r="S1401" s="73" t="n">
        <v>71</v>
      </c>
      <c r="T1401" s="73" t="n">
        <v>59.7</v>
      </c>
      <c r="U1401" s="71" t="n">
        <v>0</v>
      </c>
      <c r="V1401" t="inlineStr">
        <is>
          <t>No</t>
        </is>
      </c>
      <c r="W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TC101393</t>
        </is>
      </c>
      <c r="B1402" s="69" t="n">
        <v>45828</v>
      </c>
      <c r="C1402" s="70" t="n">
        <v>2025</v>
      </c>
      <c r="D1402" t="inlineStr">
        <is>
          <t>Jun</t>
        </is>
      </c>
      <c r="E1402" t="inlineStr">
        <is>
          <t>North America</t>
        </is>
      </c>
      <c r="F1402" t="inlineStr">
        <is>
          <t>USA</t>
        </is>
      </c>
      <c r="G1402" t="inlineStr">
        <is>
          <t>Retail &amp; CPG</t>
        </is>
      </c>
      <c r="H1402" t="inlineStr">
        <is>
          <t>Consulting</t>
        </is>
      </c>
      <c r="I1402" t="inlineStr">
        <is>
          <t>Large client</t>
        </is>
      </c>
      <c r="J1402" t="inlineStr">
        <is>
          <t>Carlos Silva</t>
        </is>
      </c>
      <c r="K1402" s="71" t="n">
        <v>5180</v>
      </c>
      <c r="L1402" s="72" t="n">
        <v>3626.56</v>
      </c>
      <c r="M1402" s="72" t="n">
        <v>18785580.8</v>
      </c>
      <c r="N1402" s="72" t="n">
        <v>0</v>
      </c>
      <c r="O1402" s="72" t="n">
        <v>18785580.8</v>
      </c>
      <c r="P1402" s="72" t="n">
        <v>12774442.58</v>
      </c>
      <c r="Q1402" s="72" t="n">
        <v>6011138.22</v>
      </c>
      <c r="R1402" t="inlineStr">
        <is>
          <t>RC-04</t>
        </is>
      </c>
      <c r="S1402" s="73" t="n">
        <v>38.2</v>
      </c>
      <c r="T1402" s="73" t="n">
        <v>33.4</v>
      </c>
      <c r="U1402" s="71" t="n">
        <v>0</v>
      </c>
      <c r="V1402" t="inlineStr">
        <is>
          <t>No</t>
        </is>
      </c>
      <c r="W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TC101394</t>
        </is>
      </c>
      <c r="B1403" s="69" t="n">
        <v>45828</v>
      </c>
      <c r="C1403" s="70" t="n">
        <v>2025</v>
      </c>
      <c r="D1403" t="inlineStr">
        <is>
          <t>Jun</t>
        </is>
      </c>
      <c r="E1403" t="inlineStr">
        <is>
          <t>North America</t>
        </is>
      </c>
      <c r="F1403" t="inlineStr">
        <is>
          <t>Canada</t>
        </is>
      </c>
      <c r="G1403" t="inlineStr">
        <is>
          <t>Retail &amp; CPG</t>
        </is>
      </c>
      <c r="H1403" t="inlineStr">
        <is>
          <t>Consulting</t>
        </is>
      </c>
      <c r="I1403" t="inlineStr">
        <is>
          <t>Mid-size client</t>
        </is>
      </c>
      <c r="J1403" t="inlineStr">
        <is>
          <t>Olivia Brown</t>
        </is>
      </c>
      <c r="K1403" s="71" t="n">
        <v>3648</v>
      </c>
      <c r="L1403" s="72" t="n">
        <v>4245.09</v>
      </c>
      <c r="M1403" s="72" t="n">
        <v>15486088.32</v>
      </c>
      <c r="N1403" s="72" t="n">
        <v>309721.77</v>
      </c>
      <c r="O1403" s="72" t="n">
        <v>15176366.55</v>
      </c>
      <c r="P1403" s="72" t="n">
        <v>10567686.52</v>
      </c>
      <c r="Q1403" s="72" t="n">
        <v>4608680.03</v>
      </c>
      <c r="R1403" t="inlineStr">
        <is>
          <t>RC-03</t>
        </is>
      </c>
      <c r="S1403" s="73" t="n">
        <v>30.7</v>
      </c>
      <c r="T1403" s="73" t="n">
        <v>23.8</v>
      </c>
      <c r="U1403" s="71" t="n">
        <v>0</v>
      </c>
      <c r="V1403" t="inlineStr">
        <is>
          <t>No</t>
        </is>
      </c>
      <c r="W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TC101395</t>
        </is>
      </c>
      <c r="B1404" s="69" t="n">
        <v>45828</v>
      </c>
      <c r="C1404" s="70" t="n">
        <v>2025</v>
      </c>
      <c r="D1404" t="inlineStr">
        <is>
          <t>Jun</t>
        </is>
      </c>
      <c r="E1404" t="inlineStr">
        <is>
          <t>Continental Europe</t>
        </is>
      </c>
      <c r="F1404" t="inlineStr">
        <is>
          <t>Germany</t>
        </is>
      </c>
      <c r="G1404" t="inlineStr">
        <is>
          <t>Technology &amp; Services</t>
        </is>
      </c>
      <c r="H1404" t="inlineStr">
        <is>
          <t>Cloud &amp; infrastructure</t>
        </is>
      </c>
      <c r="I1404" t="inlineStr">
        <is>
          <t>Top-10 client</t>
        </is>
      </c>
      <c r="J1404" t="inlineStr">
        <is>
          <t>Omar Haddad</t>
        </is>
      </c>
      <c r="K1404" s="71" t="n">
        <v>5126</v>
      </c>
      <c r="L1404" s="72" t="n">
        <v>4457.76</v>
      </c>
      <c r="M1404" s="72" t="n">
        <v>22850477.76</v>
      </c>
      <c r="N1404" s="72" t="n">
        <v>1371028.67</v>
      </c>
      <c r="O1404" s="72" t="n">
        <v>21479449.09</v>
      </c>
      <c r="P1404" s="72" t="n">
        <v>16069270.87</v>
      </c>
      <c r="Q1404" s="72" t="n">
        <v>5410178.22</v>
      </c>
      <c r="R1404" t="inlineStr">
        <is>
          <t>TS-05</t>
        </is>
      </c>
      <c r="S1404" s="73" t="n">
        <v>38.7</v>
      </c>
      <c r="T1404" s="73" t="n">
        <v>31.5</v>
      </c>
      <c r="U1404" s="71" t="n">
        <v>0</v>
      </c>
      <c r="V1404" t="inlineStr">
        <is>
          <t>No</t>
        </is>
      </c>
      <c r="W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TC101396</t>
        </is>
      </c>
      <c r="B1405" s="69" t="n">
        <v>45828</v>
      </c>
      <c r="C1405" s="70" t="n">
        <v>2025</v>
      </c>
      <c r="D1405" t="inlineStr">
        <is>
          <t>Jun</t>
        </is>
      </c>
      <c r="E1405" t="inlineStr">
        <is>
          <t>North America</t>
        </is>
      </c>
      <c r="F1405" t="inlineStr">
        <is>
          <t>Canada</t>
        </is>
      </c>
      <c r="G1405" t="inlineStr">
        <is>
          <t>Life Sciences</t>
        </is>
      </c>
      <c r="H1405" t="inlineStr">
        <is>
          <t>Application services</t>
        </is>
      </c>
      <c r="I1405" t="inlineStr">
        <is>
          <t>Large client</t>
        </is>
      </c>
      <c r="J1405" t="inlineStr">
        <is>
          <t>Ruhi Shaikh</t>
        </is>
      </c>
      <c r="K1405" s="71" t="n">
        <v>2628</v>
      </c>
      <c r="L1405" s="72" t="n">
        <v>3962.22</v>
      </c>
      <c r="M1405" s="72" t="n">
        <v>10412714.16</v>
      </c>
      <c r="N1405" s="72" t="n">
        <v>624762.85</v>
      </c>
      <c r="O1405" s="72" t="n">
        <v>9787951.310000001</v>
      </c>
      <c r="P1405" s="72" t="n">
        <v>6370898.66</v>
      </c>
      <c r="Q1405" s="72" t="n">
        <v>3417052.65</v>
      </c>
      <c r="R1405" t="inlineStr">
        <is>
          <t>LS-06</t>
        </is>
      </c>
      <c r="S1405" s="73" t="n">
        <v>19.6</v>
      </c>
      <c r="T1405" s="73" t="n">
        <v>16.2</v>
      </c>
      <c r="U1405" s="71" t="n">
        <v>0</v>
      </c>
      <c r="V1405" t="inlineStr">
        <is>
          <t>No</t>
        </is>
      </c>
      <c r="W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TC101397</t>
        </is>
      </c>
      <c r="B1406" s="69" t="n">
        <v>45828</v>
      </c>
      <c r="C1406" s="70" t="n">
        <v>2025</v>
      </c>
      <c r="D1406" t="inlineStr">
        <is>
          <t>Jun</t>
        </is>
      </c>
      <c r="E1406" t="inlineStr">
        <is>
          <t>North America</t>
        </is>
      </c>
      <c r="F1406" t="inlineStr">
        <is>
          <t>USA</t>
        </is>
      </c>
      <c r="G1406" t="inlineStr">
        <is>
          <t>Communications &amp; Media</t>
        </is>
      </c>
      <c r="H1406" t="inlineStr">
        <is>
          <t>Application services</t>
        </is>
      </c>
      <c r="I1406" t="inlineStr">
        <is>
          <t>Mid-size client</t>
        </is>
      </c>
      <c r="J1406" t="inlineStr">
        <is>
          <t>Amir Khan</t>
        </is>
      </c>
      <c r="K1406" s="71" t="n">
        <v>2897</v>
      </c>
      <c r="L1406" s="72" t="n">
        <v>3715.97</v>
      </c>
      <c r="M1406" s="72" t="n">
        <v>10765165.09</v>
      </c>
      <c r="N1406" s="72" t="n">
        <v>0</v>
      </c>
      <c r="O1406" s="72" t="n">
        <v>10765165.09</v>
      </c>
      <c r="P1406" s="72" t="n">
        <v>6629735.89</v>
      </c>
      <c r="Q1406" s="72" t="n">
        <v>4135429.2</v>
      </c>
      <c r="R1406" t="inlineStr">
        <is>
          <t>CM-04</t>
        </is>
      </c>
      <c r="S1406" s="73" t="n">
        <v>23.8</v>
      </c>
      <c r="T1406" s="73" t="n">
        <v>18.6</v>
      </c>
      <c r="U1406" s="71" t="n">
        <v>0</v>
      </c>
      <c r="V1406" t="inlineStr">
        <is>
          <t>No</t>
        </is>
      </c>
      <c r="W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TC101398</t>
        </is>
      </c>
      <c r="B1407" s="69" t="n">
        <v>45829</v>
      </c>
      <c r="C1407" s="70" t="n">
        <v>2025</v>
      </c>
      <c r="D1407" t="inlineStr">
        <is>
          <t>Jun</t>
        </is>
      </c>
      <c r="E1407" t="inlineStr">
        <is>
          <t>UK</t>
        </is>
      </c>
      <c r="F1407" t="inlineStr">
        <is>
          <t>UK</t>
        </is>
      </c>
      <c r="G1407" t="inlineStr">
        <is>
          <t>BFSI</t>
        </is>
      </c>
      <c r="H1407" t="inlineStr">
        <is>
          <t>Application services</t>
        </is>
      </c>
      <c r="I1407" t="inlineStr">
        <is>
          <t>Large client</t>
        </is>
      </c>
      <c r="J1407" t="inlineStr">
        <is>
          <t>Lucas Martin</t>
        </is>
      </c>
      <c r="K1407" s="71" t="n">
        <v>4530</v>
      </c>
      <c r="L1407" s="72" t="n">
        <v>3710.82</v>
      </c>
      <c r="M1407" s="72" t="n">
        <v>16810014.6</v>
      </c>
      <c r="N1407" s="72" t="n">
        <v>672400.58</v>
      </c>
      <c r="O1407" s="72" t="n">
        <v>16137614.02</v>
      </c>
      <c r="P1407" s="72" t="n">
        <v>10238040.69</v>
      </c>
      <c r="Q1407" s="72" t="n">
        <v>5899573.33</v>
      </c>
      <c r="R1407" t="inlineStr">
        <is>
          <t>B-01</t>
        </is>
      </c>
      <c r="S1407" s="73" t="n">
        <v>35.6</v>
      </c>
      <c r="T1407" s="73" t="n">
        <v>29.7</v>
      </c>
      <c r="U1407" s="71" t="n">
        <v>0</v>
      </c>
      <c r="V1407" t="inlineStr">
        <is>
          <t>No</t>
        </is>
      </c>
      <c r="W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TC101399</t>
        </is>
      </c>
      <c r="B1408" s="69" t="n">
        <v>45829</v>
      </c>
      <c r="C1408" s="70" t="n">
        <v>2025</v>
      </c>
      <c r="D1408" t="inlineStr">
        <is>
          <t>Jun</t>
        </is>
      </c>
      <c r="E1408" t="inlineStr">
        <is>
          <t>North America</t>
        </is>
      </c>
      <c r="F1408" t="inlineStr">
        <is>
          <t>Canada</t>
        </is>
      </c>
      <c r="G1408" t="inlineStr">
        <is>
          <t>BFSI</t>
        </is>
      </c>
      <c r="H1408" t="inlineStr">
        <is>
          <t>Application services</t>
        </is>
      </c>
      <c r="I1408" t="inlineStr">
        <is>
          <t>Large client</t>
        </is>
      </c>
      <c r="J1408" t="inlineStr">
        <is>
          <t>Sophie Müller</t>
        </is>
      </c>
      <c r="K1408" s="71" t="n">
        <v>3968</v>
      </c>
      <c r="L1408" s="72" t="n">
        <v>4066.6</v>
      </c>
      <c r="M1408" s="72" t="n">
        <v>16136268.8</v>
      </c>
      <c r="N1408" s="72" t="n">
        <v>968176.13</v>
      </c>
      <c r="O1408" s="72" t="n">
        <v>15168092.67</v>
      </c>
      <c r="P1408" s="72" t="n">
        <v>10706235.69</v>
      </c>
      <c r="Q1408" s="72" t="n">
        <v>4461856.98</v>
      </c>
      <c r="R1408" t="inlineStr">
        <is>
          <t>B-05</t>
        </is>
      </c>
      <c r="S1408" s="73" t="n">
        <v>27.4</v>
      </c>
      <c r="T1408" s="73" t="n">
        <v>25</v>
      </c>
      <c r="U1408" s="71" t="n">
        <v>0</v>
      </c>
      <c r="V1408" t="inlineStr">
        <is>
          <t>No</t>
        </is>
      </c>
      <c r="W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TC101400</t>
        </is>
      </c>
      <c r="B1409" s="69" t="n">
        <v>45829</v>
      </c>
      <c r="C1409" s="70" t="n">
        <v>2025</v>
      </c>
      <c r="D1409" t="inlineStr">
        <is>
          <t>Jun</t>
        </is>
      </c>
      <c r="E1409" t="inlineStr">
        <is>
          <t>Middle East &amp; Africa</t>
        </is>
      </c>
      <c r="F1409" t="inlineStr">
        <is>
          <t>UAE</t>
        </is>
      </c>
      <c r="G1409" t="inlineStr">
        <is>
          <t>Communications &amp; Media</t>
        </is>
      </c>
      <c r="H1409" t="inlineStr">
        <is>
          <t>Consulting</t>
        </is>
      </c>
      <c r="I1409" t="inlineStr">
        <is>
          <t>Large client</t>
        </is>
      </c>
      <c r="J1409" t="inlineStr">
        <is>
          <t>Sophie Müller</t>
        </is>
      </c>
      <c r="K1409" s="71" t="n">
        <v>3915</v>
      </c>
      <c r="L1409" s="72" t="n">
        <v>3378.79</v>
      </c>
      <c r="M1409" s="72" t="n">
        <v>13227962.85</v>
      </c>
      <c r="N1409" s="72" t="n">
        <v>529118.51</v>
      </c>
      <c r="O1409" s="72" t="n">
        <v>12698844.34</v>
      </c>
      <c r="P1409" s="72" t="n">
        <v>9347652.43</v>
      </c>
      <c r="Q1409" s="72" t="n">
        <v>3351191.91</v>
      </c>
      <c r="R1409" t="inlineStr">
        <is>
          <t>CM-04</t>
        </is>
      </c>
      <c r="S1409" s="73" t="n">
        <v>31.2</v>
      </c>
      <c r="T1409" s="73" t="n">
        <v>23.8</v>
      </c>
      <c r="U1409" s="71" t="n">
        <v>0</v>
      </c>
      <c r="V1409" t="inlineStr">
        <is>
          <t>No</t>
        </is>
      </c>
      <c r="W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TC101401</t>
        </is>
      </c>
      <c r="B1410" s="69" t="n">
        <v>45829</v>
      </c>
      <c r="C1410" s="70" t="n">
        <v>2025</v>
      </c>
      <c r="D1410" t="inlineStr">
        <is>
          <t>Jun</t>
        </is>
      </c>
      <c r="E1410" t="inlineStr">
        <is>
          <t>Middle East &amp; Africa</t>
        </is>
      </c>
      <c r="F1410" t="inlineStr">
        <is>
          <t>South Africa</t>
        </is>
      </c>
      <c r="G1410" t="inlineStr">
        <is>
          <t>Retail &amp; CPG</t>
        </is>
      </c>
      <c r="H1410" t="inlineStr">
        <is>
          <t>AI &amp; data</t>
        </is>
      </c>
      <c r="I1410" t="inlineStr">
        <is>
          <t>Mid-size client</t>
        </is>
      </c>
      <c r="J1410" t="inlineStr">
        <is>
          <t>Kofi Mensah</t>
        </is>
      </c>
      <c r="K1410" s="71" t="n">
        <v>2416</v>
      </c>
      <c r="L1410" s="72" t="n">
        <v>3151.29</v>
      </c>
      <c r="M1410" s="72" t="n">
        <v>7613516.64</v>
      </c>
      <c r="N1410" s="72" t="n">
        <v>0</v>
      </c>
      <c r="O1410" s="72" t="n">
        <v>7613516.64</v>
      </c>
      <c r="P1410" s="72" t="n">
        <v>5083251.39</v>
      </c>
      <c r="Q1410" s="72" t="n">
        <v>2530265.25</v>
      </c>
      <c r="R1410" t="inlineStr">
        <is>
          <t>RC-05</t>
        </is>
      </c>
      <c r="S1410" s="73" t="n">
        <v>17.7</v>
      </c>
      <c r="T1410" s="73" t="n">
        <v>14.4</v>
      </c>
      <c r="U1410" s="71" t="n">
        <v>1</v>
      </c>
      <c r="V1410" t="inlineStr">
        <is>
          <t>No</t>
        </is>
      </c>
      <c r="W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TC101402</t>
        </is>
      </c>
      <c r="B1411" s="69" t="n">
        <v>45829</v>
      </c>
      <c r="C1411" s="70" t="n">
        <v>2025</v>
      </c>
      <c r="D1411" t="inlineStr">
        <is>
          <t>Jun</t>
        </is>
      </c>
      <c r="E1411" t="inlineStr">
        <is>
          <t>North America</t>
        </is>
      </c>
      <c r="F1411" t="inlineStr">
        <is>
          <t>Canada</t>
        </is>
      </c>
      <c r="G1411" t="inlineStr">
        <is>
          <t>BFSI</t>
        </is>
      </c>
      <c r="H1411" t="inlineStr">
        <is>
          <t>Consulting</t>
        </is>
      </c>
      <c r="I1411" t="inlineStr">
        <is>
          <t>Large client</t>
        </is>
      </c>
      <c r="J1411" t="inlineStr">
        <is>
          <t>Carlos Silva</t>
        </is>
      </c>
      <c r="K1411" s="71" t="n">
        <v>8839</v>
      </c>
      <c r="L1411" s="72" t="n">
        <v>4331.95</v>
      </c>
      <c r="M1411" s="72" t="n">
        <v>38290106.05</v>
      </c>
      <c r="N1411" s="72" t="n">
        <v>2297406.36</v>
      </c>
      <c r="O1411" s="72" t="n">
        <v>35992699.69</v>
      </c>
      <c r="P1411" s="72" t="n">
        <v>23399086.12</v>
      </c>
      <c r="Q1411" s="72" t="n">
        <v>12593613.57</v>
      </c>
      <c r="R1411" t="inlineStr">
        <is>
          <t>B-03</t>
        </is>
      </c>
      <c r="S1411" s="73" t="n">
        <v>71.7</v>
      </c>
      <c r="T1411" s="73" t="n">
        <v>56.8</v>
      </c>
      <c r="U1411" s="71" t="n">
        <v>1</v>
      </c>
      <c r="V1411" t="inlineStr">
        <is>
          <t>No</t>
        </is>
      </c>
      <c r="W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TC101403</t>
        </is>
      </c>
      <c r="B1412" s="69" t="n">
        <v>45829</v>
      </c>
      <c r="C1412" s="70" t="n">
        <v>2025</v>
      </c>
      <c r="D1412" t="inlineStr">
        <is>
          <t>Jun</t>
        </is>
      </c>
      <c r="E1412" t="inlineStr">
        <is>
          <t>North America</t>
        </is>
      </c>
      <c r="F1412" t="inlineStr">
        <is>
          <t>USA</t>
        </is>
      </c>
      <c r="G1412" t="inlineStr">
        <is>
          <t>BFSI</t>
        </is>
      </c>
      <c r="H1412" t="inlineStr">
        <is>
          <t>Application services</t>
        </is>
      </c>
      <c r="I1412" t="inlineStr">
        <is>
          <t>Top-10 client</t>
        </is>
      </c>
      <c r="J1412" t="inlineStr">
        <is>
          <t>Aisha Bello</t>
        </is>
      </c>
      <c r="K1412" s="71" t="n">
        <v>7614</v>
      </c>
      <c r="L1412" s="72" t="n">
        <v>3670.18</v>
      </c>
      <c r="M1412" s="72" t="n">
        <v>27944750.52</v>
      </c>
      <c r="N1412" s="72" t="n">
        <v>558895.01</v>
      </c>
      <c r="O1412" s="72" t="n">
        <v>27385855.51</v>
      </c>
      <c r="P1412" s="72" t="n">
        <v>18279257.76</v>
      </c>
      <c r="Q1412" s="72" t="n">
        <v>9106597.75</v>
      </c>
      <c r="R1412" t="inlineStr">
        <is>
          <t>B-02</t>
        </is>
      </c>
      <c r="S1412" s="73" t="n">
        <v>60</v>
      </c>
      <c r="T1412" s="73" t="n">
        <v>49.4</v>
      </c>
      <c r="U1412" s="71" t="n">
        <v>2</v>
      </c>
      <c r="V1412" t="inlineStr">
        <is>
          <t>No</t>
        </is>
      </c>
      <c r="W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TC101404</t>
        </is>
      </c>
      <c r="B1413" s="69" t="n">
        <v>45829</v>
      </c>
      <c r="C1413" s="70" t="n">
        <v>2025</v>
      </c>
      <c r="D1413" t="inlineStr">
        <is>
          <t>Jun</t>
        </is>
      </c>
      <c r="E1413" t="inlineStr">
        <is>
          <t>North America</t>
        </is>
      </c>
      <c r="F1413" t="inlineStr">
        <is>
          <t>USA</t>
        </is>
      </c>
      <c r="G1413" t="inlineStr">
        <is>
          <t>Technology &amp; Services</t>
        </is>
      </c>
      <c r="H1413" t="inlineStr">
        <is>
          <t>Consulting</t>
        </is>
      </c>
      <c r="I1413" t="inlineStr">
        <is>
          <t>Mid-size client</t>
        </is>
      </c>
      <c r="J1413" t="inlineStr">
        <is>
          <t>Olivia Brown</t>
        </is>
      </c>
      <c r="K1413" s="71" t="n">
        <v>9246</v>
      </c>
      <c r="L1413" s="72" t="n">
        <v>3783.89</v>
      </c>
      <c r="M1413" s="72" t="n">
        <v>34985846.94</v>
      </c>
      <c r="N1413" s="72" t="n">
        <v>699716.9399999999</v>
      </c>
      <c r="O1413" s="72" t="n">
        <v>34286130</v>
      </c>
      <c r="P1413" s="72" t="n">
        <v>23982475.68</v>
      </c>
      <c r="Q1413" s="72" t="n">
        <v>10303654.32</v>
      </c>
      <c r="R1413" t="inlineStr">
        <is>
          <t>TS-04</t>
        </is>
      </c>
      <c r="S1413" s="73" t="n">
        <v>68.7</v>
      </c>
      <c r="T1413" s="73" t="n">
        <v>58.3</v>
      </c>
      <c r="U1413" s="71" t="n">
        <v>1</v>
      </c>
      <c r="V1413" t="inlineStr">
        <is>
          <t>No</t>
        </is>
      </c>
      <c r="W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TC101405</t>
        </is>
      </c>
      <c r="B1414" s="69" t="n">
        <v>45829</v>
      </c>
      <c r="C1414" s="70" t="n">
        <v>2025</v>
      </c>
      <c r="D1414" t="inlineStr">
        <is>
          <t>Jun</t>
        </is>
      </c>
      <c r="E1414" t="inlineStr">
        <is>
          <t>UK</t>
        </is>
      </c>
      <c r="F1414" t="inlineStr">
        <is>
          <t>UK</t>
        </is>
      </c>
      <c r="G1414" t="inlineStr">
        <is>
          <t>BFSI</t>
        </is>
      </c>
      <c r="H1414" t="inlineStr">
        <is>
          <t>AI &amp; data</t>
        </is>
      </c>
      <c r="I1414" t="inlineStr">
        <is>
          <t>Top-10 client</t>
        </is>
      </c>
      <c r="J1414" t="inlineStr">
        <is>
          <t>Shraddha Kulkarni</t>
        </is>
      </c>
      <c r="K1414" s="71" t="n">
        <v>10164</v>
      </c>
      <c r="L1414" s="72" t="n">
        <v>4098.54</v>
      </c>
      <c r="M1414" s="72" t="n">
        <v>41657560.56</v>
      </c>
      <c r="N1414" s="72" t="n">
        <v>833151.21</v>
      </c>
      <c r="O1414" s="72" t="n">
        <v>40824409.35</v>
      </c>
      <c r="P1414" s="72" t="n">
        <v>28488436.86</v>
      </c>
      <c r="Q1414" s="72" t="n">
        <v>12335972.49</v>
      </c>
      <c r="R1414" t="inlineStr">
        <is>
          <t>B-03</t>
        </is>
      </c>
      <c r="S1414" s="73" t="n">
        <v>75.3</v>
      </c>
      <c r="T1414" s="73" t="n">
        <v>66.59999999999999</v>
      </c>
      <c r="U1414" s="71" t="n">
        <v>0</v>
      </c>
      <c r="V1414" t="inlineStr">
        <is>
          <t>No</t>
        </is>
      </c>
      <c r="W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TC101406</t>
        </is>
      </c>
      <c r="B1415" s="69" t="n">
        <v>45829</v>
      </c>
      <c r="C1415" s="70" t="n">
        <v>2025</v>
      </c>
      <c r="D1415" t="inlineStr">
        <is>
          <t>Jun</t>
        </is>
      </c>
      <c r="E1415" t="inlineStr">
        <is>
          <t>Asia Pacific</t>
        </is>
      </c>
      <c r="F1415" t="inlineStr">
        <is>
          <t>Australia</t>
        </is>
      </c>
      <c r="G1415" t="inlineStr">
        <is>
          <t>Technology &amp; Services</t>
        </is>
      </c>
      <c r="H1415" t="inlineStr">
        <is>
          <t>AI &amp; data</t>
        </is>
      </c>
      <c r="I1415" t="inlineStr">
        <is>
          <t>Top-10 client</t>
        </is>
      </c>
      <c r="J1415" t="inlineStr">
        <is>
          <t>Yuki Sato</t>
        </is>
      </c>
      <c r="K1415" s="71" t="n">
        <v>5967</v>
      </c>
      <c r="L1415" s="72" t="n">
        <v>3312.46</v>
      </c>
      <c r="M1415" s="72" t="n">
        <v>19765448.82</v>
      </c>
      <c r="N1415" s="72" t="n">
        <v>790617.95</v>
      </c>
      <c r="O1415" s="72" t="n">
        <v>18974830.87</v>
      </c>
      <c r="P1415" s="72" t="n">
        <v>12630842.05</v>
      </c>
      <c r="Q1415" s="72" t="n">
        <v>6343988.82</v>
      </c>
      <c r="R1415" t="inlineStr">
        <is>
          <t>TS-03</t>
        </is>
      </c>
      <c r="S1415" s="73" t="n">
        <v>48.2</v>
      </c>
      <c r="T1415" s="73" t="n">
        <v>37</v>
      </c>
      <c r="U1415" s="71" t="n">
        <v>0</v>
      </c>
      <c r="V1415" t="inlineStr">
        <is>
          <t>No</t>
        </is>
      </c>
      <c r="W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TC101407</t>
        </is>
      </c>
      <c r="B1416" s="69" t="n">
        <v>45830</v>
      </c>
      <c r="C1416" s="70" t="n">
        <v>2025</v>
      </c>
      <c r="D1416" t="inlineStr">
        <is>
          <t>Jun</t>
        </is>
      </c>
      <c r="E1416" t="inlineStr">
        <is>
          <t>India</t>
        </is>
      </c>
      <c r="F1416" t="inlineStr">
        <is>
          <t>India</t>
        </is>
      </c>
      <c r="G1416" t="inlineStr">
        <is>
          <t>BFSI</t>
        </is>
      </c>
      <c r="H1416" t="inlineStr">
        <is>
          <t>Application services</t>
        </is>
      </c>
      <c r="I1416" t="inlineStr">
        <is>
          <t>Large client</t>
        </is>
      </c>
      <c r="J1416" t="inlineStr">
        <is>
          <t>Aisha Bello</t>
        </is>
      </c>
      <c r="K1416" s="71" t="n">
        <v>1768</v>
      </c>
      <c r="L1416" s="72" t="n">
        <v>3576.93</v>
      </c>
      <c r="M1416" s="72" t="n">
        <v>6324012.24</v>
      </c>
      <c r="N1416" s="72" t="n">
        <v>252960.49</v>
      </c>
      <c r="O1416" s="72" t="n">
        <v>6071051.75</v>
      </c>
      <c r="P1416" s="72" t="n">
        <v>4132612.52</v>
      </c>
      <c r="Q1416" s="72" t="n">
        <v>1938439.23</v>
      </c>
      <c r="R1416" t="inlineStr">
        <is>
          <t>B-05</t>
        </is>
      </c>
      <c r="S1416" s="73" t="n">
        <v>13</v>
      </c>
      <c r="T1416" s="73" t="n">
        <v>10.7</v>
      </c>
      <c r="U1416" s="71" t="n">
        <v>0</v>
      </c>
      <c r="V1416" t="inlineStr">
        <is>
          <t>No</t>
        </is>
      </c>
      <c r="W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TC101408</t>
        </is>
      </c>
      <c r="B1417" s="69" t="n">
        <v>45830</v>
      </c>
      <c r="C1417" s="70" t="n">
        <v>2025</v>
      </c>
      <c r="D1417" t="inlineStr">
        <is>
          <t>Jun</t>
        </is>
      </c>
      <c r="E1417" t="inlineStr">
        <is>
          <t>North America</t>
        </is>
      </c>
      <c r="F1417" t="inlineStr">
        <is>
          <t>Canada</t>
        </is>
      </c>
      <c r="G1417" t="inlineStr">
        <is>
          <t>Technology &amp; Services</t>
        </is>
      </c>
      <c r="H1417" t="inlineStr">
        <is>
          <t>Application services</t>
        </is>
      </c>
      <c r="I1417" t="inlineStr">
        <is>
          <t>Top-10 client</t>
        </is>
      </c>
      <c r="J1417" t="inlineStr">
        <is>
          <t>Arjun Mehta</t>
        </is>
      </c>
      <c r="K1417" s="71" t="n">
        <v>9757</v>
      </c>
      <c r="L1417" s="72" t="n">
        <v>3557.78</v>
      </c>
      <c r="M1417" s="72" t="n">
        <v>34713259.46</v>
      </c>
      <c r="N1417" s="72" t="n">
        <v>0</v>
      </c>
      <c r="O1417" s="72" t="n">
        <v>34713259.46</v>
      </c>
      <c r="P1417" s="72" t="n">
        <v>24210158.68</v>
      </c>
      <c r="Q1417" s="72" t="n">
        <v>10503100.78</v>
      </c>
      <c r="R1417" t="inlineStr">
        <is>
          <t>TS-04</t>
        </is>
      </c>
      <c r="S1417" s="73" t="n">
        <v>69.3</v>
      </c>
      <c r="T1417" s="73" t="n">
        <v>62.7</v>
      </c>
      <c r="U1417" s="71" t="n">
        <v>1</v>
      </c>
      <c r="V1417" t="inlineStr">
        <is>
          <t>No</t>
        </is>
      </c>
      <c r="W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TC101409</t>
        </is>
      </c>
      <c r="B1418" s="69" t="n">
        <v>45830</v>
      </c>
      <c r="C1418" s="70" t="n">
        <v>2025</v>
      </c>
      <c r="D1418" t="inlineStr">
        <is>
          <t>Jun</t>
        </is>
      </c>
      <c r="E1418" t="inlineStr">
        <is>
          <t>North America</t>
        </is>
      </c>
      <c r="F1418" t="inlineStr">
        <is>
          <t>USA</t>
        </is>
      </c>
      <c r="G1418" t="inlineStr">
        <is>
          <t>Technology &amp; Services</t>
        </is>
      </c>
      <c r="H1418" t="inlineStr">
        <is>
          <t>Consulting</t>
        </is>
      </c>
      <c r="I1418" t="inlineStr">
        <is>
          <t>Top-10 client</t>
        </is>
      </c>
      <c r="J1418" t="inlineStr">
        <is>
          <t>Aisha Bello</t>
        </is>
      </c>
      <c r="K1418" s="71" t="n">
        <v>1456</v>
      </c>
      <c r="L1418" s="72" t="n">
        <v>3932.72</v>
      </c>
      <c r="M1418" s="72" t="n">
        <v>5726040.32</v>
      </c>
      <c r="N1418" s="72" t="n">
        <v>0</v>
      </c>
      <c r="O1418" s="72" t="n">
        <v>5726040.32</v>
      </c>
      <c r="P1418" s="72" t="n">
        <v>3858808.74</v>
      </c>
      <c r="Q1418" s="72" t="n">
        <v>1867231.58</v>
      </c>
      <c r="R1418" t="inlineStr">
        <is>
          <t>TS-02</t>
        </is>
      </c>
      <c r="S1418" s="73" t="n">
        <v>10.4</v>
      </c>
      <c r="T1418" s="73" t="n">
        <v>9.4</v>
      </c>
      <c r="U1418" s="71" t="n">
        <v>0</v>
      </c>
      <c r="V1418" t="inlineStr">
        <is>
          <t>No</t>
        </is>
      </c>
      <c r="W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TC101410</t>
        </is>
      </c>
      <c r="B1419" s="69" t="n">
        <v>45830</v>
      </c>
      <c r="C1419" s="70" t="n">
        <v>2025</v>
      </c>
      <c r="D1419" t="inlineStr">
        <is>
          <t>Jun</t>
        </is>
      </c>
      <c r="E1419" t="inlineStr">
        <is>
          <t>Middle East &amp; Africa</t>
        </is>
      </c>
      <c r="F1419" t="inlineStr">
        <is>
          <t>South Africa</t>
        </is>
      </c>
      <c r="G1419" t="inlineStr">
        <is>
          <t>BFSI</t>
        </is>
      </c>
      <c r="H1419" t="inlineStr">
        <is>
          <t>BPS</t>
        </is>
      </c>
      <c r="I1419" t="inlineStr">
        <is>
          <t>Large client</t>
        </is>
      </c>
      <c r="J1419" t="inlineStr">
        <is>
          <t>Amir Khan</t>
        </is>
      </c>
      <c r="K1419" s="71" t="n">
        <v>7644</v>
      </c>
      <c r="L1419" s="72" t="n">
        <v>3803.52</v>
      </c>
      <c r="M1419" s="72" t="n">
        <v>29074106.88</v>
      </c>
      <c r="N1419" s="72" t="n">
        <v>581482.14</v>
      </c>
      <c r="O1419" s="72" t="n">
        <v>28492624.74</v>
      </c>
      <c r="P1419" s="72" t="n">
        <v>17319396.9</v>
      </c>
      <c r="Q1419" s="72" t="n">
        <v>11173227.84</v>
      </c>
      <c r="R1419" t="inlineStr">
        <is>
          <t>B-04</t>
        </is>
      </c>
      <c r="S1419" s="73" t="n">
        <v>51.9</v>
      </c>
      <c r="T1419" s="73" t="n">
        <v>46.8</v>
      </c>
      <c r="U1419" s="71" t="n">
        <v>2</v>
      </c>
      <c r="V1419" t="inlineStr">
        <is>
          <t>No</t>
        </is>
      </c>
      <c r="W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TC101411</t>
        </is>
      </c>
      <c r="B1420" s="69" t="n">
        <v>45830</v>
      </c>
      <c r="C1420" s="70" t="n">
        <v>2025</v>
      </c>
      <c r="D1420" t="inlineStr">
        <is>
          <t>Jun</t>
        </is>
      </c>
      <c r="E1420" t="inlineStr">
        <is>
          <t>North America</t>
        </is>
      </c>
      <c r="F1420" t="inlineStr">
        <is>
          <t>Canada</t>
        </is>
      </c>
      <c r="G1420" t="inlineStr">
        <is>
          <t>BFSI</t>
        </is>
      </c>
      <c r="H1420" t="inlineStr">
        <is>
          <t>Application services</t>
        </is>
      </c>
      <c r="I1420" t="inlineStr">
        <is>
          <t>Large client</t>
        </is>
      </c>
      <c r="J1420" t="inlineStr">
        <is>
          <t>Liam O'Brien</t>
        </is>
      </c>
      <c r="K1420" s="71" t="n">
        <v>11472</v>
      </c>
      <c r="L1420" s="72" t="n">
        <v>3694.08</v>
      </c>
      <c r="M1420" s="72" t="n">
        <v>42378485.76</v>
      </c>
      <c r="N1420" s="72" t="n">
        <v>2542709.15</v>
      </c>
      <c r="O1420" s="72" t="n">
        <v>39835776.61</v>
      </c>
      <c r="P1420" s="72" t="n">
        <v>29473598.67</v>
      </c>
      <c r="Q1420" s="72" t="n">
        <v>10362177.94</v>
      </c>
      <c r="R1420" t="inlineStr">
        <is>
          <t>B-02</t>
        </is>
      </c>
      <c r="S1420" s="73" t="n">
        <v>76.2</v>
      </c>
      <c r="T1420" s="73" t="n">
        <v>69.2</v>
      </c>
      <c r="U1420" s="71" t="n">
        <v>1</v>
      </c>
      <c r="V1420" t="inlineStr">
        <is>
          <t>No</t>
        </is>
      </c>
      <c r="W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TC101412</t>
        </is>
      </c>
      <c r="B1421" s="69" t="n">
        <v>45830</v>
      </c>
      <c r="C1421" s="70" t="n">
        <v>2025</v>
      </c>
      <c r="D1421" t="inlineStr">
        <is>
          <t>Jun</t>
        </is>
      </c>
      <c r="E1421" t="inlineStr">
        <is>
          <t>Middle East &amp; Africa</t>
        </is>
      </c>
      <c r="F1421" t="inlineStr">
        <is>
          <t>UAE</t>
        </is>
      </c>
      <c r="G1421" t="inlineStr">
        <is>
          <t>BFSI</t>
        </is>
      </c>
      <c r="H1421" t="inlineStr">
        <is>
          <t>Cloud &amp; infrastructure</t>
        </is>
      </c>
      <c r="I1421" t="inlineStr">
        <is>
          <t>Large client</t>
        </is>
      </c>
      <c r="J1421" t="inlineStr">
        <is>
          <t>Priya Nair</t>
        </is>
      </c>
      <c r="K1421" s="71" t="n">
        <v>6547</v>
      </c>
      <c r="L1421" s="72" t="n">
        <v>3683.1</v>
      </c>
      <c r="M1421" s="72" t="n">
        <v>24113255.7</v>
      </c>
      <c r="N1421" s="72" t="n">
        <v>1446795.34</v>
      </c>
      <c r="O1421" s="72" t="n">
        <v>22666460.36</v>
      </c>
      <c r="P1421" s="72" t="n">
        <v>16965544.13</v>
      </c>
      <c r="Q1421" s="72" t="n">
        <v>5700916.23</v>
      </c>
      <c r="R1421" t="inlineStr">
        <is>
          <t>B-06</t>
        </is>
      </c>
      <c r="S1421" s="73" t="n">
        <v>49.4</v>
      </c>
      <c r="T1421" s="73" t="n">
        <v>39.5</v>
      </c>
      <c r="U1421" s="71" t="n">
        <v>1</v>
      </c>
      <c r="V1421" t="inlineStr">
        <is>
          <t>No</t>
        </is>
      </c>
      <c r="W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TC101413</t>
        </is>
      </c>
      <c r="B1422" s="69" t="n">
        <v>45831</v>
      </c>
      <c r="C1422" s="70" t="n">
        <v>2025</v>
      </c>
      <c r="D1422" t="inlineStr">
        <is>
          <t>Jun</t>
        </is>
      </c>
      <c r="E1422" t="inlineStr">
        <is>
          <t>North America</t>
        </is>
      </c>
      <c r="F1422" t="inlineStr">
        <is>
          <t>Canada</t>
        </is>
      </c>
      <c r="G1422" t="inlineStr">
        <is>
          <t>Retail &amp; CPG</t>
        </is>
      </c>
      <c r="H1422" t="inlineStr">
        <is>
          <t>Consulting</t>
        </is>
      </c>
      <c r="I1422" t="inlineStr">
        <is>
          <t>Mid-size client</t>
        </is>
      </c>
      <c r="J1422" t="inlineStr">
        <is>
          <t>Carlos Silva</t>
        </is>
      </c>
      <c r="K1422" s="71" t="n">
        <v>1566</v>
      </c>
      <c r="L1422" s="72" t="n">
        <v>3975.16</v>
      </c>
      <c r="M1422" s="72" t="n">
        <v>6225100.56</v>
      </c>
      <c r="N1422" s="72" t="n">
        <v>373506.03</v>
      </c>
      <c r="O1422" s="72" t="n">
        <v>5851594.53</v>
      </c>
      <c r="P1422" s="72" t="n">
        <v>3857692.14</v>
      </c>
      <c r="Q1422" s="72" t="n">
        <v>1993902.39</v>
      </c>
      <c r="R1422" t="inlineStr">
        <is>
          <t>RC-03</t>
        </is>
      </c>
      <c r="S1422" s="73" t="n">
        <v>13.6</v>
      </c>
      <c r="T1422" s="73" t="n">
        <v>10.3</v>
      </c>
      <c r="U1422" s="71" t="n">
        <v>0</v>
      </c>
      <c r="V1422" t="inlineStr">
        <is>
          <t>No</t>
        </is>
      </c>
      <c r="W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TC101414</t>
        </is>
      </c>
      <c r="B1423" s="69" t="n">
        <v>45831</v>
      </c>
      <c r="C1423" s="70" t="n">
        <v>2025</v>
      </c>
      <c r="D1423" t="inlineStr">
        <is>
          <t>Jun</t>
        </is>
      </c>
      <c r="E1423" t="inlineStr">
        <is>
          <t>Middle East &amp; Africa</t>
        </is>
      </c>
      <c r="F1423" t="inlineStr">
        <is>
          <t>UAE</t>
        </is>
      </c>
      <c r="G1423" t="inlineStr">
        <is>
          <t>Life Sciences</t>
        </is>
      </c>
      <c r="H1423" t="inlineStr">
        <is>
          <t>BPS</t>
        </is>
      </c>
      <c r="I1423" t="inlineStr">
        <is>
          <t>Large client</t>
        </is>
      </c>
      <c r="J1423" t="inlineStr">
        <is>
          <t>Noah Smith</t>
        </is>
      </c>
      <c r="K1423" s="71" t="n">
        <v>6017</v>
      </c>
      <c r="L1423" s="72" t="n">
        <v>4065.93</v>
      </c>
      <c r="M1423" s="72" t="n">
        <v>24464700.81</v>
      </c>
      <c r="N1423" s="72" t="n">
        <v>489294.02</v>
      </c>
      <c r="O1423" s="72" t="n">
        <v>23975406.79</v>
      </c>
      <c r="P1423" s="72" t="n">
        <v>17026652.98</v>
      </c>
      <c r="Q1423" s="72" t="n">
        <v>6948753.81</v>
      </c>
      <c r="R1423" t="inlineStr">
        <is>
          <t>LS-06</t>
        </is>
      </c>
      <c r="S1423" s="73" t="n">
        <v>49.1</v>
      </c>
      <c r="T1423" s="73" t="n">
        <v>37.1</v>
      </c>
      <c r="U1423" s="71" t="n">
        <v>1</v>
      </c>
      <c r="V1423" t="inlineStr">
        <is>
          <t>No</t>
        </is>
      </c>
      <c r="W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TC101415</t>
        </is>
      </c>
      <c r="B1424" s="69" t="n">
        <v>45831</v>
      </c>
      <c r="C1424" s="70" t="n">
        <v>2025</v>
      </c>
      <c r="D1424" t="inlineStr">
        <is>
          <t>Jun</t>
        </is>
      </c>
      <c r="E1424" t="inlineStr">
        <is>
          <t>UK</t>
        </is>
      </c>
      <c r="F1424" t="inlineStr">
        <is>
          <t>UK</t>
        </is>
      </c>
      <c r="G1424" t="inlineStr">
        <is>
          <t>Technology &amp; Services</t>
        </is>
      </c>
      <c r="H1424" t="inlineStr">
        <is>
          <t>AI &amp; data</t>
        </is>
      </c>
      <c r="I1424" t="inlineStr">
        <is>
          <t>Large client</t>
        </is>
      </c>
      <c r="J1424" t="inlineStr">
        <is>
          <t>Ruhi Shaikh</t>
        </is>
      </c>
      <c r="K1424" s="71" t="n">
        <v>3192</v>
      </c>
      <c r="L1424" s="72" t="n">
        <v>4335.78</v>
      </c>
      <c r="M1424" s="72" t="n">
        <v>13839809.76</v>
      </c>
      <c r="N1424" s="72" t="n">
        <v>0</v>
      </c>
      <c r="O1424" s="72" t="n">
        <v>13839809.76</v>
      </c>
      <c r="P1424" s="72" t="n">
        <v>9090612.699999999</v>
      </c>
      <c r="Q1424" s="72" t="n">
        <v>4749197.06</v>
      </c>
      <c r="R1424" t="inlineStr">
        <is>
          <t>TS-02</t>
        </is>
      </c>
      <c r="S1424" s="73" t="n">
        <v>27.3</v>
      </c>
      <c r="T1424" s="73" t="n">
        <v>20.5</v>
      </c>
      <c r="U1424" s="71" t="n">
        <v>0</v>
      </c>
      <c r="V1424" t="inlineStr">
        <is>
          <t>Yes</t>
        </is>
      </c>
      <c r="W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TC101416</t>
        </is>
      </c>
      <c r="B1425" s="69" t="n">
        <v>45831</v>
      </c>
      <c r="C1425" s="70" t="n">
        <v>2025</v>
      </c>
      <c r="D1425" t="inlineStr">
        <is>
          <t>Jun</t>
        </is>
      </c>
      <c r="E1425" t="inlineStr">
        <is>
          <t>UK</t>
        </is>
      </c>
      <c r="F1425" t="inlineStr">
        <is>
          <t>UK</t>
        </is>
      </c>
      <c r="G1425" t="inlineStr">
        <is>
          <t>Manufacturing</t>
        </is>
      </c>
      <c r="H1425" t="inlineStr">
        <is>
          <t>Cloud &amp; infrastructure</t>
        </is>
      </c>
      <c r="I1425" t="inlineStr">
        <is>
          <t>Large client</t>
        </is>
      </c>
      <c r="J1425" t="inlineStr">
        <is>
          <t>Carlos Silva</t>
        </is>
      </c>
      <c r="K1425" s="71" t="n">
        <v>6431</v>
      </c>
      <c r="L1425" s="72" t="n">
        <v>4275.67</v>
      </c>
      <c r="M1425" s="72" t="n">
        <v>27496833.77</v>
      </c>
      <c r="N1425" s="72" t="n">
        <v>0</v>
      </c>
      <c r="O1425" s="72" t="n">
        <v>27496833.77</v>
      </c>
      <c r="P1425" s="72" t="n">
        <v>16955992.34</v>
      </c>
      <c r="Q1425" s="72" t="n">
        <v>10540841.43</v>
      </c>
      <c r="R1425" t="inlineStr">
        <is>
          <t>M-06</t>
        </is>
      </c>
      <c r="S1425" s="73" t="n">
        <v>46.7</v>
      </c>
      <c r="T1425" s="73" t="n">
        <v>41.6</v>
      </c>
      <c r="U1425" s="71" t="n">
        <v>0</v>
      </c>
      <c r="V1425" t="inlineStr">
        <is>
          <t>No</t>
        </is>
      </c>
      <c r="W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TC101417</t>
        </is>
      </c>
      <c r="B1426" s="69" t="n">
        <v>45831</v>
      </c>
      <c r="C1426" s="70" t="n">
        <v>2025</v>
      </c>
      <c r="D1426" t="inlineStr">
        <is>
          <t>Jun</t>
        </is>
      </c>
      <c r="E1426" t="inlineStr">
        <is>
          <t>Asia Pacific</t>
        </is>
      </c>
      <c r="F1426" t="inlineStr">
        <is>
          <t>Australia</t>
        </is>
      </c>
      <c r="G1426" t="inlineStr">
        <is>
          <t>BFSI</t>
        </is>
      </c>
      <c r="H1426" t="inlineStr">
        <is>
          <t>Consulting</t>
        </is>
      </c>
      <c r="I1426" t="inlineStr">
        <is>
          <t>Top-10 client</t>
        </is>
      </c>
      <c r="J1426" t="inlineStr">
        <is>
          <t>Olivia Brown</t>
        </is>
      </c>
      <c r="K1426" s="71" t="n">
        <v>8050</v>
      </c>
      <c r="L1426" s="72" t="n">
        <v>3722.86</v>
      </c>
      <c r="M1426" s="72" t="n">
        <v>29969023</v>
      </c>
      <c r="N1426" s="72" t="n">
        <v>1198760.92</v>
      </c>
      <c r="O1426" s="72" t="n">
        <v>28770262.08</v>
      </c>
      <c r="P1426" s="72" t="n">
        <v>19528274.98</v>
      </c>
      <c r="Q1426" s="72" t="n">
        <v>9241987.1</v>
      </c>
      <c r="R1426" t="inlineStr">
        <is>
          <t>B-06</t>
        </is>
      </c>
      <c r="S1426" s="73" t="n">
        <v>61</v>
      </c>
      <c r="T1426" s="73" t="n">
        <v>50.8</v>
      </c>
      <c r="U1426" s="71" t="n">
        <v>0</v>
      </c>
      <c r="V1426" t="inlineStr">
        <is>
          <t>No</t>
        </is>
      </c>
      <c r="W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TC101418</t>
        </is>
      </c>
      <c r="B1427" s="69" t="n">
        <v>45832</v>
      </c>
      <c r="C1427" s="70" t="n">
        <v>2025</v>
      </c>
      <c r="D1427" t="inlineStr">
        <is>
          <t>Jun</t>
        </is>
      </c>
      <c r="E1427" t="inlineStr">
        <is>
          <t>North America</t>
        </is>
      </c>
      <c r="F1427" t="inlineStr">
        <is>
          <t>Canada</t>
        </is>
      </c>
      <c r="G1427" t="inlineStr">
        <is>
          <t>Technology &amp; Services</t>
        </is>
      </c>
      <c r="H1427" t="inlineStr">
        <is>
          <t>Application services</t>
        </is>
      </c>
      <c r="I1427" t="inlineStr">
        <is>
          <t>Large client</t>
        </is>
      </c>
      <c r="J1427" t="inlineStr">
        <is>
          <t>Aisha Bello</t>
        </is>
      </c>
      <c r="K1427" s="71" t="n">
        <v>10413</v>
      </c>
      <c r="L1427" s="72" t="n">
        <v>4163.79</v>
      </c>
      <c r="M1427" s="72" t="n">
        <v>43357545.27</v>
      </c>
      <c r="N1427" s="72" t="n">
        <v>867150.91</v>
      </c>
      <c r="O1427" s="72" t="n">
        <v>42490394.36</v>
      </c>
      <c r="P1427" s="72" t="n">
        <v>29100489.13</v>
      </c>
      <c r="Q1427" s="72" t="n">
        <v>13389905.23</v>
      </c>
      <c r="R1427" t="inlineStr">
        <is>
          <t>TS-05</t>
        </is>
      </c>
      <c r="S1427" s="73" t="n">
        <v>68.59999999999999</v>
      </c>
      <c r="T1427" s="73" t="n">
        <v>62.1</v>
      </c>
      <c r="U1427" s="71" t="n">
        <v>0</v>
      </c>
      <c r="V1427" t="inlineStr">
        <is>
          <t>No</t>
        </is>
      </c>
      <c r="W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TC101419</t>
        </is>
      </c>
      <c r="B1428" s="69" t="n">
        <v>45832</v>
      </c>
      <c r="C1428" s="70" t="n">
        <v>2025</v>
      </c>
      <c r="D1428" t="inlineStr">
        <is>
          <t>Jun</t>
        </is>
      </c>
      <c r="E1428" t="inlineStr">
        <is>
          <t>North America</t>
        </is>
      </c>
      <c r="F1428" t="inlineStr">
        <is>
          <t>USA</t>
        </is>
      </c>
      <c r="G1428" t="inlineStr">
        <is>
          <t>Technology &amp; Services</t>
        </is>
      </c>
      <c r="H1428" t="inlineStr">
        <is>
          <t>Consulting</t>
        </is>
      </c>
      <c r="I1428" t="inlineStr">
        <is>
          <t>Large client</t>
        </is>
      </c>
      <c r="J1428" t="inlineStr">
        <is>
          <t>Kofi Mensah</t>
        </is>
      </c>
      <c r="K1428" s="71" t="n">
        <v>8845</v>
      </c>
      <c r="L1428" s="72" t="n">
        <v>3559.64</v>
      </c>
      <c r="M1428" s="72" t="n">
        <v>31485015.8</v>
      </c>
      <c r="N1428" s="72" t="n">
        <v>1259400.63</v>
      </c>
      <c r="O1428" s="72" t="n">
        <v>30225615.17</v>
      </c>
      <c r="P1428" s="72" t="n">
        <v>22354405.23</v>
      </c>
      <c r="Q1428" s="72" t="n">
        <v>7871209.94</v>
      </c>
      <c r="R1428" t="inlineStr">
        <is>
          <t>TS-02</t>
        </is>
      </c>
      <c r="S1428" s="73" t="n">
        <v>72.09999999999999</v>
      </c>
      <c r="T1428" s="73" t="n">
        <v>54.1</v>
      </c>
      <c r="U1428" s="71" t="n">
        <v>0</v>
      </c>
      <c r="V1428" t="inlineStr">
        <is>
          <t>No</t>
        </is>
      </c>
      <c r="W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TC101420</t>
        </is>
      </c>
      <c r="B1429" s="69" t="n">
        <v>45832</v>
      </c>
      <c r="C1429" s="70" t="n">
        <v>2025</v>
      </c>
      <c r="D1429" t="inlineStr">
        <is>
          <t>Jun</t>
        </is>
      </c>
      <c r="E1429" t="inlineStr">
        <is>
          <t>North America</t>
        </is>
      </c>
      <c r="F1429" t="inlineStr">
        <is>
          <t>Canada</t>
        </is>
      </c>
      <c r="G1429" t="inlineStr">
        <is>
          <t>Manufacturing</t>
        </is>
      </c>
      <c r="H1429" t="inlineStr">
        <is>
          <t>Application services</t>
        </is>
      </c>
      <c r="I1429" t="inlineStr">
        <is>
          <t>Mid-size client</t>
        </is>
      </c>
      <c r="J1429" t="inlineStr">
        <is>
          <t>Noah Smith</t>
        </is>
      </c>
      <c r="K1429" s="71" t="n">
        <v>2284</v>
      </c>
      <c r="L1429" s="72" t="n">
        <v>3615.52</v>
      </c>
      <c r="M1429" s="72" t="n">
        <v>8257847.68</v>
      </c>
      <c r="N1429" s="72" t="n">
        <v>495470.86</v>
      </c>
      <c r="O1429" s="72" t="n">
        <v>7762376.82</v>
      </c>
      <c r="P1429" s="72" t="n">
        <v>5250918.99</v>
      </c>
      <c r="Q1429" s="72" t="n">
        <v>2511457.83</v>
      </c>
      <c r="R1429" t="inlineStr">
        <is>
          <t>M-05</t>
        </is>
      </c>
      <c r="S1429" s="73" t="n">
        <v>17.4</v>
      </c>
      <c r="T1429" s="73" t="n">
        <v>14.3</v>
      </c>
      <c r="U1429" s="71" t="n">
        <v>0</v>
      </c>
      <c r="V1429" t="inlineStr">
        <is>
          <t>No</t>
        </is>
      </c>
      <c r="W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TC101421</t>
        </is>
      </c>
      <c r="B1430" s="69" t="n">
        <v>45832</v>
      </c>
      <c r="C1430" s="70" t="n">
        <v>2025</v>
      </c>
      <c r="D1430" t="inlineStr">
        <is>
          <t>Jun</t>
        </is>
      </c>
      <c r="E1430" t="inlineStr">
        <is>
          <t>North America</t>
        </is>
      </c>
      <c r="F1430" t="inlineStr">
        <is>
          <t>USA</t>
        </is>
      </c>
      <c r="G1430" t="inlineStr">
        <is>
          <t>Technology &amp; Services</t>
        </is>
      </c>
      <c r="H1430" t="inlineStr">
        <is>
          <t>Cloud &amp; infrastructure</t>
        </is>
      </c>
      <c r="I1430" t="inlineStr">
        <is>
          <t>Mid-size client</t>
        </is>
      </c>
      <c r="J1430" t="inlineStr">
        <is>
          <t>Noah Smith</t>
        </is>
      </c>
      <c r="K1430" s="71" t="n">
        <v>9455</v>
      </c>
      <c r="L1430" s="72" t="n">
        <v>3860.87</v>
      </c>
      <c r="M1430" s="72" t="n">
        <v>36504525.85</v>
      </c>
      <c r="N1430" s="72" t="n">
        <v>2190271.55</v>
      </c>
      <c r="O1430" s="72" t="n">
        <v>34314254.3</v>
      </c>
      <c r="P1430" s="72" t="n">
        <v>23581156.29</v>
      </c>
      <c r="Q1430" s="72" t="n">
        <v>10733098.01</v>
      </c>
      <c r="R1430" t="inlineStr">
        <is>
          <t>TS-05</t>
        </is>
      </c>
      <c r="S1430" s="73" t="n">
        <v>72.40000000000001</v>
      </c>
      <c r="T1430" s="73" t="n">
        <v>61.7</v>
      </c>
      <c r="U1430" s="71" t="n">
        <v>1</v>
      </c>
      <c r="V1430" t="inlineStr">
        <is>
          <t>No</t>
        </is>
      </c>
      <c r="W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TC101422</t>
        </is>
      </c>
      <c r="B1431" s="69" t="n">
        <v>45832</v>
      </c>
      <c r="C1431" s="70" t="n">
        <v>2025</v>
      </c>
      <c r="D1431" t="inlineStr">
        <is>
          <t>Jun</t>
        </is>
      </c>
      <c r="E1431" t="inlineStr">
        <is>
          <t>North America</t>
        </is>
      </c>
      <c r="F1431" t="inlineStr">
        <is>
          <t>Canada</t>
        </is>
      </c>
      <c r="G1431" t="inlineStr">
        <is>
          <t>Communications &amp; Media</t>
        </is>
      </c>
      <c r="H1431" t="inlineStr">
        <is>
          <t>Application services</t>
        </is>
      </c>
      <c r="I1431" t="inlineStr">
        <is>
          <t>Mid-size client</t>
        </is>
      </c>
      <c r="J1431" t="inlineStr">
        <is>
          <t>Sophie Müller</t>
        </is>
      </c>
      <c r="K1431" s="71" t="n">
        <v>7121</v>
      </c>
      <c r="L1431" s="72" t="n">
        <v>3830.2</v>
      </c>
      <c r="M1431" s="72" t="n">
        <v>27274854.2</v>
      </c>
      <c r="N1431" s="72" t="n">
        <v>1636491.25</v>
      </c>
      <c r="O1431" s="72" t="n">
        <v>25638362.95</v>
      </c>
      <c r="P1431" s="72" t="n">
        <v>18103642.76</v>
      </c>
      <c r="Q1431" s="72" t="n">
        <v>7534720.19</v>
      </c>
      <c r="R1431" t="inlineStr">
        <is>
          <t>CM-05</t>
        </is>
      </c>
      <c r="S1431" s="73" t="n">
        <v>53.6</v>
      </c>
      <c r="T1431" s="73" t="n">
        <v>46</v>
      </c>
      <c r="U1431" s="71" t="n">
        <v>3</v>
      </c>
      <c r="V1431" t="inlineStr">
        <is>
          <t>No</t>
        </is>
      </c>
      <c r="W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TC101423</t>
        </is>
      </c>
      <c r="B1432" s="69" t="n">
        <v>45832</v>
      </c>
      <c r="C1432" s="70" t="n">
        <v>2025</v>
      </c>
      <c r="D1432" t="inlineStr">
        <is>
          <t>Jun</t>
        </is>
      </c>
      <c r="E1432" t="inlineStr">
        <is>
          <t>India</t>
        </is>
      </c>
      <c r="F1432" t="inlineStr">
        <is>
          <t>India</t>
        </is>
      </c>
      <c r="G1432" t="inlineStr">
        <is>
          <t>Communications &amp; Media</t>
        </is>
      </c>
      <c r="H1432" t="inlineStr">
        <is>
          <t>Consulting</t>
        </is>
      </c>
      <c r="I1432" t="inlineStr">
        <is>
          <t>Large client</t>
        </is>
      </c>
      <c r="J1432" t="inlineStr">
        <is>
          <t>Olivia Brown</t>
        </is>
      </c>
      <c r="K1432" s="71" t="n">
        <v>1509</v>
      </c>
      <c r="L1432" s="72" t="n">
        <v>3366.57</v>
      </c>
      <c r="M1432" s="72" t="n">
        <v>5080154.13</v>
      </c>
      <c r="N1432" s="72" t="n">
        <v>0</v>
      </c>
      <c r="O1432" s="72" t="n">
        <v>5080154.13</v>
      </c>
      <c r="P1432" s="72" t="n">
        <v>3222226.49</v>
      </c>
      <c r="Q1432" s="72" t="n">
        <v>1857927.64</v>
      </c>
      <c r="R1432" t="inlineStr">
        <is>
          <t>CM-02</t>
        </is>
      </c>
      <c r="S1432" s="73" t="n">
        <v>11.2</v>
      </c>
      <c r="T1432" s="73" t="n">
        <v>9.699999999999999</v>
      </c>
      <c r="U1432" s="71" t="n">
        <v>0</v>
      </c>
      <c r="V1432" t="inlineStr">
        <is>
          <t>No</t>
        </is>
      </c>
      <c r="W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TC101424</t>
        </is>
      </c>
      <c r="B1433" s="69" t="n">
        <v>45832</v>
      </c>
      <c r="C1433" s="70" t="n">
        <v>2025</v>
      </c>
      <c r="D1433" t="inlineStr">
        <is>
          <t>Jun</t>
        </is>
      </c>
      <c r="E1433" t="inlineStr">
        <is>
          <t>India</t>
        </is>
      </c>
      <c r="F1433" t="inlineStr">
        <is>
          <t>India</t>
        </is>
      </c>
      <c r="G1433" t="inlineStr">
        <is>
          <t>Technology &amp; Services</t>
        </is>
      </c>
      <c r="H1433" t="inlineStr">
        <is>
          <t>Cloud &amp; infrastructure</t>
        </is>
      </c>
      <c r="I1433" t="inlineStr">
        <is>
          <t>Large client</t>
        </is>
      </c>
      <c r="J1433" t="inlineStr">
        <is>
          <t>Amir Khan</t>
        </is>
      </c>
      <c r="K1433" s="71" t="n">
        <v>2465</v>
      </c>
      <c r="L1433" s="72" t="n">
        <v>3595.77</v>
      </c>
      <c r="M1433" s="72" t="n">
        <v>8863573.050000001</v>
      </c>
      <c r="N1433" s="72" t="n">
        <v>177271.46</v>
      </c>
      <c r="O1433" s="72" t="n">
        <v>8686301.59</v>
      </c>
      <c r="P1433" s="72" t="n">
        <v>5928839.42</v>
      </c>
      <c r="Q1433" s="72" t="n">
        <v>2757462.17</v>
      </c>
      <c r="R1433" t="inlineStr">
        <is>
          <t>TS-06</t>
        </is>
      </c>
      <c r="S1433" s="73" t="n">
        <v>19.3</v>
      </c>
      <c r="T1433" s="73" t="n">
        <v>15.9</v>
      </c>
      <c r="U1433" s="71" t="n">
        <v>0</v>
      </c>
      <c r="V1433" t="inlineStr">
        <is>
          <t>No</t>
        </is>
      </c>
      <c r="W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TC101425</t>
        </is>
      </c>
      <c r="B1434" s="69" t="n">
        <v>45832</v>
      </c>
      <c r="C1434" s="70" t="n">
        <v>2025</v>
      </c>
      <c r="D1434" t="inlineStr">
        <is>
          <t>Jun</t>
        </is>
      </c>
      <c r="E1434" t="inlineStr">
        <is>
          <t>North America</t>
        </is>
      </c>
      <c r="F1434" t="inlineStr">
        <is>
          <t>Canada</t>
        </is>
      </c>
      <c r="G1434" t="inlineStr">
        <is>
          <t>BFSI</t>
        </is>
      </c>
      <c r="H1434" t="inlineStr">
        <is>
          <t>Application services</t>
        </is>
      </c>
      <c r="I1434" t="inlineStr">
        <is>
          <t>Top-10 client</t>
        </is>
      </c>
      <c r="J1434" t="inlineStr">
        <is>
          <t>Noah Smith</t>
        </is>
      </c>
      <c r="K1434" s="71" t="n">
        <v>7090</v>
      </c>
      <c r="L1434" s="72" t="n">
        <v>4271.09</v>
      </c>
      <c r="M1434" s="72" t="n">
        <v>30282028.1</v>
      </c>
      <c r="N1434" s="72" t="n">
        <v>605640.5600000001</v>
      </c>
      <c r="O1434" s="72" t="n">
        <v>29676387.54</v>
      </c>
      <c r="P1434" s="72" t="n">
        <v>19794945.23</v>
      </c>
      <c r="Q1434" s="72" t="n">
        <v>9881442.310000001</v>
      </c>
      <c r="R1434" t="inlineStr">
        <is>
          <t>B-06</t>
        </is>
      </c>
      <c r="S1434" s="73" t="n">
        <v>59.2</v>
      </c>
      <c r="T1434" s="73" t="n">
        <v>44.1</v>
      </c>
      <c r="U1434" s="71" t="n">
        <v>1</v>
      </c>
      <c r="V1434" t="inlineStr">
        <is>
          <t>No</t>
        </is>
      </c>
      <c r="W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TC101426</t>
        </is>
      </c>
      <c r="B1435" s="69" t="n">
        <v>45832</v>
      </c>
      <c r="C1435" s="70" t="n">
        <v>2025</v>
      </c>
      <c r="D1435" t="inlineStr">
        <is>
          <t>Jun</t>
        </is>
      </c>
      <c r="E1435" t="inlineStr">
        <is>
          <t>India</t>
        </is>
      </c>
      <c r="F1435" t="inlineStr">
        <is>
          <t>India</t>
        </is>
      </c>
      <c r="G1435" t="inlineStr">
        <is>
          <t>Life Sciences</t>
        </is>
      </c>
      <c r="H1435" t="inlineStr">
        <is>
          <t>Consulting</t>
        </is>
      </c>
      <c r="I1435" t="inlineStr">
        <is>
          <t>Large client</t>
        </is>
      </c>
      <c r="J1435" t="inlineStr">
        <is>
          <t>Priya Nair</t>
        </is>
      </c>
      <c r="K1435" s="71" t="n">
        <v>1824</v>
      </c>
      <c r="L1435" s="72" t="n">
        <v>4130.3</v>
      </c>
      <c r="M1435" s="72" t="n">
        <v>7533667.2</v>
      </c>
      <c r="N1435" s="72" t="n">
        <v>150673.34</v>
      </c>
      <c r="O1435" s="72" t="n">
        <v>7382993.86</v>
      </c>
      <c r="P1435" s="72" t="n">
        <v>4802914.43</v>
      </c>
      <c r="Q1435" s="72" t="n">
        <v>2580079.43</v>
      </c>
      <c r="R1435" t="inlineStr">
        <is>
          <t>LS-01</t>
        </is>
      </c>
      <c r="S1435" s="73" t="n">
        <v>12.8</v>
      </c>
      <c r="T1435" s="73" t="n">
        <v>11.1</v>
      </c>
      <c r="U1435" s="71" t="n">
        <v>0</v>
      </c>
      <c r="V1435" t="inlineStr">
        <is>
          <t>No</t>
        </is>
      </c>
      <c r="W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TC101427</t>
        </is>
      </c>
      <c r="B1436" s="69" t="n">
        <v>45832</v>
      </c>
      <c r="C1436" s="70" t="n">
        <v>2025</v>
      </c>
      <c r="D1436" t="inlineStr">
        <is>
          <t>Jun</t>
        </is>
      </c>
      <c r="E1436" t="inlineStr">
        <is>
          <t>North America</t>
        </is>
      </c>
      <c r="F1436" t="inlineStr">
        <is>
          <t>USA</t>
        </is>
      </c>
      <c r="G1436" t="inlineStr">
        <is>
          <t>Technology &amp; Services</t>
        </is>
      </c>
      <c r="H1436" t="inlineStr">
        <is>
          <t>BPS</t>
        </is>
      </c>
      <c r="I1436" t="inlineStr">
        <is>
          <t>Large client</t>
        </is>
      </c>
      <c r="J1436" t="inlineStr">
        <is>
          <t>Arjun Mehta</t>
        </is>
      </c>
      <c r="K1436" s="71" t="n">
        <v>8156</v>
      </c>
      <c r="L1436" s="72" t="n">
        <v>4250.07</v>
      </c>
      <c r="M1436" s="72" t="n">
        <v>34663570.92</v>
      </c>
      <c r="N1436" s="72" t="n">
        <v>2079814.26</v>
      </c>
      <c r="O1436" s="72" t="n">
        <v>32583756.66</v>
      </c>
      <c r="P1436" s="72" t="n">
        <v>21046596.17</v>
      </c>
      <c r="Q1436" s="72" t="n">
        <v>11537160.49</v>
      </c>
      <c r="R1436" t="inlineStr">
        <is>
          <t>TS-02</t>
        </is>
      </c>
      <c r="S1436" s="73" t="n">
        <v>65</v>
      </c>
      <c r="T1436" s="73" t="n">
        <v>49.8</v>
      </c>
      <c r="U1436" s="71" t="n">
        <v>0</v>
      </c>
      <c r="V1436" t="inlineStr">
        <is>
          <t>No</t>
        </is>
      </c>
      <c r="W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TC101428</t>
        </is>
      </c>
      <c r="B1437" s="69" t="n">
        <v>45832</v>
      </c>
      <c r="C1437" s="70" t="n">
        <v>2025</v>
      </c>
      <c r="D1437" t="inlineStr">
        <is>
          <t>Jun</t>
        </is>
      </c>
      <c r="E1437" t="inlineStr">
        <is>
          <t>Middle East &amp; Africa</t>
        </is>
      </c>
      <c r="F1437" t="inlineStr">
        <is>
          <t>UAE</t>
        </is>
      </c>
      <c r="G1437" t="inlineStr">
        <is>
          <t>Life Sciences</t>
        </is>
      </c>
      <c r="H1437" t="inlineStr">
        <is>
          <t>Application services</t>
        </is>
      </c>
      <c r="I1437" t="inlineStr">
        <is>
          <t>Large client</t>
        </is>
      </c>
      <c r="J1437" t="inlineStr">
        <is>
          <t>Olivia Brown</t>
        </is>
      </c>
      <c r="K1437" s="71" t="n">
        <v>5559</v>
      </c>
      <c r="L1437" s="72" t="n">
        <v>3464.66</v>
      </c>
      <c r="M1437" s="72" t="n">
        <v>19260044.94</v>
      </c>
      <c r="N1437" s="72" t="n">
        <v>0</v>
      </c>
      <c r="O1437" s="72" t="n">
        <v>19260044.94</v>
      </c>
      <c r="P1437" s="72" t="n">
        <v>12486992.54</v>
      </c>
      <c r="Q1437" s="72" t="n">
        <v>6773052.4</v>
      </c>
      <c r="R1437" t="inlineStr">
        <is>
          <t>LS-06</t>
        </is>
      </c>
      <c r="S1437" s="73" t="n">
        <v>45.4</v>
      </c>
      <c r="T1437" s="73" t="n">
        <v>36.5</v>
      </c>
      <c r="U1437" s="71" t="n">
        <v>0</v>
      </c>
      <c r="V1437" t="inlineStr">
        <is>
          <t>No</t>
        </is>
      </c>
      <c r="W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TC101429</t>
        </is>
      </c>
      <c r="B1438" s="69" t="n">
        <v>45833</v>
      </c>
      <c r="C1438" s="70" t="n">
        <v>2025</v>
      </c>
      <c r="D1438" t="inlineStr">
        <is>
          <t>Jun</t>
        </is>
      </c>
      <c r="E1438" t="inlineStr">
        <is>
          <t>UK</t>
        </is>
      </c>
      <c r="F1438" t="inlineStr">
        <is>
          <t>UK</t>
        </is>
      </c>
      <c r="G1438" t="inlineStr">
        <is>
          <t>BFSI</t>
        </is>
      </c>
      <c r="H1438" t="inlineStr">
        <is>
          <t>Cloud &amp; infrastructure</t>
        </is>
      </c>
      <c r="I1438" t="inlineStr">
        <is>
          <t>Top-10 client</t>
        </is>
      </c>
      <c r="J1438" t="inlineStr">
        <is>
          <t>Fatima Al-Saud</t>
        </is>
      </c>
      <c r="K1438" s="71" t="n">
        <v>8156</v>
      </c>
      <c r="L1438" s="72" t="n">
        <v>4003.25</v>
      </c>
      <c r="M1438" s="72" t="n">
        <v>32650507</v>
      </c>
      <c r="N1438" s="72" t="n">
        <v>0</v>
      </c>
      <c r="O1438" s="72" t="n">
        <v>32650507</v>
      </c>
      <c r="P1438" s="72" t="n">
        <v>24018692.49</v>
      </c>
      <c r="Q1438" s="72" t="n">
        <v>8631814.51</v>
      </c>
      <c r="R1438" t="inlineStr">
        <is>
          <t>B-05</t>
        </is>
      </c>
      <c r="S1438" s="73" t="n">
        <v>62.9</v>
      </c>
      <c r="T1438" s="73" t="n">
        <v>49</v>
      </c>
      <c r="U1438" s="71" t="n">
        <v>0</v>
      </c>
      <c r="V1438" t="inlineStr">
        <is>
          <t>No</t>
        </is>
      </c>
      <c r="W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TC101430</t>
        </is>
      </c>
      <c r="B1439" s="69" t="n">
        <v>45833</v>
      </c>
      <c r="C1439" s="70" t="n">
        <v>2025</v>
      </c>
      <c r="D1439" t="inlineStr">
        <is>
          <t>Jun</t>
        </is>
      </c>
      <c r="E1439" t="inlineStr">
        <is>
          <t>Continental Europe</t>
        </is>
      </c>
      <c r="F1439" t="inlineStr">
        <is>
          <t>France</t>
        </is>
      </c>
      <c r="G1439" t="inlineStr">
        <is>
          <t>Life Sciences</t>
        </is>
      </c>
      <c r="H1439" t="inlineStr">
        <is>
          <t>Cloud &amp; infrastructure</t>
        </is>
      </c>
      <c r="I1439" t="inlineStr">
        <is>
          <t>Top-10 client</t>
        </is>
      </c>
      <c r="J1439" t="inlineStr">
        <is>
          <t>Sara Rossi</t>
        </is>
      </c>
      <c r="K1439" s="71" t="n">
        <v>1228</v>
      </c>
      <c r="L1439" s="72" t="n">
        <v>4434.88</v>
      </c>
      <c r="M1439" s="72" t="n">
        <v>5446032.64</v>
      </c>
      <c r="N1439" s="72" t="n">
        <v>0</v>
      </c>
      <c r="O1439" s="72" t="n">
        <v>5446032.64</v>
      </c>
      <c r="P1439" s="72" t="n">
        <v>3439227.64</v>
      </c>
      <c r="Q1439" s="72" t="n">
        <v>2006805</v>
      </c>
      <c r="R1439" t="inlineStr">
        <is>
          <t>LS-01</t>
        </is>
      </c>
      <c r="S1439" s="73" t="n">
        <v>9.4</v>
      </c>
      <c r="T1439" s="73" t="n">
        <v>7.8</v>
      </c>
      <c r="U1439" s="71" t="n">
        <v>0</v>
      </c>
      <c r="V1439" t="inlineStr">
        <is>
          <t>No</t>
        </is>
      </c>
      <c r="W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TC101431</t>
        </is>
      </c>
      <c r="B1440" s="69" t="n">
        <v>45833</v>
      </c>
      <c r="C1440" s="70" t="n">
        <v>2025</v>
      </c>
      <c r="D1440" t="inlineStr">
        <is>
          <t>Jun</t>
        </is>
      </c>
      <c r="E1440" t="inlineStr">
        <is>
          <t>North America</t>
        </is>
      </c>
      <c r="F1440" t="inlineStr">
        <is>
          <t>USA</t>
        </is>
      </c>
      <c r="G1440" t="inlineStr">
        <is>
          <t>BFSI</t>
        </is>
      </c>
      <c r="H1440" t="inlineStr">
        <is>
          <t>AI &amp; data</t>
        </is>
      </c>
      <c r="I1440" t="inlineStr">
        <is>
          <t>Large client</t>
        </is>
      </c>
      <c r="J1440" t="inlineStr">
        <is>
          <t>Carlos Silva</t>
        </is>
      </c>
      <c r="K1440" s="71" t="n">
        <v>10956</v>
      </c>
      <c r="L1440" s="72" t="n">
        <v>3938.11</v>
      </c>
      <c r="M1440" s="72" t="n">
        <v>43145933.16</v>
      </c>
      <c r="N1440" s="72" t="n">
        <v>1725837.33</v>
      </c>
      <c r="O1440" s="72" t="n">
        <v>41420095.83</v>
      </c>
      <c r="P1440" s="72" t="n">
        <v>28374700.03</v>
      </c>
      <c r="Q1440" s="72" t="n">
        <v>13045395.8</v>
      </c>
      <c r="R1440" t="inlineStr">
        <is>
          <t>B-03</t>
        </is>
      </c>
      <c r="S1440" s="73" t="n">
        <v>76.3</v>
      </c>
      <c r="T1440" s="73" t="n">
        <v>65.90000000000001</v>
      </c>
      <c r="U1440" s="71" t="n">
        <v>2</v>
      </c>
      <c r="V1440" t="inlineStr">
        <is>
          <t>No</t>
        </is>
      </c>
      <c r="W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TC101432</t>
        </is>
      </c>
      <c r="B1441" s="69" t="n">
        <v>45833</v>
      </c>
      <c r="C1441" s="70" t="n">
        <v>2025</v>
      </c>
      <c r="D1441" t="inlineStr">
        <is>
          <t>Jun</t>
        </is>
      </c>
      <c r="E1441" t="inlineStr">
        <is>
          <t>Middle East &amp; Africa</t>
        </is>
      </c>
      <c r="F1441" t="inlineStr">
        <is>
          <t>UAE</t>
        </is>
      </c>
      <c r="G1441" t="inlineStr">
        <is>
          <t>Manufacturing</t>
        </is>
      </c>
      <c r="H1441" t="inlineStr">
        <is>
          <t>Application services</t>
        </is>
      </c>
      <c r="I1441" t="inlineStr">
        <is>
          <t>Large client</t>
        </is>
      </c>
      <c r="J1441" t="inlineStr">
        <is>
          <t>Mei Lin</t>
        </is>
      </c>
      <c r="K1441" s="71" t="n">
        <v>8838</v>
      </c>
      <c r="L1441" s="72" t="n">
        <v>3146.78</v>
      </c>
      <c r="M1441" s="72" t="n">
        <v>27811241.64</v>
      </c>
      <c r="N1441" s="72" t="n">
        <v>1668674.5</v>
      </c>
      <c r="O1441" s="72" t="n">
        <v>26142567.14</v>
      </c>
      <c r="P1441" s="72" t="n">
        <v>18667513.03</v>
      </c>
      <c r="Q1441" s="72" t="n">
        <v>7475054.11</v>
      </c>
      <c r="R1441" t="inlineStr">
        <is>
          <t>M-02</t>
        </is>
      </c>
      <c r="S1441" s="73" t="n">
        <v>66.5</v>
      </c>
      <c r="T1441" s="73" t="n">
        <v>57.9</v>
      </c>
      <c r="U1441" s="71" t="n">
        <v>2</v>
      </c>
      <c r="V1441" t="inlineStr">
        <is>
          <t>No</t>
        </is>
      </c>
      <c r="W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TC101433</t>
        </is>
      </c>
      <c r="B1442" s="69" t="n">
        <v>45833</v>
      </c>
      <c r="C1442" s="70" t="n">
        <v>2025</v>
      </c>
      <c r="D1442" t="inlineStr">
        <is>
          <t>Jun</t>
        </is>
      </c>
      <c r="E1442" t="inlineStr">
        <is>
          <t>North America</t>
        </is>
      </c>
      <c r="F1442" t="inlineStr">
        <is>
          <t>Canada</t>
        </is>
      </c>
      <c r="G1442" t="inlineStr">
        <is>
          <t>Technology &amp; Services</t>
        </is>
      </c>
      <c r="H1442" t="inlineStr">
        <is>
          <t>Application services</t>
        </is>
      </c>
      <c r="I1442" t="inlineStr">
        <is>
          <t>Large client</t>
        </is>
      </c>
      <c r="J1442" t="inlineStr">
        <is>
          <t>Sophie Müller</t>
        </is>
      </c>
      <c r="K1442" s="71" t="n">
        <v>4312</v>
      </c>
      <c r="L1442" s="72" t="n">
        <v>4284.24</v>
      </c>
      <c r="M1442" s="72" t="n">
        <v>18473642.88</v>
      </c>
      <c r="N1442" s="72" t="n">
        <v>0</v>
      </c>
      <c r="O1442" s="72" t="n">
        <v>18473642.88</v>
      </c>
      <c r="P1442" s="72" t="n">
        <v>11480644.45</v>
      </c>
      <c r="Q1442" s="72" t="n">
        <v>6992998.43</v>
      </c>
      <c r="R1442" t="inlineStr">
        <is>
          <t>TS-03</t>
        </is>
      </c>
      <c r="S1442" s="73" t="n">
        <v>33.8</v>
      </c>
      <c r="T1442" s="73" t="n">
        <v>25.7</v>
      </c>
      <c r="U1442" s="71" t="n">
        <v>0</v>
      </c>
      <c r="V1442" t="inlineStr">
        <is>
          <t>No</t>
        </is>
      </c>
      <c r="W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TC101434</t>
        </is>
      </c>
      <c r="B1443" s="69" t="n">
        <v>45833</v>
      </c>
      <c r="C1443" s="70" t="n">
        <v>2025</v>
      </c>
      <c r="D1443" t="inlineStr">
        <is>
          <t>Jun</t>
        </is>
      </c>
      <c r="E1443" t="inlineStr">
        <is>
          <t>North America</t>
        </is>
      </c>
      <c r="F1443" t="inlineStr">
        <is>
          <t>USA</t>
        </is>
      </c>
      <c r="G1443" t="inlineStr">
        <is>
          <t>Technology &amp; Services</t>
        </is>
      </c>
      <c r="H1443" t="inlineStr">
        <is>
          <t>Cloud &amp; infrastructure</t>
        </is>
      </c>
      <c r="I1443" t="inlineStr">
        <is>
          <t>Large client</t>
        </is>
      </c>
      <c r="J1443" t="inlineStr">
        <is>
          <t>Omar Haddad</t>
        </is>
      </c>
      <c r="K1443" s="71" t="n">
        <v>3483</v>
      </c>
      <c r="L1443" s="72" t="n">
        <v>3676.08</v>
      </c>
      <c r="M1443" s="72" t="n">
        <v>12803786.64</v>
      </c>
      <c r="N1443" s="72" t="n">
        <v>0</v>
      </c>
      <c r="O1443" s="72" t="n">
        <v>12803786.64</v>
      </c>
      <c r="P1443" s="72" t="n">
        <v>8644817.960000001</v>
      </c>
      <c r="Q1443" s="72" t="n">
        <v>4158968.68</v>
      </c>
      <c r="R1443" t="inlineStr">
        <is>
          <t>TS-02</t>
        </is>
      </c>
      <c r="S1443" s="73" t="n">
        <v>23.9</v>
      </c>
      <c r="T1443" s="73" t="n">
        <v>21.1</v>
      </c>
      <c r="U1443" s="71" t="n">
        <v>0</v>
      </c>
      <c r="V1443" t="inlineStr">
        <is>
          <t>No</t>
        </is>
      </c>
      <c r="W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TC101435</t>
        </is>
      </c>
      <c r="B1444" s="69" t="n">
        <v>45833</v>
      </c>
      <c r="C1444" s="70" t="n">
        <v>2025</v>
      </c>
      <c r="D1444" t="inlineStr">
        <is>
          <t>Jun</t>
        </is>
      </c>
      <c r="E1444" t="inlineStr">
        <is>
          <t>Continental Europe</t>
        </is>
      </c>
      <c r="F1444" t="inlineStr">
        <is>
          <t>Germany</t>
        </is>
      </c>
      <c r="G1444" t="inlineStr">
        <is>
          <t>BFSI</t>
        </is>
      </c>
      <c r="H1444" t="inlineStr">
        <is>
          <t>Application services</t>
        </is>
      </c>
      <c r="I1444" t="inlineStr">
        <is>
          <t>Large client</t>
        </is>
      </c>
      <c r="J1444" t="inlineStr">
        <is>
          <t>Ruhi Shaikh</t>
        </is>
      </c>
      <c r="K1444" s="71" t="n">
        <v>5721</v>
      </c>
      <c r="L1444" s="72" t="n">
        <v>4203.02</v>
      </c>
      <c r="M1444" s="72" t="n">
        <v>24045477.42</v>
      </c>
      <c r="N1444" s="72" t="n">
        <v>1442728.65</v>
      </c>
      <c r="O1444" s="72" t="n">
        <v>22602748.77</v>
      </c>
      <c r="P1444" s="72" t="n">
        <v>15732656.6</v>
      </c>
      <c r="Q1444" s="72" t="n">
        <v>6870092.17</v>
      </c>
      <c r="R1444" t="inlineStr">
        <is>
          <t>B-05</t>
        </is>
      </c>
      <c r="S1444" s="73" t="n">
        <v>41.7</v>
      </c>
      <c r="T1444" s="73" t="n">
        <v>35.6</v>
      </c>
      <c r="U1444" s="71" t="n">
        <v>0</v>
      </c>
      <c r="V1444" t="inlineStr">
        <is>
          <t>No</t>
        </is>
      </c>
      <c r="W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TC101436</t>
        </is>
      </c>
      <c r="B1445" s="69" t="n">
        <v>45833</v>
      </c>
      <c r="C1445" s="70" t="n">
        <v>2025</v>
      </c>
      <c r="D1445" t="inlineStr">
        <is>
          <t>Jun</t>
        </is>
      </c>
      <c r="E1445" t="inlineStr">
        <is>
          <t>Continental Europe</t>
        </is>
      </c>
      <c r="F1445" t="inlineStr">
        <is>
          <t>France</t>
        </is>
      </c>
      <c r="G1445" t="inlineStr">
        <is>
          <t>Retail &amp; CPG</t>
        </is>
      </c>
      <c r="H1445" t="inlineStr">
        <is>
          <t>Application services</t>
        </is>
      </c>
      <c r="I1445" t="inlineStr">
        <is>
          <t>Large client</t>
        </is>
      </c>
      <c r="J1445" t="inlineStr">
        <is>
          <t>Amir Khan</t>
        </is>
      </c>
      <c r="K1445" s="71" t="n">
        <v>10395</v>
      </c>
      <c r="L1445" s="72" t="n">
        <v>3884.73</v>
      </c>
      <c r="M1445" s="72" t="n">
        <v>40381768.35</v>
      </c>
      <c r="N1445" s="72" t="n">
        <v>807635.37</v>
      </c>
      <c r="O1445" s="72" t="n">
        <v>39574132.98</v>
      </c>
      <c r="P1445" s="72" t="n">
        <v>28070799.93</v>
      </c>
      <c r="Q1445" s="72" t="n">
        <v>11503333.05</v>
      </c>
      <c r="R1445" t="inlineStr">
        <is>
          <t>RC-06</t>
        </is>
      </c>
      <c r="S1445" s="73" t="n">
        <v>73.3</v>
      </c>
      <c r="T1445" s="73" t="n">
        <v>65.2</v>
      </c>
      <c r="U1445" s="71" t="n">
        <v>0</v>
      </c>
      <c r="V1445" t="inlineStr">
        <is>
          <t>No</t>
        </is>
      </c>
      <c r="W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TC101437</t>
        </is>
      </c>
      <c r="B1446" s="69" t="n">
        <v>45833</v>
      </c>
      <c r="C1446" s="70" t="n">
        <v>2025</v>
      </c>
      <c r="D1446" t="inlineStr">
        <is>
          <t>Jun</t>
        </is>
      </c>
      <c r="E1446" t="inlineStr">
        <is>
          <t>Continental Europe</t>
        </is>
      </c>
      <c r="F1446" t="inlineStr">
        <is>
          <t>Netherlands</t>
        </is>
      </c>
      <c r="G1446" t="inlineStr">
        <is>
          <t>Technology &amp; Services</t>
        </is>
      </c>
      <c r="H1446" t="inlineStr">
        <is>
          <t>Application services</t>
        </is>
      </c>
      <c r="I1446" t="inlineStr">
        <is>
          <t>Large client</t>
        </is>
      </c>
      <c r="J1446" t="inlineStr">
        <is>
          <t>Mei Lin</t>
        </is>
      </c>
      <c r="K1446" s="71" t="n">
        <v>8523</v>
      </c>
      <c r="L1446" s="72" t="n">
        <v>3667.48</v>
      </c>
      <c r="M1446" s="72" t="n">
        <v>31257932.04</v>
      </c>
      <c r="N1446" s="72" t="n">
        <v>625158.64</v>
      </c>
      <c r="O1446" s="72" t="n">
        <v>30632773.4</v>
      </c>
      <c r="P1446" s="72" t="n">
        <v>21500587.12</v>
      </c>
      <c r="Q1446" s="72" t="n">
        <v>9132186.279999999</v>
      </c>
      <c r="R1446" t="inlineStr">
        <is>
          <t>TS-04</t>
        </is>
      </c>
      <c r="S1446" s="73" t="n">
        <v>65.09999999999999</v>
      </c>
      <c r="T1446" s="73" t="n">
        <v>51.6</v>
      </c>
      <c r="U1446" s="71" t="n">
        <v>0</v>
      </c>
      <c r="V1446" t="inlineStr">
        <is>
          <t>No</t>
        </is>
      </c>
      <c r="W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TC101438</t>
        </is>
      </c>
      <c r="B1447" s="69" t="n">
        <v>45833</v>
      </c>
      <c r="C1447" s="70" t="n">
        <v>2025</v>
      </c>
      <c r="D1447" t="inlineStr">
        <is>
          <t>Jun</t>
        </is>
      </c>
      <c r="E1447" t="inlineStr">
        <is>
          <t>North America</t>
        </is>
      </c>
      <c r="F1447" t="inlineStr">
        <is>
          <t>USA</t>
        </is>
      </c>
      <c r="G1447" t="inlineStr">
        <is>
          <t>BFSI</t>
        </is>
      </c>
      <c r="H1447" t="inlineStr">
        <is>
          <t>Cloud &amp; infrastructure</t>
        </is>
      </c>
      <c r="I1447" t="inlineStr">
        <is>
          <t>Large client</t>
        </is>
      </c>
      <c r="J1447" t="inlineStr">
        <is>
          <t>Emma Clarke</t>
        </is>
      </c>
      <c r="K1447" s="71" t="n">
        <v>2742</v>
      </c>
      <c r="L1447" s="72" t="n">
        <v>3851.61</v>
      </c>
      <c r="M1447" s="72" t="n">
        <v>10561114.62</v>
      </c>
      <c r="N1447" s="72" t="n">
        <v>0</v>
      </c>
      <c r="O1447" s="72" t="n">
        <v>10561114.62</v>
      </c>
      <c r="P1447" s="72" t="n">
        <v>7609276.83</v>
      </c>
      <c r="Q1447" s="72" t="n">
        <v>2951837.79</v>
      </c>
      <c r="R1447" t="inlineStr">
        <is>
          <t>B-02</t>
        </is>
      </c>
      <c r="S1447" s="73" t="n">
        <v>21.7</v>
      </c>
      <c r="T1447" s="73" t="n">
        <v>16.5</v>
      </c>
      <c r="U1447" s="71" t="n">
        <v>1</v>
      </c>
      <c r="V1447" t="inlineStr">
        <is>
          <t>No</t>
        </is>
      </c>
      <c r="W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TC101439</t>
        </is>
      </c>
      <c r="B1448" s="69" t="n">
        <v>45833</v>
      </c>
      <c r="C1448" s="70" t="n">
        <v>2025</v>
      </c>
      <c r="D1448" t="inlineStr">
        <is>
          <t>Jun</t>
        </is>
      </c>
      <c r="E1448" t="inlineStr">
        <is>
          <t>North America</t>
        </is>
      </c>
      <c r="F1448" t="inlineStr">
        <is>
          <t>USA</t>
        </is>
      </c>
      <c r="G1448" t="inlineStr">
        <is>
          <t>BFSI</t>
        </is>
      </c>
      <c r="H1448" t="inlineStr">
        <is>
          <t>Consulting</t>
        </is>
      </c>
      <c r="I1448" t="inlineStr">
        <is>
          <t>Top-10 client</t>
        </is>
      </c>
      <c r="J1448" t="inlineStr">
        <is>
          <t>Aisha Bello</t>
        </is>
      </c>
      <c r="K1448" s="71" t="n">
        <v>9905</v>
      </c>
      <c r="L1448" s="72" t="n">
        <v>3953.95</v>
      </c>
      <c r="M1448" s="72" t="n">
        <v>39163874.75</v>
      </c>
      <c r="N1448" s="72" t="n">
        <v>2349832.48</v>
      </c>
      <c r="O1448" s="72" t="n">
        <v>36814042.27</v>
      </c>
      <c r="P1448" s="72" t="n">
        <v>26818106.28</v>
      </c>
      <c r="Q1448" s="72" t="n">
        <v>9995935.99</v>
      </c>
      <c r="R1448" t="inlineStr">
        <is>
          <t>B-06</t>
        </is>
      </c>
      <c r="S1448" s="73" t="n">
        <v>78.2</v>
      </c>
      <c r="T1448" s="73" t="n">
        <v>62.6</v>
      </c>
      <c r="U1448" s="71" t="n">
        <v>1</v>
      </c>
      <c r="V1448" t="inlineStr">
        <is>
          <t>No</t>
        </is>
      </c>
      <c r="W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TC101440</t>
        </is>
      </c>
      <c r="B1449" s="69" t="n">
        <v>45833</v>
      </c>
      <c r="C1449" s="70" t="n">
        <v>2025</v>
      </c>
      <c r="D1449" t="inlineStr">
        <is>
          <t>Jun</t>
        </is>
      </c>
      <c r="E1449" t="inlineStr">
        <is>
          <t>North America</t>
        </is>
      </c>
      <c r="F1449" t="inlineStr">
        <is>
          <t>USA</t>
        </is>
      </c>
      <c r="G1449" t="inlineStr">
        <is>
          <t>Manufacturing</t>
        </is>
      </c>
      <c r="H1449" t="inlineStr">
        <is>
          <t>Application services</t>
        </is>
      </c>
      <c r="I1449" t="inlineStr">
        <is>
          <t>Mid-size client</t>
        </is>
      </c>
      <c r="J1449" t="inlineStr">
        <is>
          <t>Priya Nair</t>
        </is>
      </c>
      <c r="K1449" s="71" t="n">
        <v>3538</v>
      </c>
      <c r="L1449" s="72" t="n">
        <v>4049.03</v>
      </c>
      <c r="M1449" s="72" t="n">
        <v>14325468.14</v>
      </c>
      <c r="N1449" s="72" t="n">
        <v>0</v>
      </c>
      <c r="O1449" s="72" t="n">
        <v>14325468.14</v>
      </c>
      <c r="P1449" s="72" t="n">
        <v>9793197.35</v>
      </c>
      <c r="Q1449" s="72" t="n">
        <v>4532270.79</v>
      </c>
      <c r="R1449" t="inlineStr">
        <is>
          <t>M-04</t>
        </is>
      </c>
      <c r="S1449" s="73" t="n">
        <v>27.3</v>
      </c>
      <c r="T1449" s="73" t="n">
        <v>22.4</v>
      </c>
      <c r="U1449" s="71" t="n">
        <v>0</v>
      </c>
      <c r="V1449" t="inlineStr">
        <is>
          <t>No</t>
        </is>
      </c>
      <c r="W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TC101441</t>
        </is>
      </c>
      <c r="B1450" s="69" t="n">
        <v>45834</v>
      </c>
      <c r="C1450" s="70" t="n">
        <v>2025</v>
      </c>
      <c r="D1450" t="inlineStr">
        <is>
          <t>Jun</t>
        </is>
      </c>
      <c r="E1450" t="inlineStr">
        <is>
          <t>Asia Pacific</t>
        </is>
      </c>
      <c r="F1450" t="inlineStr">
        <is>
          <t>Japan</t>
        </is>
      </c>
      <c r="G1450" t="inlineStr">
        <is>
          <t>Technology &amp; Services</t>
        </is>
      </c>
      <c r="H1450" t="inlineStr">
        <is>
          <t>Application services</t>
        </is>
      </c>
      <c r="I1450" t="inlineStr">
        <is>
          <t>Mid-size client</t>
        </is>
      </c>
      <c r="J1450" t="inlineStr">
        <is>
          <t>Liam O'Brien</t>
        </is>
      </c>
      <c r="K1450" s="71" t="n">
        <v>7962</v>
      </c>
      <c r="L1450" s="72" t="n">
        <v>3726.63</v>
      </c>
      <c r="M1450" s="72" t="n">
        <v>29671428.06</v>
      </c>
      <c r="N1450" s="72" t="n">
        <v>0</v>
      </c>
      <c r="O1450" s="72" t="n">
        <v>29671428.06</v>
      </c>
      <c r="P1450" s="72" t="n">
        <v>19162855.37</v>
      </c>
      <c r="Q1450" s="72" t="n">
        <v>10508572.69</v>
      </c>
      <c r="R1450" t="inlineStr">
        <is>
          <t>TS-06</t>
        </is>
      </c>
      <c r="S1450" s="73" t="n">
        <v>54.3</v>
      </c>
      <c r="T1450" s="73" t="n">
        <v>48.3</v>
      </c>
      <c r="U1450" s="71" t="n">
        <v>1</v>
      </c>
      <c r="V1450" t="inlineStr">
        <is>
          <t>No</t>
        </is>
      </c>
      <c r="W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TC101442</t>
        </is>
      </c>
      <c r="B1451" s="69" t="n">
        <v>45834</v>
      </c>
      <c r="C1451" s="70" t="n">
        <v>2025</v>
      </c>
      <c r="D1451" t="inlineStr">
        <is>
          <t>Jun</t>
        </is>
      </c>
      <c r="E1451" t="inlineStr">
        <is>
          <t>North America</t>
        </is>
      </c>
      <c r="F1451" t="inlineStr">
        <is>
          <t>USA</t>
        </is>
      </c>
      <c r="G1451" t="inlineStr">
        <is>
          <t>Life Sciences</t>
        </is>
      </c>
      <c r="H1451" t="inlineStr">
        <is>
          <t>Cloud &amp; infrastructure</t>
        </is>
      </c>
      <c r="I1451" t="inlineStr">
        <is>
          <t>Mid-size client</t>
        </is>
      </c>
      <c r="J1451" t="inlineStr">
        <is>
          <t>Liam O'Brien</t>
        </is>
      </c>
      <c r="K1451" s="71" t="n">
        <v>3842</v>
      </c>
      <c r="L1451" s="72" t="n">
        <v>4115.42</v>
      </c>
      <c r="M1451" s="72" t="n">
        <v>15811443.64</v>
      </c>
      <c r="N1451" s="72" t="n">
        <v>0</v>
      </c>
      <c r="O1451" s="72" t="n">
        <v>15811443.64</v>
      </c>
      <c r="P1451" s="72" t="n">
        <v>10166294.23</v>
      </c>
      <c r="Q1451" s="72" t="n">
        <v>5645149.41</v>
      </c>
      <c r="R1451" t="inlineStr">
        <is>
          <t>LS-01</t>
        </is>
      </c>
      <c r="S1451" s="73" t="n">
        <v>27.4</v>
      </c>
      <c r="T1451" s="73" t="n">
        <v>24.5</v>
      </c>
      <c r="U1451" s="71" t="n">
        <v>0</v>
      </c>
      <c r="V1451" t="inlineStr">
        <is>
          <t>No</t>
        </is>
      </c>
      <c r="W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TC101443</t>
        </is>
      </c>
      <c r="B1452" s="69" t="n">
        <v>45834</v>
      </c>
      <c r="C1452" s="70" t="n">
        <v>2025</v>
      </c>
      <c r="D1452" t="inlineStr">
        <is>
          <t>Jun</t>
        </is>
      </c>
      <c r="E1452" t="inlineStr">
        <is>
          <t>UK</t>
        </is>
      </c>
      <c r="F1452" t="inlineStr">
        <is>
          <t>UK</t>
        </is>
      </c>
      <c r="G1452" t="inlineStr">
        <is>
          <t>Communications &amp; Media</t>
        </is>
      </c>
      <c r="H1452" t="inlineStr">
        <is>
          <t>Consulting</t>
        </is>
      </c>
      <c r="I1452" t="inlineStr">
        <is>
          <t>Large client</t>
        </is>
      </c>
      <c r="J1452" t="inlineStr">
        <is>
          <t>Omar Haddad</t>
        </is>
      </c>
      <c r="K1452" s="71" t="n">
        <v>4378</v>
      </c>
      <c r="L1452" s="72" t="n">
        <v>3649.38</v>
      </c>
      <c r="M1452" s="72" t="n">
        <v>15976985.64</v>
      </c>
      <c r="N1452" s="72" t="n">
        <v>0</v>
      </c>
      <c r="O1452" s="72" t="n">
        <v>15976985.64</v>
      </c>
      <c r="P1452" s="72" t="n">
        <v>10750303.32</v>
      </c>
      <c r="Q1452" s="72" t="n">
        <v>5226682.32</v>
      </c>
      <c r="R1452" t="inlineStr">
        <is>
          <t>CM-02</t>
        </is>
      </c>
      <c r="S1452" s="73" t="n">
        <v>34.2</v>
      </c>
      <c r="T1452" s="73" t="n">
        <v>28.5</v>
      </c>
      <c r="U1452" s="71" t="n">
        <v>0</v>
      </c>
      <c r="V1452" t="inlineStr">
        <is>
          <t>No</t>
        </is>
      </c>
      <c r="W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TC101444</t>
        </is>
      </c>
      <c r="B1453" s="69" t="n">
        <v>45834</v>
      </c>
      <c r="C1453" s="70" t="n">
        <v>2025</v>
      </c>
      <c r="D1453" t="inlineStr">
        <is>
          <t>Jun</t>
        </is>
      </c>
      <c r="E1453" t="inlineStr">
        <is>
          <t>North America</t>
        </is>
      </c>
      <c r="F1453" t="inlineStr">
        <is>
          <t>USA</t>
        </is>
      </c>
      <c r="G1453" t="inlineStr">
        <is>
          <t>Technology &amp; Services</t>
        </is>
      </c>
      <c r="H1453" t="inlineStr">
        <is>
          <t>Application services</t>
        </is>
      </c>
      <c r="I1453" t="inlineStr">
        <is>
          <t>Top-10 client</t>
        </is>
      </c>
      <c r="J1453" t="inlineStr">
        <is>
          <t>Yuki Sato</t>
        </is>
      </c>
      <c r="K1453" s="71" t="n">
        <v>9404</v>
      </c>
      <c r="L1453" s="72" t="n">
        <v>3731.15</v>
      </c>
      <c r="M1453" s="72" t="n">
        <v>35087734.6</v>
      </c>
      <c r="N1453" s="72" t="n">
        <v>0</v>
      </c>
      <c r="O1453" s="72" t="n">
        <v>35087734.6</v>
      </c>
      <c r="P1453" s="72" t="n">
        <v>23193101.94</v>
      </c>
      <c r="Q1453" s="72" t="n">
        <v>11894632.66</v>
      </c>
      <c r="R1453" t="inlineStr">
        <is>
          <t>TS-04</t>
        </is>
      </c>
      <c r="S1453" s="73" t="n">
        <v>67</v>
      </c>
      <c r="T1453" s="73" t="n">
        <v>58.2</v>
      </c>
      <c r="U1453" s="71" t="n">
        <v>0</v>
      </c>
      <c r="V1453" t="inlineStr">
        <is>
          <t>No</t>
        </is>
      </c>
      <c r="W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TC101445</t>
        </is>
      </c>
      <c r="B1454" s="69" t="n">
        <v>45834</v>
      </c>
      <c r="C1454" s="70" t="n">
        <v>2025</v>
      </c>
      <c r="D1454" t="inlineStr">
        <is>
          <t>Jun</t>
        </is>
      </c>
      <c r="E1454" t="inlineStr">
        <is>
          <t>India</t>
        </is>
      </c>
      <c r="F1454" t="inlineStr">
        <is>
          <t>India</t>
        </is>
      </c>
      <c r="G1454" t="inlineStr">
        <is>
          <t>Retail &amp; CPG</t>
        </is>
      </c>
      <c r="H1454" t="inlineStr">
        <is>
          <t>Consulting</t>
        </is>
      </c>
      <c r="I1454" t="inlineStr">
        <is>
          <t>Top-10 client</t>
        </is>
      </c>
      <c r="J1454" t="inlineStr">
        <is>
          <t>Priya Nair</t>
        </is>
      </c>
      <c r="K1454" s="71" t="n">
        <v>3799</v>
      </c>
      <c r="L1454" s="72" t="n">
        <v>3233.24</v>
      </c>
      <c r="M1454" s="72" t="n">
        <v>12283078.76</v>
      </c>
      <c r="N1454" s="72" t="n">
        <v>0</v>
      </c>
      <c r="O1454" s="72" t="n">
        <v>12283078.76</v>
      </c>
      <c r="P1454" s="72" t="n">
        <v>8537949.42</v>
      </c>
      <c r="Q1454" s="72" t="n">
        <v>3745129.34</v>
      </c>
      <c r="R1454" t="inlineStr">
        <is>
          <t>RC-03</t>
        </is>
      </c>
      <c r="S1454" s="73" t="n">
        <v>30.1</v>
      </c>
      <c r="T1454" s="73" t="n">
        <v>24.1</v>
      </c>
      <c r="U1454" s="71" t="n">
        <v>0</v>
      </c>
      <c r="V1454" t="inlineStr">
        <is>
          <t>No</t>
        </is>
      </c>
      <c r="W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TC101446</t>
        </is>
      </c>
      <c r="B1455" s="69" t="n">
        <v>45834</v>
      </c>
      <c r="C1455" s="70" t="n">
        <v>2025</v>
      </c>
      <c r="D1455" t="inlineStr">
        <is>
          <t>Jun</t>
        </is>
      </c>
      <c r="E1455" t="inlineStr">
        <is>
          <t>Middle East &amp; Africa</t>
        </is>
      </c>
      <c r="F1455" t="inlineStr">
        <is>
          <t>South Africa</t>
        </is>
      </c>
      <c r="G1455" t="inlineStr">
        <is>
          <t>Retail &amp; CPG</t>
        </is>
      </c>
      <c r="H1455" t="inlineStr">
        <is>
          <t>Consulting</t>
        </is>
      </c>
      <c r="I1455" t="inlineStr">
        <is>
          <t>Mid-size client</t>
        </is>
      </c>
      <c r="J1455" t="inlineStr">
        <is>
          <t>Omar Haddad</t>
        </is>
      </c>
      <c r="K1455" s="71" t="n">
        <v>4198</v>
      </c>
      <c r="L1455" s="72" t="n">
        <v>3622.05</v>
      </c>
      <c r="M1455" s="72" t="n">
        <v>15205365.9</v>
      </c>
      <c r="N1455" s="72" t="n">
        <v>0</v>
      </c>
      <c r="O1455" s="72" t="n">
        <v>15205365.9</v>
      </c>
      <c r="P1455" s="72" t="n">
        <v>10141924.69</v>
      </c>
      <c r="Q1455" s="72" t="n">
        <v>5063441.21</v>
      </c>
      <c r="R1455" t="inlineStr">
        <is>
          <t>RC-02</t>
        </is>
      </c>
      <c r="S1455" s="73" t="n">
        <v>27.3</v>
      </c>
      <c r="T1455" s="73" t="n">
        <v>25</v>
      </c>
      <c r="U1455" s="71" t="n">
        <v>0</v>
      </c>
      <c r="V1455" t="inlineStr">
        <is>
          <t>No</t>
        </is>
      </c>
      <c r="W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TC101447</t>
        </is>
      </c>
      <c r="B1456" s="69" t="n">
        <v>45834</v>
      </c>
      <c r="C1456" s="70" t="n">
        <v>2025</v>
      </c>
      <c r="D1456" t="inlineStr">
        <is>
          <t>Jun</t>
        </is>
      </c>
      <c r="E1456" t="inlineStr">
        <is>
          <t>North America</t>
        </is>
      </c>
      <c r="F1456" t="inlineStr">
        <is>
          <t>Canada</t>
        </is>
      </c>
      <c r="G1456" t="inlineStr">
        <is>
          <t>Communications &amp; Media</t>
        </is>
      </c>
      <c r="H1456" t="inlineStr">
        <is>
          <t>Consulting</t>
        </is>
      </c>
      <c r="I1456" t="inlineStr">
        <is>
          <t>Large client</t>
        </is>
      </c>
      <c r="J1456" t="inlineStr">
        <is>
          <t>Lucas Martin</t>
        </is>
      </c>
      <c r="K1456" s="71" t="n">
        <v>5973</v>
      </c>
      <c r="L1456" s="72" t="n">
        <v>4041.55</v>
      </c>
      <c r="M1456" s="72" t="n">
        <v>24140178.15</v>
      </c>
      <c r="N1456" s="72" t="n">
        <v>0</v>
      </c>
      <c r="O1456" s="72" t="n">
        <v>24140178.15</v>
      </c>
      <c r="P1456" s="72" t="n">
        <v>14291683.26</v>
      </c>
      <c r="Q1456" s="72" t="n">
        <v>9848494.890000001</v>
      </c>
      <c r="R1456" t="inlineStr">
        <is>
          <t>CM-04</t>
        </is>
      </c>
      <c r="S1456" s="73" t="n">
        <v>43.5</v>
      </c>
      <c r="T1456" s="73" t="n">
        <v>37.9</v>
      </c>
      <c r="U1456" s="71" t="n">
        <v>1</v>
      </c>
      <c r="V1456" t="inlineStr">
        <is>
          <t>No</t>
        </is>
      </c>
      <c r="W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TC101448</t>
        </is>
      </c>
      <c r="B1457" s="69" t="n">
        <v>45834</v>
      </c>
      <c r="C1457" s="70" t="n">
        <v>2025</v>
      </c>
      <c r="D1457" t="inlineStr">
        <is>
          <t>Jun</t>
        </is>
      </c>
      <c r="E1457" t="inlineStr">
        <is>
          <t>North America</t>
        </is>
      </c>
      <c r="F1457" t="inlineStr">
        <is>
          <t>Canada</t>
        </is>
      </c>
      <c r="G1457" t="inlineStr">
        <is>
          <t>Retail &amp; CPG</t>
        </is>
      </c>
      <c r="H1457" t="inlineStr">
        <is>
          <t>Application services</t>
        </is>
      </c>
      <c r="I1457" t="inlineStr">
        <is>
          <t>Large client</t>
        </is>
      </c>
      <c r="J1457" t="inlineStr">
        <is>
          <t>Wei Chen</t>
        </is>
      </c>
      <c r="K1457" s="71" t="n">
        <v>5444</v>
      </c>
      <c r="L1457" s="72" t="n">
        <v>3526.81</v>
      </c>
      <c r="M1457" s="72" t="n">
        <v>19199953.64</v>
      </c>
      <c r="N1457" s="72" t="n">
        <v>1151997.22</v>
      </c>
      <c r="O1457" s="72" t="n">
        <v>18047956.42</v>
      </c>
      <c r="P1457" s="72" t="n">
        <v>13039018.68</v>
      </c>
      <c r="Q1457" s="72" t="n">
        <v>5008937.74</v>
      </c>
      <c r="R1457" t="inlineStr">
        <is>
          <t>RC-05</t>
        </is>
      </c>
      <c r="S1457" s="73" t="n">
        <v>42.3</v>
      </c>
      <c r="T1457" s="73" t="n">
        <v>33.1</v>
      </c>
      <c r="U1457" s="71" t="n">
        <v>0</v>
      </c>
      <c r="V1457" t="inlineStr">
        <is>
          <t>No</t>
        </is>
      </c>
      <c r="W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TC101449</t>
        </is>
      </c>
      <c r="B1458" s="69" t="n">
        <v>45834</v>
      </c>
      <c r="C1458" s="70" t="n">
        <v>2025</v>
      </c>
      <c r="D1458" t="inlineStr">
        <is>
          <t>Jun</t>
        </is>
      </c>
      <c r="E1458" t="inlineStr">
        <is>
          <t>Continental Europe</t>
        </is>
      </c>
      <c r="F1458" t="inlineStr">
        <is>
          <t>France</t>
        </is>
      </c>
      <c r="G1458" t="inlineStr">
        <is>
          <t>Retail &amp; CPG</t>
        </is>
      </c>
      <c r="H1458" t="inlineStr">
        <is>
          <t>Application services</t>
        </is>
      </c>
      <c r="I1458" t="inlineStr">
        <is>
          <t>Top-10 client</t>
        </is>
      </c>
      <c r="J1458" t="inlineStr">
        <is>
          <t>Zoya Ahmed</t>
        </is>
      </c>
      <c r="K1458" s="71" t="n">
        <v>7658</v>
      </c>
      <c r="L1458" s="72" t="n">
        <v>3785.8</v>
      </c>
      <c r="M1458" s="72" t="n">
        <v>28991656.4</v>
      </c>
      <c r="N1458" s="72" t="n">
        <v>0</v>
      </c>
      <c r="O1458" s="72" t="n">
        <v>28991656.4</v>
      </c>
      <c r="P1458" s="72" t="n">
        <v>20613339.39</v>
      </c>
      <c r="Q1458" s="72" t="n">
        <v>8378317.01</v>
      </c>
      <c r="R1458" t="inlineStr">
        <is>
          <t>RC-03</t>
        </is>
      </c>
      <c r="S1458" s="73" t="n">
        <v>57.2</v>
      </c>
      <c r="T1458" s="73" t="n">
        <v>48.8</v>
      </c>
      <c r="U1458" s="71" t="n">
        <v>2</v>
      </c>
      <c r="V1458" t="inlineStr">
        <is>
          <t>Yes</t>
        </is>
      </c>
      <c r="W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TC101450</t>
        </is>
      </c>
      <c r="B1459" s="69" t="n">
        <v>45834</v>
      </c>
      <c r="C1459" s="70" t="n">
        <v>2025</v>
      </c>
      <c r="D1459" t="inlineStr">
        <is>
          <t>Jun</t>
        </is>
      </c>
      <c r="E1459" t="inlineStr">
        <is>
          <t>North America</t>
        </is>
      </c>
      <c r="F1459" t="inlineStr">
        <is>
          <t>Canada</t>
        </is>
      </c>
      <c r="G1459" t="inlineStr">
        <is>
          <t>Life Sciences</t>
        </is>
      </c>
      <c r="H1459" t="inlineStr">
        <is>
          <t>Cloud &amp; infrastructure</t>
        </is>
      </c>
      <c r="I1459" t="inlineStr">
        <is>
          <t>Mid-size client</t>
        </is>
      </c>
      <c r="J1459" t="inlineStr">
        <is>
          <t>Carlos Silva</t>
        </is>
      </c>
      <c r="K1459" s="71" t="n">
        <v>2739</v>
      </c>
      <c r="L1459" s="72" t="n">
        <v>4875.45</v>
      </c>
      <c r="M1459" s="72" t="n">
        <v>13353857.55</v>
      </c>
      <c r="N1459" s="72" t="n">
        <v>801231.45</v>
      </c>
      <c r="O1459" s="72" t="n">
        <v>12552626.1</v>
      </c>
      <c r="P1459" s="72" t="n">
        <v>8690116.1</v>
      </c>
      <c r="Q1459" s="72" t="n">
        <v>3862510</v>
      </c>
      <c r="R1459" t="inlineStr">
        <is>
          <t>LS-03</t>
        </is>
      </c>
      <c r="S1459" s="73" t="n">
        <v>23.3</v>
      </c>
      <c r="T1459" s="73" t="n">
        <v>17.3</v>
      </c>
      <c r="U1459" s="71" t="n">
        <v>1</v>
      </c>
      <c r="V1459" t="inlineStr">
        <is>
          <t>No</t>
        </is>
      </c>
      <c r="W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TC101451</t>
        </is>
      </c>
      <c r="B1460" s="69" t="n">
        <v>45835</v>
      </c>
      <c r="C1460" s="70" t="n">
        <v>2025</v>
      </c>
      <c r="D1460" t="inlineStr">
        <is>
          <t>Jun</t>
        </is>
      </c>
      <c r="E1460" t="inlineStr">
        <is>
          <t>Continental Europe</t>
        </is>
      </c>
      <c r="F1460" t="inlineStr">
        <is>
          <t>France</t>
        </is>
      </c>
      <c r="G1460" t="inlineStr">
        <is>
          <t>Communications &amp; Media</t>
        </is>
      </c>
      <c r="H1460" t="inlineStr">
        <is>
          <t>AI &amp; data</t>
        </is>
      </c>
      <c r="I1460" t="inlineStr">
        <is>
          <t>Large client</t>
        </is>
      </c>
      <c r="J1460" t="inlineStr">
        <is>
          <t>Priya Nair</t>
        </is>
      </c>
      <c r="K1460" s="71" t="n">
        <v>7533</v>
      </c>
      <c r="L1460" s="72" t="n">
        <v>4230.87</v>
      </c>
      <c r="M1460" s="72" t="n">
        <v>31871143.71</v>
      </c>
      <c r="N1460" s="72" t="n">
        <v>1274845.75</v>
      </c>
      <c r="O1460" s="72" t="n">
        <v>30596297.96</v>
      </c>
      <c r="P1460" s="72" t="n">
        <v>20666448.08</v>
      </c>
      <c r="Q1460" s="72" t="n">
        <v>9929849.880000001</v>
      </c>
      <c r="R1460" t="inlineStr">
        <is>
          <t>CM-02</t>
        </is>
      </c>
      <c r="S1460" s="73" t="n">
        <v>60.2</v>
      </c>
      <c r="T1460" s="73" t="n">
        <v>49.2</v>
      </c>
      <c r="U1460" s="71" t="n">
        <v>0</v>
      </c>
      <c r="V1460" t="inlineStr">
        <is>
          <t>No</t>
        </is>
      </c>
      <c r="W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TC101452</t>
        </is>
      </c>
      <c r="B1461" s="69" t="n">
        <v>45835</v>
      </c>
      <c r="C1461" s="70" t="n">
        <v>2025</v>
      </c>
      <c r="D1461" t="inlineStr">
        <is>
          <t>Jun</t>
        </is>
      </c>
      <c r="E1461" t="inlineStr">
        <is>
          <t>North America</t>
        </is>
      </c>
      <c r="F1461" t="inlineStr">
        <is>
          <t>Canada</t>
        </is>
      </c>
      <c r="G1461" t="inlineStr">
        <is>
          <t>BFSI</t>
        </is>
      </c>
      <c r="H1461" t="inlineStr">
        <is>
          <t>Application services</t>
        </is>
      </c>
      <c r="I1461" t="inlineStr">
        <is>
          <t>Mid-size client</t>
        </is>
      </c>
      <c r="J1461" t="inlineStr">
        <is>
          <t>Mei Lin</t>
        </is>
      </c>
      <c r="K1461" s="71" t="n">
        <v>2370</v>
      </c>
      <c r="L1461" s="72" t="n">
        <v>3798.94</v>
      </c>
      <c r="M1461" s="72" t="n">
        <v>9003487.800000001</v>
      </c>
      <c r="N1461" s="72" t="n">
        <v>540209.27</v>
      </c>
      <c r="O1461" s="72" t="n">
        <v>8463278.529999999</v>
      </c>
      <c r="P1461" s="72" t="n">
        <v>6249444.43</v>
      </c>
      <c r="Q1461" s="72" t="n">
        <v>2213834.1</v>
      </c>
      <c r="R1461" t="inlineStr">
        <is>
          <t>B-01</t>
        </is>
      </c>
      <c r="S1461" s="73" t="n">
        <v>20.3</v>
      </c>
      <c r="T1461" s="73" t="n">
        <v>15.2</v>
      </c>
      <c r="U1461" s="71" t="n">
        <v>0</v>
      </c>
      <c r="V1461" t="inlineStr">
        <is>
          <t>No</t>
        </is>
      </c>
      <c r="W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TC101453</t>
        </is>
      </c>
      <c r="B1462" s="69" t="n">
        <v>45835</v>
      </c>
      <c r="C1462" s="70" t="n">
        <v>2025</v>
      </c>
      <c r="D1462" t="inlineStr">
        <is>
          <t>Jun</t>
        </is>
      </c>
      <c r="E1462" t="inlineStr">
        <is>
          <t>India</t>
        </is>
      </c>
      <c r="F1462" t="inlineStr">
        <is>
          <t>India</t>
        </is>
      </c>
      <c r="G1462" t="inlineStr">
        <is>
          <t>BFSI</t>
        </is>
      </c>
      <c r="H1462" t="inlineStr">
        <is>
          <t>Application services</t>
        </is>
      </c>
      <c r="I1462" t="inlineStr">
        <is>
          <t>Large client</t>
        </is>
      </c>
      <c r="J1462" t="inlineStr">
        <is>
          <t>Omar Haddad</t>
        </is>
      </c>
      <c r="K1462" s="71" t="n">
        <v>10659</v>
      </c>
      <c r="L1462" s="72" t="n">
        <v>3404.78</v>
      </c>
      <c r="M1462" s="72" t="n">
        <v>36291550.02</v>
      </c>
      <c r="N1462" s="72" t="n">
        <v>725831</v>
      </c>
      <c r="O1462" s="72" t="n">
        <v>35565719.02</v>
      </c>
      <c r="P1462" s="72" t="n">
        <v>23780114.35</v>
      </c>
      <c r="Q1462" s="72" t="n">
        <v>11785604.67</v>
      </c>
      <c r="R1462" t="inlineStr">
        <is>
          <t>B-05</t>
        </is>
      </c>
      <c r="S1462" s="73" t="n">
        <v>69.90000000000001</v>
      </c>
      <c r="T1462" s="73" t="n">
        <v>64.3</v>
      </c>
      <c r="U1462" s="71" t="n">
        <v>1</v>
      </c>
      <c r="V1462" t="inlineStr">
        <is>
          <t>No</t>
        </is>
      </c>
      <c r="W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TC101454</t>
        </is>
      </c>
      <c r="B1463" s="69" t="n">
        <v>45835</v>
      </c>
      <c r="C1463" s="70" t="n">
        <v>2025</v>
      </c>
      <c r="D1463" t="inlineStr">
        <is>
          <t>Jun</t>
        </is>
      </c>
      <c r="E1463" t="inlineStr">
        <is>
          <t>North America</t>
        </is>
      </c>
      <c r="F1463" t="inlineStr">
        <is>
          <t>USA</t>
        </is>
      </c>
      <c r="G1463" t="inlineStr">
        <is>
          <t>BFSI</t>
        </is>
      </c>
      <c r="H1463" t="inlineStr">
        <is>
          <t>Application services</t>
        </is>
      </c>
      <c r="I1463" t="inlineStr">
        <is>
          <t>Large client</t>
        </is>
      </c>
      <c r="J1463" t="inlineStr">
        <is>
          <t>Fatima Al-Saud</t>
        </is>
      </c>
      <c r="K1463" s="71" t="n">
        <v>8437</v>
      </c>
      <c r="L1463" s="72" t="n">
        <v>3970.51</v>
      </c>
      <c r="M1463" s="72" t="n">
        <v>33499192.87</v>
      </c>
      <c r="N1463" s="72" t="n">
        <v>2009951.57</v>
      </c>
      <c r="O1463" s="72" t="n">
        <v>31489241.3</v>
      </c>
      <c r="P1463" s="72" t="n">
        <v>21621805.12</v>
      </c>
      <c r="Q1463" s="72" t="n">
        <v>9867436.18</v>
      </c>
      <c r="R1463" t="inlineStr">
        <is>
          <t>B-06</t>
        </is>
      </c>
      <c r="S1463" s="73" t="n">
        <v>66.7</v>
      </c>
      <c r="T1463" s="73" t="n">
        <v>55.6</v>
      </c>
      <c r="U1463" s="71" t="n">
        <v>2</v>
      </c>
      <c r="V1463" t="inlineStr">
        <is>
          <t>No</t>
        </is>
      </c>
      <c r="W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TC101455</t>
        </is>
      </c>
      <c r="B1464" s="69" t="n">
        <v>45835</v>
      </c>
      <c r="C1464" s="70" t="n">
        <v>2025</v>
      </c>
      <c r="D1464" t="inlineStr">
        <is>
          <t>Jun</t>
        </is>
      </c>
      <c r="E1464" t="inlineStr">
        <is>
          <t>UK</t>
        </is>
      </c>
      <c r="F1464" t="inlineStr">
        <is>
          <t>UK</t>
        </is>
      </c>
      <c r="G1464" t="inlineStr">
        <is>
          <t>Technology &amp; Services</t>
        </is>
      </c>
      <c r="H1464" t="inlineStr">
        <is>
          <t>Application services</t>
        </is>
      </c>
      <c r="I1464" t="inlineStr">
        <is>
          <t>Large client</t>
        </is>
      </c>
      <c r="J1464" t="inlineStr">
        <is>
          <t>Fatima Al-Saud</t>
        </is>
      </c>
      <c r="K1464" s="71" t="n">
        <v>2668</v>
      </c>
      <c r="L1464" s="72" t="n">
        <v>4029.39</v>
      </c>
      <c r="M1464" s="72" t="n">
        <v>10750412.52</v>
      </c>
      <c r="N1464" s="72" t="n">
        <v>645024.75</v>
      </c>
      <c r="O1464" s="72" t="n">
        <v>10105387.77</v>
      </c>
      <c r="P1464" s="72" t="n">
        <v>6731966.28</v>
      </c>
      <c r="Q1464" s="72" t="n">
        <v>3373421.49</v>
      </c>
      <c r="R1464" t="inlineStr">
        <is>
          <t>TS-03</t>
        </is>
      </c>
      <c r="S1464" s="73" t="n">
        <v>22.4</v>
      </c>
      <c r="T1464" s="73" t="n">
        <v>16.7</v>
      </c>
      <c r="U1464" s="71" t="n">
        <v>1</v>
      </c>
      <c r="V1464" t="inlineStr">
        <is>
          <t>No</t>
        </is>
      </c>
      <c r="W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TC101456</t>
        </is>
      </c>
      <c r="B1465" s="69" t="n">
        <v>45835</v>
      </c>
      <c r="C1465" s="70" t="n">
        <v>2025</v>
      </c>
      <c r="D1465" t="inlineStr">
        <is>
          <t>Jun</t>
        </is>
      </c>
      <c r="E1465" t="inlineStr">
        <is>
          <t>North America</t>
        </is>
      </c>
      <c r="F1465" t="inlineStr">
        <is>
          <t>Canada</t>
        </is>
      </c>
      <c r="G1465" t="inlineStr">
        <is>
          <t>Communications &amp; Media</t>
        </is>
      </c>
      <c r="H1465" t="inlineStr">
        <is>
          <t>AI &amp; data</t>
        </is>
      </c>
      <c r="I1465" t="inlineStr">
        <is>
          <t>Top-10 client</t>
        </is>
      </c>
      <c r="J1465" t="inlineStr">
        <is>
          <t>Fatima Al-Saud</t>
        </is>
      </c>
      <c r="K1465" s="71" t="n">
        <v>5538</v>
      </c>
      <c r="L1465" s="72" t="n">
        <v>3715.8</v>
      </c>
      <c r="M1465" s="72" t="n">
        <v>20578100.4</v>
      </c>
      <c r="N1465" s="72" t="n">
        <v>823124.02</v>
      </c>
      <c r="O1465" s="72" t="n">
        <v>19754976.38</v>
      </c>
      <c r="P1465" s="72" t="n">
        <v>13127645.48</v>
      </c>
      <c r="Q1465" s="72" t="n">
        <v>6627330.9</v>
      </c>
      <c r="R1465" t="inlineStr">
        <is>
          <t>CM-04</t>
        </is>
      </c>
      <c r="S1465" s="73" t="n">
        <v>47.5</v>
      </c>
      <c r="T1465" s="73" t="n">
        <v>36.8</v>
      </c>
      <c r="U1465" s="71" t="n">
        <v>1</v>
      </c>
      <c r="V1465" t="inlineStr">
        <is>
          <t>No</t>
        </is>
      </c>
      <c r="W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TC101457</t>
        </is>
      </c>
      <c r="B1466" s="69" t="n">
        <v>45835</v>
      </c>
      <c r="C1466" s="70" t="n">
        <v>2025</v>
      </c>
      <c r="D1466" t="inlineStr">
        <is>
          <t>Jun</t>
        </is>
      </c>
      <c r="E1466" t="inlineStr">
        <is>
          <t>Middle East &amp; Africa</t>
        </is>
      </c>
      <c r="F1466" t="inlineStr">
        <is>
          <t>UAE</t>
        </is>
      </c>
      <c r="G1466" t="inlineStr">
        <is>
          <t>Manufacturing</t>
        </is>
      </c>
      <c r="H1466" t="inlineStr">
        <is>
          <t>Application services</t>
        </is>
      </c>
      <c r="I1466" t="inlineStr">
        <is>
          <t>Large client</t>
        </is>
      </c>
      <c r="J1466" t="inlineStr">
        <is>
          <t>Sophie Müller</t>
        </is>
      </c>
      <c r="K1466" s="71" t="n">
        <v>4523</v>
      </c>
      <c r="L1466" s="72" t="n">
        <v>3050.57</v>
      </c>
      <c r="M1466" s="72" t="n">
        <v>13797728.11</v>
      </c>
      <c r="N1466" s="72" t="n">
        <v>827863.6899999999</v>
      </c>
      <c r="O1466" s="72" t="n">
        <v>12969864.42</v>
      </c>
      <c r="P1466" s="72" t="n">
        <v>8436527.74</v>
      </c>
      <c r="Q1466" s="72" t="n">
        <v>4533336.68</v>
      </c>
      <c r="R1466" t="inlineStr">
        <is>
          <t>M-03</t>
        </is>
      </c>
      <c r="S1466" s="73" t="n">
        <v>37.3</v>
      </c>
      <c r="T1466" s="73" t="n">
        <v>27.8</v>
      </c>
      <c r="U1466" s="71" t="n">
        <v>0</v>
      </c>
      <c r="V1466" t="inlineStr">
        <is>
          <t>No</t>
        </is>
      </c>
      <c r="W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TC101458</t>
        </is>
      </c>
      <c r="B1467" s="69" t="n">
        <v>45835</v>
      </c>
      <c r="C1467" s="70" t="n">
        <v>2025</v>
      </c>
      <c r="D1467" t="inlineStr">
        <is>
          <t>Jun</t>
        </is>
      </c>
      <c r="E1467" t="inlineStr">
        <is>
          <t>North America</t>
        </is>
      </c>
      <c r="F1467" t="inlineStr">
        <is>
          <t>USA</t>
        </is>
      </c>
      <c r="G1467" t="inlineStr">
        <is>
          <t>Life Sciences</t>
        </is>
      </c>
      <c r="H1467" t="inlineStr">
        <is>
          <t>Consulting</t>
        </is>
      </c>
      <c r="I1467" t="inlineStr">
        <is>
          <t>Top-10 client</t>
        </is>
      </c>
      <c r="J1467" t="inlineStr">
        <is>
          <t>Ravindra Patil</t>
        </is>
      </c>
      <c r="K1467" s="71" t="n">
        <v>2060</v>
      </c>
      <c r="L1467" s="72" t="n">
        <v>3957.64</v>
      </c>
      <c r="M1467" s="72" t="n">
        <v>8152738.4</v>
      </c>
      <c r="N1467" s="72" t="n">
        <v>0</v>
      </c>
      <c r="O1467" s="72" t="n">
        <v>8152738.4</v>
      </c>
      <c r="P1467" s="72" t="n">
        <v>4932148.58</v>
      </c>
      <c r="Q1467" s="72" t="n">
        <v>3220589.82</v>
      </c>
      <c r="R1467" t="inlineStr">
        <is>
          <t>LS-04</t>
        </is>
      </c>
      <c r="S1467" s="73" t="n">
        <v>18</v>
      </c>
      <c r="T1467" s="73" t="n">
        <v>13.6</v>
      </c>
      <c r="U1467" s="71" t="n">
        <v>1</v>
      </c>
      <c r="V1467" t="inlineStr">
        <is>
          <t>No</t>
        </is>
      </c>
      <c r="W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TC101459</t>
        </is>
      </c>
      <c r="B1468" s="69" t="n">
        <v>45836</v>
      </c>
      <c r="C1468" s="70" t="n">
        <v>2025</v>
      </c>
      <c r="D1468" t="inlineStr">
        <is>
          <t>Jun</t>
        </is>
      </c>
      <c r="E1468" t="inlineStr">
        <is>
          <t>India</t>
        </is>
      </c>
      <c r="F1468" t="inlineStr">
        <is>
          <t>India</t>
        </is>
      </c>
      <c r="G1468" t="inlineStr">
        <is>
          <t>Life Sciences</t>
        </is>
      </c>
      <c r="H1468" t="inlineStr">
        <is>
          <t>Cloud &amp; infrastructure</t>
        </is>
      </c>
      <c r="I1468" t="inlineStr">
        <is>
          <t>Top-10 client</t>
        </is>
      </c>
      <c r="J1468" t="inlineStr">
        <is>
          <t>Zoya Ahmed</t>
        </is>
      </c>
      <c r="K1468" s="71" t="n">
        <v>1673</v>
      </c>
      <c r="L1468" s="72" t="n">
        <v>3779.06</v>
      </c>
      <c r="M1468" s="72" t="n">
        <v>6322367.38</v>
      </c>
      <c r="N1468" s="72" t="n">
        <v>126447.35</v>
      </c>
      <c r="O1468" s="72" t="n">
        <v>6195920.03</v>
      </c>
      <c r="P1468" s="72" t="n">
        <v>4549601.55</v>
      </c>
      <c r="Q1468" s="72" t="n">
        <v>1646318.48</v>
      </c>
      <c r="R1468" t="inlineStr">
        <is>
          <t>LS-01</t>
        </is>
      </c>
      <c r="S1468" s="73" t="n">
        <v>14.4</v>
      </c>
      <c r="T1468" s="73" t="n">
        <v>11</v>
      </c>
      <c r="U1468" s="71" t="n">
        <v>0</v>
      </c>
      <c r="V1468" t="inlineStr">
        <is>
          <t>No</t>
        </is>
      </c>
      <c r="W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TC101460</t>
        </is>
      </c>
      <c r="B1469" s="69" t="n">
        <v>45836</v>
      </c>
      <c r="C1469" s="70" t="n">
        <v>2025</v>
      </c>
      <c r="D1469" t="inlineStr">
        <is>
          <t>Jun</t>
        </is>
      </c>
      <c r="E1469" t="inlineStr">
        <is>
          <t>Continental Europe</t>
        </is>
      </c>
      <c r="F1469" t="inlineStr">
        <is>
          <t>Germany</t>
        </is>
      </c>
      <c r="G1469" t="inlineStr">
        <is>
          <t>BFSI</t>
        </is>
      </c>
      <c r="H1469" t="inlineStr">
        <is>
          <t>Consulting</t>
        </is>
      </c>
      <c r="I1469" t="inlineStr">
        <is>
          <t>Mid-size client</t>
        </is>
      </c>
      <c r="J1469" t="inlineStr">
        <is>
          <t>Arjun Mehta</t>
        </is>
      </c>
      <c r="K1469" s="71" t="n">
        <v>8155</v>
      </c>
      <c r="L1469" s="72" t="n">
        <v>4461.19</v>
      </c>
      <c r="M1469" s="72" t="n">
        <v>36381004.45</v>
      </c>
      <c r="N1469" s="72" t="n">
        <v>0</v>
      </c>
      <c r="O1469" s="72" t="n">
        <v>36381004.45</v>
      </c>
      <c r="P1469" s="72" t="n">
        <v>25395493.67</v>
      </c>
      <c r="Q1469" s="72" t="n">
        <v>10985510.78</v>
      </c>
      <c r="R1469" t="inlineStr">
        <is>
          <t>B-03</t>
        </is>
      </c>
      <c r="S1469" s="73" t="n">
        <v>60.1</v>
      </c>
      <c r="T1469" s="73" t="n">
        <v>52.6</v>
      </c>
      <c r="U1469" s="71" t="n">
        <v>1</v>
      </c>
      <c r="V1469" t="inlineStr">
        <is>
          <t>No</t>
        </is>
      </c>
      <c r="W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TC101461</t>
        </is>
      </c>
      <c r="B1470" s="69" t="n">
        <v>45836</v>
      </c>
      <c r="C1470" s="70" t="n">
        <v>2025</v>
      </c>
      <c r="D1470" t="inlineStr">
        <is>
          <t>Jun</t>
        </is>
      </c>
      <c r="E1470" t="inlineStr">
        <is>
          <t>North America</t>
        </is>
      </c>
      <c r="F1470" t="inlineStr">
        <is>
          <t>Canada</t>
        </is>
      </c>
      <c r="G1470" t="inlineStr">
        <is>
          <t>Life Sciences</t>
        </is>
      </c>
      <c r="H1470" t="inlineStr">
        <is>
          <t>Cloud &amp; infrastructure</t>
        </is>
      </c>
      <c r="I1470" t="inlineStr">
        <is>
          <t>Top-10 client</t>
        </is>
      </c>
      <c r="J1470" t="inlineStr">
        <is>
          <t>Hiroshi Tanaka</t>
        </is>
      </c>
      <c r="K1470" s="71" t="n">
        <v>1933</v>
      </c>
      <c r="L1470" s="72" t="n">
        <v>4178.75</v>
      </c>
      <c r="M1470" s="72" t="n">
        <v>8077523.75</v>
      </c>
      <c r="N1470" s="72" t="n">
        <v>323100.95</v>
      </c>
      <c r="O1470" s="72" t="n">
        <v>7754422.8</v>
      </c>
      <c r="P1470" s="72" t="n">
        <v>5328856.55</v>
      </c>
      <c r="Q1470" s="72" t="n">
        <v>2425566.25</v>
      </c>
      <c r="R1470" t="inlineStr">
        <is>
          <t>LS-03</t>
        </is>
      </c>
      <c r="S1470" s="73" t="n">
        <v>14.7</v>
      </c>
      <c r="T1470" s="73" t="n">
        <v>12.1</v>
      </c>
      <c r="U1470" s="71" t="n">
        <v>0</v>
      </c>
      <c r="V1470" t="inlineStr">
        <is>
          <t>No</t>
        </is>
      </c>
      <c r="W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TC101462</t>
        </is>
      </c>
      <c r="B1471" s="69" t="n">
        <v>45836</v>
      </c>
      <c r="C1471" s="70" t="n">
        <v>2025</v>
      </c>
      <c r="D1471" t="inlineStr">
        <is>
          <t>Jun</t>
        </is>
      </c>
      <c r="E1471" t="inlineStr">
        <is>
          <t>UK</t>
        </is>
      </c>
      <c r="F1471" t="inlineStr">
        <is>
          <t>UK</t>
        </is>
      </c>
      <c r="G1471" t="inlineStr">
        <is>
          <t>Technology &amp; Services</t>
        </is>
      </c>
      <c r="H1471" t="inlineStr">
        <is>
          <t>Cloud &amp; infrastructure</t>
        </is>
      </c>
      <c r="I1471" t="inlineStr">
        <is>
          <t>Large client</t>
        </is>
      </c>
      <c r="J1471" t="inlineStr">
        <is>
          <t>Aisha Bello</t>
        </is>
      </c>
      <c r="K1471" s="71" t="n">
        <v>4335</v>
      </c>
      <c r="L1471" s="72" t="n">
        <v>4015.13</v>
      </c>
      <c r="M1471" s="72" t="n">
        <v>17405588.55</v>
      </c>
      <c r="N1471" s="72" t="n">
        <v>1044335.31</v>
      </c>
      <c r="O1471" s="72" t="n">
        <v>16361253.24</v>
      </c>
      <c r="P1471" s="72" t="n">
        <v>10791150.23</v>
      </c>
      <c r="Q1471" s="72" t="n">
        <v>5570103.01</v>
      </c>
      <c r="R1471" t="inlineStr">
        <is>
          <t>TS-02</t>
        </is>
      </c>
      <c r="S1471" s="73" t="n">
        <v>31.7</v>
      </c>
      <c r="T1471" s="73" t="n">
        <v>28.3</v>
      </c>
      <c r="U1471" s="71" t="n">
        <v>0</v>
      </c>
      <c r="V1471" t="inlineStr">
        <is>
          <t>No</t>
        </is>
      </c>
      <c r="W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TC101463</t>
        </is>
      </c>
      <c r="B1472" s="69" t="n">
        <v>45836</v>
      </c>
      <c r="C1472" s="70" t="n">
        <v>2025</v>
      </c>
      <c r="D1472" t="inlineStr">
        <is>
          <t>Jun</t>
        </is>
      </c>
      <c r="E1472" t="inlineStr">
        <is>
          <t>North America</t>
        </is>
      </c>
      <c r="F1472" t="inlineStr">
        <is>
          <t>Canada</t>
        </is>
      </c>
      <c r="G1472" t="inlineStr">
        <is>
          <t>Technology &amp; Services</t>
        </is>
      </c>
      <c r="H1472" t="inlineStr">
        <is>
          <t>AI &amp; data</t>
        </is>
      </c>
      <c r="I1472" t="inlineStr">
        <is>
          <t>Large client</t>
        </is>
      </c>
      <c r="J1472" t="inlineStr">
        <is>
          <t>Aisha Bello</t>
        </is>
      </c>
      <c r="K1472" s="71" t="n">
        <v>7781</v>
      </c>
      <c r="L1472" s="72" t="n">
        <v>3898.63</v>
      </c>
      <c r="M1472" s="72" t="n">
        <v>30335240.03</v>
      </c>
      <c r="N1472" s="72" t="n">
        <v>0</v>
      </c>
      <c r="O1472" s="72" t="n">
        <v>30335240.03</v>
      </c>
      <c r="P1472" s="72" t="n">
        <v>20865910</v>
      </c>
      <c r="Q1472" s="72" t="n">
        <v>9469330.029999999</v>
      </c>
      <c r="R1472" t="inlineStr">
        <is>
          <t>TS-04</t>
        </is>
      </c>
      <c r="S1472" s="73" t="n">
        <v>58.7</v>
      </c>
      <c r="T1472" s="73" t="n">
        <v>46.8</v>
      </c>
      <c r="U1472" s="71" t="n">
        <v>2</v>
      </c>
      <c r="V1472" t="inlineStr">
        <is>
          <t>No</t>
        </is>
      </c>
      <c r="W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TC101464</t>
        </is>
      </c>
      <c r="B1473" s="69" t="n">
        <v>45836</v>
      </c>
      <c r="C1473" s="70" t="n">
        <v>2025</v>
      </c>
      <c r="D1473" t="inlineStr">
        <is>
          <t>Jun</t>
        </is>
      </c>
      <c r="E1473" t="inlineStr">
        <is>
          <t>North America</t>
        </is>
      </c>
      <c r="F1473" t="inlineStr">
        <is>
          <t>Canada</t>
        </is>
      </c>
      <c r="G1473" t="inlineStr">
        <is>
          <t>Retail &amp; CPG</t>
        </is>
      </c>
      <c r="H1473" t="inlineStr">
        <is>
          <t>Application services</t>
        </is>
      </c>
      <c r="I1473" t="inlineStr">
        <is>
          <t>Top-10 client</t>
        </is>
      </c>
      <c r="J1473" t="inlineStr">
        <is>
          <t>Shraddha Kulkarni</t>
        </is>
      </c>
      <c r="K1473" s="71" t="n">
        <v>5715</v>
      </c>
      <c r="L1473" s="72" t="n">
        <v>3780.04</v>
      </c>
      <c r="M1473" s="72" t="n">
        <v>21602928.6</v>
      </c>
      <c r="N1473" s="72" t="n">
        <v>0</v>
      </c>
      <c r="O1473" s="72" t="n">
        <v>21602928.6</v>
      </c>
      <c r="P1473" s="72" t="n">
        <v>14227532.8</v>
      </c>
      <c r="Q1473" s="72" t="n">
        <v>7375395.8</v>
      </c>
      <c r="R1473" t="inlineStr">
        <is>
          <t>RC-02</t>
        </is>
      </c>
      <c r="S1473" s="73" t="n">
        <v>49.5</v>
      </c>
      <c r="T1473" s="73" t="n">
        <v>36.8</v>
      </c>
      <c r="U1473" s="71" t="n">
        <v>1</v>
      </c>
      <c r="V1473" t="inlineStr">
        <is>
          <t>No</t>
        </is>
      </c>
      <c r="W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TC101465</t>
        </is>
      </c>
      <c r="B1474" s="69" t="n">
        <v>45836</v>
      </c>
      <c r="C1474" s="70" t="n">
        <v>2025</v>
      </c>
      <c r="D1474" t="inlineStr">
        <is>
          <t>Jun</t>
        </is>
      </c>
      <c r="E1474" t="inlineStr">
        <is>
          <t>Continental Europe</t>
        </is>
      </c>
      <c r="F1474" t="inlineStr">
        <is>
          <t>France</t>
        </is>
      </c>
      <c r="G1474" t="inlineStr">
        <is>
          <t>BFSI</t>
        </is>
      </c>
      <c r="H1474" t="inlineStr">
        <is>
          <t>AI &amp; data</t>
        </is>
      </c>
      <c r="I1474" t="inlineStr">
        <is>
          <t>Large client</t>
        </is>
      </c>
      <c r="J1474" t="inlineStr">
        <is>
          <t>Sophie Müller</t>
        </is>
      </c>
      <c r="K1474" s="71" t="n">
        <v>8738</v>
      </c>
      <c r="L1474" s="72" t="n">
        <v>4416.83</v>
      </c>
      <c r="M1474" s="72" t="n">
        <v>38594260.54</v>
      </c>
      <c r="N1474" s="72" t="n">
        <v>2315655.63</v>
      </c>
      <c r="O1474" s="72" t="n">
        <v>36278604.91</v>
      </c>
      <c r="P1474" s="72" t="n">
        <v>24950136.02</v>
      </c>
      <c r="Q1474" s="72" t="n">
        <v>11328468.89</v>
      </c>
      <c r="R1474" t="inlineStr">
        <is>
          <t>B-05</t>
        </is>
      </c>
      <c r="S1474" s="73" t="n">
        <v>64</v>
      </c>
      <c r="T1474" s="73" t="n">
        <v>54</v>
      </c>
      <c r="U1474" s="71" t="n">
        <v>0</v>
      </c>
      <c r="V1474" t="inlineStr">
        <is>
          <t>No</t>
        </is>
      </c>
      <c r="W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TC101466</t>
        </is>
      </c>
      <c r="B1475" s="69" t="n">
        <v>45836</v>
      </c>
      <c r="C1475" s="70" t="n">
        <v>2025</v>
      </c>
      <c r="D1475" t="inlineStr">
        <is>
          <t>Jun</t>
        </is>
      </c>
      <c r="E1475" t="inlineStr">
        <is>
          <t>Middle East &amp; Africa</t>
        </is>
      </c>
      <c r="F1475" t="inlineStr">
        <is>
          <t>UAE</t>
        </is>
      </c>
      <c r="G1475" t="inlineStr">
        <is>
          <t>Life Sciences</t>
        </is>
      </c>
      <c r="H1475" t="inlineStr">
        <is>
          <t>BPS</t>
        </is>
      </c>
      <c r="I1475" t="inlineStr">
        <is>
          <t>Large client</t>
        </is>
      </c>
      <c r="J1475" t="inlineStr">
        <is>
          <t>Ana Costa</t>
        </is>
      </c>
      <c r="K1475" s="71" t="n">
        <v>6628</v>
      </c>
      <c r="L1475" s="72" t="n">
        <v>4158.28</v>
      </c>
      <c r="M1475" s="72" t="n">
        <v>27561079.84</v>
      </c>
      <c r="N1475" s="72" t="n">
        <v>1102443.19</v>
      </c>
      <c r="O1475" s="72" t="n">
        <v>26458636.65</v>
      </c>
      <c r="P1475" s="72" t="n">
        <v>18693066.71</v>
      </c>
      <c r="Q1475" s="72" t="n">
        <v>7765569.94</v>
      </c>
      <c r="R1475" t="inlineStr">
        <is>
          <t>LS-05</t>
        </is>
      </c>
      <c r="S1475" s="73" t="n">
        <v>53.7</v>
      </c>
      <c r="T1475" s="73" t="n">
        <v>41.6</v>
      </c>
      <c r="U1475" s="71" t="n">
        <v>0</v>
      </c>
      <c r="V1475" t="inlineStr">
        <is>
          <t>No</t>
        </is>
      </c>
      <c r="W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TC101467</t>
        </is>
      </c>
      <c r="B1476" s="69" t="n">
        <v>45836</v>
      </c>
      <c r="C1476" s="70" t="n">
        <v>2025</v>
      </c>
      <c r="D1476" t="inlineStr">
        <is>
          <t>Jun</t>
        </is>
      </c>
      <c r="E1476" t="inlineStr">
        <is>
          <t>North America</t>
        </is>
      </c>
      <c r="F1476" t="inlineStr">
        <is>
          <t>USA</t>
        </is>
      </c>
      <c r="G1476" t="inlineStr">
        <is>
          <t>Technology &amp; Services</t>
        </is>
      </c>
      <c r="H1476" t="inlineStr">
        <is>
          <t>Application services</t>
        </is>
      </c>
      <c r="I1476" t="inlineStr">
        <is>
          <t>Top-10 client</t>
        </is>
      </c>
      <c r="J1476" t="inlineStr">
        <is>
          <t>Liam O'Brien</t>
        </is>
      </c>
      <c r="K1476" s="71" t="n">
        <v>3922</v>
      </c>
      <c r="L1476" s="72" t="n">
        <v>4250.62</v>
      </c>
      <c r="M1476" s="72" t="n">
        <v>16670931.64</v>
      </c>
      <c r="N1476" s="72" t="n">
        <v>1000255.9</v>
      </c>
      <c r="O1476" s="72" t="n">
        <v>15670675.74</v>
      </c>
      <c r="P1476" s="72" t="n">
        <v>11073634.39</v>
      </c>
      <c r="Q1476" s="72" t="n">
        <v>4597041.35</v>
      </c>
      <c r="R1476" t="inlineStr">
        <is>
          <t>TS-03</t>
        </is>
      </c>
      <c r="S1476" s="73" t="n">
        <v>27.1</v>
      </c>
      <c r="T1476" s="73" t="n">
        <v>23.5</v>
      </c>
      <c r="U1476" s="71" t="n">
        <v>1</v>
      </c>
      <c r="V1476" t="inlineStr">
        <is>
          <t>No</t>
        </is>
      </c>
      <c r="W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TC101468</t>
        </is>
      </c>
      <c r="B1477" s="69" t="n">
        <v>45839</v>
      </c>
      <c r="C1477" s="70" t="n">
        <v>2025</v>
      </c>
      <c r="D1477" t="inlineStr">
        <is>
          <t>Jul</t>
        </is>
      </c>
      <c r="E1477" t="inlineStr">
        <is>
          <t>Continental Europe</t>
        </is>
      </c>
      <c r="F1477" t="inlineStr">
        <is>
          <t>Germany</t>
        </is>
      </c>
      <c r="G1477" t="inlineStr">
        <is>
          <t>Manufacturing</t>
        </is>
      </c>
      <c r="H1477" t="inlineStr">
        <is>
          <t>Cloud &amp; infrastructure</t>
        </is>
      </c>
      <c r="I1477" t="inlineStr">
        <is>
          <t>Top-10 client</t>
        </is>
      </c>
      <c r="J1477" t="inlineStr">
        <is>
          <t>Olivia Brown</t>
        </is>
      </c>
      <c r="K1477" s="71" t="n">
        <v>3134</v>
      </c>
      <c r="L1477" s="72" t="n">
        <v>3692.58</v>
      </c>
      <c r="M1477" s="72" t="n">
        <v>11572545.72</v>
      </c>
      <c r="N1477" s="72" t="n">
        <v>231450.91</v>
      </c>
      <c r="O1477" s="72" t="n">
        <v>11341094.81</v>
      </c>
      <c r="P1477" s="72" t="n">
        <v>7346541.15</v>
      </c>
      <c r="Q1477" s="72" t="n">
        <v>3994553.66</v>
      </c>
      <c r="R1477" t="inlineStr">
        <is>
          <t>M-05</t>
        </is>
      </c>
      <c r="S1477" s="73" t="n">
        <v>26.3</v>
      </c>
      <c r="T1477" s="73" t="n">
        <v>20.2</v>
      </c>
      <c r="U1477" s="71" t="n">
        <v>0</v>
      </c>
      <c r="V1477" t="inlineStr">
        <is>
          <t>No</t>
        </is>
      </c>
      <c r="W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TC101469</t>
        </is>
      </c>
      <c r="B1478" s="69" t="n">
        <v>45839</v>
      </c>
      <c r="C1478" s="70" t="n">
        <v>2025</v>
      </c>
      <c r="D1478" t="inlineStr">
        <is>
          <t>Jul</t>
        </is>
      </c>
      <c r="E1478" t="inlineStr">
        <is>
          <t>Continental Europe</t>
        </is>
      </c>
      <c r="F1478" t="inlineStr">
        <is>
          <t>Netherlands</t>
        </is>
      </c>
      <c r="G1478" t="inlineStr">
        <is>
          <t>Technology &amp; Services</t>
        </is>
      </c>
      <c r="H1478" t="inlineStr">
        <is>
          <t>AI &amp; data</t>
        </is>
      </c>
      <c r="I1478" t="inlineStr">
        <is>
          <t>Large client</t>
        </is>
      </c>
      <c r="J1478" t="inlineStr">
        <is>
          <t>Carlos Silva</t>
        </is>
      </c>
      <c r="K1478" s="71" t="n">
        <v>6512</v>
      </c>
      <c r="L1478" s="72" t="n">
        <v>4078.93</v>
      </c>
      <c r="M1478" s="72" t="n">
        <v>26561992.16</v>
      </c>
      <c r="N1478" s="72" t="n">
        <v>531239.84</v>
      </c>
      <c r="O1478" s="72" t="n">
        <v>26030752.32</v>
      </c>
      <c r="P1478" s="72" t="n">
        <v>16829533.62</v>
      </c>
      <c r="Q1478" s="72" t="n">
        <v>9201218.699999999</v>
      </c>
      <c r="R1478" t="inlineStr">
        <is>
          <t>TS-04</t>
        </is>
      </c>
      <c r="S1478" s="73" t="n">
        <v>47.1</v>
      </c>
      <c r="T1478" s="73" t="n">
        <v>40</v>
      </c>
      <c r="U1478" s="71" t="n">
        <v>2</v>
      </c>
      <c r="V1478" t="inlineStr">
        <is>
          <t>No</t>
        </is>
      </c>
      <c r="W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TC101470</t>
        </is>
      </c>
      <c r="B1479" s="69" t="n">
        <v>45839</v>
      </c>
      <c r="C1479" s="70" t="n">
        <v>2025</v>
      </c>
      <c r="D1479" t="inlineStr">
        <is>
          <t>Jul</t>
        </is>
      </c>
      <c r="E1479" t="inlineStr">
        <is>
          <t>UK</t>
        </is>
      </c>
      <c r="F1479" t="inlineStr">
        <is>
          <t>UK</t>
        </is>
      </c>
      <c r="G1479" t="inlineStr">
        <is>
          <t>Life Sciences</t>
        </is>
      </c>
      <c r="H1479" t="inlineStr">
        <is>
          <t>Application services</t>
        </is>
      </c>
      <c r="I1479" t="inlineStr">
        <is>
          <t>Large client</t>
        </is>
      </c>
      <c r="J1479" t="inlineStr">
        <is>
          <t>Shraddha Kulkarni</t>
        </is>
      </c>
      <c r="K1479" s="71" t="n">
        <v>8647</v>
      </c>
      <c r="L1479" s="72" t="n">
        <v>4107.87</v>
      </c>
      <c r="M1479" s="72" t="n">
        <v>35520751.89</v>
      </c>
      <c r="N1479" s="72" t="n">
        <v>0</v>
      </c>
      <c r="O1479" s="72" t="n">
        <v>35520751.89</v>
      </c>
      <c r="P1479" s="72" t="n">
        <v>23249413.66</v>
      </c>
      <c r="Q1479" s="72" t="n">
        <v>12271338.23</v>
      </c>
      <c r="R1479" t="inlineStr">
        <is>
          <t>LS-02</t>
        </is>
      </c>
      <c r="S1479" s="73" t="n">
        <v>62.8</v>
      </c>
      <c r="T1479" s="73" t="n">
        <v>53.4</v>
      </c>
      <c r="U1479" s="71" t="n">
        <v>0</v>
      </c>
      <c r="V1479" t="inlineStr">
        <is>
          <t>No</t>
        </is>
      </c>
      <c r="W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TC101471</t>
        </is>
      </c>
      <c r="B1480" s="69" t="n">
        <v>45839</v>
      </c>
      <c r="C1480" s="70" t="n">
        <v>2025</v>
      </c>
      <c r="D1480" t="inlineStr">
        <is>
          <t>Jul</t>
        </is>
      </c>
      <c r="E1480" t="inlineStr">
        <is>
          <t>Middle East &amp; Africa</t>
        </is>
      </c>
      <c r="F1480" t="inlineStr">
        <is>
          <t>UAE</t>
        </is>
      </c>
      <c r="G1480" t="inlineStr">
        <is>
          <t>Life Sciences</t>
        </is>
      </c>
      <c r="H1480" t="inlineStr">
        <is>
          <t>BPS</t>
        </is>
      </c>
      <c r="I1480" t="inlineStr">
        <is>
          <t>Top-10 client</t>
        </is>
      </c>
      <c r="J1480" t="inlineStr">
        <is>
          <t>Noah Smith</t>
        </is>
      </c>
      <c r="K1480" s="71" t="n">
        <v>5504</v>
      </c>
      <c r="L1480" s="72" t="n">
        <v>3546.82</v>
      </c>
      <c r="M1480" s="72" t="n">
        <v>19521697.28</v>
      </c>
      <c r="N1480" s="72" t="n">
        <v>0</v>
      </c>
      <c r="O1480" s="72" t="n">
        <v>19521697.28</v>
      </c>
      <c r="P1480" s="72" t="n">
        <v>13336282.81</v>
      </c>
      <c r="Q1480" s="72" t="n">
        <v>6185414.47</v>
      </c>
      <c r="R1480" t="inlineStr">
        <is>
          <t>LS-02</t>
        </is>
      </c>
      <c r="S1480" s="73" t="n">
        <v>43.4</v>
      </c>
      <c r="T1480" s="73" t="n">
        <v>34.8</v>
      </c>
      <c r="U1480" s="71" t="n">
        <v>0</v>
      </c>
      <c r="V1480" t="inlineStr">
        <is>
          <t>Yes</t>
        </is>
      </c>
      <c r="W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TC101472</t>
        </is>
      </c>
      <c r="B1481" s="69" t="n">
        <v>45839</v>
      </c>
      <c r="C1481" s="70" t="n">
        <v>2025</v>
      </c>
      <c r="D1481" t="inlineStr">
        <is>
          <t>Jul</t>
        </is>
      </c>
      <c r="E1481" t="inlineStr">
        <is>
          <t>North America</t>
        </is>
      </c>
      <c r="F1481" t="inlineStr">
        <is>
          <t>Canada</t>
        </is>
      </c>
      <c r="G1481" t="inlineStr">
        <is>
          <t>BFSI</t>
        </is>
      </c>
      <c r="H1481" t="inlineStr">
        <is>
          <t>Application services</t>
        </is>
      </c>
      <c r="I1481" t="inlineStr">
        <is>
          <t>Mid-size client</t>
        </is>
      </c>
      <c r="J1481" t="inlineStr">
        <is>
          <t>Kofi Mensah</t>
        </is>
      </c>
      <c r="K1481" s="71" t="n">
        <v>3854</v>
      </c>
      <c r="L1481" s="72" t="n">
        <v>4602.9</v>
      </c>
      <c r="M1481" s="72" t="n">
        <v>17739576.6</v>
      </c>
      <c r="N1481" s="72" t="n">
        <v>709583.0600000001</v>
      </c>
      <c r="O1481" s="72" t="n">
        <v>17029993.54</v>
      </c>
      <c r="P1481" s="72" t="n">
        <v>12285360.4</v>
      </c>
      <c r="Q1481" s="72" t="n">
        <v>4744633.14</v>
      </c>
      <c r="R1481" t="inlineStr">
        <is>
          <t>B-05</t>
        </is>
      </c>
      <c r="S1481" s="73" t="n">
        <v>27.5</v>
      </c>
      <c r="T1481" s="73" t="n">
        <v>23.2</v>
      </c>
      <c r="U1481" s="71" t="n">
        <v>1</v>
      </c>
      <c r="V1481" t="inlineStr">
        <is>
          <t>No</t>
        </is>
      </c>
      <c r="W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TC101473</t>
        </is>
      </c>
      <c r="B1482" s="69" t="n">
        <v>45839</v>
      </c>
      <c r="C1482" s="70" t="n">
        <v>2025</v>
      </c>
      <c r="D1482" t="inlineStr">
        <is>
          <t>Jul</t>
        </is>
      </c>
      <c r="E1482" t="inlineStr">
        <is>
          <t>North America</t>
        </is>
      </c>
      <c r="F1482" t="inlineStr">
        <is>
          <t>Canada</t>
        </is>
      </c>
      <c r="G1482" t="inlineStr">
        <is>
          <t>Technology &amp; Services</t>
        </is>
      </c>
      <c r="H1482" t="inlineStr">
        <is>
          <t>Application services</t>
        </is>
      </c>
      <c r="I1482" t="inlineStr">
        <is>
          <t>Top-10 client</t>
        </is>
      </c>
      <c r="J1482" t="inlineStr">
        <is>
          <t>Sara Rossi</t>
        </is>
      </c>
      <c r="K1482" s="71" t="n">
        <v>5797</v>
      </c>
      <c r="L1482" s="72" t="n">
        <v>4441.89</v>
      </c>
      <c r="M1482" s="72" t="n">
        <v>25749636.33</v>
      </c>
      <c r="N1482" s="72" t="n">
        <v>0</v>
      </c>
      <c r="O1482" s="72" t="n">
        <v>25749636.33</v>
      </c>
      <c r="P1482" s="72" t="n">
        <v>16858522.92</v>
      </c>
      <c r="Q1482" s="72" t="n">
        <v>8891113.41</v>
      </c>
      <c r="R1482" t="inlineStr">
        <is>
          <t>TS-06</t>
        </is>
      </c>
      <c r="S1482" s="73" t="n">
        <v>46</v>
      </c>
      <c r="T1482" s="73" t="n">
        <v>36.5</v>
      </c>
      <c r="U1482" s="71" t="n">
        <v>0</v>
      </c>
      <c r="V1482" t="inlineStr">
        <is>
          <t>No</t>
        </is>
      </c>
      <c r="W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TC101474</t>
        </is>
      </c>
      <c r="B1483" s="69" t="n">
        <v>45839</v>
      </c>
      <c r="C1483" s="70" t="n">
        <v>2025</v>
      </c>
      <c r="D1483" t="inlineStr">
        <is>
          <t>Jul</t>
        </is>
      </c>
      <c r="E1483" t="inlineStr">
        <is>
          <t>Middle East &amp; Africa</t>
        </is>
      </c>
      <c r="F1483" t="inlineStr">
        <is>
          <t>South Africa</t>
        </is>
      </c>
      <c r="G1483" t="inlineStr">
        <is>
          <t>Life Sciences</t>
        </is>
      </c>
      <c r="H1483" t="inlineStr">
        <is>
          <t>Application services</t>
        </is>
      </c>
      <c r="I1483" t="inlineStr">
        <is>
          <t>Mid-size client</t>
        </is>
      </c>
      <c r="J1483" t="inlineStr">
        <is>
          <t>Hiroshi Tanaka</t>
        </is>
      </c>
      <c r="K1483" s="71" t="n">
        <v>11085</v>
      </c>
      <c r="L1483" s="72" t="n">
        <v>3445.89</v>
      </c>
      <c r="M1483" s="72" t="n">
        <v>38197690.65</v>
      </c>
      <c r="N1483" s="72" t="n">
        <v>763953.8100000001</v>
      </c>
      <c r="O1483" s="72" t="n">
        <v>37433736.84</v>
      </c>
      <c r="P1483" s="72" t="n">
        <v>26014145.33</v>
      </c>
      <c r="Q1483" s="72" t="n">
        <v>11419591.51</v>
      </c>
      <c r="R1483" t="inlineStr">
        <is>
          <t>LS-06</t>
        </is>
      </c>
      <c r="S1483" s="73" t="n">
        <v>73.40000000000001</v>
      </c>
      <c r="T1483" s="73" t="n">
        <v>66.59999999999999</v>
      </c>
      <c r="U1483" s="71" t="n">
        <v>0</v>
      </c>
      <c r="V1483" t="inlineStr">
        <is>
          <t>No</t>
        </is>
      </c>
      <c r="W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TC101475</t>
        </is>
      </c>
      <c r="B1484" s="69" t="n">
        <v>45839</v>
      </c>
      <c r="C1484" s="70" t="n">
        <v>2025</v>
      </c>
      <c r="D1484" t="inlineStr">
        <is>
          <t>Jul</t>
        </is>
      </c>
      <c r="E1484" t="inlineStr">
        <is>
          <t>North America</t>
        </is>
      </c>
      <c r="F1484" t="inlineStr">
        <is>
          <t>Canada</t>
        </is>
      </c>
      <c r="G1484" t="inlineStr">
        <is>
          <t>BFSI</t>
        </is>
      </c>
      <c r="H1484" t="inlineStr">
        <is>
          <t>BPS</t>
        </is>
      </c>
      <c r="I1484" t="inlineStr">
        <is>
          <t>Large client</t>
        </is>
      </c>
      <c r="J1484" t="inlineStr">
        <is>
          <t>Lucas Martin</t>
        </is>
      </c>
      <c r="K1484" s="71" t="n">
        <v>4154</v>
      </c>
      <c r="L1484" s="72" t="n">
        <v>4256.35</v>
      </c>
      <c r="M1484" s="72" t="n">
        <v>17680877.9</v>
      </c>
      <c r="N1484" s="72" t="n">
        <v>0</v>
      </c>
      <c r="O1484" s="72" t="n">
        <v>17680877.9</v>
      </c>
      <c r="P1484" s="72" t="n">
        <v>12526508.77</v>
      </c>
      <c r="Q1484" s="72" t="n">
        <v>5154369.13</v>
      </c>
      <c r="R1484" t="inlineStr">
        <is>
          <t>B-05</t>
        </is>
      </c>
      <c r="S1484" s="73" t="n">
        <v>29.4</v>
      </c>
      <c r="T1484" s="73" t="n">
        <v>25.7</v>
      </c>
      <c r="U1484" s="71" t="n">
        <v>1</v>
      </c>
      <c r="V1484" t="inlineStr">
        <is>
          <t>No</t>
        </is>
      </c>
      <c r="W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TC101476</t>
        </is>
      </c>
      <c r="B1485" s="69" t="n">
        <v>45839</v>
      </c>
      <c r="C1485" s="70" t="n">
        <v>2025</v>
      </c>
      <c r="D1485" t="inlineStr">
        <is>
          <t>Jul</t>
        </is>
      </c>
      <c r="E1485" t="inlineStr">
        <is>
          <t>North America</t>
        </is>
      </c>
      <c r="F1485" t="inlineStr">
        <is>
          <t>USA</t>
        </is>
      </c>
      <c r="G1485" t="inlineStr">
        <is>
          <t>BFSI</t>
        </is>
      </c>
      <c r="H1485" t="inlineStr">
        <is>
          <t>Cloud &amp; infrastructure</t>
        </is>
      </c>
      <c r="I1485" t="inlineStr">
        <is>
          <t>Large client</t>
        </is>
      </c>
      <c r="J1485" t="inlineStr">
        <is>
          <t>Kofi Mensah</t>
        </is>
      </c>
      <c r="K1485" s="71" t="n">
        <v>4238</v>
      </c>
      <c r="L1485" s="72" t="n">
        <v>3836.19</v>
      </c>
      <c r="M1485" s="72" t="n">
        <v>16257773.22</v>
      </c>
      <c r="N1485" s="72" t="n">
        <v>975466.39</v>
      </c>
      <c r="O1485" s="72" t="n">
        <v>15282306.83</v>
      </c>
      <c r="P1485" s="72" t="n">
        <v>11775401.01</v>
      </c>
      <c r="Q1485" s="72" t="n">
        <v>3506905.82</v>
      </c>
      <c r="R1485" t="inlineStr">
        <is>
          <t>B-04</t>
        </is>
      </c>
      <c r="S1485" s="73" t="n">
        <v>28.2</v>
      </c>
      <c r="T1485" s="73" t="n">
        <v>25</v>
      </c>
      <c r="U1485" s="71" t="n">
        <v>1</v>
      </c>
      <c r="V1485" t="inlineStr">
        <is>
          <t>Yes</t>
        </is>
      </c>
      <c r="W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TC101477</t>
        </is>
      </c>
      <c r="B1486" s="69" t="n">
        <v>45840</v>
      </c>
      <c r="C1486" s="70" t="n">
        <v>2025</v>
      </c>
      <c r="D1486" t="inlineStr">
        <is>
          <t>Jul</t>
        </is>
      </c>
      <c r="E1486" t="inlineStr">
        <is>
          <t>Asia Pacific</t>
        </is>
      </c>
      <c r="F1486" t="inlineStr">
        <is>
          <t>Japan</t>
        </is>
      </c>
      <c r="G1486" t="inlineStr">
        <is>
          <t>BFSI</t>
        </is>
      </c>
      <c r="H1486" t="inlineStr">
        <is>
          <t>Application services</t>
        </is>
      </c>
      <c r="I1486" t="inlineStr">
        <is>
          <t>Large client</t>
        </is>
      </c>
      <c r="J1486" t="inlineStr">
        <is>
          <t>Sara Rossi</t>
        </is>
      </c>
      <c r="K1486" s="71" t="n">
        <v>2270</v>
      </c>
      <c r="L1486" s="72" t="n">
        <v>3978.79</v>
      </c>
      <c r="M1486" s="72" t="n">
        <v>9031853.300000001</v>
      </c>
      <c r="N1486" s="72" t="n">
        <v>361274.13</v>
      </c>
      <c r="O1486" s="72" t="n">
        <v>8670579.17</v>
      </c>
      <c r="P1486" s="72" t="n">
        <v>5614936.95</v>
      </c>
      <c r="Q1486" s="72" t="n">
        <v>3055642.22</v>
      </c>
      <c r="R1486" t="inlineStr">
        <is>
          <t>B-03</t>
        </is>
      </c>
      <c r="S1486" s="73" t="n">
        <v>18.5</v>
      </c>
      <c r="T1486" s="73" t="n">
        <v>14.5</v>
      </c>
      <c r="U1486" s="71" t="n">
        <v>0</v>
      </c>
      <c r="V1486" t="inlineStr">
        <is>
          <t>No</t>
        </is>
      </c>
      <c r="W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TC101478</t>
        </is>
      </c>
      <c r="B1487" s="69" t="n">
        <v>45840</v>
      </c>
      <c r="C1487" s="70" t="n">
        <v>2025</v>
      </c>
      <c r="D1487" t="inlineStr">
        <is>
          <t>Jul</t>
        </is>
      </c>
      <c r="E1487" t="inlineStr">
        <is>
          <t>North America</t>
        </is>
      </c>
      <c r="F1487" t="inlineStr">
        <is>
          <t>USA</t>
        </is>
      </c>
      <c r="G1487" t="inlineStr">
        <is>
          <t>Life Sciences</t>
        </is>
      </c>
      <c r="H1487" t="inlineStr">
        <is>
          <t>Application services</t>
        </is>
      </c>
      <c r="I1487" t="inlineStr">
        <is>
          <t>Top-10 client</t>
        </is>
      </c>
      <c r="J1487" t="inlineStr">
        <is>
          <t>Zoya Ahmed</t>
        </is>
      </c>
      <c r="K1487" s="71" t="n">
        <v>5206</v>
      </c>
      <c r="L1487" s="72" t="n">
        <v>3920.75</v>
      </c>
      <c r="M1487" s="72" t="n">
        <v>20411424.5</v>
      </c>
      <c r="N1487" s="72" t="n">
        <v>408228.49</v>
      </c>
      <c r="O1487" s="72" t="n">
        <v>20003196.01</v>
      </c>
      <c r="P1487" s="72" t="n">
        <v>15015446.45</v>
      </c>
      <c r="Q1487" s="72" t="n">
        <v>4987749.56</v>
      </c>
      <c r="R1487" t="inlineStr">
        <is>
          <t>LS-01</t>
        </is>
      </c>
      <c r="S1487" s="73" t="n">
        <v>35.9</v>
      </c>
      <c r="T1487" s="73" t="n">
        <v>32.2</v>
      </c>
      <c r="U1487" s="71" t="n">
        <v>0</v>
      </c>
      <c r="V1487" t="inlineStr">
        <is>
          <t>No</t>
        </is>
      </c>
      <c r="W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TC101479</t>
        </is>
      </c>
      <c r="B1488" s="69" t="n">
        <v>45840</v>
      </c>
      <c r="C1488" s="70" t="n">
        <v>2025</v>
      </c>
      <c r="D1488" t="inlineStr">
        <is>
          <t>Jul</t>
        </is>
      </c>
      <c r="E1488" t="inlineStr">
        <is>
          <t>North America</t>
        </is>
      </c>
      <c r="F1488" t="inlineStr">
        <is>
          <t>Canada</t>
        </is>
      </c>
      <c r="G1488" t="inlineStr">
        <is>
          <t>BFSI</t>
        </is>
      </c>
      <c r="H1488" t="inlineStr">
        <is>
          <t>Cloud &amp; infrastructure</t>
        </is>
      </c>
      <c r="I1488" t="inlineStr">
        <is>
          <t>Large client</t>
        </is>
      </c>
      <c r="J1488" t="inlineStr">
        <is>
          <t>Liam O'Brien</t>
        </is>
      </c>
      <c r="K1488" s="71" t="n">
        <v>7718</v>
      </c>
      <c r="L1488" s="72" t="n">
        <v>3932.9</v>
      </c>
      <c r="M1488" s="72" t="n">
        <v>30354122.2</v>
      </c>
      <c r="N1488" s="72" t="n">
        <v>1821247.33</v>
      </c>
      <c r="O1488" s="72" t="n">
        <v>28532874.87</v>
      </c>
      <c r="P1488" s="72" t="n">
        <v>18800309.18</v>
      </c>
      <c r="Q1488" s="72" t="n">
        <v>9732565.689999999</v>
      </c>
      <c r="R1488" t="inlineStr">
        <is>
          <t>B-02</t>
        </is>
      </c>
      <c r="S1488" s="73" t="n">
        <v>60.9</v>
      </c>
      <c r="T1488" s="73" t="n">
        <v>46.5</v>
      </c>
      <c r="U1488" s="71" t="n">
        <v>0</v>
      </c>
      <c r="V1488" t="inlineStr">
        <is>
          <t>No</t>
        </is>
      </c>
      <c r="W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TC101480</t>
        </is>
      </c>
      <c r="B1489" s="69" t="n">
        <v>45840</v>
      </c>
      <c r="C1489" s="70" t="n">
        <v>2025</v>
      </c>
      <c r="D1489" t="inlineStr">
        <is>
          <t>Jul</t>
        </is>
      </c>
      <c r="E1489" t="inlineStr">
        <is>
          <t>North America</t>
        </is>
      </c>
      <c r="F1489" t="inlineStr">
        <is>
          <t>Canada</t>
        </is>
      </c>
      <c r="G1489" t="inlineStr">
        <is>
          <t>Life Sciences</t>
        </is>
      </c>
      <c r="H1489" t="inlineStr">
        <is>
          <t>Application services</t>
        </is>
      </c>
      <c r="I1489" t="inlineStr">
        <is>
          <t>Mid-size client</t>
        </is>
      </c>
      <c r="J1489" t="inlineStr">
        <is>
          <t>Zoya Ahmed</t>
        </is>
      </c>
      <c r="K1489" s="71" t="n">
        <v>10548</v>
      </c>
      <c r="L1489" s="72" t="n">
        <v>4864.17</v>
      </c>
      <c r="M1489" s="72" t="n">
        <v>51307265.16</v>
      </c>
      <c r="N1489" s="72" t="n">
        <v>0</v>
      </c>
      <c r="O1489" s="72" t="n">
        <v>51307265.16</v>
      </c>
      <c r="P1489" s="72" t="n">
        <v>33051873</v>
      </c>
      <c r="Q1489" s="72" t="n">
        <v>18255392.16</v>
      </c>
      <c r="R1489" t="inlineStr">
        <is>
          <t>LS-06</t>
        </is>
      </c>
      <c r="S1489" s="73" t="n">
        <v>76.8</v>
      </c>
      <c r="T1489" s="73" t="n">
        <v>67.40000000000001</v>
      </c>
      <c r="U1489" s="71" t="n">
        <v>0</v>
      </c>
      <c r="V1489" t="inlineStr">
        <is>
          <t>No</t>
        </is>
      </c>
      <c r="W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TC101481</t>
        </is>
      </c>
      <c r="B1490" s="69" t="n">
        <v>45840</v>
      </c>
      <c r="C1490" s="70" t="n">
        <v>2025</v>
      </c>
      <c r="D1490" t="inlineStr">
        <is>
          <t>Jul</t>
        </is>
      </c>
      <c r="E1490" t="inlineStr">
        <is>
          <t>North America</t>
        </is>
      </c>
      <c r="F1490" t="inlineStr">
        <is>
          <t>Canada</t>
        </is>
      </c>
      <c r="G1490" t="inlineStr">
        <is>
          <t>BFSI</t>
        </is>
      </c>
      <c r="H1490" t="inlineStr">
        <is>
          <t>AI &amp; data</t>
        </is>
      </c>
      <c r="I1490" t="inlineStr">
        <is>
          <t>Large client</t>
        </is>
      </c>
      <c r="J1490" t="inlineStr">
        <is>
          <t>Mei Lin</t>
        </is>
      </c>
      <c r="K1490" s="71" t="n">
        <v>6105</v>
      </c>
      <c r="L1490" s="72" t="n">
        <v>3684.97</v>
      </c>
      <c r="M1490" s="72" t="n">
        <v>22496741.85</v>
      </c>
      <c r="N1490" s="72" t="n">
        <v>899869.67</v>
      </c>
      <c r="O1490" s="72" t="n">
        <v>21596872.18</v>
      </c>
      <c r="P1490" s="72" t="n">
        <v>14210989.28</v>
      </c>
      <c r="Q1490" s="72" t="n">
        <v>7385882.9</v>
      </c>
      <c r="R1490" t="inlineStr">
        <is>
          <t>B-03</t>
        </is>
      </c>
      <c r="S1490" s="73" t="n">
        <v>51.4</v>
      </c>
      <c r="T1490" s="73" t="n">
        <v>39.7</v>
      </c>
      <c r="U1490" s="71" t="n">
        <v>0</v>
      </c>
      <c r="V1490" t="inlineStr">
        <is>
          <t>No</t>
        </is>
      </c>
      <c r="W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TC101482</t>
        </is>
      </c>
      <c r="B1491" s="69" t="n">
        <v>45840</v>
      </c>
      <c r="C1491" s="70" t="n">
        <v>2025</v>
      </c>
      <c r="D1491" t="inlineStr">
        <is>
          <t>Jul</t>
        </is>
      </c>
      <c r="E1491" t="inlineStr">
        <is>
          <t>North America</t>
        </is>
      </c>
      <c r="F1491" t="inlineStr">
        <is>
          <t>Canada</t>
        </is>
      </c>
      <c r="G1491" t="inlineStr">
        <is>
          <t>BFSI</t>
        </is>
      </c>
      <c r="H1491" t="inlineStr">
        <is>
          <t>AI &amp; data</t>
        </is>
      </c>
      <c r="I1491" t="inlineStr">
        <is>
          <t>Mid-size client</t>
        </is>
      </c>
      <c r="J1491" t="inlineStr">
        <is>
          <t>Noah Smith</t>
        </is>
      </c>
      <c r="K1491" s="71" t="n">
        <v>4316</v>
      </c>
      <c r="L1491" s="72" t="n">
        <v>4414.79</v>
      </c>
      <c r="M1491" s="72" t="n">
        <v>19054233.64</v>
      </c>
      <c r="N1491" s="72" t="n">
        <v>1143254.02</v>
      </c>
      <c r="O1491" s="72" t="n">
        <v>17910979.62</v>
      </c>
      <c r="P1491" s="72" t="n">
        <v>12211248.37</v>
      </c>
      <c r="Q1491" s="72" t="n">
        <v>5699731.25</v>
      </c>
      <c r="R1491" t="inlineStr">
        <is>
          <t>B-01</t>
        </is>
      </c>
      <c r="S1491" s="73" t="n">
        <v>33.9</v>
      </c>
      <c r="T1491" s="73" t="n">
        <v>28.1</v>
      </c>
      <c r="U1491" s="71" t="n">
        <v>0</v>
      </c>
      <c r="V1491" t="inlineStr">
        <is>
          <t>No</t>
        </is>
      </c>
      <c r="W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TC101483</t>
        </is>
      </c>
      <c r="B1492" s="69" t="n">
        <v>45840</v>
      </c>
      <c r="C1492" s="70" t="n">
        <v>2025</v>
      </c>
      <c r="D1492" t="inlineStr">
        <is>
          <t>Jul</t>
        </is>
      </c>
      <c r="E1492" t="inlineStr">
        <is>
          <t>UK</t>
        </is>
      </c>
      <c r="F1492" t="inlineStr">
        <is>
          <t>UK</t>
        </is>
      </c>
      <c r="G1492" t="inlineStr">
        <is>
          <t>Manufacturing</t>
        </is>
      </c>
      <c r="H1492" t="inlineStr">
        <is>
          <t>AI &amp; data</t>
        </is>
      </c>
      <c r="I1492" t="inlineStr">
        <is>
          <t>Large client</t>
        </is>
      </c>
      <c r="J1492" t="inlineStr">
        <is>
          <t>Arjun Mehta</t>
        </is>
      </c>
      <c r="K1492" s="71" t="n">
        <v>8697</v>
      </c>
      <c r="L1492" s="72" t="n">
        <v>3500.65</v>
      </c>
      <c r="M1492" s="72" t="n">
        <v>30445153.05</v>
      </c>
      <c r="N1492" s="72" t="n">
        <v>608903.0600000001</v>
      </c>
      <c r="O1492" s="72" t="n">
        <v>29836249.99</v>
      </c>
      <c r="P1492" s="72" t="n">
        <v>18863286.47</v>
      </c>
      <c r="Q1492" s="72" t="n">
        <v>10972963.52</v>
      </c>
      <c r="R1492" t="inlineStr">
        <is>
          <t>M-02</t>
        </is>
      </c>
      <c r="S1492" s="73" t="n">
        <v>66.59999999999999</v>
      </c>
      <c r="T1492" s="73" t="n">
        <v>52.3</v>
      </c>
      <c r="U1492" s="71" t="n">
        <v>1</v>
      </c>
      <c r="V1492" t="inlineStr">
        <is>
          <t>No</t>
        </is>
      </c>
      <c r="W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TC101484</t>
        </is>
      </c>
      <c r="B1493" s="69" t="n">
        <v>45840</v>
      </c>
      <c r="C1493" s="70" t="n">
        <v>2025</v>
      </c>
      <c r="D1493" t="inlineStr">
        <is>
          <t>Jul</t>
        </is>
      </c>
      <c r="E1493" t="inlineStr">
        <is>
          <t>North America</t>
        </is>
      </c>
      <c r="F1493" t="inlineStr">
        <is>
          <t>USA</t>
        </is>
      </c>
      <c r="G1493" t="inlineStr">
        <is>
          <t>Manufacturing</t>
        </is>
      </c>
      <c r="H1493" t="inlineStr">
        <is>
          <t>BPS</t>
        </is>
      </c>
      <c r="I1493" t="inlineStr">
        <is>
          <t>Large client</t>
        </is>
      </c>
      <c r="J1493" t="inlineStr">
        <is>
          <t>Olivia Brown</t>
        </is>
      </c>
      <c r="K1493" s="71" t="n">
        <v>4993</v>
      </c>
      <c r="L1493" s="72" t="n">
        <v>3590.22</v>
      </c>
      <c r="M1493" s="72" t="n">
        <v>17925968.46</v>
      </c>
      <c r="N1493" s="72" t="n">
        <v>0</v>
      </c>
      <c r="O1493" s="72" t="n">
        <v>17925968.46</v>
      </c>
      <c r="P1493" s="72" t="n">
        <v>12778332.21</v>
      </c>
      <c r="Q1493" s="72" t="n">
        <v>5147636.25</v>
      </c>
      <c r="R1493" t="inlineStr">
        <is>
          <t>M-05</t>
        </is>
      </c>
      <c r="S1493" s="73" t="n">
        <v>36.5</v>
      </c>
      <c r="T1493" s="73" t="n">
        <v>29.7</v>
      </c>
      <c r="U1493" s="71" t="n">
        <v>0</v>
      </c>
      <c r="V1493" t="inlineStr">
        <is>
          <t>No</t>
        </is>
      </c>
      <c r="W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TC101485</t>
        </is>
      </c>
      <c r="B1494" s="69" t="n">
        <v>45841</v>
      </c>
      <c r="C1494" s="70" t="n">
        <v>2025</v>
      </c>
      <c r="D1494" t="inlineStr">
        <is>
          <t>Jul</t>
        </is>
      </c>
      <c r="E1494" t="inlineStr">
        <is>
          <t>North America</t>
        </is>
      </c>
      <c r="F1494" t="inlineStr">
        <is>
          <t>Canada</t>
        </is>
      </c>
      <c r="G1494" t="inlineStr">
        <is>
          <t>BFSI</t>
        </is>
      </c>
      <c r="H1494" t="inlineStr">
        <is>
          <t>BPS</t>
        </is>
      </c>
      <c r="I1494" t="inlineStr">
        <is>
          <t>Mid-size client</t>
        </is>
      </c>
      <c r="J1494" t="inlineStr">
        <is>
          <t>Shraddha Kulkarni</t>
        </is>
      </c>
      <c r="K1494" s="71" t="n">
        <v>4815</v>
      </c>
      <c r="L1494" s="72" t="n">
        <v>4032.06</v>
      </c>
      <c r="M1494" s="72" t="n">
        <v>19414368.9</v>
      </c>
      <c r="N1494" s="72" t="n">
        <v>776574.76</v>
      </c>
      <c r="O1494" s="72" t="n">
        <v>18637794.14</v>
      </c>
      <c r="P1494" s="72" t="n">
        <v>12672306.51</v>
      </c>
      <c r="Q1494" s="72" t="n">
        <v>5965487.63</v>
      </c>
      <c r="R1494" t="inlineStr">
        <is>
          <t>B-05</t>
        </is>
      </c>
      <c r="S1494" s="73" t="n">
        <v>41</v>
      </c>
      <c r="T1494" s="73" t="n">
        <v>30.9</v>
      </c>
      <c r="U1494" s="71" t="n">
        <v>1</v>
      </c>
      <c r="V1494" t="inlineStr">
        <is>
          <t>No</t>
        </is>
      </c>
      <c r="W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TC101486</t>
        </is>
      </c>
      <c r="B1495" s="69" t="n">
        <v>45841</v>
      </c>
      <c r="C1495" s="70" t="n">
        <v>2025</v>
      </c>
      <c r="D1495" t="inlineStr">
        <is>
          <t>Jul</t>
        </is>
      </c>
      <c r="E1495" t="inlineStr">
        <is>
          <t>Middle East &amp; Africa</t>
        </is>
      </c>
      <c r="F1495" t="inlineStr">
        <is>
          <t>South Africa</t>
        </is>
      </c>
      <c r="G1495" t="inlineStr">
        <is>
          <t>BFSI</t>
        </is>
      </c>
      <c r="H1495" t="inlineStr">
        <is>
          <t>BPS</t>
        </is>
      </c>
      <c r="I1495" t="inlineStr">
        <is>
          <t>Mid-size client</t>
        </is>
      </c>
      <c r="J1495" t="inlineStr">
        <is>
          <t>Carlos Silva</t>
        </is>
      </c>
      <c r="K1495" s="71" t="n">
        <v>3920</v>
      </c>
      <c r="L1495" s="72" t="n">
        <v>3981.57</v>
      </c>
      <c r="M1495" s="72" t="n">
        <v>15607754.4</v>
      </c>
      <c r="N1495" s="72" t="n">
        <v>0</v>
      </c>
      <c r="O1495" s="72" t="n">
        <v>15607754.4</v>
      </c>
      <c r="P1495" s="72" t="n">
        <v>11424114.99</v>
      </c>
      <c r="Q1495" s="72" t="n">
        <v>4183639.41</v>
      </c>
      <c r="R1495" t="inlineStr">
        <is>
          <t>B-06</t>
        </is>
      </c>
      <c r="S1495" s="73" t="n">
        <v>27.7</v>
      </c>
      <c r="T1495" s="73" t="n">
        <v>24.4</v>
      </c>
      <c r="U1495" s="71" t="n">
        <v>0</v>
      </c>
      <c r="V1495" t="inlineStr">
        <is>
          <t>No</t>
        </is>
      </c>
      <c r="W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TC101487</t>
        </is>
      </c>
      <c r="B1496" s="69" t="n">
        <v>45841</v>
      </c>
      <c r="C1496" s="70" t="n">
        <v>2025</v>
      </c>
      <c r="D1496" t="inlineStr">
        <is>
          <t>Jul</t>
        </is>
      </c>
      <c r="E1496" t="inlineStr">
        <is>
          <t>Asia Pacific</t>
        </is>
      </c>
      <c r="F1496" t="inlineStr">
        <is>
          <t>Singapore</t>
        </is>
      </c>
      <c r="G1496" t="inlineStr">
        <is>
          <t>Manufacturing</t>
        </is>
      </c>
      <c r="H1496" t="inlineStr">
        <is>
          <t>BPS</t>
        </is>
      </c>
      <c r="I1496" t="inlineStr">
        <is>
          <t>Top-10 client</t>
        </is>
      </c>
      <c r="J1496" t="inlineStr">
        <is>
          <t>Hiroshi Tanaka</t>
        </is>
      </c>
      <c r="K1496" s="71" t="n">
        <v>2766</v>
      </c>
      <c r="L1496" s="72" t="n">
        <v>3561.15</v>
      </c>
      <c r="M1496" s="72" t="n">
        <v>9850140.9</v>
      </c>
      <c r="N1496" s="72" t="n">
        <v>591008.45</v>
      </c>
      <c r="O1496" s="72" t="n">
        <v>9259132.449999999</v>
      </c>
      <c r="P1496" s="72" t="n">
        <v>6310016.04</v>
      </c>
      <c r="Q1496" s="72" t="n">
        <v>2949116.41</v>
      </c>
      <c r="R1496" t="inlineStr">
        <is>
          <t>M-06</t>
        </is>
      </c>
      <c r="S1496" s="73" t="n">
        <v>23.4</v>
      </c>
      <c r="T1496" s="73" t="n">
        <v>17.8</v>
      </c>
      <c r="U1496" s="71" t="n">
        <v>0</v>
      </c>
      <c r="V1496" t="inlineStr">
        <is>
          <t>No</t>
        </is>
      </c>
      <c r="W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TC101488</t>
        </is>
      </c>
      <c r="B1497" s="69" t="n">
        <v>45841</v>
      </c>
      <c r="C1497" s="70" t="n">
        <v>2025</v>
      </c>
      <c r="D1497" t="inlineStr">
        <is>
          <t>Jul</t>
        </is>
      </c>
      <c r="E1497" t="inlineStr">
        <is>
          <t>Continental Europe</t>
        </is>
      </c>
      <c r="F1497" t="inlineStr">
        <is>
          <t>Germany</t>
        </is>
      </c>
      <c r="G1497" t="inlineStr">
        <is>
          <t>Technology &amp; Services</t>
        </is>
      </c>
      <c r="H1497" t="inlineStr">
        <is>
          <t>Application services</t>
        </is>
      </c>
      <c r="I1497" t="inlineStr">
        <is>
          <t>Large client</t>
        </is>
      </c>
      <c r="J1497" t="inlineStr">
        <is>
          <t>Sophie Müller</t>
        </is>
      </c>
      <c r="K1497" s="71" t="n">
        <v>6638</v>
      </c>
      <c r="L1497" s="72" t="n">
        <v>4176.26</v>
      </c>
      <c r="M1497" s="72" t="n">
        <v>27722013.88</v>
      </c>
      <c r="N1497" s="72" t="n">
        <v>0</v>
      </c>
      <c r="O1497" s="72" t="n">
        <v>27722013.88</v>
      </c>
      <c r="P1497" s="72" t="n">
        <v>16907405.02</v>
      </c>
      <c r="Q1497" s="72" t="n">
        <v>10814608.86</v>
      </c>
      <c r="R1497" t="inlineStr">
        <is>
          <t>TS-06</t>
        </is>
      </c>
      <c r="S1497" s="73" t="n">
        <v>56.3</v>
      </c>
      <c r="T1497" s="73" t="n">
        <v>43.1</v>
      </c>
      <c r="U1497" s="71" t="n">
        <v>0</v>
      </c>
      <c r="V1497" t="inlineStr">
        <is>
          <t>No</t>
        </is>
      </c>
      <c r="W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TC101489</t>
        </is>
      </c>
      <c r="B1498" s="69" t="n">
        <v>45841</v>
      </c>
      <c r="C1498" s="70" t="n">
        <v>2025</v>
      </c>
      <c r="D1498" t="inlineStr">
        <is>
          <t>Jul</t>
        </is>
      </c>
      <c r="E1498" t="inlineStr">
        <is>
          <t>UK</t>
        </is>
      </c>
      <c r="F1498" t="inlineStr">
        <is>
          <t>UK</t>
        </is>
      </c>
      <c r="G1498" t="inlineStr">
        <is>
          <t>Communications &amp; Media</t>
        </is>
      </c>
      <c r="H1498" t="inlineStr">
        <is>
          <t>Application services</t>
        </is>
      </c>
      <c r="I1498" t="inlineStr">
        <is>
          <t>Top-10 client</t>
        </is>
      </c>
      <c r="J1498" t="inlineStr">
        <is>
          <t>Kofi Mensah</t>
        </is>
      </c>
      <c r="K1498" s="71" t="n">
        <v>7069</v>
      </c>
      <c r="L1498" s="72" t="n">
        <v>3948.39</v>
      </c>
      <c r="M1498" s="72" t="n">
        <v>27911168.91</v>
      </c>
      <c r="N1498" s="72" t="n">
        <v>558223.38</v>
      </c>
      <c r="O1498" s="72" t="n">
        <v>27352945.53</v>
      </c>
      <c r="P1498" s="72" t="n">
        <v>16702231.71</v>
      </c>
      <c r="Q1498" s="72" t="n">
        <v>10650713.82</v>
      </c>
      <c r="R1498" t="inlineStr">
        <is>
          <t>CM-03</t>
        </is>
      </c>
      <c r="S1498" s="73" t="n">
        <v>50.5</v>
      </c>
      <c r="T1498" s="73" t="n">
        <v>42.1</v>
      </c>
      <c r="U1498" s="71" t="n">
        <v>0</v>
      </c>
      <c r="V1498" t="inlineStr">
        <is>
          <t>No</t>
        </is>
      </c>
      <c r="W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TC101490</t>
        </is>
      </c>
      <c r="B1499" s="69" t="n">
        <v>45842</v>
      </c>
      <c r="C1499" s="70" t="n">
        <v>2025</v>
      </c>
      <c r="D1499" t="inlineStr">
        <is>
          <t>Jul</t>
        </is>
      </c>
      <c r="E1499" t="inlineStr">
        <is>
          <t>India</t>
        </is>
      </c>
      <c r="F1499" t="inlineStr">
        <is>
          <t>India</t>
        </is>
      </c>
      <c r="G1499" t="inlineStr">
        <is>
          <t>Life Sciences</t>
        </is>
      </c>
      <c r="H1499" t="inlineStr">
        <is>
          <t>Application services</t>
        </is>
      </c>
      <c r="I1499" t="inlineStr">
        <is>
          <t>Mid-size client</t>
        </is>
      </c>
      <c r="J1499" t="inlineStr">
        <is>
          <t>Fatima Al-Saud</t>
        </is>
      </c>
      <c r="K1499" s="71" t="n">
        <v>9163</v>
      </c>
      <c r="L1499" s="72" t="n">
        <v>4027.25</v>
      </c>
      <c r="M1499" s="72" t="n">
        <v>36901691.75</v>
      </c>
      <c r="N1499" s="72" t="n">
        <v>0</v>
      </c>
      <c r="O1499" s="72" t="n">
        <v>36901691.75</v>
      </c>
      <c r="P1499" s="72" t="n">
        <v>25570347.73</v>
      </c>
      <c r="Q1499" s="72" t="n">
        <v>11331344.02</v>
      </c>
      <c r="R1499" t="inlineStr">
        <is>
          <t>LS-02</t>
        </is>
      </c>
      <c r="S1499" s="73" t="n">
        <v>70</v>
      </c>
      <c r="T1499" s="73" t="n">
        <v>59</v>
      </c>
      <c r="U1499" s="71" t="n">
        <v>1</v>
      </c>
      <c r="V1499" t="inlineStr">
        <is>
          <t>No</t>
        </is>
      </c>
      <c r="W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TC101491</t>
        </is>
      </c>
      <c r="B1500" s="69" t="n">
        <v>45842</v>
      </c>
      <c r="C1500" s="70" t="n">
        <v>2025</v>
      </c>
      <c r="D1500" t="inlineStr">
        <is>
          <t>Jul</t>
        </is>
      </c>
      <c r="E1500" t="inlineStr">
        <is>
          <t>UK</t>
        </is>
      </c>
      <c r="F1500" t="inlineStr">
        <is>
          <t>UK</t>
        </is>
      </c>
      <c r="G1500" t="inlineStr">
        <is>
          <t>BFSI</t>
        </is>
      </c>
      <c r="H1500" t="inlineStr">
        <is>
          <t>AI &amp; data</t>
        </is>
      </c>
      <c r="I1500" t="inlineStr">
        <is>
          <t>Top-10 client</t>
        </is>
      </c>
      <c r="J1500" t="inlineStr">
        <is>
          <t>Mei Lin</t>
        </is>
      </c>
      <c r="K1500" s="71" t="n">
        <v>2449</v>
      </c>
      <c r="L1500" s="72" t="n">
        <v>4067.02</v>
      </c>
      <c r="M1500" s="72" t="n">
        <v>9960131.98</v>
      </c>
      <c r="N1500" s="72" t="n">
        <v>398405.28</v>
      </c>
      <c r="O1500" s="72" t="n">
        <v>9561726.699999999</v>
      </c>
      <c r="P1500" s="72" t="n">
        <v>6923304.17</v>
      </c>
      <c r="Q1500" s="72" t="n">
        <v>2638422.53</v>
      </c>
      <c r="R1500" t="inlineStr">
        <is>
          <t>B-05</t>
        </is>
      </c>
      <c r="S1500" s="73" t="n">
        <v>18.1</v>
      </c>
      <c r="T1500" s="73" t="n">
        <v>15.8</v>
      </c>
      <c r="U1500" s="71" t="n">
        <v>0</v>
      </c>
      <c r="V1500" t="inlineStr">
        <is>
          <t>No</t>
        </is>
      </c>
      <c r="W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TC101492</t>
        </is>
      </c>
      <c r="B1501" s="69" t="n">
        <v>45842</v>
      </c>
      <c r="C1501" s="70" t="n">
        <v>2025</v>
      </c>
      <c r="D1501" t="inlineStr">
        <is>
          <t>Jul</t>
        </is>
      </c>
      <c r="E1501" t="inlineStr">
        <is>
          <t>UK</t>
        </is>
      </c>
      <c r="F1501" t="inlineStr">
        <is>
          <t>UK</t>
        </is>
      </c>
      <c r="G1501" t="inlineStr">
        <is>
          <t>Retail &amp; CPG</t>
        </is>
      </c>
      <c r="H1501" t="inlineStr">
        <is>
          <t>Cloud &amp; infrastructure</t>
        </is>
      </c>
      <c r="I1501" t="inlineStr">
        <is>
          <t>Large client</t>
        </is>
      </c>
      <c r="J1501" t="inlineStr">
        <is>
          <t>Aisha Bello</t>
        </is>
      </c>
      <c r="K1501" s="71" t="n">
        <v>4128</v>
      </c>
      <c r="L1501" s="72" t="n">
        <v>3639.67</v>
      </c>
      <c r="M1501" s="72" t="n">
        <v>15024557.76</v>
      </c>
      <c r="N1501" s="72" t="n">
        <v>0</v>
      </c>
      <c r="O1501" s="72" t="n">
        <v>15024557.76</v>
      </c>
      <c r="P1501" s="72" t="n">
        <v>10887971.47</v>
      </c>
      <c r="Q1501" s="72" t="n">
        <v>4136586.29</v>
      </c>
      <c r="R1501" t="inlineStr">
        <is>
          <t>RC-03</t>
        </is>
      </c>
      <c r="S1501" s="73" t="n">
        <v>29.3</v>
      </c>
      <c r="T1501" s="73" t="n">
        <v>24.4</v>
      </c>
      <c r="U1501" s="71" t="n">
        <v>0</v>
      </c>
      <c r="V1501" t="inlineStr">
        <is>
          <t>No</t>
        </is>
      </c>
      <c r="W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TC101493</t>
        </is>
      </c>
      <c r="B1502" s="69" t="n">
        <v>45842</v>
      </c>
      <c r="C1502" s="70" t="n">
        <v>2025</v>
      </c>
      <c r="D1502" t="inlineStr">
        <is>
          <t>Jul</t>
        </is>
      </c>
      <c r="E1502" t="inlineStr">
        <is>
          <t>North America</t>
        </is>
      </c>
      <c r="F1502" t="inlineStr">
        <is>
          <t>USA</t>
        </is>
      </c>
      <c r="G1502" t="inlineStr">
        <is>
          <t>Retail &amp; CPG</t>
        </is>
      </c>
      <c r="H1502" t="inlineStr">
        <is>
          <t>Consulting</t>
        </is>
      </c>
      <c r="I1502" t="inlineStr">
        <is>
          <t>Large client</t>
        </is>
      </c>
      <c r="J1502" t="inlineStr">
        <is>
          <t>Ruhi Shaikh</t>
        </is>
      </c>
      <c r="K1502" s="71" t="n">
        <v>8329</v>
      </c>
      <c r="L1502" s="72" t="n">
        <v>3973.25</v>
      </c>
      <c r="M1502" s="72" t="n">
        <v>33093199.25</v>
      </c>
      <c r="N1502" s="72" t="n">
        <v>0</v>
      </c>
      <c r="O1502" s="72" t="n">
        <v>33093199.25</v>
      </c>
      <c r="P1502" s="72" t="n">
        <v>20738003.87</v>
      </c>
      <c r="Q1502" s="72" t="n">
        <v>12355195.38</v>
      </c>
      <c r="R1502" t="inlineStr">
        <is>
          <t>RC-04</t>
        </is>
      </c>
      <c r="S1502" s="73" t="n">
        <v>56.9</v>
      </c>
      <c r="T1502" s="73" t="n">
        <v>48.8</v>
      </c>
      <c r="U1502" s="71" t="n">
        <v>0</v>
      </c>
      <c r="V1502" t="inlineStr">
        <is>
          <t>No</t>
        </is>
      </c>
      <c r="W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TC101494</t>
        </is>
      </c>
      <c r="B1503" s="69" t="n">
        <v>45843</v>
      </c>
      <c r="C1503" s="70" t="n">
        <v>2025</v>
      </c>
      <c r="D1503" t="inlineStr">
        <is>
          <t>Jul</t>
        </is>
      </c>
      <c r="E1503" t="inlineStr">
        <is>
          <t>Asia Pacific</t>
        </is>
      </c>
      <c r="F1503" t="inlineStr">
        <is>
          <t>Australia</t>
        </is>
      </c>
      <c r="G1503" t="inlineStr">
        <is>
          <t>Technology &amp; Services</t>
        </is>
      </c>
      <c r="H1503" t="inlineStr">
        <is>
          <t>Application services</t>
        </is>
      </c>
      <c r="I1503" t="inlineStr">
        <is>
          <t>Top-10 client</t>
        </is>
      </c>
      <c r="J1503" t="inlineStr">
        <is>
          <t>Olivia Brown</t>
        </is>
      </c>
      <c r="K1503" s="71" t="n">
        <v>4383</v>
      </c>
      <c r="L1503" s="72" t="n">
        <v>3897.1</v>
      </c>
      <c r="M1503" s="72" t="n">
        <v>17080989.3</v>
      </c>
      <c r="N1503" s="72" t="n">
        <v>0</v>
      </c>
      <c r="O1503" s="72" t="n">
        <v>17080989.3</v>
      </c>
      <c r="P1503" s="72" t="n">
        <v>10359007.56</v>
      </c>
      <c r="Q1503" s="72" t="n">
        <v>6721981.74</v>
      </c>
      <c r="R1503" t="inlineStr">
        <is>
          <t>TS-05</t>
        </is>
      </c>
      <c r="S1503" s="73" t="n">
        <v>35.2</v>
      </c>
      <c r="T1503" s="73" t="n">
        <v>27.9</v>
      </c>
      <c r="U1503" s="71" t="n">
        <v>0</v>
      </c>
      <c r="V1503" t="inlineStr">
        <is>
          <t>No</t>
        </is>
      </c>
      <c r="W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TC101495</t>
        </is>
      </c>
      <c r="B1504" s="69" t="n">
        <v>45843</v>
      </c>
      <c r="C1504" s="70" t="n">
        <v>2025</v>
      </c>
      <c r="D1504" t="inlineStr">
        <is>
          <t>Jul</t>
        </is>
      </c>
      <c r="E1504" t="inlineStr">
        <is>
          <t>India</t>
        </is>
      </c>
      <c r="F1504" t="inlineStr">
        <is>
          <t>India</t>
        </is>
      </c>
      <c r="G1504" t="inlineStr">
        <is>
          <t>Communications &amp; Media</t>
        </is>
      </c>
      <c r="H1504" t="inlineStr">
        <is>
          <t>Cloud &amp; infrastructure</t>
        </is>
      </c>
      <c r="I1504" t="inlineStr">
        <is>
          <t>Large client</t>
        </is>
      </c>
      <c r="J1504" t="inlineStr">
        <is>
          <t>Olivia Brown</t>
        </is>
      </c>
      <c r="K1504" s="71" t="n">
        <v>5620</v>
      </c>
      <c r="L1504" s="72" t="n">
        <v>2960.8</v>
      </c>
      <c r="M1504" s="72" t="n">
        <v>16639696</v>
      </c>
      <c r="N1504" s="72" t="n">
        <v>998381.76</v>
      </c>
      <c r="O1504" s="72" t="n">
        <v>15641314.24</v>
      </c>
      <c r="P1504" s="72" t="n">
        <v>10629862.25</v>
      </c>
      <c r="Q1504" s="72" t="n">
        <v>5011451.99</v>
      </c>
      <c r="R1504" t="inlineStr">
        <is>
          <t>CM-03</t>
        </is>
      </c>
      <c r="S1504" s="73" t="n">
        <v>37.7</v>
      </c>
      <c r="T1504" s="73" t="n">
        <v>33.6</v>
      </c>
      <c r="U1504" s="71" t="n">
        <v>0</v>
      </c>
      <c r="V1504" t="inlineStr">
        <is>
          <t>No</t>
        </is>
      </c>
      <c r="W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TC101496</t>
        </is>
      </c>
      <c r="B1505" s="69" t="n">
        <v>45843</v>
      </c>
      <c r="C1505" s="70" t="n">
        <v>2025</v>
      </c>
      <c r="D1505" t="inlineStr">
        <is>
          <t>Jul</t>
        </is>
      </c>
      <c r="E1505" t="inlineStr">
        <is>
          <t>UK</t>
        </is>
      </c>
      <c r="F1505" t="inlineStr">
        <is>
          <t>UK</t>
        </is>
      </c>
      <c r="G1505" t="inlineStr">
        <is>
          <t>Manufacturing</t>
        </is>
      </c>
      <c r="H1505" t="inlineStr">
        <is>
          <t>Application services</t>
        </is>
      </c>
      <c r="I1505" t="inlineStr">
        <is>
          <t>Large client</t>
        </is>
      </c>
      <c r="J1505" t="inlineStr">
        <is>
          <t>Priya Nair</t>
        </is>
      </c>
      <c r="K1505" s="71" t="n">
        <v>11200</v>
      </c>
      <c r="L1505" s="72" t="n">
        <v>4069.77</v>
      </c>
      <c r="M1505" s="72" t="n">
        <v>45581424</v>
      </c>
      <c r="N1505" s="72" t="n">
        <v>0</v>
      </c>
      <c r="O1505" s="72" t="n">
        <v>45581424</v>
      </c>
      <c r="P1505" s="72" t="n">
        <v>31996325.75</v>
      </c>
      <c r="Q1505" s="72" t="n">
        <v>13585098.25</v>
      </c>
      <c r="R1505" t="inlineStr">
        <is>
          <t>M-04</t>
        </is>
      </c>
      <c r="S1505" s="73" t="n">
        <v>78</v>
      </c>
      <c r="T1505" s="73" t="n">
        <v>68.2</v>
      </c>
      <c r="U1505" s="71" t="n">
        <v>0</v>
      </c>
      <c r="V1505" t="inlineStr">
        <is>
          <t>No</t>
        </is>
      </c>
      <c r="W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TC101497</t>
        </is>
      </c>
      <c r="B1506" s="69" t="n">
        <v>45843</v>
      </c>
      <c r="C1506" s="70" t="n">
        <v>2025</v>
      </c>
      <c r="D1506" t="inlineStr">
        <is>
          <t>Jul</t>
        </is>
      </c>
      <c r="E1506" t="inlineStr">
        <is>
          <t>UK</t>
        </is>
      </c>
      <c r="F1506" t="inlineStr">
        <is>
          <t>UK</t>
        </is>
      </c>
      <c r="G1506" t="inlineStr">
        <is>
          <t>Technology &amp; Services</t>
        </is>
      </c>
      <c r="H1506" t="inlineStr">
        <is>
          <t>AI &amp; data</t>
        </is>
      </c>
      <c r="I1506" t="inlineStr">
        <is>
          <t>Top-10 client</t>
        </is>
      </c>
      <c r="J1506" t="inlineStr">
        <is>
          <t>Mei Lin</t>
        </is>
      </c>
      <c r="K1506" s="71" t="n">
        <v>9323</v>
      </c>
      <c r="L1506" s="72" t="n">
        <v>3659.63</v>
      </c>
      <c r="M1506" s="72" t="n">
        <v>34118730.49</v>
      </c>
      <c r="N1506" s="72" t="n">
        <v>682374.61</v>
      </c>
      <c r="O1506" s="72" t="n">
        <v>33436355.88</v>
      </c>
      <c r="P1506" s="72" t="n">
        <v>21854172.99</v>
      </c>
      <c r="Q1506" s="72" t="n">
        <v>11582182.89</v>
      </c>
      <c r="R1506" t="inlineStr">
        <is>
          <t>TS-06</t>
        </is>
      </c>
      <c r="S1506" s="73" t="n">
        <v>72.90000000000001</v>
      </c>
      <c r="T1506" s="73" t="n">
        <v>56.6</v>
      </c>
      <c r="U1506" s="71" t="n">
        <v>0</v>
      </c>
      <c r="V1506" t="inlineStr">
        <is>
          <t>No</t>
        </is>
      </c>
      <c r="W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TC101498</t>
        </is>
      </c>
      <c r="B1507" s="69" t="n">
        <v>45843</v>
      </c>
      <c r="C1507" s="70" t="n">
        <v>2025</v>
      </c>
      <c r="D1507" t="inlineStr">
        <is>
          <t>Jul</t>
        </is>
      </c>
      <c r="E1507" t="inlineStr">
        <is>
          <t>North America</t>
        </is>
      </c>
      <c r="F1507" t="inlineStr">
        <is>
          <t>USA</t>
        </is>
      </c>
      <c r="G1507" t="inlineStr">
        <is>
          <t>Retail &amp; CPG</t>
        </is>
      </c>
      <c r="H1507" t="inlineStr">
        <is>
          <t>Application services</t>
        </is>
      </c>
      <c r="I1507" t="inlineStr">
        <is>
          <t>Mid-size client</t>
        </is>
      </c>
      <c r="J1507" t="inlineStr">
        <is>
          <t>Noah Smith</t>
        </is>
      </c>
      <c r="K1507" s="71" t="n">
        <v>11062</v>
      </c>
      <c r="L1507" s="72" t="n">
        <v>4177.26</v>
      </c>
      <c r="M1507" s="72" t="n">
        <v>46208850.12</v>
      </c>
      <c r="N1507" s="72" t="n">
        <v>1848354</v>
      </c>
      <c r="O1507" s="72" t="n">
        <v>44360496.12</v>
      </c>
      <c r="P1507" s="72" t="n">
        <v>31341464.73</v>
      </c>
      <c r="Q1507" s="72" t="n">
        <v>13019031.39</v>
      </c>
      <c r="R1507" t="inlineStr">
        <is>
          <t>RC-04</t>
        </is>
      </c>
      <c r="S1507" s="73" t="n">
        <v>78</v>
      </c>
      <c r="T1507" s="73" t="n">
        <v>68.8</v>
      </c>
      <c r="U1507" s="71" t="n">
        <v>0</v>
      </c>
      <c r="V1507" t="inlineStr">
        <is>
          <t>No</t>
        </is>
      </c>
      <c r="W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TC101499</t>
        </is>
      </c>
      <c r="B1508" s="69" t="n">
        <v>45843</v>
      </c>
      <c r="C1508" s="70" t="n">
        <v>2025</v>
      </c>
      <c r="D1508" t="inlineStr">
        <is>
          <t>Jul</t>
        </is>
      </c>
      <c r="E1508" t="inlineStr">
        <is>
          <t>India</t>
        </is>
      </c>
      <c r="F1508" t="inlineStr">
        <is>
          <t>India</t>
        </is>
      </c>
      <c r="G1508" t="inlineStr">
        <is>
          <t>BFSI</t>
        </is>
      </c>
      <c r="H1508" t="inlineStr">
        <is>
          <t>Cloud &amp; infrastructure</t>
        </is>
      </c>
      <c r="I1508" t="inlineStr">
        <is>
          <t>Mid-size client</t>
        </is>
      </c>
      <c r="J1508" t="inlineStr">
        <is>
          <t>Sophie Müller</t>
        </is>
      </c>
      <c r="K1508" s="71" t="n">
        <v>811</v>
      </c>
      <c r="L1508" s="72" t="n">
        <v>3608.17</v>
      </c>
      <c r="M1508" s="72" t="n">
        <v>2926225.87</v>
      </c>
      <c r="N1508" s="72" t="n">
        <v>175573.55</v>
      </c>
      <c r="O1508" s="72" t="n">
        <v>2750652.32</v>
      </c>
      <c r="P1508" s="72" t="n">
        <v>2064127.01</v>
      </c>
      <c r="Q1508" s="72" t="n">
        <v>686525.3100000001</v>
      </c>
      <c r="R1508" t="inlineStr">
        <is>
          <t>B-05</t>
        </is>
      </c>
      <c r="S1508" s="73" t="n">
        <v>6.7</v>
      </c>
      <c r="T1508" s="73" t="n">
        <v>5.1</v>
      </c>
      <c r="U1508" s="71" t="n">
        <v>0</v>
      </c>
      <c r="V1508" t="inlineStr">
        <is>
          <t>No</t>
        </is>
      </c>
      <c r="W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TC101500</t>
        </is>
      </c>
      <c r="B1509" s="69" t="n">
        <v>45843</v>
      </c>
      <c r="C1509" s="70" t="n">
        <v>2025</v>
      </c>
      <c r="D1509" t="inlineStr">
        <is>
          <t>Jul</t>
        </is>
      </c>
      <c r="E1509" t="inlineStr">
        <is>
          <t>Asia Pacific</t>
        </is>
      </c>
      <c r="F1509" t="inlineStr">
        <is>
          <t>Japan</t>
        </is>
      </c>
      <c r="G1509" t="inlineStr">
        <is>
          <t>BFSI</t>
        </is>
      </c>
      <c r="H1509" t="inlineStr">
        <is>
          <t>Application services</t>
        </is>
      </c>
      <c r="I1509" t="inlineStr">
        <is>
          <t>Mid-size client</t>
        </is>
      </c>
      <c r="J1509" t="inlineStr">
        <is>
          <t>Shraddha Kulkarni</t>
        </is>
      </c>
      <c r="K1509" s="71" t="n">
        <v>4380</v>
      </c>
      <c r="L1509" s="72" t="n">
        <v>3527.51</v>
      </c>
      <c r="M1509" s="72" t="n">
        <v>15450493.8</v>
      </c>
      <c r="N1509" s="72" t="n">
        <v>309009.88</v>
      </c>
      <c r="O1509" s="72" t="n">
        <v>15141483.92</v>
      </c>
      <c r="P1509" s="72" t="n">
        <v>10850621.85</v>
      </c>
      <c r="Q1509" s="72" t="n">
        <v>4290862.07</v>
      </c>
      <c r="R1509" t="inlineStr">
        <is>
          <t>B-02</t>
        </is>
      </c>
      <c r="S1509" s="73" t="n">
        <v>34.5</v>
      </c>
      <c r="T1509" s="73" t="n">
        <v>28.4</v>
      </c>
      <c r="U1509" s="71" t="n">
        <v>1</v>
      </c>
      <c r="V1509" t="inlineStr">
        <is>
          <t>Yes</t>
        </is>
      </c>
      <c r="W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TC101501</t>
        </is>
      </c>
      <c r="B1510" s="69" t="n">
        <v>45843</v>
      </c>
      <c r="C1510" s="70" t="n">
        <v>2025</v>
      </c>
      <c r="D1510" t="inlineStr">
        <is>
          <t>Jul</t>
        </is>
      </c>
      <c r="E1510" t="inlineStr">
        <is>
          <t>UK</t>
        </is>
      </c>
      <c r="F1510" t="inlineStr">
        <is>
          <t>UK</t>
        </is>
      </c>
      <c r="G1510" t="inlineStr">
        <is>
          <t>BFSI</t>
        </is>
      </c>
      <c r="H1510" t="inlineStr">
        <is>
          <t>Cloud &amp; infrastructure</t>
        </is>
      </c>
      <c r="I1510" t="inlineStr">
        <is>
          <t>Large client</t>
        </is>
      </c>
      <c r="J1510" t="inlineStr">
        <is>
          <t>Lucas Martin</t>
        </is>
      </c>
      <c r="K1510" s="71" t="n">
        <v>11216</v>
      </c>
      <c r="L1510" s="72" t="n">
        <v>4598.06</v>
      </c>
      <c r="M1510" s="72" t="n">
        <v>51571840.96</v>
      </c>
      <c r="N1510" s="72" t="n">
        <v>0</v>
      </c>
      <c r="O1510" s="72" t="n">
        <v>51571840.96</v>
      </c>
      <c r="P1510" s="72" t="n">
        <v>35890843.83</v>
      </c>
      <c r="Q1510" s="72" t="n">
        <v>15680997.13</v>
      </c>
      <c r="R1510" t="inlineStr">
        <is>
          <t>B-03</t>
        </is>
      </c>
      <c r="S1510" s="73" t="n">
        <v>75.8</v>
      </c>
      <c r="T1510" s="73" t="n">
        <v>68.09999999999999</v>
      </c>
      <c r="U1510" s="71" t="n">
        <v>0</v>
      </c>
      <c r="V1510" t="inlineStr">
        <is>
          <t>No</t>
        </is>
      </c>
      <c r="W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TC101502</t>
        </is>
      </c>
      <c r="B1511" s="69" t="n">
        <v>45843</v>
      </c>
      <c r="C1511" s="70" t="n">
        <v>2025</v>
      </c>
      <c r="D1511" t="inlineStr">
        <is>
          <t>Jul</t>
        </is>
      </c>
      <c r="E1511" t="inlineStr">
        <is>
          <t>North America</t>
        </is>
      </c>
      <c r="F1511" t="inlineStr">
        <is>
          <t>Canada</t>
        </is>
      </c>
      <c r="G1511" t="inlineStr">
        <is>
          <t>BFSI</t>
        </is>
      </c>
      <c r="H1511" t="inlineStr">
        <is>
          <t>Application services</t>
        </is>
      </c>
      <c r="I1511" t="inlineStr">
        <is>
          <t>Mid-size client</t>
        </is>
      </c>
      <c r="J1511" t="inlineStr">
        <is>
          <t>Liam O'Brien</t>
        </is>
      </c>
      <c r="K1511" s="71" t="n">
        <v>3059</v>
      </c>
      <c r="L1511" s="72" t="n">
        <v>4263.92</v>
      </c>
      <c r="M1511" s="72" t="n">
        <v>13043331.28</v>
      </c>
      <c r="N1511" s="72" t="n">
        <v>260866.63</v>
      </c>
      <c r="O1511" s="72" t="n">
        <v>12782464.65</v>
      </c>
      <c r="P1511" s="72" t="n">
        <v>8112522.96</v>
      </c>
      <c r="Q1511" s="72" t="n">
        <v>4669941.69</v>
      </c>
      <c r="R1511" t="inlineStr">
        <is>
          <t>B-01</t>
        </is>
      </c>
      <c r="S1511" s="73" t="n">
        <v>25.9</v>
      </c>
      <c r="T1511" s="73" t="n">
        <v>19.6</v>
      </c>
      <c r="U1511" s="71" t="n">
        <v>1</v>
      </c>
      <c r="V1511" t="inlineStr">
        <is>
          <t>No</t>
        </is>
      </c>
      <c r="W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TC101503</t>
        </is>
      </c>
      <c r="B1512" s="69" t="n">
        <v>45843</v>
      </c>
      <c r="C1512" s="70" t="n">
        <v>2025</v>
      </c>
      <c r="D1512" t="inlineStr">
        <is>
          <t>Jul</t>
        </is>
      </c>
      <c r="E1512" t="inlineStr">
        <is>
          <t>North America</t>
        </is>
      </c>
      <c r="F1512" t="inlineStr">
        <is>
          <t>Canada</t>
        </is>
      </c>
      <c r="G1512" t="inlineStr">
        <is>
          <t>BFSI</t>
        </is>
      </c>
      <c r="H1512" t="inlineStr">
        <is>
          <t>Application services</t>
        </is>
      </c>
      <c r="I1512" t="inlineStr">
        <is>
          <t>Mid-size client</t>
        </is>
      </c>
      <c r="J1512" t="inlineStr">
        <is>
          <t>Hiroshi Tanaka</t>
        </is>
      </c>
      <c r="K1512" s="71" t="n">
        <v>5369</v>
      </c>
      <c r="L1512" s="72" t="n">
        <v>4118.25</v>
      </c>
      <c r="M1512" s="72" t="n">
        <v>22110884.25</v>
      </c>
      <c r="N1512" s="72" t="n">
        <v>0</v>
      </c>
      <c r="O1512" s="72" t="n">
        <v>22110884.25</v>
      </c>
      <c r="P1512" s="72" t="n">
        <v>13204127.12</v>
      </c>
      <c r="Q1512" s="72" t="n">
        <v>8906757.130000001</v>
      </c>
      <c r="R1512" t="inlineStr">
        <is>
          <t>B-01</t>
        </is>
      </c>
      <c r="S1512" s="73" t="n">
        <v>38.2</v>
      </c>
      <c r="T1512" s="73" t="n">
        <v>32.6</v>
      </c>
      <c r="U1512" s="71" t="n">
        <v>0</v>
      </c>
      <c r="V1512" t="inlineStr">
        <is>
          <t>No</t>
        </is>
      </c>
      <c r="W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TC101504</t>
        </is>
      </c>
      <c r="B1513" s="69" t="n">
        <v>45843</v>
      </c>
      <c r="C1513" s="70" t="n">
        <v>2025</v>
      </c>
      <c r="D1513" t="inlineStr">
        <is>
          <t>Jul</t>
        </is>
      </c>
      <c r="E1513" t="inlineStr">
        <is>
          <t>North America</t>
        </is>
      </c>
      <c r="F1513" t="inlineStr">
        <is>
          <t>USA</t>
        </is>
      </c>
      <c r="G1513" t="inlineStr">
        <is>
          <t>BFSI</t>
        </is>
      </c>
      <c r="H1513" t="inlineStr">
        <is>
          <t>BPS</t>
        </is>
      </c>
      <c r="I1513" t="inlineStr">
        <is>
          <t>Top-10 client</t>
        </is>
      </c>
      <c r="J1513" t="inlineStr">
        <is>
          <t>Omar Haddad</t>
        </is>
      </c>
      <c r="K1513" s="71" t="n">
        <v>6019</v>
      </c>
      <c r="L1513" s="72" t="n">
        <v>3782.71</v>
      </c>
      <c r="M1513" s="72" t="n">
        <v>22768131.49</v>
      </c>
      <c r="N1513" s="72" t="n">
        <v>910725.26</v>
      </c>
      <c r="O1513" s="72" t="n">
        <v>21857406.23</v>
      </c>
      <c r="P1513" s="72" t="n">
        <v>14714655.51</v>
      </c>
      <c r="Q1513" s="72" t="n">
        <v>7142750.72</v>
      </c>
      <c r="R1513" t="inlineStr">
        <is>
          <t>B-06</t>
        </is>
      </c>
      <c r="S1513" s="73" t="n">
        <v>44.6</v>
      </c>
      <c r="T1513" s="73" t="n">
        <v>38</v>
      </c>
      <c r="U1513" s="71" t="n">
        <v>0</v>
      </c>
      <c r="V1513" t="inlineStr">
        <is>
          <t>No</t>
        </is>
      </c>
      <c r="W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TC101505</t>
        </is>
      </c>
      <c r="B1514" s="69" t="n">
        <v>45843</v>
      </c>
      <c r="C1514" s="70" t="n">
        <v>2025</v>
      </c>
      <c r="D1514" t="inlineStr">
        <is>
          <t>Jul</t>
        </is>
      </c>
      <c r="E1514" t="inlineStr">
        <is>
          <t>Continental Europe</t>
        </is>
      </c>
      <c r="F1514" t="inlineStr">
        <is>
          <t>Netherlands</t>
        </is>
      </c>
      <c r="G1514" t="inlineStr">
        <is>
          <t>Communications &amp; Media</t>
        </is>
      </c>
      <c r="H1514" t="inlineStr">
        <is>
          <t>BPS</t>
        </is>
      </c>
      <c r="I1514" t="inlineStr">
        <is>
          <t>Top-10 client</t>
        </is>
      </c>
      <c r="J1514" t="inlineStr">
        <is>
          <t>Wei Chen</t>
        </is>
      </c>
      <c r="K1514" s="71" t="n">
        <v>4363</v>
      </c>
      <c r="L1514" s="72" t="n">
        <v>3340.44</v>
      </c>
      <c r="M1514" s="72" t="n">
        <v>14574339.72</v>
      </c>
      <c r="N1514" s="72" t="n">
        <v>874460.38</v>
      </c>
      <c r="O1514" s="72" t="n">
        <v>13699879.34</v>
      </c>
      <c r="P1514" s="72" t="n">
        <v>10321406.16</v>
      </c>
      <c r="Q1514" s="72" t="n">
        <v>3378473.18</v>
      </c>
      <c r="R1514" t="inlineStr">
        <is>
          <t>CM-04</t>
        </is>
      </c>
      <c r="S1514" s="73" t="n">
        <v>34.2</v>
      </c>
      <c r="T1514" s="73" t="n">
        <v>28.4</v>
      </c>
      <c r="U1514" s="71" t="n">
        <v>0</v>
      </c>
      <c r="V1514" t="inlineStr">
        <is>
          <t>No</t>
        </is>
      </c>
      <c r="W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TC101506</t>
        </is>
      </c>
      <c r="B1515" s="69" t="n">
        <v>45844</v>
      </c>
      <c r="C1515" s="70" t="n">
        <v>2025</v>
      </c>
      <c r="D1515" t="inlineStr">
        <is>
          <t>Jul</t>
        </is>
      </c>
      <c r="E1515" t="inlineStr">
        <is>
          <t>UK</t>
        </is>
      </c>
      <c r="F1515" t="inlineStr">
        <is>
          <t>UK</t>
        </is>
      </c>
      <c r="G1515" t="inlineStr">
        <is>
          <t>Retail &amp; CPG</t>
        </is>
      </c>
      <c r="H1515" t="inlineStr">
        <is>
          <t>Application services</t>
        </is>
      </c>
      <c r="I1515" t="inlineStr">
        <is>
          <t>Large client</t>
        </is>
      </c>
      <c r="J1515" t="inlineStr">
        <is>
          <t>Wei Chen</t>
        </is>
      </c>
      <c r="K1515" s="71" t="n">
        <v>9242</v>
      </c>
      <c r="L1515" s="72" t="n">
        <v>3822.84</v>
      </c>
      <c r="M1515" s="72" t="n">
        <v>35330687.28</v>
      </c>
      <c r="N1515" s="72" t="n">
        <v>0</v>
      </c>
      <c r="O1515" s="72" t="n">
        <v>35330687.28</v>
      </c>
      <c r="P1515" s="72" t="n">
        <v>23098767.71</v>
      </c>
      <c r="Q1515" s="72" t="n">
        <v>12231919.57</v>
      </c>
      <c r="R1515" t="inlineStr">
        <is>
          <t>RC-03</t>
        </is>
      </c>
      <c r="S1515" s="73" t="n">
        <v>67.40000000000001</v>
      </c>
      <c r="T1515" s="73" t="n">
        <v>59.8</v>
      </c>
      <c r="U1515" s="71" t="n">
        <v>0</v>
      </c>
      <c r="V1515" t="inlineStr">
        <is>
          <t>No</t>
        </is>
      </c>
      <c r="W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TC101507</t>
        </is>
      </c>
      <c r="B1516" s="69" t="n">
        <v>45844</v>
      </c>
      <c r="C1516" s="70" t="n">
        <v>2025</v>
      </c>
      <c r="D1516" t="inlineStr">
        <is>
          <t>Jul</t>
        </is>
      </c>
      <c r="E1516" t="inlineStr">
        <is>
          <t>North America</t>
        </is>
      </c>
      <c r="F1516" t="inlineStr">
        <is>
          <t>USA</t>
        </is>
      </c>
      <c r="G1516" t="inlineStr">
        <is>
          <t>Technology &amp; Services</t>
        </is>
      </c>
      <c r="H1516" t="inlineStr">
        <is>
          <t>Application services</t>
        </is>
      </c>
      <c r="I1516" t="inlineStr">
        <is>
          <t>Large client</t>
        </is>
      </c>
      <c r="J1516" t="inlineStr">
        <is>
          <t>Ravindra Patil</t>
        </is>
      </c>
      <c r="K1516" s="71" t="n">
        <v>5414</v>
      </c>
      <c r="L1516" s="72" t="n">
        <v>4280.28</v>
      </c>
      <c r="M1516" s="72" t="n">
        <v>23173435.92</v>
      </c>
      <c r="N1516" s="72" t="n">
        <v>926937.4399999999</v>
      </c>
      <c r="O1516" s="72" t="n">
        <v>22246498.48</v>
      </c>
      <c r="P1516" s="72" t="n">
        <v>14359982.2</v>
      </c>
      <c r="Q1516" s="72" t="n">
        <v>7886516.28</v>
      </c>
      <c r="R1516" t="inlineStr">
        <is>
          <t>TS-04</t>
        </is>
      </c>
      <c r="S1516" s="73" t="n">
        <v>41</v>
      </c>
      <c r="T1516" s="73" t="n">
        <v>31.8</v>
      </c>
      <c r="U1516" s="71" t="n">
        <v>0</v>
      </c>
      <c r="V1516" t="inlineStr">
        <is>
          <t>No</t>
        </is>
      </c>
      <c r="W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TC101508</t>
        </is>
      </c>
      <c r="B1517" s="69" t="n">
        <v>45844</v>
      </c>
      <c r="C1517" s="70" t="n">
        <v>2025</v>
      </c>
      <c r="D1517" t="inlineStr">
        <is>
          <t>Jul</t>
        </is>
      </c>
      <c r="E1517" t="inlineStr">
        <is>
          <t>Continental Europe</t>
        </is>
      </c>
      <c r="F1517" t="inlineStr">
        <is>
          <t>France</t>
        </is>
      </c>
      <c r="G1517" t="inlineStr">
        <is>
          <t>Communications &amp; Media</t>
        </is>
      </c>
      <c r="H1517" t="inlineStr">
        <is>
          <t>Application services</t>
        </is>
      </c>
      <c r="I1517" t="inlineStr">
        <is>
          <t>Top-10 client</t>
        </is>
      </c>
      <c r="J1517" t="inlineStr">
        <is>
          <t>Lucas Martin</t>
        </is>
      </c>
      <c r="K1517" s="71" t="n">
        <v>5011</v>
      </c>
      <c r="L1517" s="72" t="n">
        <v>4136.63</v>
      </c>
      <c r="M1517" s="72" t="n">
        <v>20728652.93</v>
      </c>
      <c r="N1517" s="72" t="n">
        <v>0</v>
      </c>
      <c r="O1517" s="72" t="n">
        <v>20728652.93</v>
      </c>
      <c r="P1517" s="72" t="n">
        <v>14214644.21</v>
      </c>
      <c r="Q1517" s="72" t="n">
        <v>6514008.72</v>
      </c>
      <c r="R1517" t="inlineStr">
        <is>
          <t>CM-05</t>
        </is>
      </c>
      <c r="S1517" s="73" t="n">
        <v>42.7</v>
      </c>
      <c r="T1517" s="73" t="n">
        <v>32.3</v>
      </c>
      <c r="U1517" s="71" t="n">
        <v>0</v>
      </c>
      <c r="V1517" t="inlineStr">
        <is>
          <t>No</t>
        </is>
      </c>
      <c r="W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TC101509</t>
        </is>
      </c>
      <c r="B1518" s="69" t="n">
        <v>45844</v>
      </c>
      <c r="C1518" s="70" t="n">
        <v>2025</v>
      </c>
      <c r="D1518" t="inlineStr">
        <is>
          <t>Jul</t>
        </is>
      </c>
      <c r="E1518" t="inlineStr">
        <is>
          <t>North America</t>
        </is>
      </c>
      <c r="F1518" t="inlineStr">
        <is>
          <t>Canada</t>
        </is>
      </c>
      <c r="G1518" t="inlineStr">
        <is>
          <t>BFSI</t>
        </is>
      </c>
      <c r="H1518" t="inlineStr">
        <is>
          <t>Cloud &amp; infrastructure</t>
        </is>
      </c>
      <c r="I1518" t="inlineStr">
        <is>
          <t>Mid-size client</t>
        </is>
      </c>
      <c r="J1518" t="inlineStr">
        <is>
          <t>Shraddha Kulkarni</t>
        </is>
      </c>
      <c r="K1518" s="71" t="n">
        <v>9484</v>
      </c>
      <c r="L1518" s="72" t="n">
        <v>3714.4</v>
      </c>
      <c r="M1518" s="72" t="n">
        <v>35227369.6</v>
      </c>
      <c r="N1518" s="72" t="n">
        <v>1409094.78</v>
      </c>
      <c r="O1518" s="72" t="n">
        <v>33818274.82</v>
      </c>
      <c r="P1518" s="72" t="n">
        <v>23970395.03</v>
      </c>
      <c r="Q1518" s="72" t="n">
        <v>9847879.789999999</v>
      </c>
      <c r="R1518" t="inlineStr">
        <is>
          <t>B-05</t>
        </is>
      </c>
      <c r="S1518" s="73" t="n">
        <v>65.8</v>
      </c>
      <c r="T1518" s="73" t="n">
        <v>55.9</v>
      </c>
      <c r="U1518" s="71" t="n">
        <v>0</v>
      </c>
      <c r="V1518" t="inlineStr">
        <is>
          <t>No</t>
        </is>
      </c>
      <c r="W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TC101510</t>
        </is>
      </c>
      <c r="B1519" s="69" t="n">
        <v>45845</v>
      </c>
      <c r="C1519" s="70" t="n">
        <v>2025</v>
      </c>
      <c r="D1519" t="inlineStr">
        <is>
          <t>Jul</t>
        </is>
      </c>
      <c r="E1519" t="inlineStr">
        <is>
          <t>Continental Europe</t>
        </is>
      </c>
      <c r="F1519" t="inlineStr">
        <is>
          <t>Germany</t>
        </is>
      </c>
      <c r="G1519" t="inlineStr">
        <is>
          <t>BFSI</t>
        </is>
      </c>
      <c r="H1519" t="inlineStr">
        <is>
          <t>Consulting</t>
        </is>
      </c>
      <c r="I1519" t="inlineStr">
        <is>
          <t>Large client</t>
        </is>
      </c>
      <c r="J1519" t="inlineStr">
        <is>
          <t>Aisha Bello</t>
        </is>
      </c>
      <c r="K1519" s="71" t="n">
        <v>6208</v>
      </c>
      <c r="L1519" s="72" t="n">
        <v>3845.37</v>
      </c>
      <c r="M1519" s="72" t="n">
        <v>23872056.96</v>
      </c>
      <c r="N1519" s="72" t="n">
        <v>1432323.42</v>
      </c>
      <c r="O1519" s="72" t="n">
        <v>22439733.54</v>
      </c>
      <c r="P1519" s="72" t="n">
        <v>16104168.93</v>
      </c>
      <c r="Q1519" s="72" t="n">
        <v>6335564.61</v>
      </c>
      <c r="R1519" t="inlineStr">
        <is>
          <t>B-03</t>
        </is>
      </c>
      <c r="S1519" s="73" t="n">
        <v>45.6</v>
      </c>
      <c r="T1519" s="73" t="n">
        <v>38.2</v>
      </c>
      <c r="U1519" s="71" t="n">
        <v>1</v>
      </c>
      <c r="V1519" t="inlineStr">
        <is>
          <t>No</t>
        </is>
      </c>
      <c r="W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TC101511</t>
        </is>
      </c>
      <c r="B1520" s="69" t="n">
        <v>45845</v>
      </c>
      <c r="C1520" s="70" t="n">
        <v>2025</v>
      </c>
      <c r="D1520" t="inlineStr">
        <is>
          <t>Jul</t>
        </is>
      </c>
      <c r="E1520" t="inlineStr">
        <is>
          <t>North America</t>
        </is>
      </c>
      <c r="F1520" t="inlineStr">
        <is>
          <t>USA</t>
        </is>
      </c>
      <c r="G1520" t="inlineStr">
        <is>
          <t>Technology &amp; Services</t>
        </is>
      </c>
      <c r="H1520" t="inlineStr">
        <is>
          <t>AI &amp; data</t>
        </is>
      </c>
      <c r="I1520" t="inlineStr">
        <is>
          <t>Top-10 client</t>
        </is>
      </c>
      <c r="J1520" t="inlineStr">
        <is>
          <t>Mei Lin</t>
        </is>
      </c>
      <c r="K1520" s="71" t="n">
        <v>5733</v>
      </c>
      <c r="L1520" s="72" t="n">
        <v>4186.98</v>
      </c>
      <c r="M1520" s="72" t="n">
        <v>24003956.34</v>
      </c>
      <c r="N1520" s="72" t="n">
        <v>960158.25</v>
      </c>
      <c r="O1520" s="72" t="n">
        <v>23043798.09</v>
      </c>
      <c r="P1520" s="72" t="n">
        <v>14966376.93</v>
      </c>
      <c r="Q1520" s="72" t="n">
        <v>8077421.16</v>
      </c>
      <c r="R1520" t="inlineStr">
        <is>
          <t>TS-05</t>
        </is>
      </c>
      <c r="S1520" s="73" t="n">
        <v>42.9</v>
      </c>
      <c r="T1520" s="73" t="n">
        <v>36.8</v>
      </c>
      <c r="U1520" s="71" t="n">
        <v>1</v>
      </c>
      <c r="V1520" t="inlineStr">
        <is>
          <t>No</t>
        </is>
      </c>
      <c r="W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TC101512</t>
        </is>
      </c>
      <c r="B1521" s="69" t="n">
        <v>45845</v>
      </c>
      <c r="C1521" s="70" t="n">
        <v>2025</v>
      </c>
      <c r="D1521" t="inlineStr">
        <is>
          <t>Jul</t>
        </is>
      </c>
      <c r="E1521" t="inlineStr">
        <is>
          <t>North America</t>
        </is>
      </c>
      <c r="F1521" t="inlineStr">
        <is>
          <t>Canada</t>
        </is>
      </c>
      <c r="G1521" t="inlineStr">
        <is>
          <t>Manufacturing</t>
        </is>
      </c>
      <c r="H1521" t="inlineStr">
        <is>
          <t>Cloud &amp; infrastructure</t>
        </is>
      </c>
      <c r="I1521" t="inlineStr">
        <is>
          <t>Large client</t>
        </is>
      </c>
      <c r="J1521" t="inlineStr">
        <is>
          <t>Omar Haddad</t>
        </is>
      </c>
      <c r="K1521" s="71" t="n">
        <v>6935</v>
      </c>
      <c r="L1521" s="72" t="n">
        <v>4175.09</v>
      </c>
      <c r="M1521" s="72" t="n">
        <v>28954249.15</v>
      </c>
      <c r="N1521" s="72" t="n">
        <v>1158169.97</v>
      </c>
      <c r="O1521" s="72" t="n">
        <v>27796079.18</v>
      </c>
      <c r="P1521" s="72" t="n">
        <v>20714396.59</v>
      </c>
      <c r="Q1521" s="72" t="n">
        <v>7081682.59</v>
      </c>
      <c r="R1521" t="inlineStr">
        <is>
          <t>M-01</t>
        </is>
      </c>
      <c r="S1521" s="73" t="n">
        <v>52.5</v>
      </c>
      <c r="T1521" s="73" t="n">
        <v>42.9</v>
      </c>
      <c r="U1521" s="71" t="n">
        <v>1</v>
      </c>
      <c r="V1521" t="inlineStr">
        <is>
          <t>No</t>
        </is>
      </c>
      <c r="W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TC101513</t>
        </is>
      </c>
      <c r="B1522" s="69" t="n">
        <v>45845</v>
      </c>
      <c r="C1522" s="70" t="n">
        <v>2025</v>
      </c>
      <c r="D1522" t="inlineStr">
        <is>
          <t>Jul</t>
        </is>
      </c>
      <c r="E1522" t="inlineStr">
        <is>
          <t>Continental Europe</t>
        </is>
      </c>
      <c r="F1522" t="inlineStr">
        <is>
          <t>France</t>
        </is>
      </c>
      <c r="G1522" t="inlineStr">
        <is>
          <t>BFSI</t>
        </is>
      </c>
      <c r="H1522" t="inlineStr">
        <is>
          <t>Consulting</t>
        </is>
      </c>
      <c r="I1522" t="inlineStr">
        <is>
          <t>Top-10 client</t>
        </is>
      </c>
      <c r="J1522" t="inlineStr">
        <is>
          <t>Hiroshi Tanaka</t>
        </is>
      </c>
      <c r="K1522" s="71" t="n">
        <v>8550</v>
      </c>
      <c r="L1522" s="72" t="n">
        <v>4027.94</v>
      </c>
      <c r="M1522" s="72" t="n">
        <v>34438887</v>
      </c>
      <c r="N1522" s="72" t="n">
        <v>0</v>
      </c>
      <c r="O1522" s="72" t="n">
        <v>34438887</v>
      </c>
      <c r="P1522" s="72" t="n">
        <v>20122748.95</v>
      </c>
      <c r="Q1522" s="72" t="n">
        <v>14316138.05</v>
      </c>
      <c r="R1522" t="inlineStr">
        <is>
          <t>B-02</t>
        </is>
      </c>
      <c r="S1522" s="73" t="n">
        <v>68.5</v>
      </c>
      <c r="T1522" s="73" t="n">
        <v>51.8</v>
      </c>
      <c r="U1522" s="71" t="n">
        <v>0</v>
      </c>
      <c r="V1522" t="inlineStr">
        <is>
          <t>No</t>
        </is>
      </c>
      <c r="W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TC101514</t>
        </is>
      </c>
      <c r="B1523" s="69" t="n">
        <v>45845</v>
      </c>
      <c r="C1523" s="70" t="n">
        <v>2025</v>
      </c>
      <c r="D1523" t="inlineStr">
        <is>
          <t>Jul</t>
        </is>
      </c>
      <c r="E1523" t="inlineStr">
        <is>
          <t>North America</t>
        </is>
      </c>
      <c r="F1523" t="inlineStr">
        <is>
          <t>Canada</t>
        </is>
      </c>
      <c r="G1523" t="inlineStr">
        <is>
          <t>Manufacturing</t>
        </is>
      </c>
      <c r="H1523" t="inlineStr">
        <is>
          <t>Consulting</t>
        </is>
      </c>
      <c r="I1523" t="inlineStr">
        <is>
          <t>Large client</t>
        </is>
      </c>
      <c r="J1523" t="inlineStr">
        <is>
          <t>Ana Costa</t>
        </is>
      </c>
      <c r="K1523" s="71" t="n">
        <v>6572</v>
      </c>
      <c r="L1523" s="72" t="n">
        <v>4309.87</v>
      </c>
      <c r="M1523" s="72" t="n">
        <v>28324465.64</v>
      </c>
      <c r="N1523" s="72" t="n">
        <v>1132978.63</v>
      </c>
      <c r="O1523" s="72" t="n">
        <v>27191487.01</v>
      </c>
      <c r="P1523" s="72" t="n">
        <v>17542771.75</v>
      </c>
      <c r="Q1523" s="72" t="n">
        <v>9648715.26</v>
      </c>
      <c r="R1523" t="inlineStr">
        <is>
          <t>M-05</t>
        </is>
      </c>
      <c r="S1523" s="73" t="n">
        <v>56.9</v>
      </c>
      <c r="T1523" s="73" t="n">
        <v>42.7</v>
      </c>
      <c r="U1523" s="71" t="n">
        <v>0</v>
      </c>
      <c r="V1523" t="inlineStr">
        <is>
          <t>No</t>
        </is>
      </c>
      <c r="W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TC101515</t>
        </is>
      </c>
      <c r="B1524" s="69" t="n">
        <v>45845</v>
      </c>
      <c r="C1524" s="70" t="n">
        <v>2025</v>
      </c>
      <c r="D1524" t="inlineStr">
        <is>
          <t>Jul</t>
        </is>
      </c>
      <c r="E1524" t="inlineStr">
        <is>
          <t>Middle East &amp; Africa</t>
        </is>
      </c>
      <c r="F1524" t="inlineStr">
        <is>
          <t>South Africa</t>
        </is>
      </c>
      <c r="G1524" t="inlineStr">
        <is>
          <t>Technology &amp; Services</t>
        </is>
      </c>
      <c r="H1524" t="inlineStr">
        <is>
          <t>Cloud &amp; infrastructure</t>
        </is>
      </c>
      <c r="I1524" t="inlineStr">
        <is>
          <t>Large client</t>
        </is>
      </c>
      <c r="J1524" t="inlineStr">
        <is>
          <t>Ana Costa</t>
        </is>
      </c>
      <c r="K1524" s="71" t="n">
        <v>3334</v>
      </c>
      <c r="L1524" s="72" t="n">
        <v>3595.08</v>
      </c>
      <c r="M1524" s="72" t="n">
        <v>11985996.72</v>
      </c>
      <c r="N1524" s="72" t="n">
        <v>0</v>
      </c>
      <c r="O1524" s="72" t="n">
        <v>11985996.72</v>
      </c>
      <c r="P1524" s="72" t="n">
        <v>8429824.609999999</v>
      </c>
      <c r="Q1524" s="72" t="n">
        <v>3556172.11</v>
      </c>
      <c r="R1524" t="inlineStr">
        <is>
          <t>TS-02</t>
        </is>
      </c>
      <c r="S1524" s="73" t="n">
        <v>26</v>
      </c>
      <c r="T1524" s="73" t="n">
        <v>19.9</v>
      </c>
      <c r="U1524" s="71" t="n">
        <v>1</v>
      </c>
      <c r="V1524" t="inlineStr">
        <is>
          <t>No</t>
        </is>
      </c>
      <c r="W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TC101516</t>
        </is>
      </c>
      <c r="B1525" s="69" t="n">
        <v>45845</v>
      </c>
      <c r="C1525" s="70" t="n">
        <v>2025</v>
      </c>
      <c r="D1525" t="inlineStr">
        <is>
          <t>Jul</t>
        </is>
      </c>
      <c r="E1525" t="inlineStr">
        <is>
          <t>North America</t>
        </is>
      </c>
      <c r="F1525" t="inlineStr">
        <is>
          <t>USA</t>
        </is>
      </c>
      <c r="G1525" t="inlineStr">
        <is>
          <t>BFSI</t>
        </is>
      </c>
      <c r="H1525" t="inlineStr">
        <is>
          <t>Consulting</t>
        </is>
      </c>
      <c r="I1525" t="inlineStr">
        <is>
          <t>Mid-size client</t>
        </is>
      </c>
      <c r="J1525" t="inlineStr">
        <is>
          <t>Priya Nair</t>
        </is>
      </c>
      <c r="K1525" s="71" t="n">
        <v>7361</v>
      </c>
      <c r="L1525" s="72" t="n">
        <v>4393.14</v>
      </c>
      <c r="M1525" s="72" t="n">
        <v>32337903.54</v>
      </c>
      <c r="N1525" s="72" t="n">
        <v>0</v>
      </c>
      <c r="O1525" s="72" t="n">
        <v>32337903.54</v>
      </c>
      <c r="P1525" s="72" t="n">
        <v>22304868.02</v>
      </c>
      <c r="Q1525" s="72" t="n">
        <v>10033035.52</v>
      </c>
      <c r="R1525" t="inlineStr">
        <is>
          <t>B-06</t>
        </is>
      </c>
      <c r="S1525" s="73" t="n">
        <v>61.2</v>
      </c>
      <c r="T1525" s="73" t="n">
        <v>46.3</v>
      </c>
      <c r="U1525" s="71" t="n">
        <v>1</v>
      </c>
      <c r="V1525" t="inlineStr">
        <is>
          <t>No</t>
        </is>
      </c>
      <c r="W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TC101517</t>
        </is>
      </c>
      <c r="B1526" s="69" t="n">
        <v>45845</v>
      </c>
      <c r="C1526" s="70" t="n">
        <v>2025</v>
      </c>
      <c r="D1526" t="inlineStr">
        <is>
          <t>Jul</t>
        </is>
      </c>
      <c r="E1526" t="inlineStr">
        <is>
          <t>North America</t>
        </is>
      </c>
      <c r="F1526" t="inlineStr">
        <is>
          <t>USA</t>
        </is>
      </c>
      <c r="G1526" t="inlineStr">
        <is>
          <t>Manufacturing</t>
        </is>
      </c>
      <c r="H1526" t="inlineStr">
        <is>
          <t>Consulting</t>
        </is>
      </c>
      <c r="I1526" t="inlineStr">
        <is>
          <t>Top-10 client</t>
        </is>
      </c>
      <c r="J1526" t="inlineStr">
        <is>
          <t>Ruhi Shaikh</t>
        </is>
      </c>
      <c r="K1526" s="71" t="n">
        <v>1479</v>
      </c>
      <c r="L1526" s="72" t="n">
        <v>3993.29</v>
      </c>
      <c r="M1526" s="72" t="n">
        <v>5906075.91</v>
      </c>
      <c r="N1526" s="72" t="n">
        <v>0</v>
      </c>
      <c r="O1526" s="72" t="n">
        <v>5906075.91</v>
      </c>
      <c r="P1526" s="72" t="n">
        <v>3955198.52</v>
      </c>
      <c r="Q1526" s="72" t="n">
        <v>1950877.39</v>
      </c>
      <c r="R1526" t="inlineStr">
        <is>
          <t>M-06</t>
        </is>
      </c>
      <c r="S1526" s="73" t="n">
        <v>10.8</v>
      </c>
      <c r="T1526" s="73" t="n">
        <v>9.199999999999999</v>
      </c>
      <c r="U1526" s="71" t="n">
        <v>0</v>
      </c>
      <c r="V1526" t="inlineStr">
        <is>
          <t>No</t>
        </is>
      </c>
      <c r="W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TC101518</t>
        </is>
      </c>
      <c r="B1527" s="69" t="n">
        <v>45845</v>
      </c>
      <c r="C1527" s="70" t="n">
        <v>2025</v>
      </c>
      <c r="D1527" t="inlineStr">
        <is>
          <t>Jul</t>
        </is>
      </c>
      <c r="E1527" t="inlineStr">
        <is>
          <t>Middle East &amp; Africa</t>
        </is>
      </c>
      <c r="F1527" t="inlineStr">
        <is>
          <t>South Africa</t>
        </is>
      </c>
      <c r="G1527" t="inlineStr">
        <is>
          <t>Retail &amp; CPG</t>
        </is>
      </c>
      <c r="H1527" t="inlineStr">
        <is>
          <t>Cloud &amp; infrastructure</t>
        </is>
      </c>
      <c r="I1527" t="inlineStr">
        <is>
          <t>Large client</t>
        </is>
      </c>
      <c r="J1527" t="inlineStr">
        <is>
          <t>Zoya Ahmed</t>
        </is>
      </c>
      <c r="K1527" s="71" t="n">
        <v>7770</v>
      </c>
      <c r="L1527" s="72" t="n">
        <v>3036.34</v>
      </c>
      <c r="M1527" s="72" t="n">
        <v>23592361.8</v>
      </c>
      <c r="N1527" s="72" t="n">
        <v>1415541.71</v>
      </c>
      <c r="O1527" s="72" t="n">
        <v>22176820.09</v>
      </c>
      <c r="P1527" s="72" t="n">
        <v>15794729.36</v>
      </c>
      <c r="Q1527" s="72" t="n">
        <v>6382090.73</v>
      </c>
      <c r="R1527" t="inlineStr">
        <is>
          <t>RC-05</t>
        </is>
      </c>
      <c r="S1527" s="73" t="n">
        <v>64.90000000000001</v>
      </c>
      <c r="T1527" s="73" t="n">
        <v>48.6</v>
      </c>
      <c r="U1527" s="71" t="n">
        <v>1</v>
      </c>
      <c r="V1527" t="inlineStr">
        <is>
          <t>No</t>
        </is>
      </c>
      <c r="W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TC101519</t>
        </is>
      </c>
      <c r="B1528" s="69" t="n">
        <v>45846</v>
      </c>
      <c r="C1528" s="70" t="n">
        <v>2025</v>
      </c>
      <c r="D1528" t="inlineStr">
        <is>
          <t>Jul</t>
        </is>
      </c>
      <c r="E1528" t="inlineStr">
        <is>
          <t>India</t>
        </is>
      </c>
      <c r="F1528" t="inlineStr">
        <is>
          <t>India</t>
        </is>
      </c>
      <c r="G1528" t="inlineStr">
        <is>
          <t>Retail &amp; CPG</t>
        </is>
      </c>
      <c r="H1528" t="inlineStr">
        <is>
          <t>Application services</t>
        </is>
      </c>
      <c r="I1528" t="inlineStr">
        <is>
          <t>Large client</t>
        </is>
      </c>
      <c r="J1528" t="inlineStr">
        <is>
          <t>Shraddha Kulkarni</t>
        </is>
      </c>
      <c r="K1528" s="71" t="n">
        <v>7794</v>
      </c>
      <c r="L1528" s="72" t="n">
        <v>3039.05</v>
      </c>
      <c r="M1528" s="72" t="n">
        <v>23686355.7</v>
      </c>
      <c r="N1528" s="72" t="n">
        <v>0</v>
      </c>
      <c r="O1528" s="72" t="n">
        <v>23686355.7</v>
      </c>
      <c r="P1528" s="72" t="n">
        <v>14715219.91</v>
      </c>
      <c r="Q1528" s="72" t="n">
        <v>8971135.789999999</v>
      </c>
      <c r="R1528" t="inlineStr">
        <is>
          <t>RC-02</t>
        </is>
      </c>
      <c r="S1528" s="73" t="n">
        <v>57.6</v>
      </c>
      <c r="T1528" s="73" t="n">
        <v>49.7</v>
      </c>
      <c r="U1528" s="71" t="n">
        <v>0</v>
      </c>
      <c r="V1528" t="inlineStr">
        <is>
          <t>No</t>
        </is>
      </c>
      <c r="W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TC101520</t>
        </is>
      </c>
      <c r="B1529" s="69" t="n">
        <v>45846</v>
      </c>
      <c r="C1529" s="70" t="n">
        <v>2025</v>
      </c>
      <c r="D1529" t="inlineStr">
        <is>
          <t>Jul</t>
        </is>
      </c>
      <c r="E1529" t="inlineStr">
        <is>
          <t>North America</t>
        </is>
      </c>
      <c r="F1529" t="inlineStr">
        <is>
          <t>Canada</t>
        </is>
      </c>
      <c r="G1529" t="inlineStr">
        <is>
          <t>BFSI</t>
        </is>
      </c>
      <c r="H1529" t="inlineStr">
        <is>
          <t>BPS</t>
        </is>
      </c>
      <c r="I1529" t="inlineStr">
        <is>
          <t>Mid-size client</t>
        </is>
      </c>
      <c r="J1529" t="inlineStr">
        <is>
          <t>Emma Clarke</t>
        </is>
      </c>
      <c r="K1529" s="71" t="n">
        <v>4862</v>
      </c>
      <c r="L1529" s="72" t="n">
        <v>4215.88</v>
      </c>
      <c r="M1529" s="72" t="n">
        <v>20497608.56</v>
      </c>
      <c r="N1529" s="72" t="n">
        <v>0</v>
      </c>
      <c r="O1529" s="72" t="n">
        <v>20497608.56</v>
      </c>
      <c r="P1529" s="72" t="n">
        <v>14608264.5</v>
      </c>
      <c r="Q1529" s="72" t="n">
        <v>5889344.06</v>
      </c>
      <c r="R1529" t="inlineStr">
        <is>
          <t>B-04</t>
        </is>
      </c>
      <c r="S1529" s="73" t="n">
        <v>38.4</v>
      </c>
      <c r="T1529" s="73" t="n">
        <v>30.3</v>
      </c>
      <c r="U1529" s="71" t="n">
        <v>1</v>
      </c>
      <c r="V1529" t="inlineStr">
        <is>
          <t>No</t>
        </is>
      </c>
      <c r="W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TC101521</t>
        </is>
      </c>
      <c r="B1530" s="69" t="n">
        <v>45846</v>
      </c>
      <c r="C1530" s="70" t="n">
        <v>2025</v>
      </c>
      <c r="D1530" t="inlineStr">
        <is>
          <t>Jul</t>
        </is>
      </c>
      <c r="E1530" t="inlineStr">
        <is>
          <t>Asia Pacific</t>
        </is>
      </c>
      <c r="F1530" t="inlineStr">
        <is>
          <t>Japan</t>
        </is>
      </c>
      <c r="G1530" t="inlineStr">
        <is>
          <t>BFSI</t>
        </is>
      </c>
      <c r="H1530" t="inlineStr">
        <is>
          <t>Cloud &amp; infrastructure</t>
        </is>
      </c>
      <c r="I1530" t="inlineStr">
        <is>
          <t>Top-10 client</t>
        </is>
      </c>
      <c r="J1530" t="inlineStr">
        <is>
          <t>Wei Chen</t>
        </is>
      </c>
      <c r="K1530" s="71" t="n">
        <v>6514</v>
      </c>
      <c r="L1530" s="72" t="n">
        <v>3679.78</v>
      </c>
      <c r="M1530" s="72" t="n">
        <v>23970086.92</v>
      </c>
      <c r="N1530" s="72" t="n">
        <v>1438205.22</v>
      </c>
      <c r="O1530" s="72" t="n">
        <v>22531881.7</v>
      </c>
      <c r="P1530" s="72" t="n">
        <v>15453305.57</v>
      </c>
      <c r="Q1530" s="72" t="n">
        <v>7078576.13</v>
      </c>
      <c r="R1530" t="inlineStr">
        <is>
          <t>B-05</t>
        </is>
      </c>
      <c r="S1530" s="73" t="n">
        <v>47.5</v>
      </c>
      <c r="T1530" s="73" t="n">
        <v>41.2</v>
      </c>
      <c r="U1530" s="71" t="n">
        <v>0</v>
      </c>
      <c r="V1530" t="inlineStr">
        <is>
          <t>No</t>
        </is>
      </c>
      <c r="W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TC101522</t>
        </is>
      </c>
      <c r="B1531" s="69" t="n">
        <v>45846</v>
      </c>
      <c r="C1531" s="70" t="n">
        <v>2025</v>
      </c>
      <c r="D1531" t="inlineStr">
        <is>
          <t>Jul</t>
        </is>
      </c>
      <c r="E1531" t="inlineStr">
        <is>
          <t>North America</t>
        </is>
      </c>
      <c r="F1531" t="inlineStr">
        <is>
          <t>USA</t>
        </is>
      </c>
      <c r="G1531" t="inlineStr">
        <is>
          <t>Retail &amp; CPG</t>
        </is>
      </c>
      <c r="H1531" t="inlineStr">
        <is>
          <t>Consulting</t>
        </is>
      </c>
      <c r="I1531" t="inlineStr">
        <is>
          <t>Large client</t>
        </is>
      </c>
      <c r="J1531" t="inlineStr">
        <is>
          <t>Noah Smith</t>
        </is>
      </c>
      <c r="K1531" s="71" t="n">
        <v>9261</v>
      </c>
      <c r="L1531" s="72" t="n">
        <v>4005.62</v>
      </c>
      <c r="M1531" s="72" t="n">
        <v>37096046.82</v>
      </c>
      <c r="N1531" s="72" t="n">
        <v>2225762.81</v>
      </c>
      <c r="O1531" s="72" t="n">
        <v>34870284.01</v>
      </c>
      <c r="P1531" s="72" t="n">
        <v>24591785.7</v>
      </c>
      <c r="Q1531" s="72" t="n">
        <v>10278498.31</v>
      </c>
      <c r="R1531" t="inlineStr">
        <is>
          <t>RC-06</t>
        </is>
      </c>
      <c r="S1531" s="73" t="n">
        <v>69.3</v>
      </c>
      <c r="T1531" s="73" t="n">
        <v>57.3</v>
      </c>
      <c r="U1531" s="71" t="n">
        <v>1</v>
      </c>
      <c r="V1531" t="inlineStr">
        <is>
          <t>No</t>
        </is>
      </c>
      <c r="W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TC101523</t>
        </is>
      </c>
      <c r="B1532" s="69" t="n">
        <v>45846</v>
      </c>
      <c r="C1532" s="70" t="n">
        <v>2025</v>
      </c>
      <c r="D1532" t="inlineStr">
        <is>
          <t>Jul</t>
        </is>
      </c>
      <c r="E1532" t="inlineStr">
        <is>
          <t>India</t>
        </is>
      </c>
      <c r="F1532" t="inlineStr">
        <is>
          <t>India</t>
        </is>
      </c>
      <c r="G1532" t="inlineStr">
        <is>
          <t>Technology &amp; Services</t>
        </is>
      </c>
      <c r="H1532" t="inlineStr">
        <is>
          <t>BPS</t>
        </is>
      </c>
      <c r="I1532" t="inlineStr">
        <is>
          <t>Large client</t>
        </is>
      </c>
      <c r="J1532" t="inlineStr">
        <is>
          <t>Carlos Silva</t>
        </is>
      </c>
      <c r="K1532" s="71" t="n">
        <v>7296</v>
      </c>
      <c r="L1532" s="72" t="n">
        <v>3479.34</v>
      </c>
      <c r="M1532" s="72" t="n">
        <v>25385264.64</v>
      </c>
      <c r="N1532" s="72" t="n">
        <v>0</v>
      </c>
      <c r="O1532" s="72" t="n">
        <v>25385264.64</v>
      </c>
      <c r="P1532" s="72" t="n">
        <v>17265803.37</v>
      </c>
      <c r="Q1532" s="72" t="n">
        <v>8119461.27</v>
      </c>
      <c r="R1532" t="inlineStr">
        <is>
          <t>TS-04</t>
        </is>
      </c>
      <c r="S1532" s="73" t="n">
        <v>50.8</v>
      </c>
      <c r="T1532" s="73" t="n">
        <v>46.2</v>
      </c>
      <c r="U1532" s="71" t="n">
        <v>0</v>
      </c>
      <c r="V1532" t="inlineStr">
        <is>
          <t>No</t>
        </is>
      </c>
      <c r="W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TC101524</t>
        </is>
      </c>
      <c r="B1533" s="69" t="n">
        <v>45846</v>
      </c>
      <c r="C1533" s="70" t="n">
        <v>2025</v>
      </c>
      <c r="D1533" t="inlineStr">
        <is>
          <t>Jul</t>
        </is>
      </c>
      <c r="E1533" t="inlineStr">
        <is>
          <t>UK</t>
        </is>
      </c>
      <c r="F1533" t="inlineStr">
        <is>
          <t>UK</t>
        </is>
      </c>
      <c r="G1533" t="inlineStr">
        <is>
          <t>Life Sciences</t>
        </is>
      </c>
      <c r="H1533" t="inlineStr">
        <is>
          <t>Application services</t>
        </is>
      </c>
      <c r="I1533" t="inlineStr">
        <is>
          <t>Top-10 client</t>
        </is>
      </c>
      <c r="J1533" t="inlineStr">
        <is>
          <t>Sophie Müller</t>
        </is>
      </c>
      <c r="K1533" s="71" t="n">
        <v>7524</v>
      </c>
      <c r="L1533" s="72" t="n">
        <v>4506.92</v>
      </c>
      <c r="M1533" s="72" t="n">
        <v>33910066.08</v>
      </c>
      <c r="N1533" s="72" t="n">
        <v>2034603.96</v>
      </c>
      <c r="O1533" s="72" t="n">
        <v>31875462.12</v>
      </c>
      <c r="P1533" s="72" t="n">
        <v>22506428.04</v>
      </c>
      <c r="Q1533" s="72" t="n">
        <v>9369034.08</v>
      </c>
      <c r="R1533" t="inlineStr">
        <is>
          <t>LS-02</t>
        </is>
      </c>
      <c r="S1533" s="73" t="n">
        <v>59</v>
      </c>
      <c r="T1533" s="73" t="n">
        <v>46</v>
      </c>
      <c r="U1533" s="71" t="n">
        <v>1</v>
      </c>
      <c r="V1533" t="inlineStr">
        <is>
          <t>No</t>
        </is>
      </c>
      <c r="W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TC101525</t>
        </is>
      </c>
      <c r="B1534" s="69" t="n">
        <v>45846</v>
      </c>
      <c r="C1534" s="70" t="n">
        <v>2025</v>
      </c>
      <c r="D1534" t="inlineStr">
        <is>
          <t>Jul</t>
        </is>
      </c>
      <c r="E1534" t="inlineStr">
        <is>
          <t>North America</t>
        </is>
      </c>
      <c r="F1534" t="inlineStr">
        <is>
          <t>USA</t>
        </is>
      </c>
      <c r="G1534" t="inlineStr">
        <is>
          <t>Life Sciences</t>
        </is>
      </c>
      <c r="H1534" t="inlineStr">
        <is>
          <t>Consulting</t>
        </is>
      </c>
      <c r="I1534" t="inlineStr">
        <is>
          <t>Large client</t>
        </is>
      </c>
      <c r="J1534" t="inlineStr">
        <is>
          <t>Mei Lin</t>
        </is>
      </c>
      <c r="K1534" s="71" t="n">
        <v>878</v>
      </c>
      <c r="L1534" s="72" t="n">
        <v>4565.63</v>
      </c>
      <c r="M1534" s="72" t="n">
        <v>4008623.14</v>
      </c>
      <c r="N1534" s="72" t="n">
        <v>80172.46000000001</v>
      </c>
      <c r="O1534" s="72" t="n">
        <v>3928450.68</v>
      </c>
      <c r="P1534" s="72" t="n">
        <v>2414153.09</v>
      </c>
      <c r="Q1534" s="72" t="n">
        <v>1514297.59</v>
      </c>
      <c r="R1534" t="inlineStr">
        <is>
          <t>LS-01</t>
        </is>
      </c>
      <c r="S1534" s="73" t="n">
        <v>6</v>
      </c>
      <c r="T1534" s="73" t="n">
        <v>5.2</v>
      </c>
      <c r="U1534" s="71" t="n">
        <v>0</v>
      </c>
      <c r="V1534" t="inlineStr">
        <is>
          <t>No</t>
        </is>
      </c>
      <c r="W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TC101526</t>
        </is>
      </c>
      <c r="B1535" s="69" t="n">
        <v>45846</v>
      </c>
      <c r="C1535" s="70" t="n">
        <v>2025</v>
      </c>
      <c r="D1535" t="inlineStr">
        <is>
          <t>Jul</t>
        </is>
      </c>
      <c r="E1535" t="inlineStr">
        <is>
          <t>North America</t>
        </is>
      </c>
      <c r="F1535" t="inlineStr">
        <is>
          <t>USA</t>
        </is>
      </c>
      <c r="G1535" t="inlineStr">
        <is>
          <t>BFSI</t>
        </is>
      </c>
      <c r="H1535" t="inlineStr">
        <is>
          <t>AI &amp; data</t>
        </is>
      </c>
      <c r="I1535" t="inlineStr">
        <is>
          <t>Large client</t>
        </is>
      </c>
      <c r="J1535" t="inlineStr">
        <is>
          <t>Omar Haddad</t>
        </is>
      </c>
      <c r="K1535" s="71" t="n">
        <v>4598</v>
      </c>
      <c r="L1535" s="72" t="n">
        <v>3852.02</v>
      </c>
      <c r="M1535" s="72" t="n">
        <v>17711587.96</v>
      </c>
      <c r="N1535" s="72" t="n">
        <v>708463.52</v>
      </c>
      <c r="O1535" s="72" t="n">
        <v>17003124.44</v>
      </c>
      <c r="P1535" s="72" t="n">
        <v>11790589.37</v>
      </c>
      <c r="Q1535" s="72" t="n">
        <v>5212535.07</v>
      </c>
      <c r="R1535" t="inlineStr">
        <is>
          <t>B-03</t>
        </is>
      </c>
      <c r="S1535" s="73" t="n">
        <v>32.9</v>
      </c>
      <c r="T1535" s="73" t="n">
        <v>29</v>
      </c>
      <c r="U1535" s="71" t="n">
        <v>2</v>
      </c>
      <c r="V1535" t="inlineStr">
        <is>
          <t>No</t>
        </is>
      </c>
      <c r="W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TC101527</t>
        </is>
      </c>
      <c r="B1536" s="69" t="n">
        <v>45846</v>
      </c>
      <c r="C1536" s="70" t="n">
        <v>2025</v>
      </c>
      <c r="D1536" t="inlineStr">
        <is>
          <t>Jul</t>
        </is>
      </c>
      <c r="E1536" t="inlineStr">
        <is>
          <t>North America</t>
        </is>
      </c>
      <c r="F1536" t="inlineStr">
        <is>
          <t>USA</t>
        </is>
      </c>
      <c r="G1536" t="inlineStr">
        <is>
          <t>Manufacturing</t>
        </is>
      </c>
      <c r="H1536" t="inlineStr">
        <is>
          <t>Application services</t>
        </is>
      </c>
      <c r="I1536" t="inlineStr">
        <is>
          <t>Large client</t>
        </is>
      </c>
      <c r="J1536" t="inlineStr">
        <is>
          <t>Ana Costa</t>
        </is>
      </c>
      <c r="K1536" s="71" t="n">
        <v>7171</v>
      </c>
      <c r="L1536" s="72" t="n">
        <v>4075.29</v>
      </c>
      <c r="M1536" s="72" t="n">
        <v>29223904.59</v>
      </c>
      <c r="N1536" s="72" t="n">
        <v>1753434.28</v>
      </c>
      <c r="O1536" s="72" t="n">
        <v>27470470.31</v>
      </c>
      <c r="P1536" s="72" t="n">
        <v>20849935.09</v>
      </c>
      <c r="Q1536" s="72" t="n">
        <v>6620535.22</v>
      </c>
      <c r="R1536" t="inlineStr">
        <is>
          <t>M-02</t>
        </is>
      </c>
      <c r="S1536" s="73" t="n">
        <v>55.8</v>
      </c>
      <c r="T1536" s="73" t="n">
        <v>43.4</v>
      </c>
      <c r="U1536" s="71" t="n">
        <v>1</v>
      </c>
      <c r="V1536" t="inlineStr">
        <is>
          <t>No</t>
        </is>
      </c>
      <c r="W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TC101528</t>
        </is>
      </c>
      <c r="B1537" s="69" t="n">
        <v>45846</v>
      </c>
      <c r="C1537" s="70" t="n">
        <v>2025</v>
      </c>
      <c r="D1537" t="inlineStr">
        <is>
          <t>Jul</t>
        </is>
      </c>
      <c r="E1537" t="inlineStr">
        <is>
          <t>North America</t>
        </is>
      </c>
      <c r="F1537" t="inlineStr">
        <is>
          <t>Canada</t>
        </is>
      </c>
      <c r="G1537" t="inlineStr">
        <is>
          <t>Retail &amp; CPG</t>
        </is>
      </c>
      <c r="H1537" t="inlineStr">
        <is>
          <t>Application services</t>
        </is>
      </c>
      <c r="I1537" t="inlineStr">
        <is>
          <t>Top-10 client</t>
        </is>
      </c>
      <c r="J1537" t="inlineStr">
        <is>
          <t>Hiroshi Tanaka</t>
        </is>
      </c>
      <c r="K1537" s="71" t="n">
        <v>4473</v>
      </c>
      <c r="L1537" s="72" t="n">
        <v>3361.71</v>
      </c>
      <c r="M1537" s="72" t="n">
        <v>15036928.83</v>
      </c>
      <c r="N1537" s="72" t="n">
        <v>0</v>
      </c>
      <c r="O1537" s="72" t="n">
        <v>15036928.83</v>
      </c>
      <c r="P1537" s="72" t="n">
        <v>8728832.9</v>
      </c>
      <c r="Q1537" s="72" t="n">
        <v>6308095.93</v>
      </c>
      <c r="R1537" t="inlineStr">
        <is>
          <t>RC-06</t>
        </is>
      </c>
      <c r="S1537" s="73" t="n">
        <v>32.8</v>
      </c>
      <c r="T1537" s="73" t="n">
        <v>28.6</v>
      </c>
      <c r="U1537" s="71" t="n">
        <v>0</v>
      </c>
      <c r="V1537" t="inlineStr">
        <is>
          <t>No</t>
        </is>
      </c>
      <c r="W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TC101529</t>
        </is>
      </c>
      <c r="B1538" s="69" t="n">
        <v>45846</v>
      </c>
      <c r="C1538" s="70" t="n">
        <v>2025</v>
      </c>
      <c r="D1538" t="inlineStr">
        <is>
          <t>Jul</t>
        </is>
      </c>
      <c r="E1538" t="inlineStr">
        <is>
          <t>India</t>
        </is>
      </c>
      <c r="F1538" t="inlineStr">
        <is>
          <t>India</t>
        </is>
      </c>
      <c r="G1538" t="inlineStr">
        <is>
          <t>BFSI</t>
        </is>
      </c>
      <c r="H1538" t="inlineStr">
        <is>
          <t>Application services</t>
        </is>
      </c>
      <c r="I1538" t="inlineStr">
        <is>
          <t>Large client</t>
        </is>
      </c>
      <c r="J1538" t="inlineStr">
        <is>
          <t>Lucas Martin</t>
        </is>
      </c>
      <c r="K1538" s="71" t="n">
        <v>8615</v>
      </c>
      <c r="L1538" s="72" t="n">
        <v>3582.82</v>
      </c>
      <c r="M1538" s="72" t="n">
        <v>30865994.3</v>
      </c>
      <c r="N1538" s="72" t="n">
        <v>1234639.77</v>
      </c>
      <c r="O1538" s="72" t="n">
        <v>29631354.53</v>
      </c>
      <c r="P1538" s="72" t="n">
        <v>19484966.58</v>
      </c>
      <c r="Q1538" s="72" t="n">
        <v>10146387.95</v>
      </c>
      <c r="R1538" t="inlineStr">
        <is>
          <t>B-02</t>
        </is>
      </c>
      <c r="S1538" s="73" t="n">
        <v>58.5</v>
      </c>
      <c r="T1538" s="73" t="n">
        <v>51.4</v>
      </c>
      <c r="U1538" s="71" t="n">
        <v>0</v>
      </c>
      <c r="V1538" t="inlineStr">
        <is>
          <t>No</t>
        </is>
      </c>
      <c r="W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TC101530</t>
        </is>
      </c>
      <c r="B1539" s="69" t="n">
        <v>45846</v>
      </c>
      <c r="C1539" s="70" t="n">
        <v>2025</v>
      </c>
      <c r="D1539" t="inlineStr">
        <is>
          <t>Jul</t>
        </is>
      </c>
      <c r="E1539" t="inlineStr">
        <is>
          <t>Continental Europe</t>
        </is>
      </c>
      <c r="F1539" t="inlineStr">
        <is>
          <t>Germany</t>
        </is>
      </c>
      <c r="G1539" t="inlineStr">
        <is>
          <t>Technology &amp; Services</t>
        </is>
      </c>
      <c r="H1539" t="inlineStr">
        <is>
          <t>Application services</t>
        </is>
      </c>
      <c r="I1539" t="inlineStr">
        <is>
          <t>Mid-size client</t>
        </is>
      </c>
      <c r="J1539" t="inlineStr">
        <is>
          <t>Fatima Al-Saud</t>
        </is>
      </c>
      <c r="K1539" s="71" t="n">
        <v>4774</v>
      </c>
      <c r="L1539" s="72" t="n">
        <v>4284.1</v>
      </c>
      <c r="M1539" s="72" t="n">
        <v>20452293.4</v>
      </c>
      <c r="N1539" s="72" t="n">
        <v>1227137.6</v>
      </c>
      <c r="O1539" s="72" t="n">
        <v>19225155.8</v>
      </c>
      <c r="P1539" s="72" t="n">
        <v>14187352.22</v>
      </c>
      <c r="Q1539" s="72" t="n">
        <v>5037803.58</v>
      </c>
      <c r="R1539" t="inlineStr">
        <is>
          <t>TS-01</t>
        </is>
      </c>
      <c r="S1539" s="73" t="n">
        <v>36.9</v>
      </c>
      <c r="T1539" s="73" t="n">
        <v>27.9</v>
      </c>
      <c r="U1539" s="71" t="n">
        <v>1</v>
      </c>
      <c r="V1539" t="inlineStr">
        <is>
          <t>No</t>
        </is>
      </c>
      <c r="W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TC101531</t>
        </is>
      </c>
      <c r="B1540" s="69" t="n">
        <v>45846</v>
      </c>
      <c r="C1540" s="70" t="n">
        <v>2025</v>
      </c>
      <c r="D1540" t="inlineStr">
        <is>
          <t>Jul</t>
        </is>
      </c>
      <c r="E1540" t="inlineStr">
        <is>
          <t>UK</t>
        </is>
      </c>
      <c r="F1540" t="inlineStr">
        <is>
          <t>UK</t>
        </is>
      </c>
      <c r="G1540" t="inlineStr">
        <is>
          <t>BFSI</t>
        </is>
      </c>
      <c r="H1540" t="inlineStr">
        <is>
          <t>Consulting</t>
        </is>
      </c>
      <c r="I1540" t="inlineStr">
        <is>
          <t>Mid-size client</t>
        </is>
      </c>
      <c r="J1540" t="inlineStr">
        <is>
          <t>Omar Haddad</t>
        </is>
      </c>
      <c r="K1540" s="71" t="n">
        <v>1683</v>
      </c>
      <c r="L1540" s="72" t="n">
        <v>3943.18</v>
      </c>
      <c r="M1540" s="72" t="n">
        <v>6636371.94</v>
      </c>
      <c r="N1540" s="72" t="n">
        <v>132727.44</v>
      </c>
      <c r="O1540" s="72" t="n">
        <v>6503644.5</v>
      </c>
      <c r="P1540" s="72" t="n">
        <v>4410581.71</v>
      </c>
      <c r="Q1540" s="72" t="n">
        <v>2093062.79</v>
      </c>
      <c r="R1540" t="inlineStr">
        <is>
          <t>B-02</t>
        </is>
      </c>
      <c r="S1540" s="73" t="n">
        <v>12.2</v>
      </c>
      <c r="T1540" s="73" t="n">
        <v>10.2</v>
      </c>
      <c r="U1540" s="71" t="n">
        <v>0</v>
      </c>
      <c r="V1540" t="inlineStr">
        <is>
          <t>No</t>
        </is>
      </c>
      <c r="W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TC101532</t>
        </is>
      </c>
      <c r="B1541" s="69" t="n">
        <v>45846</v>
      </c>
      <c r="C1541" s="70" t="n">
        <v>2025</v>
      </c>
      <c r="D1541" t="inlineStr">
        <is>
          <t>Jul</t>
        </is>
      </c>
      <c r="E1541" t="inlineStr">
        <is>
          <t>Continental Europe</t>
        </is>
      </c>
      <c r="F1541" t="inlineStr">
        <is>
          <t>Netherlands</t>
        </is>
      </c>
      <c r="G1541" t="inlineStr">
        <is>
          <t>Technology &amp; Services</t>
        </is>
      </c>
      <c r="H1541" t="inlineStr">
        <is>
          <t>Consulting</t>
        </is>
      </c>
      <c r="I1541" t="inlineStr">
        <is>
          <t>Large client</t>
        </is>
      </c>
      <c r="J1541" t="inlineStr">
        <is>
          <t>Emma Clarke</t>
        </is>
      </c>
      <c r="K1541" s="71" t="n">
        <v>6560</v>
      </c>
      <c r="L1541" s="72" t="n">
        <v>3786.88</v>
      </c>
      <c r="M1541" s="72" t="n">
        <v>24841932.8</v>
      </c>
      <c r="N1541" s="72" t="n">
        <v>1490515.97</v>
      </c>
      <c r="O1541" s="72" t="n">
        <v>23351416.83</v>
      </c>
      <c r="P1541" s="72" t="n">
        <v>17231658.47</v>
      </c>
      <c r="Q1541" s="72" t="n">
        <v>6119758.36</v>
      </c>
      <c r="R1541" t="inlineStr">
        <is>
          <t>TS-01</t>
        </is>
      </c>
      <c r="S1541" s="73" t="n">
        <v>55.6</v>
      </c>
      <c r="T1541" s="73" t="n">
        <v>42.3</v>
      </c>
      <c r="U1541" s="71" t="n">
        <v>0</v>
      </c>
      <c r="V1541" t="inlineStr">
        <is>
          <t>No</t>
        </is>
      </c>
      <c r="W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TC101533</t>
        </is>
      </c>
      <c r="B1542" s="69" t="n">
        <v>45846</v>
      </c>
      <c r="C1542" s="70" t="n">
        <v>2025</v>
      </c>
      <c r="D1542" t="inlineStr">
        <is>
          <t>Jul</t>
        </is>
      </c>
      <c r="E1542" t="inlineStr">
        <is>
          <t>North America</t>
        </is>
      </c>
      <c r="F1542" t="inlineStr">
        <is>
          <t>Canada</t>
        </is>
      </c>
      <c r="G1542" t="inlineStr">
        <is>
          <t>Technology &amp; Services</t>
        </is>
      </c>
      <c r="H1542" t="inlineStr">
        <is>
          <t>Consulting</t>
        </is>
      </c>
      <c r="I1542" t="inlineStr">
        <is>
          <t>Top-10 client</t>
        </is>
      </c>
      <c r="J1542" t="inlineStr">
        <is>
          <t>Amir Khan</t>
        </is>
      </c>
      <c r="K1542" s="71" t="n">
        <v>5207</v>
      </c>
      <c r="L1542" s="72" t="n">
        <v>4346.45</v>
      </c>
      <c r="M1542" s="72" t="n">
        <v>22631965.15</v>
      </c>
      <c r="N1542" s="72" t="n">
        <v>0</v>
      </c>
      <c r="O1542" s="72" t="n">
        <v>22631965.15</v>
      </c>
      <c r="P1542" s="72" t="n">
        <v>13808566.03</v>
      </c>
      <c r="Q1542" s="72" t="n">
        <v>8823399.119999999</v>
      </c>
      <c r="R1542" t="inlineStr">
        <is>
          <t>TS-03</t>
        </is>
      </c>
      <c r="S1542" s="73" t="n">
        <v>41</v>
      </c>
      <c r="T1542" s="73" t="n">
        <v>32.7</v>
      </c>
      <c r="U1542" s="71" t="n">
        <v>1</v>
      </c>
      <c r="V1542" t="inlineStr">
        <is>
          <t>No</t>
        </is>
      </c>
      <c r="W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TC101534</t>
        </is>
      </c>
      <c r="B1543" s="69" t="n">
        <v>45847</v>
      </c>
      <c r="C1543" s="70" t="n">
        <v>2025</v>
      </c>
      <c r="D1543" t="inlineStr">
        <is>
          <t>Jul</t>
        </is>
      </c>
      <c r="E1543" t="inlineStr">
        <is>
          <t>Continental Europe</t>
        </is>
      </c>
      <c r="F1543" t="inlineStr">
        <is>
          <t>France</t>
        </is>
      </c>
      <c r="G1543" t="inlineStr">
        <is>
          <t>Communications &amp; Media</t>
        </is>
      </c>
      <c r="H1543" t="inlineStr">
        <is>
          <t>Cloud &amp; infrastructure</t>
        </is>
      </c>
      <c r="I1543" t="inlineStr">
        <is>
          <t>Top-10 client</t>
        </is>
      </c>
      <c r="J1543" t="inlineStr">
        <is>
          <t>Fatima Al-Saud</t>
        </is>
      </c>
      <c r="K1543" s="71" t="n">
        <v>10683</v>
      </c>
      <c r="L1543" s="72" t="n">
        <v>4098.88</v>
      </c>
      <c r="M1543" s="72" t="n">
        <v>43788335.04</v>
      </c>
      <c r="N1543" s="72" t="n">
        <v>0</v>
      </c>
      <c r="O1543" s="72" t="n">
        <v>43788335.04</v>
      </c>
      <c r="P1543" s="72" t="n">
        <v>28265008.05</v>
      </c>
      <c r="Q1543" s="72" t="n">
        <v>15523326.99</v>
      </c>
      <c r="R1543" t="inlineStr">
        <is>
          <t>CM-05</t>
        </is>
      </c>
      <c r="S1543" s="73" t="n">
        <v>79.2</v>
      </c>
      <c r="T1543" s="73" t="n">
        <v>63.3</v>
      </c>
      <c r="U1543" s="71" t="n">
        <v>0</v>
      </c>
      <c r="V1543" t="inlineStr">
        <is>
          <t>No</t>
        </is>
      </c>
      <c r="W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TC101535</t>
        </is>
      </c>
      <c r="B1544" s="69" t="n">
        <v>45847</v>
      </c>
      <c r="C1544" s="70" t="n">
        <v>2025</v>
      </c>
      <c r="D1544" t="inlineStr">
        <is>
          <t>Jul</t>
        </is>
      </c>
      <c r="E1544" t="inlineStr">
        <is>
          <t>North America</t>
        </is>
      </c>
      <c r="F1544" t="inlineStr">
        <is>
          <t>USA</t>
        </is>
      </c>
      <c r="G1544" t="inlineStr">
        <is>
          <t>Retail &amp; CPG</t>
        </is>
      </c>
      <c r="H1544" t="inlineStr">
        <is>
          <t>Application services</t>
        </is>
      </c>
      <c r="I1544" t="inlineStr">
        <is>
          <t>Large client</t>
        </is>
      </c>
      <c r="J1544" t="inlineStr">
        <is>
          <t>Sara Rossi</t>
        </is>
      </c>
      <c r="K1544" s="71" t="n">
        <v>4363</v>
      </c>
      <c r="L1544" s="72" t="n">
        <v>3487.88</v>
      </c>
      <c r="M1544" s="72" t="n">
        <v>15217620.44</v>
      </c>
      <c r="N1544" s="72" t="n">
        <v>0</v>
      </c>
      <c r="O1544" s="72" t="n">
        <v>15217620.44</v>
      </c>
      <c r="P1544" s="72" t="n">
        <v>11005936.18</v>
      </c>
      <c r="Q1544" s="72" t="n">
        <v>4211684.26</v>
      </c>
      <c r="R1544" t="inlineStr">
        <is>
          <t>RC-03</t>
        </is>
      </c>
      <c r="S1544" s="73" t="n">
        <v>30.5</v>
      </c>
      <c r="T1544" s="73" t="n">
        <v>26.3</v>
      </c>
      <c r="U1544" s="71" t="n">
        <v>0</v>
      </c>
      <c r="V1544" t="inlineStr">
        <is>
          <t>No</t>
        </is>
      </c>
      <c r="W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TC101536</t>
        </is>
      </c>
      <c r="B1545" s="69" t="n">
        <v>45847</v>
      </c>
      <c r="C1545" s="70" t="n">
        <v>2025</v>
      </c>
      <c r="D1545" t="inlineStr">
        <is>
          <t>Jul</t>
        </is>
      </c>
      <c r="E1545" t="inlineStr">
        <is>
          <t>UK</t>
        </is>
      </c>
      <c r="F1545" t="inlineStr">
        <is>
          <t>UK</t>
        </is>
      </c>
      <c r="G1545" t="inlineStr">
        <is>
          <t>Retail &amp; CPG</t>
        </is>
      </c>
      <c r="H1545" t="inlineStr">
        <is>
          <t>Application services</t>
        </is>
      </c>
      <c r="I1545" t="inlineStr">
        <is>
          <t>Large client</t>
        </is>
      </c>
      <c r="J1545" t="inlineStr">
        <is>
          <t>Ruhi Shaikh</t>
        </is>
      </c>
      <c r="K1545" s="71" t="n">
        <v>7010</v>
      </c>
      <c r="L1545" s="72" t="n">
        <v>3790.01</v>
      </c>
      <c r="M1545" s="72" t="n">
        <v>26567970.1</v>
      </c>
      <c r="N1545" s="72" t="n">
        <v>1062718.8</v>
      </c>
      <c r="O1545" s="72" t="n">
        <v>25505251.3</v>
      </c>
      <c r="P1545" s="72" t="n">
        <v>18291833.9</v>
      </c>
      <c r="Q1545" s="72" t="n">
        <v>7213417.4</v>
      </c>
      <c r="R1545" t="inlineStr">
        <is>
          <t>RC-02</t>
        </is>
      </c>
      <c r="S1545" s="73" t="n">
        <v>55.6</v>
      </c>
      <c r="T1545" s="73" t="n">
        <v>43.9</v>
      </c>
      <c r="U1545" s="71" t="n">
        <v>1</v>
      </c>
      <c r="V1545" t="inlineStr">
        <is>
          <t>No</t>
        </is>
      </c>
      <c r="W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TC101537</t>
        </is>
      </c>
      <c r="B1546" s="69" t="n">
        <v>45847</v>
      </c>
      <c r="C1546" s="70" t="n">
        <v>2025</v>
      </c>
      <c r="D1546" t="inlineStr">
        <is>
          <t>Jul</t>
        </is>
      </c>
      <c r="E1546" t="inlineStr">
        <is>
          <t>UK</t>
        </is>
      </c>
      <c r="F1546" t="inlineStr">
        <is>
          <t>UK</t>
        </is>
      </c>
      <c r="G1546" t="inlineStr">
        <is>
          <t>Technology &amp; Services</t>
        </is>
      </c>
      <c r="H1546" t="inlineStr">
        <is>
          <t>Application services</t>
        </is>
      </c>
      <c r="I1546" t="inlineStr">
        <is>
          <t>Mid-size client</t>
        </is>
      </c>
      <c r="J1546" t="inlineStr">
        <is>
          <t>Emma Clarke</t>
        </is>
      </c>
      <c r="K1546" s="71" t="n">
        <v>1051</v>
      </c>
      <c r="L1546" s="72" t="n">
        <v>4239.91</v>
      </c>
      <c r="M1546" s="72" t="n">
        <v>4456145.41</v>
      </c>
      <c r="N1546" s="72" t="n">
        <v>0</v>
      </c>
      <c r="O1546" s="72" t="n">
        <v>4456145.41</v>
      </c>
      <c r="P1546" s="72" t="n">
        <v>2819980.55</v>
      </c>
      <c r="Q1546" s="72" t="n">
        <v>1636164.86</v>
      </c>
      <c r="R1546" t="inlineStr">
        <is>
          <t>TS-06</t>
        </is>
      </c>
      <c r="S1546" s="73" t="n">
        <v>7.9</v>
      </c>
      <c r="T1546" s="73" t="n">
        <v>6.6</v>
      </c>
      <c r="U1546" s="71" t="n">
        <v>0</v>
      </c>
      <c r="V1546" t="inlineStr">
        <is>
          <t>No</t>
        </is>
      </c>
      <c r="W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TC101538</t>
        </is>
      </c>
      <c r="B1547" s="69" t="n">
        <v>45847</v>
      </c>
      <c r="C1547" s="70" t="n">
        <v>2025</v>
      </c>
      <c r="D1547" t="inlineStr">
        <is>
          <t>Jul</t>
        </is>
      </c>
      <c r="E1547" t="inlineStr">
        <is>
          <t>North America</t>
        </is>
      </c>
      <c r="F1547" t="inlineStr">
        <is>
          <t>USA</t>
        </is>
      </c>
      <c r="G1547" t="inlineStr">
        <is>
          <t>Technology &amp; Services</t>
        </is>
      </c>
      <c r="H1547" t="inlineStr">
        <is>
          <t>Application services</t>
        </is>
      </c>
      <c r="I1547" t="inlineStr">
        <is>
          <t>Large client</t>
        </is>
      </c>
      <c r="J1547" t="inlineStr">
        <is>
          <t>Lucas Martin</t>
        </is>
      </c>
      <c r="K1547" s="71" t="n">
        <v>2834</v>
      </c>
      <c r="L1547" s="72" t="n">
        <v>3746.08</v>
      </c>
      <c r="M1547" s="72" t="n">
        <v>10616390.72</v>
      </c>
      <c r="N1547" s="72" t="n">
        <v>636983.4399999999</v>
      </c>
      <c r="O1547" s="72" t="n">
        <v>9979407.279999999</v>
      </c>
      <c r="P1547" s="72" t="n">
        <v>7092950.9</v>
      </c>
      <c r="Q1547" s="72" t="n">
        <v>2886456.38</v>
      </c>
      <c r="R1547" t="inlineStr">
        <is>
          <t>TS-03</t>
        </is>
      </c>
      <c r="S1547" s="73" t="n">
        <v>20.5</v>
      </c>
      <c r="T1547" s="73" t="n">
        <v>16.7</v>
      </c>
      <c r="U1547" s="71" t="n">
        <v>0</v>
      </c>
      <c r="V1547" t="inlineStr">
        <is>
          <t>No</t>
        </is>
      </c>
      <c r="W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TC101539</t>
        </is>
      </c>
      <c r="B1548" s="69" t="n">
        <v>45848</v>
      </c>
      <c r="C1548" s="70" t="n">
        <v>2025</v>
      </c>
      <c r="D1548" t="inlineStr">
        <is>
          <t>Jul</t>
        </is>
      </c>
      <c r="E1548" t="inlineStr">
        <is>
          <t>Middle East &amp; Africa</t>
        </is>
      </c>
      <c r="F1548" t="inlineStr">
        <is>
          <t>UAE</t>
        </is>
      </c>
      <c r="G1548" t="inlineStr">
        <is>
          <t>Retail &amp; CPG</t>
        </is>
      </c>
      <c r="H1548" t="inlineStr">
        <is>
          <t>BPS</t>
        </is>
      </c>
      <c r="I1548" t="inlineStr">
        <is>
          <t>Large client</t>
        </is>
      </c>
      <c r="J1548" t="inlineStr">
        <is>
          <t>Ruhi Shaikh</t>
        </is>
      </c>
      <c r="K1548" s="71" t="n">
        <v>2864</v>
      </c>
      <c r="L1548" s="72" t="n">
        <v>3682.6</v>
      </c>
      <c r="M1548" s="72" t="n">
        <v>10546966.4</v>
      </c>
      <c r="N1548" s="72" t="n">
        <v>0</v>
      </c>
      <c r="O1548" s="72" t="n">
        <v>10546966.4</v>
      </c>
      <c r="P1548" s="72" t="n">
        <v>6892200.36</v>
      </c>
      <c r="Q1548" s="72" t="n">
        <v>3654766.04</v>
      </c>
      <c r="R1548" t="inlineStr">
        <is>
          <t>RC-05</t>
        </is>
      </c>
      <c r="S1548" s="73" t="n">
        <v>19.2</v>
      </c>
      <c r="T1548" s="73" t="n">
        <v>16.8</v>
      </c>
      <c r="U1548" s="71" t="n">
        <v>0</v>
      </c>
      <c r="V1548" t="inlineStr">
        <is>
          <t>No</t>
        </is>
      </c>
      <c r="W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TC101540</t>
        </is>
      </c>
      <c r="B1549" s="69" t="n">
        <v>45848</v>
      </c>
      <c r="C1549" s="70" t="n">
        <v>2025</v>
      </c>
      <c r="D1549" t="inlineStr">
        <is>
          <t>Jul</t>
        </is>
      </c>
      <c r="E1549" t="inlineStr">
        <is>
          <t>Asia Pacific</t>
        </is>
      </c>
      <c r="F1549" t="inlineStr">
        <is>
          <t>Singapore</t>
        </is>
      </c>
      <c r="G1549" t="inlineStr">
        <is>
          <t>Communications &amp; Media</t>
        </is>
      </c>
      <c r="H1549" t="inlineStr">
        <is>
          <t>BPS</t>
        </is>
      </c>
      <c r="I1549" t="inlineStr">
        <is>
          <t>Top-10 client</t>
        </is>
      </c>
      <c r="J1549" t="inlineStr">
        <is>
          <t>Zoya Ahmed</t>
        </is>
      </c>
      <c r="K1549" s="71" t="n">
        <v>8978</v>
      </c>
      <c r="L1549" s="72" t="n">
        <v>3299.41</v>
      </c>
      <c r="M1549" s="72" t="n">
        <v>29622102.98</v>
      </c>
      <c r="N1549" s="72" t="n">
        <v>0</v>
      </c>
      <c r="O1549" s="72" t="n">
        <v>29622102.98</v>
      </c>
      <c r="P1549" s="72" t="n">
        <v>19111610.2</v>
      </c>
      <c r="Q1549" s="72" t="n">
        <v>10510492.78</v>
      </c>
      <c r="R1549" t="inlineStr">
        <is>
          <t>CM-04</t>
        </is>
      </c>
      <c r="S1549" s="73" t="n">
        <v>60.6</v>
      </c>
      <c r="T1549" s="73" t="n">
        <v>54.9</v>
      </c>
      <c r="U1549" s="71" t="n">
        <v>1</v>
      </c>
      <c r="V1549" t="inlineStr">
        <is>
          <t>No</t>
        </is>
      </c>
      <c r="W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TC101541</t>
        </is>
      </c>
      <c r="B1550" s="69" t="n">
        <v>45848</v>
      </c>
      <c r="C1550" s="70" t="n">
        <v>2025</v>
      </c>
      <c r="D1550" t="inlineStr">
        <is>
          <t>Jul</t>
        </is>
      </c>
      <c r="E1550" t="inlineStr">
        <is>
          <t>North America</t>
        </is>
      </c>
      <c r="F1550" t="inlineStr">
        <is>
          <t>Canada</t>
        </is>
      </c>
      <c r="G1550" t="inlineStr">
        <is>
          <t>BFSI</t>
        </is>
      </c>
      <c r="H1550" t="inlineStr">
        <is>
          <t>Cloud &amp; infrastructure</t>
        </is>
      </c>
      <c r="I1550" t="inlineStr">
        <is>
          <t>Large client</t>
        </is>
      </c>
      <c r="J1550" t="inlineStr">
        <is>
          <t>Sara Rossi</t>
        </is>
      </c>
      <c r="K1550" s="71" t="n">
        <v>5397</v>
      </c>
      <c r="L1550" s="72" t="n">
        <v>4582.54</v>
      </c>
      <c r="M1550" s="72" t="n">
        <v>24731968.38</v>
      </c>
      <c r="N1550" s="72" t="n">
        <v>1483918.1</v>
      </c>
      <c r="O1550" s="72" t="n">
        <v>23248050.28</v>
      </c>
      <c r="P1550" s="72" t="n">
        <v>15444926.49</v>
      </c>
      <c r="Q1550" s="72" t="n">
        <v>7803123.79</v>
      </c>
      <c r="R1550" t="inlineStr">
        <is>
          <t>B-02</t>
        </is>
      </c>
      <c r="S1550" s="73" t="n">
        <v>44.4</v>
      </c>
      <c r="T1550" s="73" t="n">
        <v>33.5</v>
      </c>
      <c r="U1550" s="71" t="n">
        <v>2</v>
      </c>
      <c r="V1550" t="inlineStr">
        <is>
          <t>No</t>
        </is>
      </c>
      <c r="W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TC101542</t>
        </is>
      </c>
      <c r="B1551" s="69" t="n">
        <v>45848</v>
      </c>
      <c r="C1551" s="70" t="n">
        <v>2025</v>
      </c>
      <c r="D1551" t="inlineStr">
        <is>
          <t>Jul</t>
        </is>
      </c>
      <c r="E1551" t="inlineStr">
        <is>
          <t>Continental Europe</t>
        </is>
      </c>
      <c r="F1551" t="inlineStr">
        <is>
          <t>Netherlands</t>
        </is>
      </c>
      <c r="G1551" t="inlineStr">
        <is>
          <t>Life Sciences</t>
        </is>
      </c>
      <c r="H1551" t="inlineStr">
        <is>
          <t>Application services</t>
        </is>
      </c>
      <c r="I1551" t="inlineStr">
        <is>
          <t>Large client</t>
        </is>
      </c>
      <c r="J1551" t="inlineStr">
        <is>
          <t>Carlos Silva</t>
        </is>
      </c>
      <c r="K1551" s="71" t="n">
        <v>2702</v>
      </c>
      <c r="L1551" s="72" t="n">
        <v>4746.57</v>
      </c>
      <c r="M1551" s="72" t="n">
        <v>12825232.14</v>
      </c>
      <c r="N1551" s="72" t="n">
        <v>769513.9300000001</v>
      </c>
      <c r="O1551" s="72" t="n">
        <v>12055718.21</v>
      </c>
      <c r="P1551" s="72" t="n">
        <v>9136435.67</v>
      </c>
      <c r="Q1551" s="72" t="n">
        <v>2919282.54</v>
      </c>
      <c r="R1551" t="inlineStr">
        <is>
          <t>LS-06</t>
        </is>
      </c>
      <c r="S1551" s="73" t="n">
        <v>19.6</v>
      </c>
      <c r="T1551" s="73" t="n">
        <v>15.9</v>
      </c>
      <c r="U1551" s="71" t="n">
        <v>0</v>
      </c>
      <c r="V1551" t="inlineStr">
        <is>
          <t>No</t>
        </is>
      </c>
      <c r="W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TC101543</t>
        </is>
      </c>
      <c r="B1552" s="69" t="n">
        <v>45848</v>
      </c>
      <c r="C1552" s="70" t="n">
        <v>2025</v>
      </c>
      <c r="D1552" t="inlineStr">
        <is>
          <t>Jul</t>
        </is>
      </c>
      <c r="E1552" t="inlineStr">
        <is>
          <t>UK</t>
        </is>
      </c>
      <c r="F1552" t="inlineStr">
        <is>
          <t>UK</t>
        </is>
      </c>
      <c r="G1552" t="inlineStr">
        <is>
          <t>BFSI</t>
        </is>
      </c>
      <c r="H1552" t="inlineStr">
        <is>
          <t>Application services</t>
        </is>
      </c>
      <c r="I1552" t="inlineStr">
        <is>
          <t>Large client</t>
        </is>
      </c>
      <c r="J1552" t="inlineStr">
        <is>
          <t>Priya Nair</t>
        </is>
      </c>
      <c r="K1552" s="71" t="n">
        <v>1678</v>
      </c>
      <c r="L1552" s="72" t="n">
        <v>4311.02</v>
      </c>
      <c r="M1552" s="72" t="n">
        <v>7233891.56</v>
      </c>
      <c r="N1552" s="72" t="n">
        <v>144677.83</v>
      </c>
      <c r="O1552" s="72" t="n">
        <v>7089213.73</v>
      </c>
      <c r="P1552" s="72" t="n">
        <v>5024965.19</v>
      </c>
      <c r="Q1552" s="72" t="n">
        <v>2064248.54</v>
      </c>
      <c r="R1552" t="inlineStr">
        <is>
          <t>B-03</t>
        </is>
      </c>
      <c r="S1552" s="73" t="n">
        <v>12.1</v>
      </c>
      <c r="T1552" s="73" t="n">
        <v>10</v>
      </c>
      <c r="U1552" s="71" t="n">
        <v>1</v>
      </c>
      <c r="V1552" t="inlineStr">
        <is>
          <t>No</t>
        </is>
      </c>
      <c r="W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TC101544</t>
        </is>
      </c>
      <c r="B1553" s="69" t="n">
        <v>45848</v>
      </c>
      <c r="C1553" s="70" t="n">
        <v>2025</v>
      </c>
      <c r="D1553" t="inlineStr">
        <is>
          <t>Jul</t>
        </is>
      </c>
      <c r="E1553" t="inlineStr">
        <is>
          <t>North America</t>
        </is>
      </c>
      <c r="F1553" t="inlineStr">
        <is>
          <t>Canada</t>
        </is>
      </c>
      <c r="G1553" t="inlineStr">
        <is>
          <t>Retail &amp; CPG</t>
        </is>
      </c>
      <c r="H1553" t="inlineStr">
        <is>
          <t>Cloud &amp; infrastructure</t>
        </is>
      </c>
      <c r="I1553" t="inlineStr">
        <is>
          <t>Mid-size client</t>
        </is>
      </c>
      <c r="J1553" t="inlineStr">
        <is>
          <t>Mei Lin</t>
        </is>
      </c>
      <c r="K1553" s="71" t="n">
        <v>1613</v>
      </c>
      <c r="L1553" s="72" t="n">
        <v>3596.41</v>
      </c>
      <c r="M1553" s="72" t="n">
        <v>5801009.33</v>
      </c>
      <c r="N1553" s="72" t="n">
        <v>0</v>
      </c>
      <c r="O1553" s="72" t="n">
        <v>5801009.33</v>
      </c>
      <c r="P1553" s="72" t="n">
        <v>4000253.89</v>
      </c>
      <c r="Q1553" s="72" t="n">
        <v>1800755.44</v>
      </c>
      <c r="R1553" t="inlineStr">
        <is>
          <t>RC-03</t>
        </is>
      </c>
      <c r="S1553" s="73" t="n">
        <v>13.6</v>
      </c>
      <c r="T1553" s="73" t="n">
        <v>10.2</v>
      </c>
      <c r="U1553" s="71" t="n">
        <v>0</v>
      </c>
      <c r="V1553" t="inlineStr">
        <is>
          <t>No</t>
        </is>
      </c>
      <c r="W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TC101545</t>
        </is>
      </c>
      <c r="B1554" s="69" t="n">
        <v>45848</v>
      </c>
      <c r="C1554" s="70" t="n">
        <v>2025</v>
      </c>
      <c r="D1554" t="inlineStr">
        <is>
          <t>Jul</t>
        </is>
      </c>
      <c r="E1554" t="inlineStr">
        <is>
          <t>Continental Europe</t>
        </is>
      </c>
      <c r="F1554" t="inlineStr">
        <is>
          <t>France</t>
        </is>
      </c>
      <c r="G1554" t="inlineStr">
        <is>
          <t>BFSI</t>
        </is>
      </c>
      <c r="H1554" t="inlineStr">
        <is>
          <t>Application services</t>
        </is>
      </c>
      <c r="I1554" t="inlineStr">
        <is>
          <t>Large client</t>
        </is>
      </c>
      <c r="J1554" t="inlineStr">
        <is>
          <t>Liam O'Brien</t>
        </is>
      </c>
      <c r="K1554" s="71" t="n">
        <v>2388</v>
      </c>
      <c r="L1554" s="72" t="n">
        <v>3770.24</v>
      </c>
      <c r="M1554" s="72" t="n">
        <v>9003333.119999999</v>
      </c>
      <c r="N1554" s="72" t="n">
        <v>0</v>
      </c>
      <c r="O1554" s="72" t="n">
        <v>9003333.119999999</v>
      </c>
      <c r="P1554" s="72" t="n">
        <v>6184837.97</v>
      </c>
      <c r="Q1554" s="72" t="n">
        <v>2818495.15</v>
      </c>
      <c r="R1554" t="inlineStr">
        <is>
          <t>B-04</t>
        </is>
      </c>
      <c r="S1554" s="73" t="n">
        <v>18</v>
      </c>
      <c r="T1554" s="73" t="n">
        <v>15.4</v>
      </c>
      <c r="U1554" s="71" t="n">
        <v>0</v>
      </c>
      <c r="V1554" t="inlineStr">
        <is>
          <t>No</t>
        </is>
      </c>
      <c r="W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TC101546</t>
        </is>
      </c>
      <c r="B1555" s="69" t="n">
        <v>45848</v>
      </c>
      <c r="C1555" s="70" t="n">
        <v>2025</v>
      </c>
      <c r="D1555" t="inlineStr">
        <is>
          <t>Jul</t>
        </is>
      </c>
      <c r="E1555" t="inlineStr">
        <is>
          <t>UK</t>
        </is>
      </c>
      <c r="F1555" t="inlineStr">
        <is>
          <t>UK</t>
        </is>
      </c>
      <c r="G1555" t="inlineStr">
        <is>
          <t>BFSI</t>
        </is>
      </c>
      <c r="H1555" t="inlineStr">
        <is>
          <t>Cloud &amp; infrastructure</t>
        </is>
      </c>
      <c r="I1555" t="inlineStr">
        <is>
          <t>Mid-size client</t>
        </is>
      </c>
      <c r="J1555" t="inlineStr">
        <is>
          <t>Lucas Martin</t>
        </is>
      </c>
      <c r="K1555" s="71" t="n">
        <v>7384</v>
      </c>
      <c r="L1555" s="72" t="n">
        <v>4189.56</v>
      </c>
      <c r="M1555" s="72" t="n">
        <v>30935711.04</v>
      </c>
      <c r="N1555" s="72" t="n">
        <v>1237428.44</v>
      </c>
      <c r="O1555" s="72" t="n">
        <v>29698282.6</v>
      </c>
      <c r="P1555" s="72" t="n">
        <v>21889735.33</v>
      </c>
      <c r="Q1555" s="72" t="n">
        <v>7808547.27</v>
      </c>
      <c r="R1555" t="inlineStr">
        <is>
          <t>B-05</t>
        </is>
      </c>
      <c r="S1555" s="73" t="n">
        <v>57.8</v>
      </c>
      <c r="T1555" s="73" t="n">
        <v>44</v>
      </c>
      <c r="U1555" s="71" t="n">
        <v>1</v>
      </c>
      <c r="V1555" t="inlineStr">
        <is>
          <t>No</t>
        </is>
      </c>
      <c r="W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TC101547</t>
        </is>
      </c>
      <c r="B1556" s="69" t="n">
        <v>45849</v>
      </c>
      <c r="C1556" s="70" t="n">
        <v>2025</v>
      </c>
      <c r="D1556" t="inlineStr">
        <is>
          <t>Jul</t>
        </is>
      </c>
      <c r="E1556" t="inlineStr">
        <is>
          <t>UK</t>
        </is>
      </c>
      <c r="F1556" t="inlineStr">
        <is>
          <t>UK</t>
        </is>
      </c>
      <c r="G1556" t="inlineStr">
        <is>
          <t>BFSI</t>
        </is>
      </c>
      <c r="H1556" t="inlineStr">
        <is>
          <t>Consulting</t>
        </is>
      </c>
      <c r="I1556" t="inlineStr">
        <is>
          <t>Mid-size client</t>
        </is>
      </c>
      <c r="J1556" t="inlineStr">
        <is>
          <t>Olivia Brown</t>
        </is>
      </c>
      <c r="K1556" s="71" t="n">
        <v>8944</v>
      </c>
      <c r="L1556" s="72" t="n">
        <v>4003.64</v>
      </c>
      <c r="M1556" s="72" t="n">
        <v>35808556.16</v>
      </c>
      <c r="N1556" s="72" t="n">
        <v>716171.12</v>
      </c>
      <c r="O1556" s="72" t="n">
        <v>35092385.04</v>
      </c>
      <c r="P1556" s="72" t="n">
        <v>22068689.75</v>
      </c>
      <c r="Q1556" s="72" t="n">
        <v>13023695.29</v>
      </c>
      <c r="R1556" t="inlineStr">
        <is>
          <t>B-01</t>
        </is>
      </c>
      <c r="S1556" s="73" t="n">
        <v>73.2</v>
      </c>
      <c r="T1556" s="73" t="n">
        <v>56.9</v>
      </c>
      <c r="U1556" s="71" t="n">
        <v>1</v>
      </c>
      <c r="V1556" t="inlineStr">
        <is>
          <t>No</t>
        </is>
      </c>
      <c r="W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TC101548</t>
        </is>
      </c>
      <c r="B1557" s="69" t="n">
        <v>45849</v>
      </c>
      <c r="C1557" s="70" t="n">
        <v>2025</v>
      </c>
      <c r="D1557" t="inlineStr">
        <is>
          <t>Jul</t>
        </is>
      </c>
      <c r="E1557" t="inlineStr">
        <is>
          <t>North America</t>
        </is>
      </c>
      <c r="F1557" t="inlineStr">
        <is>
          <t>Canada</t>
        </is>
      </c>
      <c r="G1557" t="inlineStr">
        <is>
          <t>Life Sciences</t>
        </is>
      </c>
      <c r="H1557" t="inlineStr">
        <is>
          <t>Consulting</t>
        </is>
      </c>
      <c r="I1557" t="inlineStr">
        <is>
          <t>Mid-size client</t>
        </is>
      </c>
      <c r="J1557" t="inlineStr">
        <is>
          <t>Ruhi Shaikh</t>
        </is>
      </c>
      <c r="K1557" s="71" t="n">
        <v>8346</v>
      </c>
      <c r="L1557" s="72" t="n">
        <v>4064.43</v>
      </c>
      <c r="M1557" s="72" t="n">
        <v>33921732.78</v>
      </c>
      <c r="N1557" s="72" t="n">
        <v>1356869.31</v>
      </c>
      <c r="O1557" s="72" t="n">
        <v>32564863.47</v>
      </c>
      <c r="P1557" s="72" t="n">
        <v>20681890.09</v>
      </c>
      <c r="Q1557" s="72" t="n">
        <v>11882973.38</v>
      </c>
      <c r="R1557" t="inlineStr">
        <is>
          <t>LS-02</t>
        </is>
      </c>
      <c r="S1557" s="73" t="n">
        <v>66.5</v>
      </c>
      <c r="T1557" s="73" t="n">
        <v>54.1</v>
      </c>
      <c r="U1557" s="71" t="n">
        <v>1</v>
      </c>
      <c r="V1557" t="inlineStr">
        <is>
          <t>No</t>
        </is>
      </c>
      <c r="W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TC101549</t>
        </is>
      </c>
      <c r="B1558" s="69" t="n">
        <v>45849</v>
      </c>
      <c r="C1558" s="70" t="n">
        <v>2025</v>
      </c>
      <c r="D1558" t="inlineStr">
        <is>
          <t>Jul</t>
        </is>
      </c>
      <c r="E1558" t="inlineStr">
        <is>
          <t>UK</t>
        </is>
      </c>
      <c r="F1558" t="inlineStr">
        <is>
          <t>UK</t>
        </is>
      </c>
      <c r="G1558" t="inlineStr">
        <is>
          <t>Manufacturing</t>
        </is>
      </c>
      <c r="H1558" t="inlineStr">
        <is>
          <t>AI &amp; data</t>
        </is>
      </c>
      <c r="I1558" t="inlineStr">
        <is>
          <t>Top-10 client</t>
        </is>
      </c>
      <c r="J1558" t="inlineStr">
        <is>
          <t>Noah Smith</t>
        </is>
      </c>
      <c r="K1558" s="71" t="n">
        <v>4008</v>
      </c>
      <c r="L1558" s="72" t="n">
        <v>3736.45</v>
      </c>
      <c r="M1558" s="72" t="n">
        <v>14975691.6</v>
      </c>
      <c r="N1558" s="72" t="n">
        <v>0</v>
      </c>
      <c r="O1558" s="72" t="n">
        <v>14975691.6</v>
      </c>
      <c r="P1558" s="72" t="n">
        <v>9443244.6</v>
      </c>
      <c r="Q1558" s="72" t="n">
        <v>5532447</v>
      </c>
      <c r="R1558" t="inlineStr">
        <is>
          <t>M-05</t>
        </is>
      </c>
      <c r="S1558" s="73" t="n">
        <v>31.6</v>
      </c>
      <c r="T1558" s="73" t="n">
        <v>23.6</v>
      </c>
      <c r="U1558" s="71" t="n">
        <v>0</v>
      </c>
      <c r="V1558" t="inlineStr">
        <is>
          <t>No</t>
        </is>
      </c>
      <c r="W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TC101550</t>
        </is>
      </c>
      <c r="B1559" s="69" t="n">
        <v>45849</v>
      </c>
      <c r="C1559" s="70" t="n">
        <v>2025</v>
      </c>
      <c r="D1559" t="inlineStr">
        <is>
          <t>Jul</t>
        </is>
      </c>
      <c r="E1559" t="inlineStr">
        <is>
          <t>Asia Pacific</t>
        </is>
      </c>
      <c r="F1559" t="inlineStr">
        <is>
          <t>Japan</t>
        </is>
      </c>
      <c r="G1559" t="inlineStr">
        <is>
          <t>Communications &amp; Media</t>
        </is>
      </c>
      <c r="H1559" t="inlineStr">
        <is>
          <t>Application services</t>
        </is>
      </c>
      <c r="I1559" t="inlineStr">
        <is>
          <t>Large client</t>
        </is>
      </c>
      <c r="J1559" t="inlineStr">
        <is>
          <t>Hiroshi Tanaka</t>
        </is>
      </c>
      <c r="K1559" s="71" t="n">
        <v>9227</v>
      </c>
      <c r="L1559" s="72" t="n">
        <v>3636.3</v>
      </c>
      <c r="M1559" s="72" t="n">
        <v>33552140.1</v>
      </c>
      <c r="N1559" s="72" t="n">
        <v>1342085.6</v>
      </c>
      <c r="O1559" s="72" t="n">
        <v>32210054.5</v>
      </c>
      <c r="P1559" s="72" t="n">
        <v>23667182.8</v>
      </c>
      <c r="Q1559" s="72" t="n">
        <v>8542871.699999999</v>
      </c>
      <c r="R1559" t="inlineStr">
        <is>
          <t>CM-06</t>
        </is>
      </c>
      <c r="S1559" s="73" t="n">
        <v>70.8</v>
      </c>
      <c r="T1559" s="73" t="n">
        <v>56.8</v>
      </c>
      <c r="U1559" s="71" t="n">
        <v>2</v>
      </c>
      <c r="V1559" t="inlineStr">
        <is>
          <t>No</t>
        </is>
      </c>
      <c r="W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TC101551</t>
        </is>
      </c>
      <c r="B1560" s="69" t="n">
        <v>45849</v>
      </c>
      <c r="C1560" s="70" t="n">
        <v>2025</v>
      </c>
      <c r="D1560" t="inlineStr">
        <is>
          <t>Jul</t>
        </is>
      </c>
      <c r="E1560" t="inlineStr">
        <is>
          <t>North America</t>
        </is>
      </c>
      <c r="F1560" t="inlineStr">
        <is>
          <t>USA</t>
        </is>
      </c>
      <c r="G1560" t="inlineStr">
        <is>
          <t>Technology &amp; Services</t>
        </is>
      </c>
      <c r="H1560" t="inlineStr">
        <is>
          <t>Cloud &amp; infrastructure</t>
        </is>
      </c>
      <c r="I1560" t="inlineStr">
        <is>
          <t>Mid-size client</t>
        </is>
      </c>
      <c r="J1560" t="inlineStr">
        <is>
          <t>Arjun Mehta</t>
        </is>
      </c>
      <c r="K1560" s="71" t="n">
        <v>6032</v>
      </c>
      <c r="L1560" s="72" t="n">
        <v>3852.61</v>
      </c>
      <c r="M1560" s="72" t="n">
        <v>23238943.52</v>
      </c>
      <c r="N1560" s="72" t="n">
        <v>1394336.61</v>
      </c>
      <c r="O1560" s="72" t="n">
        <v>21844606.91</v>
      </c>
      <c r="P1560" s="72" t="n">
        <v>15053820.54</v>
      </c>
      <c r="Q1560" s="72" t="n">
        <v>6790786.37</v>
      </c>
      <c r="R1560" t="inlineStr">
        <is>
          <t>TS-06</t>
        </is>
      </c>
      <c r="S1560" s="73" t="n">
        <v>42.5</v>
      </c>
      <c r="T1560" s="73" t="n">
        <v>38.9</v>
      </c>
      <c r="U1560" s="71" t="n">
        <v>0</v>
      </c>
      <c r="V1560" t="inlineStr">
        <is>
          <t>No</t>
        </is>
      </c>
      <c r="W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TC101552</t>
        </is>
      </c>
      <c r="B1561" s="69" t="n">
        <v>45849</v>
      </c>
      <c r="C1561" s="70" t="n">
        <v>2025</v>
      </c>
      <c r="D1561" t="inlineStr">
        <is>
          <t>Jul</t>
        </is>
      </c>
      <c r="E1561" t="inlineStr">
        <is>
          <t>Continental Europe</t>
        </is>
      </c>
      <c r="F1561" t="inlineStr">
        <is>
          <t>Netherlands</t>
        </is>
      </c>
      <c r="G1561" t="inlineStr">
        <is>
          <t>Communications &amp; Media</t>
        </is>
      </c>
      <c r="H1561" t="inlineStr">
        <is>
          <t>Cloud &amp; infrastructure</t>
        </is>
      </c>
      <c r="I1561" t="inlineStr">
        <is>
          <t>Large client</t>
        </is>
      </c>
      <c r="J1561" t="inlineStr">
        <is>
          <t>Yuki Sato</t>
        </is>
      </c>
      <c r="K1561" s="71" t="n">
        <v>1521</v>
      </c>
      <c r="L1561" s="72" t="n">
        <v>3487.67</v>
      </c>
      <c r="M1561" s="72" t="n">
        <v>5304746.07</v>
      </c>
      <c r="N1561" s="72" t="n">
        <v>212189.84</v>
      </c>
      <c r="O1561" s="72" t="n">
        <v>5092556.23</v>
      </c>
      <c r="P1561" s="72" t="n">
        <v>3883266.76</v>
      </c>
      <c r="Q1561" s="72" t="n">
        <v>1209289.47</v>
      </c>
      <c r="R1561" t="inlineStr">
        <is>
          <t>CM-04</t>
        </is>
      </c>
      <c r="S1561" s="73" t="n">
        <v>11.7</v>
      </c>
      <c r="T1561" s="73" t="n">
        <v>9.6</v>
      </c>
      <c r="U1561" s="71" t="n">
        <v>1</v>
      </c>
      <c r="V1561" t="inlineStr">
        <is>
          <t>Yes</t>
        </is>
      </c>
      <c r="W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TC101553</t>
        </is>
      </c>
      <c r="B1562" s="69" t="n">
        <v>45849</v>
      </c>
      <c r="C1562" s="70" t="n">
        <v>2025</v>
      </c>
      <c r="D1562" t="inlineStr">
        <is>
          <t>Jul</t>
        </is>
      </c>
      <c r="E1562" t="inlineStr">
        <is>
          <t>North America</t>
        </is>
      </c>
      <c r="F1562" t="inlineStr">
        <is>
          <t>USA</t>
        </is>
      </c>
      <c r="G1562" t="inlineStr">
        <is>
          <t>BFSI</t>
        </is>
      </c>
      <c r="H1562" t="inlineStr">
        <is>
          <t>Application services</t>
        </is>
      </c>
      <c r="I1562" t="inlineStr">
        <is>
          <t>Large client</t>
        </is>
      </c>
      <c r="J1562" t="inlineStr">
        <is>
          <t>Noah Smith</t>
        </is>
      </c>
      <c r="K1562" s="71" t="n">
        <v>7616</v>
      </c>
      <c r="L1562" s="72" t="n">
        <v>4444.21</v>
      </c>
      <c r="M1562" s="72" t="n">
        <v>33847103.36</v>
      </c>
      <c r="N1562" s="72" t="n">
        <v>0</v>
      </c>
      <c r="O1562" s="72" t="n">
        <v>33847103.36</v>
      </c>
      <c r="P1562" s="72" t="n">
        <v>19933745.48</v>
      </c>
      <c r="Q1562" s="72" t="n">
        <v>13913357.88</v>
      </c>
      <c r="R1562" t="inlineStr">
        <is>
          <t>B-02</t>
        </is>
      </c>
      <c r="S1562" s="73" t="n">
        <v>58.6</v>
      </c>
      <c r="T1562" s="73" t="n">
        <v>48.9</v>
      </c>
      <c r="U1562" s="71" t="n">
        <v>0</v>
      </c>
      <c r="V1562" t="inlineStr">
        <is>
          <t>No</t>
        </is>
      </c>
      <c r="W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TC101554</t>
        </is>
      </c>
      <c r="B1563" s="69" t="n">
        <v>45849</v>
      </c>
      <c r="C1563" s="70" t="n">
        <v>2025</v>
      </c>
      <c r="D1563" t="inlineStr">
        <is>
          <t>Jul</t>
        </is>
      </c>
      <c r="E1563" t="inlineStr">
        <is>
          <t>UK</t>
        </is>
      </c>
      <c r="F1563" t="inlineStr">
        <is>
          <t>UK</t>
        </is>
      </c>
      <c r="G1563" t="inlineStr">
        <is>
          <t>Life Sciences</t>
        </is>
      </c>
      <c r="H1563" t="inlineStr">
        <is>
          <t>Application services</t>
        </is>
      </c>
      <c r="I1563" t="inlineStr">
        <is>
          <t>Top-10 client</t>
        </is>
      </c>
      <c r="J1563" t="inlineStr">
        <is>
          <t>Mei Lin</t>
        </is>
      </c>
      <c r="K1563" s="71" t="n">
        <v>2187</v>
      </c>
      <c r="L1563" s="72" t="n">
        <v>4178.12</v>
      </c>
      <c r="M1563" s="72" t="n">
        <v>9137548.439999999</v>
      </c>
      <c r="N1563" s="72" t="n">
        <v>0</v>
      </c>
      <c r="O1563" s="72" t="n">
        <v>9137548.439999999</v>
      </c>
      <c r="P1563" s="72" t="n">
        <v>6297973.63</v>
      </c>
      <c r="Q1563" s="72" t="n">
        <v>2839574.81</v>
      </c>
      <c r="R1563" t="inlineStr">
        <is>
          <t>LS-04</t>
        </is>
      </c>
      <c r="S1563" s="73" t="n">
        <v>15.1</v>
      </c>
      <c r="T1563" s="73" t="n">
        <v>13.1</v>
      </c>
      <c r="U1563" s="71" t="n">
        <v>0</v>
      </c>
      <c r="V1563" t="inlineStr">
        <is>
          <t>No</t>
        </is>
      </c>
      <c r="W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TC101555</t>
        </is>
      </c>
      <c r="B1564" s="69" t="n">
        <v>45849</v>
      </c>
      <c r="C1564" s="70" t="n">
        <v>2025</v>
      </c>
      <c r="D1564" t="inlineStr">
        <is>
          <t>Jul</t>
        </is>
      </c>
      <c r="E1564" t="inlineStr">
        <is>
          <t>UK</t>
        </is>
      </c>
      <c r="F1564" t="inlineStr">
        <is>
          <t>UK</t>
        </is>
      </c>
      <c r="G1564" t="inlineStr">
        <is>
          <t>Manufacturing</t>
        </is>
      </c>
      <c r="H1564" t="inlineStr">
        <is>
          <t>Application services</t>
        </is>
      </c>
      <c r="I1564" t="inlineStr">
        <is>
          <t>Large client</t>
        </is>
      </c>
      <c r="J1564" t="inlineStr">
        <is>
          <t>Yuki Sato</t>
        </is>
      </c>
      <c r="K1564" s="71" t="n">
        <v>11163</v>
      </c>
      <c r="L1564" s="72" t="n">
        <v>3842.81</v>
      </c>
      <c r="M1564" s="72" t="n">
        <v>42897288.03</v>
      </c>
      <c r="N1564" s="72" t="n">
        <v>2573837.28</v>
      </c>
      <c r="O1564" s="72" t="n">
        <v>40323450.75</v>
      </c>
      <c r="P1564" s="72" t="n">
        <v>27620694.57</v>
      </c>
      <c r="Q1564" s="72" t="n">
        <v>12702756.18</v>
      </c>
      <c r="R1564" t="inlineStr">
        <is>
          <t>M-06</t>
        </is>
      </c>
      <c r="S1564" s="73" t="n">
        <v>79.2</v>
      </c>
      <c r="T1564" s="73" t="n">
        <v>65.3</v>
      </c>
      <c r="U1564" s="71" t="n">
        <v>1</v>
      </c>
      <c r="V1564" t="inlineStr">
        <is>
          <t>No</t>
        </is>
      </c>
      <c r="W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TC101556</t>
        </is>
      </c>
      <c r="B1565" s="69" t="n">
        <v>45849</v>
      </c>
      <c r="C1565" s="70" t="n">
        <v>2025</v>
      </c>
      <c r="D1565" t="inlineStr">
        <is>
          <t>Jul</t>
        </is>
      </c>
      <c r="E1565" t="inlineStr">
        <is>
          <t>India</t>
        </is>
      </c>
      <c r="F1565" t="inlineStr">
        <is>
          <t>India</t>
        </is>
      </c>
      <c r="G1565" t="inlineStr">
        <is>
          <t>Retail &amp; CPG</t>
        </is>
      </c>
      <c r="H1565" t="inlineStr">
        <is>
          <t>AI &amp; data</t>
        </is>
      </c>
      <c r="I1565" t="inlineStr">
        <is>
          <t>Large client</t>
        </is>
      </c>
      <c r="J1565" t="inlineStr">
        <is>
          <t>Yuki Sato</t>
        </is>
      </c>
      <c r="K1565" s="71" t="n">
        <v>9721</v>
      </c>
      <c r="L1565" s="72" t="n">
        <v>3039.34</v>
      </c>
      <c r="M1565" s="72" t="n">
        <v>29545424.14</v>
      </c>
      <c r="N1565" s="72" t="n">
        <v>0</v>
      </c>
      <c r="O1565" s="72" t="n">
        <v>29545424.14</v>
      </c>
      <c r="P1565" s="72" t="n">
        <v>18290446.42</v>
      </c>
      <c r="Q1565" s="72" t="n">
        <v>11254977.72</v>
      </c>
      <c r="R1565" t="inlineStr">
        <is>
          <t>RC-02</t>
        </is>
      </c>
      <c r="S1565" s="73" t="n">
        <v>68.90000000000001</v>
      </c>
      <c r="T1565" s="73" t="n">
        <v>60.8</v>
      </c>
      <c r="U1565" s="71" t="n">
        <v>1</v>
      </c>
      <c r="V1565" t="inlineStr">
        <is>
          <t>No</t>
        </is>
      </c>
      <c r="W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TC101557</t>
        </is>
      </c>
      <c r="B1566" s="69" t="n">
        <v>45849</v>
      </c>
      <c r="C1566" s="70" t="n">
        <v>2025</v>
      </c>
      <c r="D1566" t="inlineStr">
        <is>
          <t>Jul</t>
        </is>
      </c>
      <c r="E1566" t="inlineStr">
        <is>
          <t>North America</t>
        </is>
      </c>
      <c r="F1566" t="inlineStr">
        <is>
          <t>Canada</t>
        </is>
      </c>
      <c r="G1566" t="inlineStr">
        <is>
          <t>Manufacturing</t>
        </is>
      </c>
      <c r="H1566" t="inlineStr">
        <is>
          <t>AI &amp; data</t>
        </is>
      </c>
      <c r="I1566" t="inlineStr">
        <is>
          <t>Large client</t>
        </is>
      </c>
      <c r="J1566" t="inlineStr">
        <is>
          <t>Wei Chen</t>
        </is>
      </c>
      <c r="K1566" s="71" t="n">
        <v>5365</v>
      </c>
      <c r="L1566" s="72" t="n">
        <v>3853.47</v>
      </c>
      <c r="M1566" s="72" t="n">
        <v>20673866.55</v>
      </c>
      <c r="N1566" s="72" t="n">
        <v>826954.66</v>
      </c>
      <c r="O1566" s="72" t="n">
        <v>19846911.89</v>
      </c>
      <c r="P1566" s="72" t="n">
        <v>12592085.28</v>
      </c>
      <c r="Q1566" s="72" t="n">
        <v>7254826.61</v>
      </c>
      <c r="R1566" t="inlineStr">
        <is>
          <t>M-04</t>
        </is>
      </c>
      <c r="S1566" s="73" t="n">
        <v>36.4</v>
      </c>
      <c r="T1566" s="73" t="n">
        <v>31.4</v>
      </c>
      <c r="U1566" s="71" t="n">
        <v>1</v>
      </c>
      <c r="V1566" t="inlineStr">
        <is>
          <t>No</t>
        </is>
      </c>
      <c r="W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TC101558</t>
        </is>
      </c>
      <c r="B1567" s="69" t="n">
        <v>45849</v>
      </c>
      <c r="C1567" s="70" t="n">
        <v>2025</v>
      </c>
      <c r="D1567" t="inlineStr">
        <is>
          <t>Jul</t>
        </is>
      </c>
      <c r="E1567" t="inlineStr">
        <is>
          <t>North America</t>
        </is>
      </c>
      <c r="F1567" t="inlineStr">
        <is>
          <t>USA</t>
        </is>
      </c>
      <c r="G1567" t="inlineStr">
        <is>
          <t>Communications &amp; Media</t>
        </is>
      </c>
      <c r="H1567" t="inlineStr">
        <is>
          <t>BPS</t>
        </is>
      </c>
      <c r="I1567" t="inlineStr">
        <is>
          <t>Large client</t>
        </is>
      </c>
      <c r="J1567" t="inlineStr">
        <is>
          <t>Priya Nair</t>
        </is>
      </c>
      <c r="K1567" s="71" t="n">
        <v>1815</v>
      </c>
      <c r="L1567" s="72" t="n">
        <v>3455.82</v>
      </c>
      <c r="M1567" s="72" t="n">
        <v>6272313.3</v>
      </c>
      <c r="N1567" s="72" t="n">
        <v>376338.8</v>
      </c>
      <c r="O1567" s="72" t="n">
        <v>5895974.5</v>
      </c>
      <c r="P1567" s="72" t="n">
        <v>3992378.87</v>
      </c>
      <c r="Q1567" s="72" t="n">
        <v>1903595.63</v>
      </c>
      <c r="R1567" t="inlineStr">
        <is>
          <t>CM-04</t>
        </is>
      </c>
      <c r="S1567" s="73" t="n">
        <v>12.4</v>
      </c>
      <c r="T1567" s="73" t="n">
        <v>11.1</v>
      </c>
      <c r="U1567" s="71" t="n">
        <v>0</v>
      </c>
      <c r="V1567" t="inlineStr">
        <is>
          <t>No</t>
        </is>
      </c>
      <c r="W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TC101559</t>
        </is>
      </c>
      <c r="B1568" s="69" t="n">
        <v>45849</v>
      </c>
      <c r="C1568" s="70" t="n">
        <v>2025</v>
      </c>
      <c r="D1568" t="inlineStr">
        <is>
          <t>Jul</t>
        </is>
      </c>
      <c r="E1568" t="inlineStr">
        <is>
          <t>North America</t>
        </is>
      </c>
      <c r="F1568" t="inlineStr">
        <is>
          <t>USA</t>
        </is>
      </c>
      <c r="G1568" t="inlineStr">
        <is>
          <t>Life Sciences</t>
        </is>
      </c>
      <c r="H1568" t="inlineStr">
        <is>
          <t>Application services</t>
        </is>
      </c>
      <c r="I1568" t="inlineStr">
        <is>
          <t>Top-10 client</t>
        </is>
      </c>
      <c r="J1568" t="inlineStr">
        <is>
          <t>Liam O'Brien</t>
        </is>
      </c>
      <c r="K1568" s="71" t="n">
        <v>5365</v>
      </c>
      <c r="L1568" s="72" t="n">
        <v>3937.99</v>
      </c>
      <c r="M1568" s="72" t="n">
        <v>21127316.35</v>
      </c>
      <c r="N1568" s="72" t="n">
        <v>0</v>
      </c>
      <c r="O1568" s="72" t="n">
        <v>21127316.35</v>
      </c>
      <c r="P1568" s="72" t="n">
        <v>13510267.8</v>
      </c>
      <c r="Q1568" s="72" t="n">
        <v>7617048.55</v>
      </c>
      <c r="R1568" t="inlineStr">
        <is>
          <t>LS-04</t>
        </is>
      </c>
      <c r="S1568" s="73" t="n">
        <v>39</v>
      </c>
      <c r="T1568" s="73" t="n">
        <v>34.1</v>
      </c>
      <c r="U1568" s="71" t="n">
        <v>2</v>
      </c>
      <c r="V1568" t="inlineStr">
        <is>
          <t>No</t>
        </is>
      </c>
      <c r="W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TC101560</t>
        </is>
      </c>
      <c r="B1569" s="69" t="n">
        <v>45849</v>
      </c>
      <c r="C1569" s="70" t="n">
        <v>2025</v>
      </c>
      <c r="D1569" t="inlineStr">
        <is>
          <t>Jul</t>
        </is>
      </c>
      <c r="E1569" t="inlineStr">
        <is>
          <t>Continental Europe</t>
        </is>
      </c>
      <c r="F1569" t="inlineStr">
        <is>
          <t>Netherlands</t>
        </is>
      </c>
      <c r="G1569" t="inlineStr">
        <is>
          <t>BFSI</t>
        </is>
      </c>
      <c r="H1569" t="inlineStr">
        <is>
          <t>Cloud &amp; infrastructure</t>
        </is>
      </c>
      <c r="I1569" t="inlineStr">
        <is>
          <t>Top-10 client</t>
        </is>
      </c>
      <c r="J1569" t="inlineStr">
        <is>
          <t>Noah Smith</t>
        </is>
      </c>
      <c r="K1569" s="71" t="n">
        <v>3605</v>
      </c>
      <c r="L1569" s="72" t="n">
        <v>3728.89</v>
      </c>
      <c r="M1569" s="72" t="n">
        <v>13442648.45</v>
      </c>
      <c r="N1569" s="72" t="n">
        <v>268852.97</v>
      </c>
      <c r="O1569" s="72" t="n">
        <v>13173795.48</v>
      </c>
      <c r="P1569" s="72" t="n">
        <v>8894180.699999999</v>
      </c>
      <c r="Q1569" s="72" t="n">
        <v>4279614.78</v>
      </c>
      <c r="R1569" t="inlineStr">
        <is>
          <t>B-02</t>
        </is>
      </c>
      <c r="S1569" s="73" t="n">
        <v>25.4</v>
      </c>
      <c r="T1569" s="73" t="n">
        <v>22.5</v>
      </c>
      <c r="U1569" s="71" t="n">
        <v>0</v>
      </c>
      <c r="V1569" t="inlineStr">
        <is>
          <t>No</t>
        </is>
      </c>
      <c r="W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TC101561</t>
        </is>
      </c>
      <c r="B1570" s="69" t="n">
        <v>45850</v>
      </c>
      <c r="C1570" s="70" t="n">
        <v>2025</v>
      </c>
      <c r="D1570" t="inlineStr">
        <is>
          <t>Jul</t>
        </is>
      </c>
      <c r="E1570" t="inlineStr">
        <is>
          <t>Continental Europe</t>
        </is>
      </c>
      <c r="F1570" t="inlineStr">
        <is>
          <t>Netherlands</t>
        </is>
      </c>
      <c r="G1570" t="inlineStr">
        <is>
          <t>Manufacturing</t>
        </is>
      </c>
      <c r="H1570" t="inlineStr">
        <is>
          <t>Cloud &amp; infrastructure</t>
        </is>
      </c>
      <c r="I1570" t="inlineStr">
        <is>
          <t>Top-10 client</t>
        </is>
      </c>
      <c r="J1570" t="inlineStr">
        <is>
          <t>Ana Costa</t>
        </is>
      </c>
      <c r="K1570" s="71" t="n">
        <v>7991</v>
      </c>
      <c r="L1570" s="72" t="n">
        <v>3836.18</v>
      </c>
      <c r="M1570" s="72" t="n">
        <v>30654914.38</v>
      </c>
      <c r="N1570" s="72" t="n">
        <v>0</v>
      </c>
      <c r="O1570" s="72" t="n">
        <v>30654914.38</v>
      </c>
      <c r="P1570" s="72" t="n">
        <v>20840407.3</v>
      </c>
      <c r="Q1570" s="72" t="n">
        <v>9814507.08</v>
      </c>
      <c r="R1570" t="inlineStr">
        <is>
          <t>M-04</t>
        </is>
      </c>
      <c r="S1570" s="73" t="n">
        <v>62.3</v>
      </c>
      <c r="T1570" s="73" t="n">
        <v>50.9</v>
      </c>
      <c r="U1570" s="71" t="n">
        <v>0</v>
      </c>
      <c r="V1570" t="inlineStr">
        <is>
          <t>No</t>
        </is>
      </c>
      <c r="W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TC101562</t>
        </is>
      </c>
      <c r="B1571" s="69" t="n">
        <v>45850</v>
      </c>
      <c r="C1571" s="70" t="n">
        <v>2025</v>
      </c>
      <c r="D1571" t="inlineStr">
        <is>
          <t>Jul</t>
        </is>
      </c>
      <c r="E1571" t="inlineStr">
        <is>
          <t>North America</t>
        </is>
      </c>
      <c r="F1571" t="inlineStr">
        <is>
          <t>Canada</t>
        </is>
      </c>
      <c r="G1571" t="inlineStr">
        <is>
          <t>BFSI</t>
        </is>
      </c>
      <c r="H1571" t="inlineStr">
        <is>
          <t>Consulting</t>
        </is>
      </c>
      <c r="I1571" t="inlineStr">
        <is>
          <t>Large client</t>
        </is>
      </c>
      <c r="J1571" t="inlineStr">
        <is>
          <t>Omar Haddad</t>
        </is>
      </c>
      <c r="K1571" s="71" t="n">
        <v>3838</v>
      </c>
      <c r="L1571" s="72" t="n">
        <v>3666.22</v>
      </c>
      <c r="M1571" s="72" t="n">
        <v>14070952.36</v>
      </c>
      <c r="N1571" s="72" t="n">
        <v>0</v>
      </c>
      <c r="O1571" s="72" t="n">
        <v>14070952.36</v>
      </c>
      <c r="P1571" s="72" t="n">
        <v>9688641.98</v>
      </c>
      <c r="Q1571" s="72" t="n">
        <v>4382310.38</v>
      </c>
      <c r="R1571" t="inlineStr">
        <is>
          <t>B-03</t>
        </is>
      </c>
      <c r="S1571" s="73" t="n">
        <v>30.1</v>
      </c>
      <c r="T1571" s="73" t="n">
        <v>24.8</v>
      </c>
      <c r="U1571" s="71" t="n">
        <v>1</v>
      </c>
      <c r="V1571" t="inlineStr">
        <is>
          <t>No</t>
        </is>
      </c>
      <c r="W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TC101563</t>
        </is>
      </c>
      <c r="B1572" s="69" t="n">
        <v>45850</v>
      </c>
      <c r="C1572" s="70" t="n">
        <v>2025</v>
      </c>
      <c r="D1572" t="inlineStr">
        <is>
          <t>Jul</t>
        </is>
      </c>
      <c r="E1572" t="inlineStr">
        <is>
          <t>North America</t>
        </is>
      </c>
      <c r="F1572" t="inlineStr">
        <is>
          <t>Canada</t>
        </is>
      </c>
      <c r="G1572" t="inlineStr">
        <is>
          <t>BFSI</t>
        </is>
      </c>
      <c r="H1572" t="inlineStr">
        <is>
          <t>AI &amp; data</t>
        </is>
      </c>
      <c r="I1572" t="inlineStr">
        <is>
          <t>Mid-size client</t>
        </is>
      </c>
      <c r="J1572" t="inlineStr">
        <is>
          <t>Ruhi Shaikh</t>
        </is>
      </c>
      <c r="K1572" s="71" t="n">
        <v>6361</v>
      </c>
      <c r="L1572" s="72" t="n">
        <v>3660.59</v>
      </c>
      <c r="M1572" s="72" t="n">
        <v>23285012.99</v>
      </c>
      <c r="N1572" s="72" t="n">
        <v>931400.52</v>
      </c>
      <c r="O1572" s="72" t="n">
        <v>22353612.47</v>
      </c>
      <c r="P1572" s="72" t="n">
        <v>16249823.38</v>
      </c>
      <c r="Q1572" s="72" t="n">
        <v>6103789.09</v>
      </c>
      <c r="R1572" t="inlineStr">
        <is>
          <t>B-02</t>
        </is>
      </c>
      <c r="S1572" s="73" t="n">
        <v>46.2</v>
      </c>
      <c r="T1572" s="73" t="n">
        <v>38</v>
      </c>
      <c r="U1572" s="71" t="n">
        <v>0</v>
      </c>
      <c r="V1572" t="inlineStr">
        <is>
          <t>No</t>
        </is>
      </c>
      <c r="W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TC101564</t>
        </is>
      </c>
      <c r="B1573" s="69" t="n">
        <v>45850</v>
      </c>
      <c r="C1573" s="70" t="n">
        <v>2025</v>
      </c>
      <c r="D1573" t="inlineStr">
        <is>
          <t>Jul</t>
        </is>
      </c>
      <c r="E1573" t="inlineStr">
        <is>
          <t>North America</t>
        </is>
      </c>
      <c r="F1573" t="inlineStr">
        <is>
          <t>Canada</t>
        </is>
      </c>
      <c r="G1573" t="inlineStr">
        <is>
          <t>BFSI</t>
        </is>
      </c>
      <c r="H1573" t="inlineStr">
        <is>
          <t>Cloud &amp; infrastructure</t>
        </is>
      </c>
      <c r="I1573" t="inlineStr">
        <is>
          <t>Mid-size client</t>
        </is>
      </c>
      <c r="J1573" t="inlineStr">
        <is>
          <t>Shraddha Kulkarni</t>
        </is>
      </c>
      <c r="K1573" s="71" t="n">
        <v>3810</v>
      </c>
      <c r="L1573" s="72" t="n">
        <v>3861.22</v>
      </c>
      <c r="M1573" s="72" t="n">
        <v>14711248.2</v>
      </c>
      <c r="N1573" s="72" t="n">
        <v>0</v>
      </c>
      <c r="O1573" s="72" t="n">
        <v>14711248.2</v>
      </c>
      <c r="P1573" s="72" t="n">
        <v>10407660.49</v>
      </c>
      <c r="Q1573" s="72" t="n">
        <v>4303587.71</v>
      </c>
      <c r="R1573" t="inlineStr">
        <is>
          <t>B-02</t>
        </is>
      </c>
      <c r="S1573" s="73" t="n">
        <v>26.8</v>
      </c>
      <c r="T1573" s="73" t="n">
        <v>22.3</v>
      </c>
      <c r="U1573" s="71" t="n">
        <v>1</v>
      </c>
      <c r="V1573" t="inlineStr">
        <is>
          <t>No</t>
        </is>
      </c>
      <c r="W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TC101565</t>
        </is>
      </c>
      <c r="B1574" s="69" t="n">
        <v>45850</v>
      </c>
      <c r="C1574" s="70" t="n">
        <v>2025</v>
      </c>
      <c r="D1574" t="inlineStr">
        <is>
          <t>Jul</t>
        </is>
      </c>
      <c r="E1574" t="inlineStr">
        <is>
          <t>Middle East &amp; Africa</t>
        </is>
      </c>
      <c r="F1574" t="inlineStr">
        <is>
          <t>South Africa</t>
        </is>
      </c>
      <c r="G1574" t="inlineStr">
        <is>
          <t>Retail &amp; CPG</t>
        </is>
      </c>
      <c r="H1574" t="inlineStr">
        <is>
          <t>AI &amp; data</t>
        </is>
      </c>
      <c r="I1574" t="inlineStr">
        <is>
          <t>Mid-size client</t>
        </is>
      </c>
      <c r="J1574" t="inlineStr">
        <is>
          <t>Ruhi Shaikh</t>
        </is>
      </c>
      <c r="K1574" s="71" t="n">
        <v>1497</v>
      </c>
      <c r="L1574" s="72" t="n">
        <v>3015.07</v>
      </c>
      <c r="M1574" s="72" t="n">
        <v>4513559.79</v>
      </c>
      <c r="N1574" s="72" t="n">
        <v>0</v>
      </c>
      <c r="O1574" s="72" t="n">
        <v>4513559.79</v>
      </c>
      <c r="P1574" s="72" t="n">
        <v>3008740.48</v>
      </c>
      <c r="Q1574" s="72" t="n">
        <v>1504819.31</v>
      </c>
      <c r="R1574" t="inlineStr">
        <is>
          <t>RC-01</t>
        </is>
      </c>
      <c r="S1574" s="73" t="n">
        <v>10.6</v>
      </c>
      <c r="T1574" s="73" t="n">
        <v>9.300000000000001</v>
      </c>
      <c r="U1574" s="71" t="n">
        <v>0</v>
      </c>
      <c r="V1574" t="inlineStr">
        <is>
          <t>No</t>
        </is>
      </c>
      <c r="W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TC101566</t>
        </is>
      </c>
      <c r="B1575" s="69" t="n">
        <v>45850</v>
      </c>
      <c r="C1575" s="70" t="n">
        <v>2025</v>
      </c>
      <c r="D1575" t="inlineStr">
        <is>
          <t>Jul</t>
        </is>
      </c>
      <c r="E1575" t="inlineStr">
        <is>
          <t>North America</t>
        </is>
      </c>
      <c r="F1575" t="inlineStr">
        <is>
          <t>Canada</t>
        </is>
      </c>
      <c r="G1575" t="inlineStr">
        <is>
          <t>Manufacturing</t>
        </is>
      </c>
      <c r="H1575" t="inlineStr">
        <is>
          <t>Cloud &amp; infrastructure</t>
        </is>
      </c>
      <c r="I1575" t="inlineStr">
        <is>
          <t>Mid-size client</t>
        </is>
      </c>
      <c r="J1575" t="inlineStr">
        <is>
          <t>Noah Smith</t>
        </is>
      </c>
      <c r="K1575" s="71" t="n">
        <v>5003</v>
      </c>
      <c r="L1575" s="72" t="n">
        <v>3804.86</v>
      </c>
      <c r="M1575" s="72" t="n">
        <v>19035714.58</v>
      </c>
      <c r="N1575" s="72" t="n">
        <v>380714.29</v>
      </c>
      <c r="O1575" s="72" t="n">
        <v>18655000.29</v>
      </c>
      <c r="P1575" s="72" t="n">
        <v>12712442.05</v>
      </c>
      <c r="Q1575" s="72" t="n">
        <v>5942558.24</v>
      </c>
      <c r="R1575" t="inlineStr">
        <is>
          <t>M-03</t>
        </is>
      </c>
      <c r="S1575" s="73" t="n">
        <v>34.1</v>
      </c>
      <c r="T1575" s="73" t="n">
        <v>30.9</v>
      </c>
      <c r="U1575" s="71" t="n">
        <v>0</v>
      </c>
      <c r="V1575" t="inlineStr">
        <is>
          <t>No</t>
        </is>
      </c>
      <c r="W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TC101567</t>
        </is>
      </c>
      <c r="B1576" s="69" t="n">
        <v>45850</v>
      </c>
      <c r="C1576" s="70" t="n">
        <v>2025</v>
      </c>
      <c r="D1576" t="inlineStr">
        <is>
          <t>Jul</t>
        </is>
      </c>
      <c r="E1576" t="inlineStr">
        <is>
          <t>India</t>
        </is>
      </c>
      <c r="F1576" t="inlineStr">
        <is>
          <t>India</t>
        </is>
      </c>
      <c r="G1576" t="inlineStr">
        <is>
          <t>Technology &amp; Services</t>
        </is>
      </c>
      <c r="H1576" t="inlineStr">
        <is>
          <t>Consulting</t>
        </is>
      </c>
      <c r="I1576" t="inlineStr">
        <is>
          <t>Large client</t>
        </is>
      </c>
      <c r="J1576" t="inlineStr">
        <is>
          <t>Arjun Mehta</t>
        </is>
      </c>
      <c r="K1576" s="71" t="n">
        <v>6523</v>
      </c>
      <c r="L1576" s="72" t="n">
        <v>3494.32</v>
      </c>
      <c r="M1576" s="72" t="n">
        <v>22793449.36</v>
      </c>
      <c r="N1576" s="72" t="n">
        <v>0</v>
      </c>
      <c r="O1576" s="72" t="n">
        <v>22793449.36</v>
      </c>
      <c r="P1576" s="72" t="n">
        <v>15669024.19</v>
      </c>
      <c r="Q1576" s="72" t="n">
        <v>7124425.17</v>
      </c>
      <c r="R1576" t="inlineStr">
        <is>
          <t>TS-04</t>
        </is>
      </c>
      <c r="S1576" s="73" t="n">
        <v>49.7</v>
      </c>
      <c r="T1576" s="73" t="n">
        <v>38.7</v>
      </c>
      <c r="U1576" s="71" t="n">
        <v>0</v>
      </c>
      <c r="V1576" t="inlineStr">
        <is>
          <t>No</t>
        </is>
      </c>
      <c r="W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TC101568</t>
        </is>
      </c>
      <c r="B1577" s="69" t="n">
        <v>45850</v>
      </c>
      <c r="C1577" s="70" t="n">
        <v>2025</v>
      </c>
      <c r="D1577" t="inlineStr">
        <is>
          <t>Jul</t>
        </is>
      </c>
      <c r="E1577" t="inlineStr">
        <is>
          <t>North America</t>
        </is>
      </c>
      <c r="F1577" t="inlineStr">
        <is>
          <t>Canada</t>
        </is>
      </c>
      <c r="G1577" t="inlineStr">
        <is>
          <t>Communications &amp; Media</t>
        </is>
      </c>
      <c r="H1577" t="inlineStr">
        <is>
          <t>Application services</t>
        </is>
      </c>
      <c r="I1577" t="inlineStr">
        <is>
          <t>Large client</t>
        </is>
      </c>
      <c r="J1577" t="inlineStr">
        <is>
          <t>Carlos Silva</t>
        </is>
      </c>
      <c r="K1577" s="71" t="n">
        <v>9596</v>
      </c>
      <c r="L1577" s="72" t="n">
        <v>3666.51</v>
      </c>
      <c r="M1577" s="72" t="n">
        <v>35183829.96</v>
      </c>
      <c r="N1577" s="72" t="n">
        <v>0</v>
      </c>
      <c r="O1577" s="72" t="n">
        <v>35183829.96</v>
      </c>
      <c r="P1577" s="72" t="n">
        <v>21430646.96</v>
      </c>
      <c r="Q1577" s="72" t="n">
        <v>13753183</v>
      </c>
      <c r="R1577" t="inlineStr">
        <is>
          <t>CM-06</t>
        </is>
      </c>
      <c r="S1577" s="73" t="n">
        <v>66.7</v>
      </c>
      <c r="T1577" s="73" t="n">
        <v>60.2</v>
      </c>
      <c r="U1577" s="71" t="n">
        <v>2</v>
      </c>
      <c r="V1577" t="inlineStr">
        <is>
          <t>No</t>
        </is>
      </c>
      <c r="W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TC101569</t>
        </is>
      </c>
      <c r="B1578" s="69" t="n">
        <v>45851</v>
      </c>
      <c r="C1578" s="70" t="n">
        <v>2025</v>
      </c>
      <c r="D1578" t="inlineStr">
        <is>
          <t>Jul</t>
        </is>
      </c>
      <c r="E1578" t="inlineStr">
        <is>
          <t>Middle East &amp; Africa</t>
        </is>
      </c>
      <c r="F1578" t="inlineStr">
        <is>
          <t>South Africa</t>
        </is>
      </c>
      <c r="G1578" t="inlineStr">
        <is>
          <t>BFSI</t>
        </is>
      </c>
      <c r="H1578" t="inlineStr">
        <is>
          <t>AI &amp; data</t>
        </is>
      </c>
      <c r="I1578" t="inlineStr">
        <is>
          <t>Mid-size client</t>
        </is>
      </c>
      <c r="J1578" t="inlineStr">
        <is>
          <t>Mei Lin</t>
        </is>
      </c>
      <c r="K1578" s="71" t="n">
        <v>8872</v>
      </c>
      <c r="L1578" s="72" t="n">
        <v>3609.67</v>
      </c>
      <c r="M1578" s="72" t="n">
        <v>32024992.24</v>
      </c>
      <c r="N1578" s="72" t="n">
        <v>1921499.53</v>
      </c>
      <c r="O1578" s="72" t="n">
        <v>30103492.71</v>
      </c>
      <c r="P1578" s="72" t="n">
        <v>22412200.4</v>
      </c>
      <c r="Q1578" s="72" t="n">
        <v>7691292.31</v>
      </c>
      <c r="R1578" t="inlineStr">
        <is>
          <t>B-04</t>
        </is>
      </c>
      <c r="S1578" s="73" t="n">
        <v>70.5</v>
      </c>
      <c r="T1578" s="73" t="n">
        <v>56.3</v>
      </c>
      <c r="U1578" s="71" t="n">
        <v>0</v>
      </c>
      <c r="V1578" t="inlineStr">
        <is>
          <t>No</t>
        </is>
      </c>
      <c r="W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TC101570</t>
        </is>
      </c>
      <c r="B1579" s="69" t="n">
        <v>45851</v>
      </c>
      <c r="C1579" s="70" t="n">
        <v>2025</v>
      </c>
      <c r="D1579" t="inlineStr">
        <is>
          <t>Jul</t>
        </is>
      </c>
      <c r="E1579" t="inlineStr">
        <is>
          <t>UK</t>
        </is>
      </c>
      <c r="F1579" t="inlineStr">
        <is>
          <t>UK</t>
        </is>
      </c>
      <c r="G1579" t="inlineStr">
        <is>
          <t>Retail &amp; CPG</t>
        </is>
      </c>
      <c r="H1579" t="inlineStr">
        <is>
          <t>Application services</t>
        </is>
      </c>
      <c r="I1579" t="inlineStr">
        <is>
          <t>Top-10 client</t>
        </is>
      </c>
      <c r="J1579" t="inlineStr">
        <is>
          <t>Priya Nair</t>
        </is>
      </c>
      <c r="K1579" s="71" t="n">
        <v>4744</v>
      </c>
      <c r="L1579" s="72" t="n">
        <v>3798.2</v>
      </c>
      <c r="M1579" s="72" t="n">
        <v>18018660.8</v>
      </c>
      <c r="N1579" s="72" t="n">
        <v>360373.22</v>
      </c>
      <c r="O1579" s="72" t="n">
        <v>17658287.58</v>
      </c>
      <c r="P1579" s="72" t="n">
        <v>13109404.82</v>
      </c>
      <c r="Q1579" s="72" t="n">
        <v>4548882.76</v>
      </c>
      <c r="R1579" t="inlineStr">
        <is>
          <t>RC-04</t>
        </is>
      </c>
      <c r="S1579" s="73" t="n">
        <v>35.4</v>
      </c>
      <c r="T1579" s="73" t="n">
        <v>29.4</v>
      </c>
      <c r="U1579" s="71" t="n">
        <v>1</v>
      </c>
      <c r="V1579" t="inlineStr">
        <is>
          <t>No</t>
        </is>
      </c>
      <c r="W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TC101571</t>
        </is>
      </c>
      <c r="B1580" s="69" t="n">
        <v>45851</v>
      </c>
      <c r="C1580" s="70" t="n">
        <v>2025</v>
      </c>
      <c r="D1580" t="inlineStr">
        <is>
          <t>Jul</t>
        </is>
      </c>
      <c r="E1580" t="inlineStr">
        <is>
          <t>Continental Europe</t>
        </is>
      </c>
      <c r="F1580" t="inlineStr">
        <is>
          <t>France</t>
        </is>
      </c>
      <c r="G1580" t="inlineStr">
        <is>
          <t>Manufacturing</t>
        </is>
      </c>
      <c r="H1580" t="inlineStr">
        <is>
          <t>Application services</t>
        </is>
      </c>
      <c r="I1580" t="inlineStr">
        <is>
          <t>Mid-size client</t>
        </is>
      </c>
      <c r="J1580" t="inlineStr">
        <is>
          <t>Fatima Al-Saud</t>
        </is>
      </c>
      <c r="K1580" s="71" t="n">
        <v>4241</v>
      </c>
      <c r="L1580" s="72" t="n">
        <v>4119.56</v>
      </c>
      <c r="M1580" s="72" t="n">
        <v>17471053.96</v>
      </c>
      <c r="N1580" s="72" t="n">
        <v>0</v>
      </c>
      <c r="O1580" s="72" t="n">
        <v>17471053.96</v>
      </c>
      <c r="P1580" s="72" t="n">
        <v>12636777.71</v>
      </c>
      <c r="Q1580" s="72" t="n">
        <v>4834276.25</v>
      </c>
      <c r="R1580" t="inlineStr">
        <is>
          <t>M-01</t>
        </is>
      </c>
      <c r="S1580" s="73" t="n">
        <v>32.7</v>
      </c>
      <c r="T1580" s="73" t="n">
        <v>25.5</v>
      </c>
      <c r="U1580" s="71" t="n">
        <v>0</v>
      </c>
      <c r="V1580" t="inlineStr">
        <is>
          <t>No</t>
        </is>
      </c>
      <c r="W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TC101572</t>
        </is>
      </c>
      <c r="B1581" s="69" t="n">
        <v>45851</v>
      </c>
      <c r="C1581" s="70" t="n">
        <v>2025</v>
      </c>
      <c r="D1581" t="inlineStr">
        <is>
          <t>Jul</t>
        </is>
      </c>
      <c r="E1581" t="inlineStr">
        <is>
          <t>Continental Europe</t>
        </is>
      </c>
      <c r="F1581" t="inlineStr">
        <is>
          <t>France</t>
        </is>
      </c>
      <c r="G1581" t="inlineStr">
        <is>
          <t>Technology &amp; Services</t>
        </is>
      </c>
      <c r="H1581" t="inlineStr">
        <is>
          <t>Application services</t>
        </is>
      </c>
      <c r="I1581" t="inlineStr">
        <is>
          <t>Top-10 client</t>
        </is>
      </c>
      <c r="J1581" t="inlineStr">
        <is>
          <t>Aisha Bello</t>
        </is>
      </c>
      <c r="K1581" s="71" t="n">
        <v>903</v>
      </c>
      <c r="L1581" s="72" t="n">
        <v>4271.19</v>
      </c>
      <c r="M1581" s="72" t="n">
        <v>3856884.57</v>
      </c>
      <c r="N1581" s="72" t="n">
        <v>0</v>
      </c>
      <c r="O1581" s="72" t="n">
        <v>3856884.57</v>
      </c>
      <c r="P1581" s="72" t="n">
        <v>2651315.9</v>
      </c>
      <c r="Q1581" s="72" t="n">
        <v>1205568.67</v>
      </c>
      <c r="R1581" t="inlineStr">
        <is>
          <t>TS-02</t>
        </is>
      </c>
      <c r="S1581" s="73" t="n">
        <v>6.6</v>
      </c>
      <c r="T1581" s="73" t="n">
        <v>5.6</v>
      </c>
      <c r="U1581" s="71" t="n">
        <v>0</v>
      </c>
      <c r="V1581" t="inlineStr">
        <is>
          <t>No</t>
        </is>
      </c>
      <c r="W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TC101573</t>
        </is>
      </c>
      <c r="B1582" s="69" t="n">
        <v>45851</v>
      </c>
      <c r="C1582" s="70" t="n">
        <v>2025</v>
      </c>
      <c r="D1582" t="inlineStr">
        <is>
          <t>Jul</t>
        </is>
      </c>
      <c r="E1582" t="inlineStr">
        <is>
          <t>UK</t>
        </is>
      </c>
      <c r="F1582" t="inlineStr">
        <is>
          <t>UK</t>
        </is>
      </c>
      <c r="G1582" t="inlineStr">
        <is>
          <t>BFSI</t>
        </is>
      </c>
      <c r="H1582" t="inlineStr">
        <is>
          <t>Application services</t>
        </is>
      </c>
      <c r="I1582" t="inlineStr">
        <is>
          <t>Top-10 client</t>
        </is>
      </c>
      <c r="J1582" t="inlineStr">
        <is>
          <t>Lucas Martin</t>
        </is>
      </c>
      <c r="K1582" s="71" t="n">
        <v>5233</v>
      </c>
      <c r="L1582" s="72" t="n">
        <v>4071.15</v>
      </c>
      <c r="M1582" s="72" t="n">
        <v>21304327.95</v>
      </c>
      <c r="N1582" s="72" t="n">
        <v>852173.12</v>
      </c>
      <c r="O1582" s="72" t="n">
        <v>20452154.83</v>
      </c>
      <c r="P1582" s="72" t="n">
        <v>14046247.22</v>
      </c>
      <c r="Q1582" s="72" t="n">
        <v>6405907.61</v>
      </c>
      <c r="R1582" t="inlineStr">
        <is>
          <t>B-04</t>
        </is>
      </c>
      <c r="S1582" s="73" t="n">
        <v>43.7</v>
      </c>
      <c r="T1582" s="73" t="n">
        <v>32.6</v>
      </c>
      <c r="U1582" s="71" t="n">
        <v>2</v>
      </c>
      <c r="V1582" t="inlineStr">
        <is>
          <t>No</t>
        </is>
      </c>
      <c r="W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TC101574</t>
        </is>
      </c>
      <c r="B1583" s="69" t="n">
        <v>45851</v>
      </c>
      <c r="C1583" s="70" t="n">
        <v>2025</v>
      </c>
      <c r="D1583" t="inlineStr">
        <is>
          <t>Jul</t>
        </is>
      </c>
      <c r="E1583" t="inlineStr">
        <is>
          <t>Continental Europe</t>
        </is>
      </c>
      <c r="F1583" t="inlineStr">
        <is>
          <t>Germany</t>
        </is>
      </c>
      <c r="G1583" t="inlineStr">
        <is>
          <t>Technology &amp; Services</t>
        </is>
      </c>
      <c r="H1583" t="inlineStr">
        <is>
          <t>BPS</t>
        </is>
      </c>
      <c r="I1583" t="inlineStr">
        <is>
          <t>Large client</t>
        </is>
      </c>
      <c r="J1583" t="inlineStr">
        <is>
          <t>Ruhi Shaikh</t>
        </is>
      </c>
      <c r="K1583" s="71" t="n">
        <v>1039</v>
      </c>
      <c r="L1583" s="72" t="n">
        <v>3737.07</v>
      </c>
      <c r="M1583" s="72" t="n">
        <v>3882815.73</v>
      </c>
      <c r="N1583" s="72" t="n">
        <v>0</v>
      </c>
      <c r="O1583" s="72" t="n">
        <v>3882815.73</v>
      </c>
      <c r="P1583" s="72" t="n">
        <v>2812168.68</v>
      </c>
      <c r="Q1583" s="72" t="n">
        <v>1070647.05</v>
      </c>
      <c r="R1583" t="inlineStr">
        <is>
          <t>TS-03</t>
        </is>
      </c>
      <c r="S1583" s="73" t="n">
        <v>6.8</v>
      </c>
      <c r="T1583" s="73" t="n">
        <v>6.1</v>
      </c>
      <c r="U1583" s="71" t="n">
        <v>0</v>
      </c>
      <c r="V1583" t="inlineStr">
        <is>
          <t>No</t>
        </is>
      </c>
      <c r="W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TC101575</t>
        </is>
      </c>
      <c r="B1584" s="69" t="n">
        <v>45851</v>
      </c>
      <c r="C1584" s="70" t="n">
        <v>2025</v>
      </c>
      <c r="D1584" t="inlineStr">
        <is>
          <t>Jul</t>
        </is>
      </c>
      <c r="E1584" t="inlineStr">
        <is>
          <t>Middle East &amp; Africa</t>
        </is>
      </c>
      <c r="F1584" t="inlineStr">
        <is>
          <t>UAE</t>
        </is>
      </c>
      <c r="G1584" t="inlineStr">
        <is>
          <t>Communications &amp; Media</t>
        </is>
      </c>
      <c r="H1584" t="inlineStr">
        <is>
          <t>AI &amp; data</t>
        </is>
      </c>
      <c r="I1584" t="inlineStr">
        <is>
          <t>Large client</t>
        </is>
      </c>
      <c r="J1584" t="inlineStr">
        <is>
          <t>Omar Haddad</t>
        </is>
      </c>
      <c r="K1584" s="71" t="n">
        <v>9811</v>
      </c>
      <c r="L1584" s="72" t="n">
        <v>3251.17</v>
      </c>
      <c r="M1584" s="72" t="n">
        <v>31897228.87</v>
      </c>
      <c r="N1584" s="72" t="n">
        <v>1913833.73</v>
      </c>
      <c r="O1584" s="72" t="n">
        <v>29983395.14</v>
      </c>
      <c r="P1584" s="72" t="n">
        <v>22741606.63</v>
      </c>
      <c r="Q1584" s="72" t="n">
        <v>7241788.51</v>
      </c>
      <c r="R1584" t="inlineStr">
        <is>
          <t>CM-02</t>
        </is>
      </c>
      <c r="S1584" s="73" t="n">
        <v>79.5</v>
      </c>
      <c r="T1584" s="73" t="n">
        <v>59.7</v>
      </c>
      <c r="U1584" s="71" t="n">
        <v>2</v>
      </c>
      <c r="V1584" t="inlineStr">
        <is>
          <t>No</t>
        </is>
      </c>
      <c r="W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TC101576</t>
        </is>
      </c>
      <c r="B1585" s="69" t="n">
        <v>45851</v>
      </c>
      <c r="C1585" s="70" t="n">
        <v>2025</v>
      </c>
      <c r="D1585" t="inlineStr">
        <is>
          <t>Jul</t>
        </is>
      </c>
      <c r="E1585" t="inlineStr">
        <is>
          <t>Asia Pacific</t>
        </is>
      </c>
      <c r="F1585" t="inlineStr">
        <is>
          <t>Singapore</t>
        </is>
      </c>
      <c r="G1585" t="inlineStr">
        <is>
          <t>BFSI</t>
        </is>
      </c>
      <c r="H1585" t="inlineStr">
        <is>
          <t>Application services</t>
        </is>
      </c>
      <c r="I1585" t="inlineStr">
        <is>
          <t>Top-10 client</t>
        </is>
      </c>
      <c r="J1585" t="inlineStr">
        <is>
          <t>Amir Khan</t>
        </is>
      </c>
      <c r="K1585" s="71" t="n">
        <v>8156</v>
      </c>
      <c r="L1585" s="72" t="n">
        <v>3583.16</v>
      </c>
      <c r="M1585" s="72" t="n">
        <v>29224252.96</v>
      </c>
      <c r="N1585" s="72" t="n">
        <v>0</v>
      </c>
      <c r="O1585" s="72" t="n">
        <v>29224252.96</v>
      </c>
      <c r="P1585" s="72" t="n">
        <v>17742699.56</v>
      </c>
      <c r="Q1585" s="72" t="n">
        <v>11481553.4</v>
      </c>
      <c r="R1585" t="inlineStr">
        <is>
          <t>B-04</t>
        </is>
      </c>
      <c r="S1585" s="73" t="n">
        <v>60.5</v>
      </c>
      <c r="T1585" s="73" t="n">
        <v>52.3</v>
      </c>
      <c r="U1585" s="71" t="n">
        <v>0</v>
      </c>
      <c r="V1585" t="inlineStr">
        <is>
          <t>No</t>
        </is>
      </c>
      <c r="W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TC101577</t>
        </is>
      </c>
      <c r="B1586" s="69" t="n">
        <v>45851</v>
      </c>
      <c r="C1586" s="70" t="n">
        <v>2025</v>
      </c>
      <c r="D1586" t="inlineStr">
        <is>
          <t>Jul</t>
        </is>
      </c>
      <c r="E1586" t="inlineStr">
        <is>
          <t>North America</t>
        </is>
      </c>
      <c r="F1586" t="inlineStr">
        <is>
          <t>USA</t>
        </is>
      </c>
      <c r="G1586" t="inlineStr">
        <is>
          <t>Retail &amp; CPG</t>
        </is>
      </c>
      <c r="H1586" t="inlineStr">
        <is>
          <t>Cloud &amp; infrastructure</t>
        </is>
      </c>
      <c r="I1586" t="inlineStr">
        <is>
          <t>Large client</t>
        </is>
      </c>
      <c r="J1586" t="inlineStr">
        <is>
          <t>Noah Smith</t>
        </is>
      </c>
      <c r="K1586" s="71" t="n">
        <v>1631</v>
      </c>
      <c r="L1586" s="72" t="n">
        <v>3529.42</v>
      </c>
      <c r="M1586" s="72" t="n">
        <v>5756484.02</v>
      </c>
      <c r="N1586" s="72" t="n">
        <v>345389.04</v>
      </c>
      <c r="O1586" s="72" t="n">
        <v>5411094.98</v>
      </c>
      <c r="P1586" s="72" t="n">
        <v>3668108.18</v>
      </c>
      <c r="Q1586" s="72" t="n">
        <v>1742986.8</v>
      </c>
      <c r="R1586" t="inlineStr">
        <is>
          <t>RC-03</t>
        </is>
      </c>
      <c r="S1586" s="73" t="n">
        <v>12.9</v>
      </c>
      <c r="T1586" s="73" t="n">
        <v>9.9</v>
      </c>
      <c r="U1586" s="71" t="n">
        <v>0</v>
      </c>
      <c r="V1586" t="inlineStr">
        <is>
          <t>No</t>
        </is>
      </c>
      <c r="W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TC101578</t>
        </is>
      </c>
      <c r="B1587" s="69" t="n">
        <v>45851</v>
      </c>
      <c r="C1587" s="70" t="n">
        <v>2025</v>
      </c>
      <c r="D1587" t="inlineStr">
        <is>
          <t>Jul</t>
        </is>
      </c>
      <c r="E1587" t="inlineStr">
        <is>
          <t>North America</t>
        </is>
      </c>
      <c r="F1587" t="inlineStr">
        <is>
          <t>Canada</t>
        </is>
      </c>
      <c r="G1587" t="inlineStr">
        <is>
          <t>BFSI</t>
        </is>
      </c>
      <c r="H1587" t="inlineStr">
        <is>
          <t>BPS</t>
        </is>
      </c>
      <c r="I1587" t="inlineStr">
        <is>
          <t>Top-10 client</t>
        </is>
      </c>
      <c r="J1587" t="inlineStr">
        <is>
          <t>Aisha Bello</t>
        </is>
      </c>
      <c r="K1587" s="71" t="n">
        <v>1693</v>
      </c>
      <c r="L1587" s="72" t="n">
        <v>3786.7</v>
      </c>
      <c r="M1587" s="72" t="n">
        <v>6410883.1</v>
      </c>
      <c r="N1587" s="72" t="n">
        <v>128217.66</v>
      </c>
      <c r="O1587" s="72" t="n">
        <v>6282665.44</v>
      </c>
      <c r="P1587" s="72" t="n">
        <v>4113123.48</v>
      </c>
      <c r="Q1587" s="72" t="n">
        <v>2169541.96</v>
      </c>
      <c r="R1587" t="inlineStr">
        <is>
          <t>B-01</t>
        </is>
      </c>
      <c r="S1587" s="73" t="n">
        <v>13.2</v>
      </c>
      <c r="T1587" s="73" t="n">
        <v>10.4</v>
      </c>
      <c r="U1587" s="71" t="n">
        <v>0</v>
      </c>
      <c r="V1587" t="inlineStr">
        <is>
          <t>No</t>
        </is>
      </c>
      <c r="W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TC101579</t>
        </is>
      </c>
      <c r="B1588" s="69" t="n">
        <v>45851</v>
      </c>
      <c r="C1588" s="70" t="n">
        <v>2025</v>
      </c>
      <c r="D1588" t="inlineStr">
        <is>
          <t>Jul</t>
        </is>
      </c>
      <c r="E1588" t="inlineStr">
        <is>
          <t>North America</t>
        </is>
      </c>
      <c r="F1588" t="inlineStr">
        <is>
          <t>Canada</t>
        </is>
      </c>
      <c r="G1588" t="inlineStr">
        <is>
          <t>BFSI</t>
        </is>
      </c>
      <c r="H1588" t="inlineStr">
        <is>
          <t>Application services</t>
        </is>
      </c>
      <c r="I1588" t="inlineStr">
        <is>
          <t>Top-10 client</t>
        </is>
      </c>
      <c r="J1588" t="inlineStr">
        <is>
          <t>Kofi Mensah</t>
        </is>
      </c>
      <c r="K1588" s="71" t="n">
        <v>4480</v>
      </c>
      <c r="L1588" s="72" t="n">
        <v>3735.69</v>
      </c>
      <c r="M1588" s="72" t="n">
        <v>16735891.2</v>
      </c>
      <c r="N1588" s="72" t="n">
        <v>334717.82</v>
      </c>
      <c r="O1588" s="72" t="n">
        <v>16401173.38</v>
      </c>
      <c r="P1588" s="72" t="n">
        <v>11527231.88</v>
      </c>
      <c r="Q1588" s="72" t="n">
        <v>4873941.5</v>
      </c>
      <c r="R1588" t="inlineStr">
        <is>
          <t>B-02</t>
        </is>
      </c>
      <c r="S1588" s="73" t="n">
        <v>37.6</v>
      </c>
      <c r="T1588" s="73" t="n">
        <v>29</v>
      </c>
      <c r="U1588" s="71" t="n">
        <v>0</v>
      </c>
      <c r="V1588" t="inlineStr">
        <is>
          <t>No</t>
        </is>
      </c>
      <c r="W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TC101580</t>
        </is>
      </c>
      <c r="B1589" s="69" t="n">
        <v>45852</v>
      </c>
      <c r="C1589" s="70" t="n">
        <v>2025</v>
      </c>
      <c r="D1589" t="inlineStr">
        <is>
          <t>Jul</t>
        </is>
      </c>
      <c r="E1589" t="inlineStr">
        <is>
          <t>North America</t>
        </is>
      </c>
      <c r="F1589" t="inlineStr">
        <is>
          <t>Canada</t>
        </is>
      </c>
      <c r="G1589" t="inlineStr">
        <is>
          <t>Retail &amp; CPG</t>
        </is>
      </c>
      <c r="H1589" t="inlineStr">
        <is>
          <t>Application services</t>
        </is>
      </c>
      <c r="I1589" t="inlineStr">
        <is>
          <t>Large client</t>
        </is>
      </c>
      <c r="J1589" t="inlineStr">
        <is>
          <t>Mei Lin</t>
        </is>
      </c>
      <c r="K1589" s="71" t="n">
        <v>6725</v>
      </c>
      <c r="L1589" s="72" t="n">
        <v>3470.95</v>
      </c>
      <c r="M1589" s="72" t="n">
        <v>23342138.75</v>
      </c>
      <c r="N1589" s="72" t="n">
        <v>466842.78</v>
      </c>
      <c r="O1589" s="72" t="n">
        <v>22875295.97</v>
      </c>
      <c r="P1589" s="72" t="n">
        <v>14386122.15</v>
      </c>
      <c r="Q1589" s="72" t="n">
        <v>8489173.82</v>
      </c>
      <c r="R1589" t="inlineStr">
        <is>
          <t>RC-02</t>
        </is>
      </c>
      <c r="S1589" s="73" t="n">
        <v>48.5</v>
      </c>
      <c r="T1589" s="73" t="n">
        <v>43.2</v>
      </c>
      <c r="U1589" s="71" t="n">
        <v>1</v>
      </c>
      <c r="V1589" t="inlineStr">
        <is>
          <t>No</t>
        </is>
      </c>
      <c r="W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TC101581</t>
        </is>
      </c>
      <c r="B1590" s="69" t="n">
        <v>45852</v>
      </c>
      <c r="C1590" s="70" t="n">
        <v>2025</v>
      </c>
      <c r="D1590" t="inlineStr">
        <is>
          <t>Jul</t>
        </is>
      </c>
      <c r="E1590" t="inlineStr">
        <is>
          <t>India</t>
        </is>
      </c>
      <c r="F1590" t="inlineStr">
        <is>
          <t>India</t>
        </is>
      </c>
      <c r="G1590" t="inlineStr">
        <is>
          <t>Retail &amp; CPG</t>
        </is>
      </c>
      <c r="H1590" t="inlineStr">
        <is>
          <t>Consulting</t>
        </is>
      </c>
      <c r="I1590" t="inlineStr">
        <is>
          <t>Top-10 client</t>
        </is>
      </c>
      <c r="J1590" t="inlineStr">
        <is>
          <t>Ravindra Patil</t>
        </is>
      </c>
      <c r="K1590" s="71" t="n">
        <v>2740</v>
      </c>
      <c r="L1590" s="72" t="n">
        <v>3668.2</v>
      </c>
      <c r="M1590" s="72" t="n">
        <v>10050868</v>
      </c>
      <c r="N1590" s="72" t="n">
        <v>0</v>
      </c>
      <c r="O1590" s="72" t="n">
        <v>10050868</v>
      </c>
      <c r="P1590" s="72" t="n">
        <v>6041364.85</v>
      </c>
      <c r="Q1590" s="72" t="n">
        <v>4009503.15</v>
      </c>
      <c r="R1590" t="inlineStr">
        <is>
          <t>RC-02</t>
        </is>
      </c>
      <c r="S1590" s="73" t="n">
        <v>18.8</v>
      </c>
      <c r="T1590" s="73" t="n">
        <v>16.3</v>
      </c>
      <c r="U1590" s="71" t="n">
        <v>1</v>
      </c>
      <c r="V1590" t="inlineStr">
        <is>
          <t>No</t>
        </is>
      </c>
      <c r="W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TC101582</t>
        </is>
      </c>
      <c r="B1591" s="69" t="n">
        <v>45852</v>
      </c>
      <c r="C1591" s="70" t="n">
        <v>2025</v>
      </c>
      <c r="D1591" t="inlineStr">
        <is>
          <t>Jul</t>
        </is>
      </c>
      <c r="E1591" t="inlineStr">
        <is>
          <t>North America</t>
        </is>
      </c>
      <c r="F1591" t="inlineStr">
        <is>
          <t>Canada</t>
        </is>
      </c>
      <c r="G1591" t="inlineStr">
        <is>
          <t>Communications &amp; Media</t>
        </is>
      </c>
      <c r="H1591" t="inlineStr">
        <is>
          <t>Cloud &amp; infrastructure</t>
        </is>
      </c>
      <c r="I1591" t="inlineStr">
        <is>
          <t>Top-10 client</t>
        </is>
      </c>
      <c r="J1591" t="inlineStr">
        <is>
          <t>Wei Chen</t>
        </is>
      </c>
      <c r="K1591" s="71" t="n">
        <v>2106</v>
      </c>
      <c r="L1591" s="72" t="n">
        <v>4128.21</v>
      </c>
      <c r="M1591" s="72" t="n">
        <v>8694010.26</v>
      </c>
      <c r="N1591" s="72" t="n">
        <v>0</v>
      </c>
      <c r="O1591" s="72" t="n">
        <v>8694010.26</v>
      </c>
      <c r="P1591" s="72" t="n">
        <v>5423746.74</v>
      </c>
      <c r="Q1591" s="72" t="n">
        <v>3270263.52</v>
      </c>
      <c r="R1591" t="inlineStr">
        <is>
          <t>CM-05</t>
        </is>
      </c>
      <c r="S1591" s="73" t="n">
        <v>16.2</v>
      </c>
      <c r="T1591" s="73" t="n">
        <v>13.5</v>
      </c>
      <c r="U1591" s="71" t="n">
        <v>0</v>
      </c>
      <c r="V1591" t="inlineStr">
        <is>
          <t>No</t>
        </is>
      </c>
      <c r="W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TC101583</t>
        </is>
      </c>
      <c r="B1592" s="69" t="n">
        <v>45852</v>
      </c>
      <c r="C1592" s="70" t="n">
        <v>2025</v>
      </c>
      <c r="D1592" t="inlineStr">
        <is>
          <t>Jul</t>
        </is>
      </c>
      <c r="E1592" t="inlineStr">
        <is>
          <t>UK</t>
        </is>
      </c>
      <c r="F1592" t="inlineStr">
        <is>
          <t>UK</t>
        </is>
      </c>
      <c r="G1592" t="inlineStr">
        <is>
          <t>Manufacturing</t>
        </is>
      </c>
      <c r="H1592" t="inlineStr">
        <is>
          <t>Consulting</t>
        </is>
      </c>
      <c r="I1592" t="inlineStr">
        <is>
          <t>Top-10 client</t>
        </is>
      </c>
      <c r="J1592" t="inlineStr">
        <is>
          <t>Carlos Silva</t>
        </is>
      </c>
      <c r="K1592" s="71" t="n">
        <v>4996</v>
      </c>
      <c r="L1592" s="72" t="n">
        <v>3856.31</v>
      </c>
      <c r="M1592" s="72" t="n">
        <v>19266124.76</v>
      </c>
      <c r="N1592" s="72" t="n">
        <v>0</v>
      </c>
      <c r="O1592" s="72" t="n">
        <v>19266124.76</v>
      </c>
      <c r="P1592" s="72" t="n">
        <v>14061122.86</v>
      </c>
      <c r="Q1592" s="72" t="n">
        <v>5205001.9</v>
      </c>
      <c r="R1592" t="inlineStr">
        <is>
          <t>M-04</t>
        </is>
      </c>
      <c r="S1592" s="73" t="n">
        <v>35.7</v>
      </c>
      <c r="T1592" s="73" t="n">
        <v>31.9</v>
      </c>
      <c r="U1592" s="71" t="n">
        <v>0</v>
      </c>
      <c r="V1592" t="inlineStr">
        <is>
          <t>No</t>
        </is>
      </c>
      <c r="W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TC101584</t>
        </is>
      </c>
      <c r="B1593" s="69" t="n">
        <v>45852</v>
      </c>
      <c r="C1593" s="70" t="n">
        <v>2025</v>
      </c>
      <c r="D1593" t="inlineStr">
        <is>
          <t>Jul</t>
        </is>
      </c>
      <c r="E1593" t="inlineStr">
        <is>
          <t>North America</t>
        </is>
      </c>
      <c r="F1593" t="inlineStr">
        <is>
          <t>Canada</t>
        </is>
      </c>
      <c r="G1593" t="inlineStr">
        <is>
          <t>Retail &amp; CPG</t>
        </is>
      </c>
      <c r="H1593" t="inlineStr">
        <is>
          <t>Consulting</t>
        </is>
      </c>
      <c r="I1593" t="inlineStr">
        <is>
          <t>Mid-size client</t>
        </is>
      </c>
      <c r="J1593" t="inlineStr">
        <is>
          <t>Ana Costa</t>
        </is>
      </c>
      <c r="K1593" s="71" t="n">
        <v>9816</v>
      </c>
      <c r="L1593" s="72" t="n">
        <v>3702.95</v>
      </c>
      <c r="M1593" s="72" t="n">
        <v>36348157.2</v>
      </c>
      <c r="N1593" s="72" t="n">
        <v>726963.14</v>
      </c>
      <c r="O1593" s="72" t="n">
        <v>35621194.06</v>
      </c>
      <c r="P1593" s="72" t="n">
        <v>26097337.56</v>
      </c>
      <c r="Q1593" s="72" t="n">
        <v>9523856.5</v>
      </c>
      <c r="R1593" t="inlineStr">
        <is>
          <t>RC-02</t>
        </is>
      </c>
      <c r="S1593" s="73" t="n">
        <v>73.2</v>
      </c>
      <c r="T1593" s="73" t="n">
        <v>62.3</v>
      </c>
      <c r="U1593" s="71" t="n">
        <v>0</v>
      </c>
      <c r="V1593" t="inlineStr">
        <is>
          <t>No</t>
        </is>
      </c>
      <c r="W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TC101585</t>
        </is>
      </c>
      <c r="B1594" s="69" t="n">
        <v>45852</v>
      </c>
      <c r="C1594" s="70" t="n">
        <v>2025</v>
      </c>
      <c r="D1594" t="inlineStr">
        <is>
          <t>Jul</t>
        </is>
      </c>
      <c r="E1594" t="inlineStr">
        <is>
          <t>North America</t>
        </is>
      </c>
      <c r="F1594" t="inlineStr">
        <is>
          <t>USA</t>
        </is>
      </c>
      <c r="G1594" t="inlineStr">
        <is>
          <t>Manufacturing</t>
        </is>
      </c>
      <c r="H1594" t="inlineStr">
        <is>
          <t>AI &amp; data</t>
        </is>
      </c>
      <c r="I1594" t="inlineStr">
        <is>
          <t>Large client</t>
        </is>
      </c>
      <c r="J1594" t="inlineStr">
        <is>
          <t>Lucas Martin</t>
        </is>
      </c>
      <c r="K1594" s="71" t="n">
        <v>10143</v>
      </c>
      <c r="L1594" s="72" t="n">
        <v>4133.51</v>
      </c>
      <c r="M1594" s="72" t="n">
        <v>41926191.93</v>
      </c>
      <c r="N1594" s="72" t="n">
        <v>2515571.52</v>
      </c>
      <c r="O1594" s="72" t="n">
        <v>39410620.41</v>
      </c>
      <c r="P1594" s="72" t="n">
        <v>26535317.58</v>
      </c>
      <c r="Q1594" s="72" t="n">
        <v>12875302.83</v>
      </c>
      <c r="R1594" t="inlineStr">
        <is>
          <t>M-02</t>
        </is>
      </c>
      <c r="S1594" s="73" t="n">
        <v>71.59999999999999</v>
      </c>
      <c r="T1594" s="73" t="n">
        <v>64.7</v>
      </c>
      <c r="U1594" s="71" t="n">
        <v>1</v>
      </c>
      <c r="V1594" t="inlineStr">
        <is>
          <t>No</t>
        </is>
      </c>
      <c r="W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TC101586</t>
        </is>
      </c>
      <c r="B1595" s="69" t="n">
        <v>45852</v>
      </c>
      <c r="C1595" s="70" t="n">
        <v>2025</v>
      </c>
      <c r="D1595" t="inlineStr">
        <is>
          <t>Jul</t>
        </is>
      </c>
      <c r="E1595" t="inlineStr">
        <is>
          <t>North America</t>
        </is>
      </c>
      <c r="F1595" t="inlineStr">
        <is>
          <t>USA</t>
        </is>
      </c>
      <c r="G1595" t="inlineStr">
        <is>
          <t>Retail &amp; CPG</t>
        </is>
      </c>
      <c r="H1595" t="inlineStr">
        <is>
          <t>Application services</t>
        </is>
      </c>
      <c r="I1595" t="inlineStr">
        <is>
          <t>Large client</t>
        </is>
      </c>
      <c r="J1595" t="inlineStr">
        <is>
          <t>Hiroshi Tanaka</t>
        </is>
      </c>
      <c r="K1595" s="71" t="n">
        <v>4256</v>
      </c>
      <c r="L1595" s="72" t="n">
        <v>3857.95</v>
      </c>
      <c r="M1595" s="72" t="n">
        <v>16419435.2</v>
      </c>
      <c r="N1595" s="72" t="n">
        <v>656777.41</v>
      </c>
      <c r="O1595" s="72" t="n">
        <v>15762657.79</v>
      </c>
      <c r="P1595" s="72" t="n">
        <v>10017009.36</v>
      </c>
      <c r="Q1595" s="72" t="n">
        <v>5745648.43</v>
      </c>
      <c r="R1595" t="inlineStr">
        <is>
          <t>RC-06</t>
        </is>
      </c>
      <c r="S1595" s="73" t="n">
        <v>30.6</v>
      </c>
      <c r="T1595" s="73" t="n">
        <v>25.4</v>
      </c>
      <c r="U1595" s="71" t="n">
        <v>1</v>
      </c>
      <c r="V1595" t="inlineStr">
        <is>
          <t>No</t>
        </is>
      </c>
      <c r="W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TC101587</t>
        </is>
      </c>
      <c r="B1596" s="69" t="n">
        <v>45852</v>
      </c>
      <c r="C1596" s="70" t="n">
        <v>2025</v>
      </c>
      <c r="D1596" t="inlineStr">
        <is>
          <t>Jul</t>
        </is>
      </c>
      <c r="E1596" t="inlineStr">
        <is>
          <t>India</t>
        </is>
      </c>
      <c r="F1596" t="inlineStr">
        <is>
          <t>India</t>
        </is>
      </c>
      <c r="G1596" t="inlineStr">
        <is>
          <t>Technology &amp; Services</t>
        </is>
      </c>
      <c r="H1596" t="inlineStr">
        <is>
          <t>Consulting</t>
        </is>
      </c>
      <c r="I1596" t="inlineStr">
        <is>
          <t>Top-10 client</t>
        </is>
      </c>
      <c r="J1596" t="inlineStr">
        <is>
          <t>Kofi Mensah</t>
        </is>
      </c>
      <c r="K1596" s="71" t="n">
        <v>11693</v>
      </c>
      <c r="L1596" s="72" t="n">
        <v>3538.69</v>
      </c>
      <c r="M1596" s="72" t="n">
        <v>41377902.17</v>
      </c>
      <c r="N1596" s="72" t="n">
        <v>827558.04</v>
      </c>
      <c r="O1596" s="72" t="n">
        <v>40550344.13</v>
      </c>
      <c r="P1596" s="72" t="n">
        <v>28439061.24</v>
      </c>
      <c r="Q1596" s="72" t="n">
        <v>12111282.89</v>
      </c>
      <c r="R1596" t="inlineStr">
        <is>
          <t>TS-03</t>
        </is>
      </c>
      <c r="S1596" s="73" t="n">
        <v>76.59999999999999</v>
      </c>
      <c r="T1596" s="73" t="n">
        <v>68.5</v>
      </c>
      <c r="U1596" s="71" t="n">
        <v>1</v>
      </c>
      <c r="V1596" t="inlineStr">
        <is>
          <t>No</t>
        </is>
      </c>
      <c r="W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TC101588</t>
        </is>
      </c>
      <c r="B1597" s="69" t="n">
        <v>45852</v>
      </c>
      <c r="C1597" s="70" t="n">
        <v>2025</v>
      </c>
      <c r="D1597" t="inlineStr">
        <is>
          <t>Jul</t>
        </is>
      </c>
      <c r="E1597" t="inlineStr">
        <is>
          <t>Middle East &amp; Africa</t>
        </is>
      </c>
      <c r="F1597" t="inlineStr">
        <is>
          <t>UAE</t>
        </is>
      </c>
      <c r="G1597" t="inlineStr">
        <is>
          <t>BFSI</t>
        </is>
      </c>
      <c r="H1597" t="inlineStr">
        <is>
          <t>Cloud &amp; infrastructure</t>
        </is>
      </c>
      <c r="I1597" t="inlineStr">
        <is>
          <t>Mid-size client</t>
        </is>
      </c>
      <c r="J1597" t="inlineStr">
        <is>
          <t>Kofi Mensah</t>
        </is>
      </c>
      <c r="K1597" s="71" t="n">
        <v>10227</v>
      </c>
      <c r="L1597" s="72" t="n">
        <v>3362.97</v>
      </c>
      <c r="M1597" s="72" t="n">
        <v>34393094.19</v>
      </c>
      <c r="N1597" s="72" t="n">
        <v>0</v>
      </c>
      <c r="O1597" s="72" t="n">
        <v>34393094.19</v>
      </c>
      <c r="P1597" s="72" t="n">
        <v>24381060.25</v>
      </c>
      <c r="Q1597" s="72" t="n">
        <v>10012033.94</v>
      </c>
      <c r="R1597" t="inlineStr">
        <is>
          <t>B-05</t>
        </is>
      </c>
      <c r="S1597" s="73" t="n">
        <v>78.2</v>
      </c>
      <c r="T1597" s="73" t="n">
        <v>59.8</v>
      </c>
      <c r="U1597" s="71" t="n">
        <v>0</v>
      </c>
      <c r="V1597" t="inlineStr">
        <is>
          <t>No</t>
        </is>
      </c>
      <c r="W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TC101589</t>
        </is>
      </c>
      <c r="B1598" s="69" t="n">
        <v>45852</v>
      </c>
      <c r="C1598" s="70" t="n">
        <v>2025</v>
      </c>
      <c r="D1598" t="inlineStr">
        <is>
          <t>Jul</t>
        </is>
      </c>
      <c r="E1598" t="inlineStr">
        <is>
          <t>North America</t>
        </is>
      </c>
      <c r="F1598" t="inlineStr">
        <is>
          <t>Canada</t>
        </is>
      </c>
      <c r="G1598" t="inlineStr">
        <is>
          <t>Manufacturing</t>
        </is>
      </c>
      <c r="H1598" t="inlineStr">
        <is>
          <t>Application services</t>
        </is>
      </c>
      <c r="I1598" t="inlineStr">
        <is>
          <t>Top-10 client</t>
        </is>
      </c>
      <c r="J1598" t="inlineStr">
        <is>
          <t>Shraddha Kulkarni</t>
        </is>
      </c>
      <c r="K1598" s="71" t="n">
        <v>8065</v>
      </c>
      <c r="L1598" s="72" t="n">
        <v>4267.72</v>
      </c>
      <c r="M1598" s="72" t="n">
        <v>34419161.8</v>
      </c>
      <c r="N1598" s="72" t="n">
        <v>0</v>
      </c>
      <c r="O1598" s="72" t="n">
        <v>34419161.8</v>
      </c>
      <c r="P1598" s="72" t="n">
        <v>22380403.26</v>
      </c>
      <c r="Q1598" s="72" t="n">
        <v>12038758.54</v>
      </c>
      <c r="R1598" t="inlineStr">
        <is>
          <t>M-05</t>
        </is>
      </c>
      <c r="S1598" s="73" t="n">
        <v>61.3</v>
      </c>
      <c r="T1598" s="73" t="n">
        <v>47.8</v>
      </c>
      <c r="U1598" s="71" t="n">
        <v>1</v>
      </c>
      <c r="V1598" t="inlineStr">
        <is>
          <t>No</t>
        </is>
      </c>
      <c r="W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TC101590</t>
        </is>
      </c>
      <c r="B1599" s="69" t="n">
        <v>45852</v>
      </c>
      <c r="C1599" s="70" t="n">
        <v>2025</v>
      </c>
      <c r="D1599" t="inlineStr">
        <is>
          <t>Jul</t>
        </is>
      </c>
      <c r="E1599" t="inlineStr">
        <is>
          <t>North America</t>
        </is>
      </c>
      <c r="F1599" t="inlineStr">
        <is>
          <t>Canada</t>
        </is>
      </c>
      <c r="G1599" t="inlineStr">
        <is>
          <t>Manufacturing</t>
        </is>
      </c>
      <c r="H1599" t="inlineStr">
        <is>
          <t>Cloud &amp; infrastructure</t>
        </is>
      </c>
      <c r="I1599" t="inlineStr">
        <is>
          <t>Large client</t>
        </is>
      </c>
      <c r="J1599" t="inlineStr">
        <is>
          <t>Kofi Mensah</t>
        </is>
      </c>
      <c r="K1599" s="71" t="n">
        <v>8931</v>
      </c>
      <c r="L1599" s="72" t="n">
        <v>3913</v>
      </c>
      <c r="M1599" s="72" t="n">
        <v>34947003</v>
      </c>
      <c r="N1599" s="72" t="n">
        <v>698940.0600000001</v>
      </c>
      <c r="O1599" s="72" t="n">
        <v>34248062.94</v>
      </c>
      <c r="P1599" s="72" t="n">
        <v>21306551.36</v>
      </c>
      <c r="Q1599" s="72" t="n">
        <v>12941511.58</v>
      </c>
      <c r="R1599" t="inlineStr">
        <is>
          <t>M-06</t>
        </is>
      </c>
      <c r="S1599" s="73" t="n">
        <v>75.59999999999999</v>
      </c>
      <c r="T1599" s="73" t="n">
        <v>57.4</v>
      </c>
      <c r="U1599" s="71" t="n">
        <v>1</v>
      </c>
      <c r="V1599" t="inlineStr">
        <is>
          <t>No</t>
        </is>
      </c>
      <c r="W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TC101591</t>
        </is>
      </c>
      <c r="B1600" s="69" t="n">
        <v>45853</v>
      </c>
      <c r="C1600" s="70" t="n">
        <v>2025</v>
      </c>
      <c r="D1600" t="inlineStr">
        <is>
          <t>Jul</t>
        </is>
      </c>
      <c r="E1600" t="inlineStr">
        <is>
          <t>North America</t>
        </is>
      </c>
      <c r="F1600" t="inlineStr">
        <is>
          <t>USA</t>
        </is>
      </c>
      <c r="G1600" t="inlineStr">
        <is>
          <t>Communications &amp; Media</t>
        </is>
      </c>
      <c r="H1600" t="inlineStr">
        <is>
          <t>BPS</t>
        </is>
      </c>
      <c r="I1600" t="inlineStr">
        <is>
          <t>Large client</t>
        </is>
      </c>
      <c r="J1600" t="inlineStr">
        <is>
          <t>Mei Lin</t>
        </is>
      </c>
      <c r="K1600" s="71" t="n">
        <v>7017</v>
      </c>
      <c r="L1600" s="72" t="n">
        <v>3857.71</v>
      </c>
      <c r="M1600" s="72" t="n">
        <v>27069551.07</v>
      </c>
      <c r="N1600" s="72" t="n">
        <v>1624173.06</v>
      </c>
      <c r="O1600" s="72" t="n">
        <v>25445378.01</v>
      </c>
      <c r="P1600" s="72" t="n">
        <v>17205418</v>
      </c>
      <c r="Q1600" s="72" t="n">
        <v>8239960.01</v>
      </c>
      <c r="R1600" t="inlineStr">
        <is>
          <t>CM-05</t>
        </is>
      </c>
      <c r="S1600" s="73" t="n">
        <v>48.2</v>
      </c>
      <c r="T1600" s="73" t="n">
        <v>42</v>
      </c>
      <c r="U1600" s="71" t="n">
        <v>0</v>
      </c>
      <c r="V1600" t="inlineStr">
        <is>
          <t>No</t>
        </is>
      </c>
      <c r="W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TC101592</t>
        </is>
      </c>
      <c r="B1601" s="69" t="n">
        <v>45853</v>
      </c>
      <c r="C1601" s="70" t="n">
        <v>2025</v>
      </c>
      <c r="D1601" t="inlineStr">
        <is>
          <t>Jul</t>
        </is>
      </c>
      <c r="E1601" t="inlineStr">
        <is>
          <t>North America</t>
        </is>
      </c>
      <c r="F1601" t="inlineStr">
        <is>
          <t>USA</t>
        </is>
      </c>
      <c r="G1601" t="inlineStr">
        <is>
          <t>BFSI</t>
        </is>
      </c>
      <c r="H1601" t="inlineStr">
        <is>
          <t>Cloud &amp; infrastructure</t>
        </is>
      </c>
      <c r="I1601" t="inlineStr">
        <is>
          <t>Large client</t>
        </is>
      </c>
      <c r="J1601" t="inlineStr">
        <is>
          <t>Kofi Mensah</t>
        </is>
      </c>
      <c r="K1601" s="71" t="n">
        <v>5918</v>
      </c>
      <c r="L1601" s="72" t="n">
        <v>4546.55</v>
      </c>
      <c r="M1601" s="72" t="n">
        <v>26906482.9</v>
      </c>
      <c r="N1601" s="72" t="n">
        <v>0</v>
      </c>
      <c r="O1601" s="72" t="n">
        <v>26906482.9</v>
      </c>
      <c r="P1601" s="72" t="n">
        <v>16758493.1</v>
      </c>
      <c r="Q1601" s="72" t="n">
        <v>10147989.8</v>
      </c>
      <c r="R1601" t="inlineStr">
        <is>
          <t>B-06</t>
        </is>
      </c>
      <c r="S1601" s="73" t="n">
        <v>49.4</v>
      </c>
      <c r="T1601" s="73" t="n">
        <v>37.4</v>
      </c>
      <c r="U1601" s="71" t="n">
        <v>1</v>
      </c>
      <c r="V1601" t="inlineStr">
        <is>
          <t>No</t>
        </is>
      </c>
      <c r="W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TC101593</t>
        </is>
      </c>
      <c r="B1602" s="69" t="n">
        <v>45853</v>
      </c>
      <c r="C1602" s="70" t="n">
        <v>2025</v>
      </c>
      <c r="D1602" t="inlineStr">
        <is>
          <t>Jul</t>
        </is>
      </c>
      <c r="E1602" t="inlineStr">
        <is>
          <t>North America</t>
        </is>
      </c>
      <c r="F1602" t="inlineStr">
        <is>
          <t>USA</t>
        </is>
      </c>
      <c r="G1602" t="inlineStr">
        <is>
          <t>BFSI</t>
        </is>
      </c>
      <c r="H1602" t="inlineStr">
        <is>
          <t>Application services</t>
        </is>
      </c>
      <c r="I1602" t="inlineStr">
        <is>
          <t>Large client</t>
        </is>
      </c>
      <c r="J1602" t="inlineStr">
        <is>
          <t>Amir Khan</t>
        </is>
      </c>
      <c r="K1602" s="71" t="n">
        <v>2376</v>
      </c>
      <c r="L1602" s="72" t="n">
        <v>4561.39</v>
      </c>
      <c r="M1602" s="72" t="n">
        <v>10837862.64</v>
      </c>
      <c r="N1602" s="72" t="n">
        <v>0</v>
      </c>
      <c r="O1602" s="72" t="n">
        <v>10837862.64</v>
      </c>
      <c r="P1602" s="72" t="n">
        <v>6434804.36</v>
      </c>
      <c r="Q1602" s="72" t="n">
        <v>4403058.28</v>
      </c>
      <c r="R1602" t="inlineStr">
        <is>
          <t>B-04</t>
        </is>
      </c>
      <c r="S1602" s="73" t="n">
        <v>16.9</v>
      </c>
      <c r="T1602" s="73" t="n">
        <v>15</v>
      </c>
      <c r="U1602" s="71" t="n">
        <v>0</v>
      </c>
      <c r="V1602" t="inlineStr">
        <is>
          <t>No</t>
        </is>
      </c>
      <c r="W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TC101594</t>
        </is>
      </c>
      <c r="B1603" s="69" t="n">
        <v>45853</v>
      </c>
      <c r="C1603" s="70" t="n">
        <v>2025</v>
      </c>
      <c r="D1603" t="inlineStr">
        <is>
          <t>Jul</t>
        </is>
      </c>
      <c r="E1603" t="inlineStr">
        <is>
          <t>North America</t>
        </is>
      </c>
      <c r="F1603" t="inlineStr">
        <is>
          <t>Canada</t>
        </is>
      </c>
      <c r="G1603" t="inlineStr">
        <is>
          <t>Retail &amp; CPG</t>
        </is>
      </c>
      <c r="H1603" t="inlineStr">
        <is>
          <t>Cloud &amp; infrastructure</t>
        </is>
      </c>
      <c r="I1603" t="inlineStr">
        <is>
          <t>Large client</t>
        </is>
      </c>
      <c r="J1603" t="inlineStr">
        <is>
          <t>Fatima Al-Saud</t>
        </is>
      </c>
      <c r="K1603" s="71" t="n">
        <v>7915</v>
      </c>
      <c r="L1603" s="72" t="n">
        <v>3989.14</v>
      </c>
      <c r="M1603" s="72" t="n">
        <v>31574043.1</v>
      </c>
      <c r="N1603" s="72" t="n">
        <v>631480.86</v>
      </c>
      <c r="O1603" s="72" t="n">
        <v>30942562.24</v>
      </c>
      <c r="P1603" s="72" t="n">
        <v>22448686.03</v>
      </c>
      <c r="Q1603" s="72" t="n">
        <v>8493876.210000001</v>
      </c>
      <c r="R1603" t="inlineStr">
        <is>
          <t>RC-01</t>
        </is>
      </c>
      <c r="S1603" s="73" t="n">
        <v>56.3</v>
      </c>
      <c r="T1603" s="73" t="n">
        <v>47.1</v>
      </c>
      <c r="U1603" s="71" t="n">
        <v>0</v>
      </c>
      <c r="V1603" t="inlineStr">
        <is>
          <t>No</t>
        </is>
      </c>
      <c r="W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TC101595</t>
        </is>
      </c>
      <c r="B1604" s="69" t="n">
        <v>45853</v>
      </c>
      <c r="C1604" s="70" t="n">
        <v>2025</v>
      </c>
      <c r="D1604" t="inlineStr">
        <is>
          <t>Jul</t>
        </is>
      </c>
      <c r="E1604" t="inlineStr">
        <is>
          <t>UK</t>
        </is>
      </c>
      <c r="F1604" t="inlineStr">
        <is>
          <t>UK</t>
        </is>
      </c>
      <c r="G1604" t="inlineStr">
        <is>
          <t>Communications &amp; Media</t>
        </is>
      </c>
      <c r="H1604" t="inlineStr">
        <is>
          <t>Cloud &amp; infrastructure</t>
        </is>
      </c>
      <c r="I1604" t="inlineStr">
        <is>
          <t>Large client</t>
        </is>
      </c>
      <c r="J1604" t="inlineStr">
        <is>
          <t>Lucas Martin</t>
        </is>
      </c>
      <c r="K1604" s="71" t="n">
        <v>9039</v>
      </c>
      <c r="L1604" s="72" t="n">
        <v>3366.06</v>
      </c>
      <c r="M1604" s="72" t="n">
        <v>30425816.34</v>
      </c>
      <c r="N1604" s="72" t="n">
        <v>0</v>
      </c>
      <c r="O1604" s="72" t="n">
        <v>30425816.34</v>
      </c>
      <c r="P1604" s="72" t="n">
        <v>18073556.46</v>
      </c>
      <c r="Q1604" s="72" t="n">
        <v>12352259.88</v>
      </c>
      <c r="R1604" t="inlineStr">
        <is>
          <t>CM-03</t>
        </is>
      </c>
      <c r="S1604" s="73" t="n">
        <v>75.2</v>
      </c>
      <c r="T1604" s="73" t="n">
        <v>58</v>
      </c>
      <c r="U1604" s="71" t="n">
        <v>2</v>
      </c>
      <c r="V1604" t="inlineStr">
        <is>
          <t>No</t>
        </is>
      </c>
      <c r="W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TC101596</t>
        </is>
      </c>
      <c r="B1605" s="69" t="n">
        <v>45853</v>
      </c>
      <c r="C1605" s="70" t="n">
        <v>2025</v>
      </c>
      <c r="D1605" t="inlineStr">
        <is>
          <t>Jul</t>
        </is>
      </c>
      <c r="E1605" t="inlineStr">
        <is>
          <t>Continental Europe</t>
        </is>
      </c>
      <c r="F1605" t="inlineStr">
        <is>
          <t>Netherlands</t>
        </is>
      </c>
      <c r="G1605" t="inlineStr">
        <is>
          <t>Life Sciences</t>
        </is>
      </c>
      <c r="H1605" t="inlineStr">
        <is>
          <t>Application services</t>
        </is>
      </c>
      <c r="I1605" t="inlineStr">
        <is>
          <t>Large client</t>
        </is>
      </c>
      <c r="J1605" t="inlineStr">
        <is>
          <t>Hiroshi Tanaka</t>
        </is>
      </c>
      <c r="K1605" s="71" t="n">
        <v>5260</v>
      </c>
      <c r="L1605" s="72" t="n">
        <v>4864.89</v>
      </c>
      <c r="M1605" s="72" t="n">
        <v>25589321.4</v>
      </c>
      <c r="N1605" s="72" t="n">
        <v>0</v>
      </c>
      <c r="O1605" s="72" t="n">
        <v>25589321.4</v>
      </c>
      <c r="P1605" s="72" t="n">
        <v>17828382.65</v>
      </c>
      <c r="Q1605" s="72" t="n">
        <v>7760938.75</v>
      </c>
      <c r="R1605" t="inlineStr">
        <is>
          <t>LS-05</t>
        </is>
      </c>
      <c r="S1605" s="73" t="n">
        <v>38.7</v>
      </c>
      <c r="T1605" s="73" t="n">
        <v>30.8</v>
      </c>
      <c r="U1605" s="71" t="n">
        <v>0</v>
      </c>
      <c r="V1605" t="inlineStr">
        <is>
          <t>No</t>
        </is>
      </c>
      <c r="W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TC101597</t>
        </is>
      </c>
      <c r="B1606" s="69" t="n">
        <v>45853</v>
      </c>
      <c r="C1606" s="70" t="n">
        <v>2025</v>
      </c>
      <c r="D1606" t="inlineStr">
        <is>
          <t>Jul</t>
        </is>
      </c>
      <c r="E1606" t="inlineStr">
        <is>
          <t>Continental Europe</t>
        </is>
      </c>
      <c r="F1606" t="inlineStr">
        <is>
          <t>Netherlands</t>
        </is>
      </c>
      <c r="G1606" t="inlineStr">
        <is>
          <t>Life Sciences</t>
        </is>
      </c>
      <c r="H1606" t="inlineStr">
        <is>
          <t>Cloud &amp; infrastructure</t>
        </is>
      </c>
      <c r="I1606" t="inlineStr">
        <is>
          <t>Large client</t>
        </is>
      </c>
      <c r="J1606" t="inlineStr">
        <is>
          <t>Yuki Sato</t>
        </is>
      </c>
      <c r="K1606" s="71" t="n">
        <v>10181</v>
      </c>
      <c r="L1606" s="72" t="n">
        <v>4355.48</v>
      </c>
      <c r="M1606" s="72" t="n">
        <v>44343141.88</v>
      </c>
      <c r="N1606" s="72" t="n">
        <v>0</v>
      </c>
      <c r="O1606" s="72" t="n">
        <v>44343141.88</v>
      </c>
      <c r="P1606" s="72" t="n">
        <v>29666939.96</v>
      </c>
      <c r="Q1606" s="72" t="n">
        <v>14676201.92</v>
      </c>
      <c r="R1606" t="inlineStr">
        <is>
          <t>LS-01</t>
        </is>
      </c>
      <c r="S1606" s="73" t="n">
        <v>76.8</v>
      </c>
      <c r="T1606" s="73" t="n">
        <v>59.6</v>
      </c>
      <c r="U1606" s="71" t="n">
        <v>0</v>
      </c>
      <c r="V1606" t="inlineStr">
        <is>
          <t>No</t>
        </is>
      </c>
      <c r="W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TC101598</t>
        </is>
      </c>
      <c r="B1607" s="69" t="n">
        <v>45853</v>
      </c>
      <c r="C1607" s="70" t="n">
        <v>2025</v>
      </c>
      <c r="D1607" t="inlineStr">
        <is>
          <t>Jul</t>
        </is>
      </c>
      <c r="E1607" t="inlineStr">
        <is>
          <t>UK</t>
        </is>
      </c>
      <c r="F1607" t="inlineStr">
        <is>
          <t>UK</t>
        </is>
      </c>
      <c r="G1607" t="inlineStr">
        <is>
          <t>Manufacturing</t>
        </is>
      </c>
      <c r="H1607" t="inlineStr">
        <is>
          <t>Cloud &amp; infrastructure</t>
        </is>
      </c>
      <c r="I1607" t="inlineStr">
        <is>
          <t>Large client</t>
        </is>
      </c>
      <c r="J1607" t="inlineStr">
        <is>
          <t>Sophie Müller</t>
        </is>
      </c>
      <c r="K1607" s="71" t="n">
        <v>8778</v>
      </c>
      <c r="L1607" s="72" t="n">
        <v>4235.43</v>
      </c>
      <c r="M1607" s="72" t="n">
        <v>37178604.54</v>
      </c>
      <c r="N1607" s="72" t="n">
        <v>0</v>
      </c>
      <c r="O1607" s="72" t="n">
        <v>37178604.54</v>
      </c>
      <c r="P1607" s="72" t="n">
        <v>26040319.93</v>
      </c>
      <c r="Q1607" s="72" t="n">
        <v>11138284.61</v>
      </c>
      <c r="R1607" t="inlineStr">
        <is>
          <t>M-02</t>
        </is>
      </c>
      <c r="S1607" s="73" t="n">
        <v>64.8</v>
      </c>
      <c r="T1607" s="73" t="n">
        <v>54.8</v>
      </c>
      <c r="U1607" s="71" t="n">
        <v>2</v>
      </c>
      <c r="V1607" t="inlineStr">
        <is>
          <t>No</t>
        </is>
      </c>
      <c r="W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TC101599</t>
        </is>
      </c>
      <c r="B1608" s="69" t="n">
        <v>45853</v>
      </c>
      <c r="C1608" s="70" t="n">
        <v>2025</v>
      </c>
      <c r="D1608" t="inlineStr">
        <is>
          <t>Jul</t>
        </is>
      </c>
      <c r="E1608" t="inlineStr">
        <is>
          <t>North America</t>
        </is>
      </c>
      <c r="F1608" t="inlineStr">
        <is>
          <t>Canada</t>
        </is>
      </c>
      <c r="G1608" t="inlineStr">
        <is>
          <t>Life Sciences</t>
        </is>
      </c>
      <c r="H1608" t="inlineStr">
        <is>
          <t>AI &amp; data</t>
        </is>
      </c>
      <c r="I1608" t="inlineStr">
        <is>
          <t>Mid-size client</t>
        </is>
      </c>
      <c r="J1608" t="inlineStr">
        <is>
          <t>Lucas Martin</t>
        </is>
      </c>
      <c r="K1608" s="71" t="n">
        <v>9271</v>
      </c>
      <c r="L1608" s="72" t="n">
        <v>4770.8</v>
      </c>
      <c r="M1608" s="72" t="n">
        <v>44230086.8</v>
      </c>
      <c r="N1608" s="72" t="n">
        <v>1769203.47</v>
      </c>
      <c r="O1608" s="72" t="n">
        <v>42460883.33</v>
      </c>
      <c r="P1608" s="72" t="n">
        <v>26943305.82</v>
      </c>
      <c r="Q1608" s="72" t="n">
        <v>15517577.51</v>
      </c>
      <c r="R1608" t="inlineStr">
        <is>
          <t>LS-06</t>
        </is>
      </c>
      <c r="S1608" s="73" t="n">
        <v>70.2</v>
      </c>
      <c r="T1608" s="73" t="n">
        <v>54.2</v>
      </c>
      <c r="U1608" s="71" t="n">
        <v>2</v>
      </c>
      <c r="V1608" t="inlineStr">
        <is>
          <t>No</t>
        </is>
      </c>
      <c r="W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TC101600</t>
        </is>
      </c>
      <c r="B1609" s="69" t="n">
        <v>45854</v>
      </c>
      <c r="C1609" s="70" t="n">
        <v>2025</v>
      </c>
      <c r="D1609" t="inlineStr">
        <is>
          <t>Jul</t>
        </is>
      </c>
      <c r="E1609" t="inlineStr">
        <is>
          <t>North America</t>
        </is>
      </c>
      <c r="F1609" t="inlineStr">
        <is>
          <t>Canada</t>
        </is>
      </c>
      <c r="G1609" t="inlineStr">
        <is>
          <t>Technology &amp; Services</t>
        </is>
      </c>
      <c r="H1609" t="inlineStr">
        <is>
          <t>Cloud &amp; infrastructure</t>
        </is>
      </c>
      <c r="I1609" t="inlineStr">
        <is>
          <t>Top-10 client</t>
        </is>
      </c>
      <c r="J1609" t="inlineStr">
        <is>
          <t>Sophie Müller</t>
        </is>
      </c>
      <c r="K1609" s="71" t="n">
        <v>6671</v>
      </c>
      <c r="L1609" s="72" t="n">
        <v>3689.04</v>
      </c>
      <c r="M1609" s="72" t="n">
        <v>24609585.84</v>
      </c>
      <c r="N1609" s="72" t="n">
        <v>0</v>
      </c>
      <c r="O1609" s="72" t="n">
        <v>24609585.84</v>
      </c>
      <c r="P1609" s="72" t="n">
        <v>17987390.09</v>
      </c>
      <c r="Q1609" s="72" t="n">
        <v>6622195.75</v>
      </c>
      <c r="R1609" t="inlineStr">
        <is>
          <t>TS-04</t>
        </is>
      </c>
      <c r="S1609" s="73" t="n">
        <v>47.8</v>
      </c>
      <c r="T1609" s="73" t="n">
        <v>43</v>
      </c>
      <c r="U1609" s="71" t="n">
        <v>1</v>
      </c>
      <c r="V1609" t="inlineStr">
        <is>
          <t>No</t>
        </is>
      </c>
      <c r="W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TC101601</t>
        </is>
      </c>
      <c r="B1610" s="69" t="n">
        <v>45854</v>
      </c>
      <c r="C1610" s="70" t="n">
        <v>2025</v>
      </c>
      <c r="D1610" t="inlineStr">
        <is>
          <t>Jul</t>
        </is>
      </c>
      <c r="E1610" t="inlineStr">
        <is>
          <t>Middle East &amp; Africa</t>
        </is>
      </c>
      <c r="F1610" t="inlineStr">
        <is>
          <t>South Africa</t>
        </is>
      </c>
      <c r="G1610" t="inlineStr">
        <is>
          <t>Retail &amp; CPG</t>
        </is>
      </c>
      <c r="H1610" t="inlineStr">
        <is>
          <t>Consulting</t>
        </is>
      </c>
      <c r="I1610" t="inlineStr">
        <is>
          <t>Mid-size client</t>
        </is>
      </c>
      <c r="J1610" t="inlineStr">
        <is>
          <t>Ruhi Shaikh</t>
        </is>
      </c>
      <c r="K1610" s="71" t="n">
        <v>10967</v>
      </c>
      <c r="L1610" s="72" t="n">
        <v>3349.64</v>
      </c>
      <c r="M1610" s="72" t="n">
        <v>36735501.88</v>
      </c>
      <c r="N1610" s="72" t="n">
        <v>734710.04</v>
      </c>
      <c r="O1610" s="72" t="n">
        <v>36000791.84</v>
      </c>
      <c r="P1610" s="72" t="n">
        <v>25672963.64</v>
      </c>
      <c r="Q1610" s="72" t="n">
        <v>10327828.2</v>
      </c>
      <c r="R1610" t="inlineStr">
        <is>
          <t>RC-05</t>
        </is>
      </c>
      <c r="S1610" s="73" t="n">
        <v>77.59999999999999</v>
      </c>
      <c r="T1610" s="73" t="n">
        <v>68.5</v>
      </c>
      <c r="U1610" s="71" t="n">
        <v>3</v>
      </c>
      <c r="V1610" t="inlineStr">
        <is>
          <t>No</t>
        </is>
      </c>
      <c r="W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TC101602</t>
        </is>
      </c>
      <c r="B1611" s="69" t="n">
        <v>45854</v>
      </c>
      <c r="C1611" s="70" t="n">
        <v>2025</v>
      </c>
      <c r="D1611" t="inlineStr">
        <is>
          <t>Jul</t>
        </is>
      </c>
      <c r="E1611" t="inlineStr">
        <is>
          <t>North America</t>
        </is>
      </c>
      <c r="F1611" t="inlineStr">
        <is>
          <t>Canada</t>
        </is>
      </c>
      <c r="G1611" t="inlineStr">
        <is>
          <t>Life Sciences</t>
        </is>
      </c>
      <c r="H1611" t="inlineStr">
        <is>
          <t>BPS</t>
        </is>
      </c>
      <c r="I1611" t="inlineStr">
        <is>
          <t>Large client</t>
        </is>
      </c>
      <c r="J1611" t="inlineStr">
        <is>
          <t>Sara Rossi</t>
        </is>
      </c>
      <c r="K1611" s="71" t="n">
        <v>10401</v>
      </c>
      <c r="L1611" s="72" t="n">
        <v>4877.98</v>
      </c>
      <c r="M1611" s="72" t="n">
        <v>50735869.98</v>
      </c>
      <c r="N1611" s="72" t="n">
        <v>1014717.4</v>
      </c>
      <c r="O1611" s="72" t="n">
        <v>49721152.58</v>
      </c>
      <c r="P1611" s="72" t="n">
        <v>33975129.41</v>
      </c>
      <c r="Q1611" s="72" t="n">
        <v>15746023.17</v>
      </c>
      <c r="R1611" t="inlineStr">
        <is>
          <t>LS-02</t>
        </is>
      </c>
      <c r="S1611" s="73" t="n">
        <v>68.09999999999999</v>
      </c>
      <c r="T1611" s="73" t="n">
        <v>61.5</v>
      </c>
      <c r="U1611" s="71" t="n">
        <v>0</v>
      </c>
      <c r="V1611" t="inlineStr">
        <is>
          <t>No</t>
        </is>
      </c>
      <c r="W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TC101603</t>
        </is>
      </c>
      <c r="B1612" s="69" t="n">
        <v>45854</v>
      </c>
      <c r="C1612" s="70" t="n">
        <v>2025</v>
      </c>
      <c r="D1612" t="inlineStr">
        <is>
          <t>Jul</t>
        </is>
      </c>
      <c r="E1612" t="inlineStr">
        <is>
          <t>Asia Pacific</t>
        </is>
      </c>
      <c r="F1612" t="inlineStr">
        <is>
          <t>Japan</t>
        </is>
      </c>
      <c r="G1612" t="inlineStr">
        <is>
          <t>Technology &amp; Services</t>
        </is>
      </c>
      <c r="H1612" t="inlineStr">
        <is>
          <t>Application services</t>
        </is>
      </c>
      <c r="I1612" t="inlineStr">
        <is>
          <t>Mid-size client</t>
        </is>
      </c>
      <c r="J1612" t="inlineStr">
        <is>
          <t>Ravindra Patil</t>
        </is>
      </c>
      <c r="K1612" s="71" t="n">
        <v>3880</v>
      </c>
      <c r="L1612" s="72" t="n">
        <v>3100.33</v>
      </c>
      <c r="M1612" s="72" t="n">
        <v>12029280.4</v>
      </c>
      <c r="N1612" s="72" t="n">
        <v>481171.22</v>
      </c>
      <c r="O1612" s="72" t="n">
        <v>11548109.18</v>
      </c>
      <c r="P1612" s="72" t="n">
        <v>8249928.51</v>
      </c>
      <c r="Q1612" s="72" t="n">
        <v>3298180.67</v>
      </c>
      <c r="R1612" t="inlineStr">
        <is>
          <t>TS-04</t>
        </is>
      </c>
      <c r="S1612" s="73" t="n">
        <v>27.2</v>
      </c>
      <c r="T1612" s="73" t="n">
        <v>24.1</v>
      </c>
      <c r="U1612" s="71" t="n">
        <v>0</v>
      </c>
      <c r="V1612" t="inlineStr">
        <is>
          <t>No</t>
        </is>
      </c>
      <c r="W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TC101604</t>
        </is>
      </c>
      <c r="B1613" s="69" t="n">
        <v>45854</v>
      </c>
      <c r="C1613" s="70" t="n">
        <v>2025</v>
      </c>
      <c r="D1613" t="inlineStr">
        <is>
          <t>Jul</t>
        </is>
      </c>
      <c r="E1613" t="inlineStr">
        <is>
          <t>Asia Pacific</t>
        </is>
      </c>
      <c r="F1613" t="inlineStr">
        <is>
          <t>Singapore</t>
        </is>
      </c>
      <c r="G1613" t="inlineStr">
        <is>
          <t>Retail &amp; CPG</t>
        </is>
      </c>
      <c r="H1613" t="inlineStr">
        <is>
          <t>Application services</t>
        </is>
      </c>
      <c r="I1613" t="inlineStr">
        <is>
          <t>Large client</t>
        </is>
      </c>
      <c r="J1613" t="inlineStr">
        <is>
          <t>Ruhi Shaikh</t>
        </is>
      </c>
      <c r="K1613" s="71" t="n">
        <v>3815</v>
      </c>
      <c r="L1613" s="72" t="n">
        <v>3663.84</v>
      </c>
      <c r="M1613" s="72" t="n">
        <v>13977549.6</v>
      </c>
      <c r="N1613" s="72" t="n">
        <v>559101.98</v>
      </c>
      <c r="O1613" s="72" t="n">
        <v>13418447.62</v>
      </c>
      <c r="P1613" s="72" t="n">
        <v>9199792.43</v>
      </c>
      <c r="Q1613" s="72" t="n">
        <v>4218655.19</v>
      </c>
      <c r="R1613" t="inlineStr">
        <is>
          <t>RC-03</t>
        </is>
      </c>
      <c r="S1613" s="73" t="n">
        <v>26.8</v>
      </c>
      <c r="T1613" s="73" t="n">
        <v>22.5</v>
      </c>
      <c r="U1613" s="71" t="n">
        <v>0</v>
      </c>
      <c r="V1613" t="inlineStr">
        <is>
          <t>No</t>
        </is>
      </c>
      <c r="W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TC101605</t>
        </is>
      </c>
      <c r="B1614" s="69" t="n">
        <v>45854</v>
      </c>
      <c r="C1614" s="70" t="n">
        <v>2025</v>
      </c>
      <c r="D1614" t="inlineStr">
        <is>
          <t>Jul</t>
        </is>
      </c>
      <c r="E1614" t="inlineStr">
        <is>
          <t>North America</t>
        </is>
      </c>
      <c r="F1614" t="inlineStr">
        <is>
          <t>Canada</t>
        </is>
      </c>
      <c r="G1614" t="inlineStr">
        <is>
          <t>Communications &amp; Media</t>
        </is>
      </c>
      <c r="H1614" t="inlineStr">
        <is>
          <t>Application services</t>
        </is>
      </c>
      <c r="I1614" t="inlineStr">
        <is>
          <t>Large client</t>
        </is>
      </c>
      <c r="J1614" t="inlineStr">
        <is>
          <t>Ruhi Shaikh</t>
        </is>
      </c>
      <c r="K1614" s="71" t="n">
        <v>7202</v>
      </c>
      <c r="L1614" s="72" t="n">
        <v>3647.13</v>
      </c>
      <c r="M1614" s="72" t="n">
        <v>26266630.26</v>
      </c>
      <c r="N1614" s="72" t="n">
        <v>525332.61</v>
      </c>
      <c r="O1614" s="72" t="n">
        <v>25741297.65</v>
      </c>
      <c r="P1614" s="72" t="n">
        <v>16580691.22</v>
      </c>
      <c r="Q1614" s="72" t="n">
        <v>9160606.43</v>
      </c>
      <c r="R1614" t="inlineStr">
        <is>
          <t>CM-05</t>
        </is>
      </c>
      <c r="S1614" s="73" t="n">
        <v>54.5</v>
      </c>
      <c r="T1614" s="73" t="n">
        <v>42.9</v>
      </c>
      <c r="U1614" s="71" t="n">
        <v>2</v>
      </c>
      <c r="V1614" t="inlineStr">
        <is>
          <t>No</t>
        </is>
      </c>
      <c r="W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TC101606</t>
        </is>
      </c>
      <c r="B1615" s="69" t="n">
        <v>45854</v>
      </c>
      <c r="C1615" s="70" t="n">
        <v>2025</v>
      </c>
      <c r="D1615" t="inlineStr">
        <is>
          <t>Jul</t>
        </is>
      </c>
      <c r="E1615" t="inlineStr">
        <is>
          <t>North America</t>
        </is>
      </c>
      <c r="F1615" t="inlineStr">
        <is>
          <t>USA</t>
        </is>
      </c>
      <c r="G1615" t="inlineStr">
        <is>
          <t>BFSI</t>
        </is>
      </c>
      <c r="H1615" t="inlineStr">
        <is>
          <t>Consulting</t>
        </is>
      </c>
      <c r="I1615" t="inlineStr">
        <is>
          <t>Large client</t>
        </is>
      </c>
      <c r="J1615" t="inlineStr">
        <is>
          <t>Shraddha Kulkarni</t>
        </is>
      </c>
      <c r="K1615" s="71" t="n">
        <v>5237</v>
      </c>
      <c r="L1615" s="72" t="n">
        <v>4198.09</v>
      </c>
      <c r="M1615" s="72" t="n">
        <v>21985397.33</v>
      </c>
      <c r="N1615" s="72" t="n">
        <v>439707.95</v>
      </c>
      <c r="O1615" s="72" t="n">
        <v>21545689.38</v>
      </c>
      <c r="P1615" s="72" t="n">
        <v>13284333.25</v>
      </c>
      <c r="Q1615" s="72" t="n">
        <v>8261356.13</v>
      </c>
      <c r="R1615" t="inlineStr">
        <is>
          <t>B-02</t>
        </is>
      </c>
      <c r="S1615" s="73" t="n">
        <v>36.4</v>
      </c>
      <c r="T1615" s="73" t="n">
        <v>32.4</v>
      </c>
      <c r="U1615" s="71" t="n">
        <v>1</v>
      </c>
      <c r="V1615" t="inlineStr">
        <is>
          <t>Yes</t>
        </is>
      </c>
      <c r="W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TC101607</t>
        </is>
      </c>
      <c r="B1616" s="69" t="n">
        <v>45854</v>
      </c>
      <c r="C1616" s="70" t="n">
        <v>2025</v>
      </c>
      <c r="D1616" t="inlineStr">
        <is>
          <t>Jul</t>
        </is>
      </c>
      <c r="E1616" t="inlineStr">
        <is>
          <t>North America</t>
        </is>
      </c>
      <c r="F1616" t="inlineStr">
        <is>
          <t>Canada</t>
        </is>
      </c>
      <c r="G1616" t="inlineStr">
        <is>
          <t>BFSI</t>
        </is>
      </c>
      <c r="H1616" t="inlineStr">
        <is>
          <t>Consulting</t>
        </is>
      </c>
      <c r="I1616" t="inlineStr">
        <is>
          <t>Large client</t>
        </is>
      </c>
      <c r="J1616" t="inlineStr">
        <is>
          <t>Ravindra Patil</t>
        </is>
      </c>
      <c r="K1616" s="71" t="n">
        <v>8620</v>
      </c>
      <c r="L1616" s="72" t="n">
        <v>4078.99</v>
      </c>
      <c r="M1616" s="72" t="n">
        <v>35160893.8</v>
      </c>
      <c r="N1616" s="72" t="n">
        <v>2109653.63</v>
      </c>
      <c r="O1616" s="72" t="n">
        <v>33051240.17</v>
      </c>
      <c r="P1616" s="72" t="n">
        <v>21382537.57</v>
      </c>
      <c r="Q1616" s="72" t="n">
        <v>11668702.6</v>
      </c>
      <c r="R1616" t="inlineStr">
        <is>
          <t>B-01</t>
        </is>
      </c>
      <c r="S1616" s="73" t="n">
        <v>71.5</v>
      </c>
      <c r="T1616" s="73" t="n">
        <v>54.2</v>
      </c>
      <c r="U1616" s="71" t="n">
        <v>1</v>
      </c>
      <c r="V1616" t="inlineStr">
        <is>
          <t>No</t>
        </is>
      </c>
      <c r="W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TC101608</t>
        </is>
      </c>
      <c r="B1617" s="69" t="n">
        <v>45854</v>
      </c>
      <c r="C1617" s="70" t="n">
        <v>2025</v>
      </c>
      <c r="D1617" t="inlineStr">
        <is>
          <t>Jul</t>
        </is>
      </c>
      <c r="E1617" t="inlineStr">
        <is>
          <t>North America</t>
        </is>
      </c>
      <c r="F1617" t="inlineStr">
        <is>
          <t>Canada</t>
        </is>
      </c>
      <c r="G1617" t="inlineStr">
        <is>
          <t>Retail &amp; CPG</t>
        </is>
      </c>
      <c r="H1617" t="inlineStr">
        <is>
          <t>Consulting</t>
        </is>
      </c>
      <c r="I1617" t="inlineStr">
        <is>
          <t>Mid-size client</t>
        </is>
      </c>
      <c r="J1617" t="inlineStr">
        <is>
          <t>Zoya Ahmed</t>
        </is>
      </c>
      <c r="K1617" s="71" t="n">
        <v>1221</v>
      </c>
      <c r="L1617" s="72" t="n">
        <v>3740.63</v>
      </c>
      <c r="M1617" s="72" t="n">
        <v>4567309.23</v>
      </c>
      <c r="N1617" s="72" t="n">
        <v>182692.37</v>
      </c>
      <c r="O1617" s="72" t="n">
        <v>4384616.86</v>
      </c>
      <c r="P1617" s="72" t="n">
        <v>2780826.35</v>
      </c>
      <c r="Q1617" s="72" t="n">
        <v>1603790.51</v>
      </c>
      <c r="R1617" t="inlineStr">
        <is>
          <t>RC-02</t>
        </is>
      </c>
      <c r="S1617" s="73" t="n">
        <v>9.1</v>
      </c>
      <c r="T1617" s="73" t="n">
        <v>7.5</v>
      </c>
      <c r="U1617" s="71" t="n">
        <v>0</v>
      </c>
      <c r="V1617" t="inlineStr">
        <is>
          <t>No</t>
        </is>
      </c>
      <c r="W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TC101609</t>
        </is>
      </c>
      <c r="B1618" s="69" t="n">
        <v>45854</v>
      </c>
      <c r="C1618" s="70" t="n">
        <v>2025</v>
      </c>
      <c r="D1618" t="inlineStr">
        <is>
          <t>Jul</t>
        </is>
      </c>
      <c r="E1618" t="inlineStr">
        <is>
          <t>Asia Pacific</t>
        </is>
      </c>
      <c r="F1618" t="inlineStr">
        <is>
          <t>Japan</t>
        </is>
      </c>
      <c r="G1618" t="inlineStr">
        <is>
          <t>Life Sciences</t>
        </is>
      </c>
      <c r="H1618" t="inlineStr">
        <is>
          <t>Application services</t>
        </is>
      </c>
      <c r="I1618" t="inlineStr">
        <is>
          <t>Large client</t>
        </is>
      </c>
      <c r="J1618" t="inlineStr">
        <is>
          <t>Sophie Müller</t>
        </is>
      </c>
      <c r="K1618" s="71" t="n">
        <v>3041</v>
      </c>
      <c r="L1618" s="72" t="n">
        <v>4195.42</v>
      </c>
      <c r="M1618" s="72" t="n">
        <v>12758272.22</v>
      </c>
      <c r="N1618" s="72" t="n">
        <v>255165.44</v>
      </c>
      <c r="O1618" s="72" t="n">
        <v>12503106.78</v>
      </c>
      <c r="P1618" s="72" t="n">
        <v>8144516.14</v>
      </c>
      <c r="Q1618" s="72" t="n">
        <v>4358590.64</v>
      </c>
      <c r="R1618" t="inlineStr">
        <is>
          <t>LS-05</t>
        </is>
      </c>
      <c r="S1618" s="73" t="n">
        <v>23.8</v>
      </c>
      <c r="T1618" s="73" t="n">
        <v>19.7</v>
      </c>
      <c r="U1618" s="71" t="n">
        <v>0</v>
      </c>
      <c r="V1618" t="inlineStr">
        <is>
          <t>No</t>
        </is>
      </c>
      <c r="W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TC101610</t>
        </is>
      </c>
      <c r="B1619" s="69" t="n">
        <v>45854</v>
      </c>
      <c r="C1619" s="70" t="n">
        <v>2025</v>
      </c>
      <c r="D1619" t="inlineStr">
        <is>
          <t>Jul</t>
        </is>
      </c>
      <c r="E1619" t="inlineStr">
        <is>
          <t>UK</t>
        </is>
      </c>
      <c r="F1619" t="inlineStr">
        <is>
          <t>UK</t>
        </is>
      </c>
      <c r="G1619" t="inlineStr">
        <is>
          <t>Communications &amp; Media</t>
        </is>
      </c>
      <c r="H1619" t="inlineStr">
        <is>
          <t>Application services</t>
        </is>
      </c>
      <c r="I1619" t="inlineStr">
        <is>
          <t>Top-10 client</t>
        </is>
      </c>
      <c r="J1619" t="inlineStr">
        <is>
          <t>Liam O'Brien</t>
        </is>
      </c>
      <c r="K1619" s="71" t="n">
        <v>7416</v>
      </c>
      <c r="L1619" s="72" t="n">
        <v>3387.51</v>
      </c>
      <c r="M1619" s="72" t="n">
        <v>25121774.16</v>
      </c>
      <c r="N1619" s="72" t="n">
        <v>1507306.45</v>
      </c>
      <c r="O1619" s="72" t="n">
        <v>23614467.71</v>
      </c>
      <c r="P1619" s="72" t="n">
        <v>15391315.15</v>
      </c>
      <c r="Q1619" s="72" t="n">
        <v>8223152.56</v>
      </c>
      <c r="R1619" t="inlineStr">
        <is>
          <t>CM-01</t>
        </is>
      </c>
      <c r="S1619" s="73" t="n">
        <v>55.2</v>
      </c>
      <c r="T1619" s="73" t="n">
        <v>47.5</v>
      </c>
      <c r="U1619" s="71" t="n">
        <v>1</v>
      </c>
      <c r="V1619" t="inlineStr">
        <is>
          <t>No</t>
        </is>
      </c>
      <c r="W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TC101611</t>
        </is>
      </c>
      <c r="B1620" s="69" t="n">
        <v>45854</v>
      </c>
      <c r="C1620" s="70" t="n">
        <v>2025</v>
      </c>
      <c r="D1620" t="inlineStr">
        <is>
          <t>Jul</t>
        </is>
      </c>
      <c r="E1620" t="inlineStr">
        <is>
          <t>India</t>
        </is>
      </c>
      <c r="F1620" t="inlineStr">
        <is>
          <t>India</t>
        </is>
      </c>
      <c r="G1620" t="inlineStr">
        <is>
          <t>Manufacturing</t>
        </is>
      </c>
      <c r="H1620" t="inlineStr">
        <is>
          <t>Cloud &amp; infrastructure</t>
        </is>
      </c>
      <c r="I1620" t="inlineStr">
        <is>
          <t>Large client</t>
        </is>
      </c>
      <c r="J1620" t="inlineStr">
        <is>
          <t>Mei Lin</t>
        </is>
      </c>
      <c r="K1620" s="71" t="n">
        <v>9864</v>
      </c>
      <c r="L1620" s="72" t="n">
        <v>3477.64</v>
      </c>
      <c r="M1620" s="72" t="n">
        <v>34303440.96</v>
      </c>
      <c r="N1620" s="72" t="n">
        <v>2058206.46</v>
      </c>
      <c r="O1620" s="72" t="n">
        <v>32245234.5</v>
      </c>
      <c r="P1620" s="72" t="n">
        <v>21212843.53</v>
      </c>
      <c r="Q1620" s="72" t="n">
        <v>11032390.97</v>
      </c>
      <c r="R1620" t="inlineStr">
        <is>
          <t>M-02</t>
        </is>
      </c>
      <c r="S1620" s="73" t="n">
        <v>69.7</v>
      </c>
      <c r="T1620" s="73" t="n">
        <v>62.7</v>
      </c>
      <c r="U1620" s="71" t="n">
        <v>1</v>
      </c>
      <c r="V1620" t="inlineStr">
        <is>
          <t>No</t>
        </is>
      </c>
      <c r="W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TC101612</t>
        </is>
      </c>
      <c r="B1621" s="69" t="n">
        <v>45854</v>
      </c>
      <c r="C1621" s="70" t="n">
        <v>2025</v>
      </c>
      <c r="D1621" t="inlineStr">
        <is>
          <t>Jul</t>
        </is>
      </c>
      <c r="E1621" t="inlineStr">
        <is>
          <t>North America</t>
        </is>
      </c>
      <c r="F1621" t="inlineStr">
        <is>
          <t>Canada</t>
        </is>
      </c>
      <c r="G1621" t="inlineStr">
        <is>
          <t>Communications &amp; Media</t>
        </is>
      </c>
      <c r="H1621" t="inlineStr">
        <is>
          <t>BPS</t>
        </is>
      </c>
      <c r="I1621" t="inlineStr">
        <is>
          <t>Large client</t>
        </is>
      </c>
      <c r="J1621" t="inlineStr">
        <is>
          <t>Arjun Mehta</t>
        </is>
      </c>
      <c r="K1621" s="71" t="n">
        <v>11224</v>
      </c>
      <c r="L1621" s="72" t="n">
        <v>3455.85</v>
      </c>
      <c r="M1621" s="72" t="n">
        <v>38788460.4</v>
      </c>
      <c r="N1621" s="72" t="n">
        <v>2327307.62</v>
      </c>
      <c r="O1621" s="72" t="n">
        <v>36461152.78</v>
      </c>
      <c r="P1621" s="72" t="n">
        <v>27142890.42</v>
      </c>
      <c r="Q1621" s="72" t="n">
        <v>9318262.359999999</v>
      </c>
      <c r="R1621" t="inlineStr">
        <is>
          <t>CM-01</t>
        </is>
      </c>
      <c r="S1621" s="73" t="n">
        <v>77.59999999999999</v>
      </c>
      <c r="T1621" s="73" t="n">
        <v>71.2</v>
      </c>
      <c r="U1621" s="71" t="n">
        <v>0</v>
      </c>
      <c r="V1621" t="inlineStr">
        <is>
          <t>No</t>
        </is>
      </c>
      <c r="W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TC101613</t>
        </is>
      </c>
      <c r="B1622" s="69" t="n">
        <v>45854</v>
      </c>
      <c r="C1622" s="70" t="n">
        <v>2025</v>
      </c>
      <c r="D1622" t="inlineStr">
        <is>
          <t>Jul</t>
        </is>
      </c>
      <c r="E1622" t="inlineStr">
        <is>
          <t>Continental Europe</t>
        </is>
      </c>
      <c r="F1622" t="inlineStr">
        <is>
          <t>Germany</t>
        </is>
      </c>
      <c r="G1622" t="inlineStr">
        <is>
          <t>Technology &amp; Services</t>
        </is>
      </c>
      <c r="H1622" t="inlineStr">
        <is>
          <t>Application services</t>
        </is>
      </c>
      <c r="I1622" t="inlineStr">
        <is>
          <t>Mid-size client</t>
        </is>
      </c>
      <c r="J1622" t="inlineStr">
        <is>
          <t>Ravindra Patil</t>
        </is>
      </c>
      <c r="K1622" s="71" t="n">
        <v>6878</v>
      </c>
      <c r="L1622" s="72" t="n">
        <v>4051.54</v>
      </c>
      <c r="M1622" s="72" t="n">
        <v>27866492.12</v>
      </c>
      <c r="N1622" s="72" t="n">
        <v>0</v>
      </c>
      <c r="O1622" s="72" t="n">
        <v>27866492.12</v>
      </c>
      <c r="P1622" s="72" t="n">
        <v>19711819.79</v>
      </c>
      <c r="Q1622" s="72" t="n">
        <v>8154672.33</v>
      </c>
      <c r="R1622" t="inlineStr">
        <is>
          <t>TS-01</t>
        </is>
      </c>
      <c r="S1622" s="73" t="n">
        <v>52.8</v>
      </c>
      <c r="T1622" s="73" t="n">
        <v>41.6</v>
      </c>
      <c r="U1622" s="71" t="n">
        <v>0</v>
      </c>
      <c r="V1622" t="inlineStr">
        <is>
          <t>No</t>
        </is>
      </c>
      <c r="W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TC101614</t>
        </is>
      </c>
      <c r="B1623" s="69" t="n">
        <v>45855</v>
      </c>
      <c r="C1623" s="70" t="n">
        <v>2025</v>
      </c>
      <c r="D1623" t="inlineStr">
        <is>
          <t>Jul</t>
        </is>
      </c>
      <c r="E1623" t="inlineStr">
        <is>
          <t>UK</t>
        </is>
      </c>
      <c r="F1623" t="inlineStr">
        <is>
          <t>UK</t>
        </is>
      </c>
      <c r="G1623" t="inlineStr">
        <is>
          <t>BFSI</t>
        </is>
      </c>
      <c r="H1623" t="inlineStr">
        <is>
          <t>Application services</t>
        </is>
      </c>
      <c r="I1623" t="inlineStr">
        <is>
          <t>Top-10 client</t>
        </is>
      </c>
      <c r="J1623" t="inlineStr">
        <is>
          <t>Arjun Mehta</t>
        </is>
      </c>
      <c r="K1623" s="71" t="n">
        <v>2097</v>
      </c>
      <c r="L1623" s="72" t="n">
        <v>3945.32</v>
      </c>
      <c r="M1623" s="72" t="n">
        <v>8273336.04</v>
      </c>
      <c r="N1623" s="72" t="n">
        <v>0</v>
      </c>
      <c r="O1623" s="72" t="n">
        <v>8273336.04</v>
      </c>
      <c r="P1623" s="72" t="n">
        <v>5403941.3</v>
      </c>
      <c r="Q1623" s="72" t="n">
        <v>2869394.74</v>
      </c>
      <c r="R1623" t="inlineStr">
        <is>
          <t>B-06</t>
        </is>
      </c>
      <c r="S1623" s="73" t="n">
        <v>17.9</v>
      </c>
      <c r="T1623" s="73" t="n">
        <v>13.7</v>
      </c>
      <c r="U1623" s="71" t="n">
        <v>0</v>
      </c>
      <c r="V1623" t="inlineStr">
        <is>
          <t>No</t>
        </is>
      </c>
      <c r="W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TC101615</t>
        </is>
      </c>
      <c r="B1624" s="69" t="n">
        <v>45855</v>
      </c>
      <c r="C1624" s="70" t="n">
        <v>2025</v>
      </c>
      <c r="D1624" t="inlineStr">
        <is>
          <t>Jul</t>
        </is>
      </c>
      <c r="E1624" t="inlineStr">
        <is>
          <t>Continental Europe</t>
        </is>
      </c>
      <c r="F1624" t="inlineStr">
        <is>
          <t>France</t>
        </is>
      </c>
      <c r="G1624" t="inlineStr">
        <is>
          <t>BFSI</t>
        </is>
      </c>
      <c r="H1624" t="inlineStr">
        <is>
          <t>Consulting</t>
        </is>
      </c>
      <c r="I1624" t="inlineStr">
        <is>
          <t>Large client</t>
        </is>
      </c>
      <c r="J1624" t="inlineStr">
        <is>
          <t>Ravindra Patil</t>
        </is>
      </c>
      <c r="K1624" s="71" t="n">
        <v>1983</v>
      </c>
      <c r="L1624" s="72" t="n">
        <v>4605.4</v>
      </c>
      <c r="M1624" s="72" t="n">
        <v>9132508.199999999</v>
      </c>
      <c r="N1624" s="72" t="n">
        <v>0</v>
      </c>
      <c r="O1624" s="72" t="n">
        <v>9132508.199999999</v>
      </c>
      <c r="P1624" s="72" t="n">
        <v>5807062.78</v>
      </c>
      <c r="Q1624" s="72" t="n">
        <v>3325445.42</v>
      </c>
      <c r="R1624" t="inlineStr">
        <is>
          <t>B-02</t>
        </is>
      </c>
      <c r="S1624" s="73" t="n">
        <v>14.5</v>
      </c>
      <c r="T1624" s="73" t="n">
        <v>12.3</v>
      </c>
      <c r="U1624" s="71" t="n">
        <v>1</v>
      </c>
      <c r="V1624" t="inlineStr">
        <is>
          <t>No</t>
        </is>
      </c>
      <c r="W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TC101616</t>
        </is>
      </c>
      <c r="B1625" s="69" t="n">
        <v>45855</v>
      </c>
      <c r="C1625" s="70" t="n">
        <v>2025</v>
      </c>
      <c r="D1625" t="inlineStr">
        <is>
          <t>Jul</t>
        </is>
      </c>
      <c r="E1625" t="inlineStr">
        <is>
          <t>North America</t>
        </is>
      </c>
      <c r="F1625" t="inlineStr">
        <is>
          <t>USA</t>
        </is>
      </c>
      <c r="G1625" t="inlineStr">
        <is>
          <t>BFSI</t>
        </is>
      </c>
      <c r="H1625" t="inlineStr">
        <is>
          <t>BPS</t>
        </is>
      </c>
      <c r="I1625" t="inlineStr">
        <is>
          <t>Mid-size client</t>
        </is>
      </c>
      <c r="J1625" t="inlineStr">
        <is>
          <t>Priya Nair</t>
        </is>
      </c>
      <c r="K1625" s="71" t="n">
        <v>1108</v>
      </c>
      <c r="L1625" s="72" t="n">
        <v>4511.46</v>
      </c>
      <c r="M1625" s="72" t="n">
        <v>4998697.68</v>
      </c>
      <c r="N1625" s="72" t="n">
        <v>0</v>
      </c>
      <c r="O1625" s="72" t="n">
        <v>4998697.68</v>
      </c>
      <c r="P1625" s="72" t="n">
        <v>3118017.25</v>
      </c>
      <c r="Q1625" s="72" t="n">
        <v>1880680.43</v>
      </c>
      <c r="R1625" t="inlineStr">
        <is>
          <t>B-04</t>
        </is>
      </c>
      <c r="S1625" s="73" t="n">
        <v>8.1</v>
      </c>
      <c r="T1625" s="73" t="n">
        <v>7</v>
      </c>
      <c r="U1625" s="71" t="n">
        <v>0</v>
      </c>
      <c r="V1625" t="inlineStr">
        <is>
          <t>No</t>
        </is>
      </c>
      <c r="W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TC101617</t>
        </is>
      </c>
      <c r="B1626" s="69" t="n">
        <v>45855</v>
      </c>
      <c r="C1626" s="70" t="n">
        <v>2025</v>
      </c>
      <c r="D1626" t="inlineStr">
        <is>
          <t>Jul</t>
        </is>
      </c>
      <c r="E1626" t="inlineStr">
        <is>
          <t>UK</t>
        </is>
      </c>
      <c r="F1626" t="inlineStr">
        <is>
          <t>UK</t>
        </is>
      </c>
      <c r="G1626" t="inlineStr">
        <is>
          <t>BFSI</t>
        </is>
      </c>
      <c r="H1626" t="inlineStr">
        <is>
          <t>Application services</t>
        </is>
      </c>
      <c r="I1626" t="inlineStr">
        <is>
          <t>Large client</t>
        </is>
      </c>
      <c r="J1626" t="inlineStr">
        <is>
          <t>Yuki Sato</t>
        </is>
      </c>
      <c r="K1626" s="71" t="n">
        <v>1190</v>
      </c>
      <c r="L1626" s="72" t="n">
        <v>4143.69</v>
      </c>
      <c r="M1626" s="72" t="n">
        <v>4930991.1</v>
      </c>
      <c r="N1626" s="72" t="n">
        <v>98619.82000000001</v>
      </c>
      <c r="O1626" s="72" t="n">
        <v>4832371.28</v>
      </c>
      <c r="P1626" s="72" t="n">
        <v>3351514.3</v>
      </c>
      <c r="Q1626" s="72" t="n">
        <v>1480856.98</v>
      </c>
      <c r="R1626" t="inlineStr">
        <is>
          <t>B-01</t>
        </is>
      </c>
      <c r="S1626" s="73" t="n">
        <v>9.6</v>
      </c>
      <c r="T1626" s="73" t="n">
        <v>7.7</v>
      </c>
      <c r="U1626" s="71" t="n">
        <v>0</v>
      </c>
      <c r="V1626" t="inlineStr">
        <is>
          <t>No</t>
        </is>
      </c>
      <c r="W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TC101618</t>
        </is>
      </c>
      <c r="B1627" s="69" t="n">
        <v>45855</v>
      </c>
      <c r="C1627" s="70" t="n">
        <v>2025</v>
      </c>
      <c r="D1627" t="inlineStr">
        <is>
          <t>Jul</t>
        </is>
      </c>
      <c r="E1627" t="inlineStr">
        <is>
          <t>UK</t>
        </is>
      </c>
      <c r="F1627" t="inlineStr">
        <is>
          <t>UK</t>
        </is>
      </c>
      <c r="G1627" t="inlineStr">
        <is>
          <t>Manufacturing</t>
        </is>
      </c>
      <c r="H1627" t="inlineStr">
        <is>
          <t>BPS</t>
        </is>
      </c>
      <c r="I1627" t="inlineStr">
        <is>
          <t>Large client</t>
        </is>
      </c>
      <c r="J1627" t="inlineStr">
        <is>
          <t>Wei Chen</t>
        </is>
      </c>
      <c r="K1627" s="71" t="n">
        <v>2846</v>
      </c>
      <c r="L1627" s="72" t="n">
        <v>4098.77</v>
      </c>
      <c r="M1627" s="72" t="n">
        <v>11665099.42</v>
      </c>
      <c r="N1627" s="72" t="n">
        <v>699905.97</v>
      </c>
      <c r="O1627" s="72" t="n">
        <v>10965193.45</v>
      </c>
      <c r="P1627" s="72" t="n">
        <v>7494985.79</v>
      </c>
      <c r="Q1627" s="72" t="n">
        <v>3470207.66</v>
      </c>
      <c r="R1627" t="inlineStr">
        <is>
          <t>M-01</t>
        </is>
      </c>
      <c r="S1627" s="73" t="n">
        <v>20.6</v>
      </c>
      <c r="T1627" s="73" t="n">
        <v>17.1</v>
      </c>
      <c r="U1627" s="71" t="n">
        <v>0</v>
      </c>
      <c r="V1627" t="inlineStr">
        <is>
          <t>No</t>
        </is>
      </c>
      <c r="W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TC101619</t>
        </is>
      </c>
      <c r="B1628" s="69" t="n">
        <v>45855</v>
      </c>
      <c r="C1628" s="70" t="n">
        <v>2025</v>
      </c>
      <c r="D1628" t="inlineStr">
        <is>
          <t>Jul</t>
        </is>
      </c>
      <c r="E1628" t="inlineStr">
        <is>
          <t>North America</t>
        </is>
      </c>
      <c r="F1628" t="inlineStr">
        <is>
          <t>Canada</t>
        </is>
      </c>
      <c r="G1628" t="inlineStr">
        <is>
          <t>Communications &amp; Media</t>
        </is>
      </c>
      <c r="H1628" t="inlineStr">
        <is>
          <t>Cloud &amp; infrastructure</t>
        </is>
      </c>
      <c r="I1628" t="inlineStr">
        <is>
          <t>Large client</t>
        </is>
      </c>
      <c r="J1628" t="inlineStr">
        <is>
          <t>Arjun Mehta</t>
        </is>
      </c>
      <c r="K1628" s="71" t="n">
        <v>9325</v>
      </c>
      <c r="L1628" s="72" t="n">
        <v>4031.88</v>
      </c>
      <c r="M1628" s="72" t="n">
        <v>37597281</v>
      </c>
      <c r="N1628" s="72" t="n">
        <v>0</v>
      </c>
      <c r="O1628" s="72" t="n">
        <v>37597281</v>
      </c>
      <c r="P1628" s="72" t="n">
        <v>24828379.17</v>
      </c>
      <c r="Q1628" s="72" t="n">
        <v>12768901.83</v>
      </c>
      <c r="R1628" t="inlineStr">
        <is>
          <t>CM-02</t>
        </is>
      </c>
      <c r="S1628" s="73" t="n">
        <v>62.8</v>
      </c>
      <c r="T1628" s="73" t="n">
        <v>56.1</v>
      </c>
      <c r="U1628" s="71" t="n">
        <v>1</v>
      </c>
      <c r="V1628" t="inlineStr">
        <is>
          <t>No</t>
        </is>
      </c>
      <c r="W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TC101620</t>
        </is>
      </c>
      <c r="B1629" s="69" t="n">
        <v>45855</v>
      </c>
      <c r="C1629" s="70" t="n">
        <v>2025</v>
      </c>
      <c r="D1629" t="inlineStr">
        <is>
          <t>Jul</t>
        </is>
      </c>
      <c r="E1629" t="inlineStr">
        <is>
          <t>North America</t>
        </is>
      </c>
      <c r="F1629" t="inlineStr">
        <is>
          <t>Canada</t>
        </is>
      </c>
      <c r="G1629" t="inlineStr">
        <is>
          <t>Life Sciences</t>
        </is>
      </c>
      <c r="H1629" t="inlineStr">
        <is>
          <t>Cloud &amp; infrastructure</t>
        </is>
      </c>
      <c r="I1629" t="inlineStr">
        <is>
          <t>Top-10 client</t>
        </is>
      </c>
      <c r="J1629" t="inlineStr">
        <is>
          <t>Ravindra Patil</t>
        </is>
      </c>
      <c r="K1629" s="71" t="n">
        <v>2562</v>
      </c>
      <c r="L1629" s="72" t="n">
        <v>4015.64</v>
      </c>
      <c r="M1629" s="72" t="n">
        <v>10288069.68</v>
      </c>
      <c r="N1629" s="72" t="n">
        <v>205761.39</v>
      </c>
      <c r="O1629" s="72" t="n">
        <v>10082308.29</v>
      </c>
      <c r="P1629" s="72" t="n">
        <v>6558639.2</v>
      </c>
      <c r="Q1629" s="72" t="n">
        <v>3523669.09</v>
      </c>
      <c r="R1629" t="inlineStr">
        <is>
          <t>LS-04</t>
        </is>
      </c>
      <c r="S1629" s="73" t="n">
        <v>20.8</v>
      </c>
      <c r="T1629" s="73" t="n">
        <v>15.8</v>
      </c>
      <c r="U1629" s="71" t="n">
        <v>0</v>
      </c>
      <c r="V1629" t="inlineStr">
        <is>
          <t>No</t>
        </is>
      </c>
      <c r="W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TC101621</t>
        </is>
      </c>
      <c r="B1630" s="69" t="n">
        <v>45856</v>
      </c>
      <c r="C1630" s="70" t="n">
        <v>2025</v>
      </c>
      <c r="D1630" t="inlineStr">
        <is>
          <t>Jul</t>
        </is>
      </c>
      <c r="E1630" t="inlineStr">
        <is>
          <t>UK</t>
        </is>
      </c>
      <c r="F1630" t="inlineStr">
        <is>
          <t>UK</t>
        </is>
      </c>
      <c r="G1630" t="inlineStr">
        <is>
          <t>BFSI</t>
        </is>
      </c>
      <c r="H1630" t="inlineStr">
        <is>
          <t>Application services</t>
        </is>
      </c>
      <c r="I1630" t="inlineStr">
        <is>
          <t>Large client</t>
        </is>
      </c>
      <c r="J1630" t="inlineStr">
        <is>
          <t>Zoya Ahmed</t>
        </is>
      </c>
      <c r="K1630" s="71" t="n">
        <v>5892</v>
      </c>
      <c r="L1630" s="72" t="n">
        <v>4006.09</v>
      </c>
      <c r="M1630" s="72" t="n">
        <v>23603882.28</v>
      </c>
      <c r="N1630" s="72" t="n">
        <v>472077.65</v>
      </c>
      <c r="O1630" s="72" t="n">
        <v>23131804.63</v>
      </c>
      <c r="P1630" s="72" t="n">
        <v>14928143.77</v>
      </c>
      <c r="Q1630" s="72" t="n">
        <v>8203660.86</v>
      </c>
      <c r="R1630" t="inlineStr">
        <is>
          <t>B-05</t>
        </is>
      </c>
      <c r="S1630" s="73" t="n">
        <v>49.5</v>
      </c>
      <c r="T1630" s="73" t="n">
        <v>37.5</v>
      </c>
      <c r="U1630" s="71" t="n">
        <v>0</v>
      </c>
      <c r="V1630" t="inlineStr">
        <is>
          <t>No</t>
        </is>
      </c>
      <c r="W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TC101622</t>
        </is>
      </c>
      <c r="B1631" s="69" t="n">
        <v>45856</v>
      </c>
      <c r="C1631" s="70" t="n">
        <v>2025</v>
      </c>
      <c r="D1631" t="inlineStr">
        <is>
          <t>Jul</t>
        </is>
      </c>
      <c r="E1631" t="inlineStr">
        <is>
          <t>North America</t>
        </is>
      </c>
      <c r="F1631" t="inlineStr">
        <is>
          <t>Canada</t>
        </is>
      </c>
      <c r="G1631" t="inlineStr">
        <is>
          <t>BFSI</t>
        </is>
      </c>
      <c r="H1631" t="inlineStr">
        <is>
          <t>Application services</t>
        </is>
      </c>
      <c r="I1631" t="inlineStr">
        <is>
          <t>Top-10 client</t>
        </is>
      </c>
      <c r="J1631" t="inlineStr">
        <is>
          <t>Olivia Brown</t>
        </is>
      </c>
      <c r="K1631" s="71" t="n">
        <v>1711</v>
      </c>
      <c r="L1631" s="72" t="n">
        <v>4441.17</v>
      </c>
      <c r="M1631" s="72" t="n">
        <v>7598841.87</v>
      </c>
      <c r="N1631" s="72" t="n">
        <v>0</v>
      </c>
      <c r="O1631" s="72" t="n">
        <v>7598841.87</v>
      </c>
      <c r="P1631" s="72" t="n">
        <v>4757621.58</v>
      </c>
      <c r="Q1631" s="72" t="n">
        <v>2841220.29</v>
      </c>
      <c r="R1631" t="inlineStr">
        <is>
          <t>B-01</t>
        </is>
      </c>
      <c r="S1631" s="73" t="n">
        <v>13.5</v>
      </c>
      <c r="T1631" s="73" t="n">
        <v>11</v>
      </c>
      <c r="U1631" s="71" t="n">
        <v>0</v>
      </c>
      <c r="V1631" t="inlineStr">
        <is>
          <t>No</t>
        </is>
      </c>
      <c r="W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TC101623</t>
        </is>
      </c>
      <c r="B1632" s="69" t="n">
        <v>45856</v>
      </c>
      <c r="C1632" s="70" t="n">
        <v>2025</v>
      </c>
      <c r="D1632" t="inlineStr">
        <is>
          <t>Jul</t>
        </is>
      </c>
      <c r="E1632" t="inlineStr">
        <is>
          <t>India</t>
        </is>
      </c>
      <c r="F1632" t="inlineStr">
        <is>
          <t>India</t>
        </is>
      </c>
      <c r="G1632" t="inlineStr">
        <is>
          <t>Manufacturing</t>
        </is>
      </c>
      <c r="H1632" t="inlineStr">
        <is>
          <t>BPS</t>
        </is>
      </c>
      <c r="I1632" t="inlineStr">
        <is>
          <t>Top-10 client</t>
        </is>
      </c>
      <c r="J1632" t="inlineStr">
        <is>
          <t>Priya Nair</t>
        </is>
      </c>
      <c r="K1632" s="71" t="n">
        <v>6124</v>
      </c>
      <c r="L1632" s="72" t="n">
        <v>3390.89</v>
      </c>
      <c r="M1632" s="72" t="n">
        <v>20765810.36</v>
      </c>
      <c r="N1632" s="72" t="n">
        <v>830632.41</v>
      </c>
      <c r="O1632" s="72" t="n">
        <v>19935177.95</v>
      </c>
      <c r="P1632" s="72" t="n">
        <v>12691304.17</v>
      </c>
      <c r="Q1632" s="72" t="n">
        <v>7243873.78</v>
      </c>
      <c r="R1632" t="inlineStr">
        <is>
          <t>M-04</t>
        </is>
      </c>
      <c r="S1632" s="73" t="n">
        <v>50.3</v>
      </c>
      <c r="T1632" s="73" t="n">
        <v>37.2</v>
      </c>
      <c r="U1632" s="71" t="n">
        <v>0</v>
      </c>
      <c r="V1632" t="inlineStr">
        <is>
          <t>No</t>
        </is>
      </c>
      <c r="W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TC101624</t>
        </is>
      </c>
      <c r="B1633" s="69" t="n">
        <v>45856</v>
      </c>
      <c r="C1633" s="70" t="n">
        <v>2025</v>
      </c>
      <c r="D1633" t="inlineStr">
        <is>
          <t>Jul</t>
        </is>
      </c>
      <c r="E1633" t="inlineStr">
        <is>
          <t>Asia Pacific</t>
        </is>
      </c>
      <c r="F1633" t="inlineStr">
        <is>
          <t>Japan</t>
        </is>
      </c>
      <c r="G1633" t="inlineStr">
        <is>
          <t>Life Sciences</t>
        </is>
      </c>
      <c r="H1633" t="inlineStr">
        <is>
          <t>BPS</t>
        </is>
      </c>
      <c r="I1633" t="inlineStr">
        <is>
          <t>Mid-size client</t>
        </is>
      </c>
      <c r="J1633" t="inlineStr">
        <is>
          <t>Lucas Martin</t>
        </is>
      </c>
      <c r="K1633" s="71" t="n">
        <v>6055</v>
      </c>
      <c r="L1633" s="72" t="n">
        <v>4048.75</v>
      </c>
      <c r="M1633" s="72" t="n">
        <v>24515181.25</v>
      </c>
      <c r="N1633" s="72" t="n">
        <v>980607.25</v>
      </c>
      <c r="O1633" s="72" t="n">
        <v>23534574</v>
      </c>
      <c r="P1633" s="72" t="n">
        <v>14528852.7</v>
      </c>
      <c r="Q1633" s="72" t="n">
        <v>9005721.300000001</v>
      </c>
      <c r="R1633" t="inlineStr">
        <is>
          <t>LS-04</t>
        </is>
      </c>
      <c r="S1633" s="73" t="n">
        <v>42.9</v>
      </c>
      <c r="T1633" s="73" t="n">
        <v>36.2</v>
      </c>
      <c r="U1633" s="71" t="n">
        <v>0</v>
      </c>
      <c r="V1633" t="inlineStr">
        <is>
          <t>No</t>
        </is>
      </c>
      <c r="W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TC101625</t>
        </is>
      </c>
      <c r="B1634" s="69" t="n">
        <v>45856</v>
      </c>
      <c r="C1634" s="70" t="n">
        <v>2025</v>
      </c>
      <c r="D1634" t="inlineStr">
        <is>
          <t>Jul</t>
        </is>
      </c>
      <c r="E1634" t="inlineStr">
        <is>
          <t>UK</t>
        </is>
      </c>
      <c r="F1634" t="inlineStr">
        <is>
          <t>UK</t>
        </is>
      </c>
      <c r="G1634" t="inlineStr">
        <is>
          <t>Retail &amp; CPG</t>
        </is>
      </c>
      <c r="H1634" t="inlineStr">
        <is>
          <t>Cloud &amp; infrastructure</t>
        </is>
      </c>
      <c r="I1634" t="inlineStr">
        <is>
          <t>Large client</t>
        </is>
      </c>
      <c r="J1634" t="inlineStr">
        <is>
          <t>Ruhi Shaikh</t>
        </is>
      </c>
      <c r="K1634" s="71" t="n">
        <v>2797</v>
      </c>
      <c r="L1634" s="72" t="n">
        <v>4248.57</v>
      </c>
      <c r="M1634" s="72" t="n">
        <v>11883250.29</v>
      </c>
      <c r="N1634" s="72" t="n">
        <v>237665.01</v>
      </c>
      <c r="O1634" s="72" t="n">
        <v>11645585.28</v>
      </c>
      <c r="P1634" s="72" t="n">
        <v>8351032.31</v>
      </c>
      <c r="Q1634" s="72" t="n">
        <v>3294552.97</v>
      </c>
      <c r="R1634" t="inlineStr">
        <is>
          <t>RC-03</t>
        </is>
      </c>
      <c r="S1634" s="73" t="n">
        <v>22.4</v>
      </c>
      <c r="T1634" s="73" t="n">
        <v>18.1</v>
      </c>
      <c r="U1634" s="71" t="n">
        <v>1</v>
      </c>
      <c r="V1634" t="inlineStr">
        <is>
          <t>No</t>
        </is>
      </c>
      <c r="W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TC101626</t>
        </is>
      </c>
      <c r="B1635" s="69" t="n">
        <v>45856</v>
      </c>
      <c r="C1635" s="70" t="n">
        <v>2025</v>
      </c>
      <c r="D1635" t="inlineStr">
        <is>
          <t>Jul</t>
        </is>
      </c>
      <c r="E1635" t="inlineStr">
        <is>
          <t>North America</t>
        </is>
      </c>
      <c r="F1635" t="inlineStr">
        <is>
          <t>Canada</t>
        </is>
      </c>
      <c r="G1635" t="inlineStr">
        <is>
          <t>Technology &amp; Services</t>
        </is>
      </c>
      <c r="H1635" t="inlineStr">
        <is>
          <t>Application services</t>
        </is>
      </c>
      <c r="I1635" t="inlineStr">
        <is>
          <t>Mid-size client</t>
        </is>
      </c>
      <c r="J1635" t="inlineStr">
        <is>
          <t>Ana Costa</t>
        </is>
      </c>
      <c r="K1635" s="71" t="n">
        <v>4599</v>
      </c>
      <c r="L1635" s="72" t="n">
        <v>4289.17</v>
      </c>
      <c r="M1635" s="72" t="n">
        <v>19725892.83</v>
      </c>
      <c r="N1635" s="72" t="n">
        <v>0</v>
      </c>
      <c r="O1635" s="72" t="n">
        <v>19725892.83</v>
      </c>
      <c r="P1635" s="72" t="n">
        <v>12906425.33</v>
      </c>
      <c r="Q1635" s="72" t="n">
        <v>6819467.5</v>
      </c>
      <c r="R1635" t="inlineStr">
        <is>
          <t>TS-03</t>
        </is>
      </c>
      <c r="S1635" s="73" t="n">
        <v>35.1</v>
      </c>
      <c r="T1635" s="73" t="n">
        <v>28.7</v>
      </c>
      <c r="U1635" s="71" t="n">
        <v>0</v>
      </c>
      <c r="V1635" t="inlineStr">
        <is>
          <t>No</t>
        </is>
      </c>
      <c r="W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TC101627</t>
        </is>
      </c>
      <c r="B1636" s="69" t="n">
        <v>45856</v>
      </c>
      <c r="C1636" s="70" t="n">
        <v>2025</v>
      </c>
      <c r="D1636" t="inlineStr">
        <is>
          <t>Jul</t>
        </is>
      </c>
      <c r="E1636" t="inlineStr">
        <is>
          <t>UK</t>
        </is>
      </c>
      <c r="F1636" t="inlineStr">
        <is>
          <t>UK</t>
        </is>
      </c>
      <c r="G1636" t="inlineStr">
        <is>
          <t>Technology &amp; Services</t>
        </is>
      </c>
      <c r="H1636" t="inlineStr">
        <is>
          <t>Application services</t>
        </is>
      </c>
      <c r="I1636" t="inlineStr">
        <is>
          <t>Top-10 client</t>
        </is>
      </c>
      <c r="J1636" t="inlineStr">
        <is>
          <t>Sophie Müller</t>
        </is>
      </c>
      <c r="K1636" s="71" t="n">
        <v>8011</v>
      </c>
      <c r="L1636" s="72" t="n">
        <v>3803.19</v>
      </c>
      <c r="M1636" s="72" t="n">
        <v>30467355.09</v>
      </c>
      <c r="N1636" s="72" t="n">
        <v>1218694.2</v>
      </c>
      <c r="O1636" s="72" t="n">
        <v>29248660.89</v>
      </c>
      <c r="P1636" s="72" t="n">
        <v>21961842.81</v>
      </c>
      <c r="Q1636" s="72" t="n">
        <v>7286818.08</v>
      </c>
      <c r="R1636" t="inlineStr">
        <is>
          <t>TS-03</t>
        </is>
      </c>
      <c r="S1636" s="73" t="n">
        <v>60.9</v>
      </c>
      <c r="T1636" s="73" t="n">
        <v>51.7</v>
      </c>
      <c r="U1636" s="71" t="n">
        <v>2</v>
      </c>
      <c r="V1636" t="inlineStr">
        <is>
          <t>No</t>
        </is>
      </c>
      <c r="W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TC101628</t>
        </is>
      </c>
      <c r="B1637" s="69" t="n">
        <v>45856</v>
      </c>
      <c r="C1637" s="70" t="n">
        <v>2025</v>
      </c>
      <c r="D1637" t="inlineStr">
        <is>
          <t>Jul</t>
        </is>
      </c>
      <c r="E1637" t="inlineStr">
        <is>
          <t>North America</t>
        </is>
      </c>
      <c r="F1637" t="inlineStr">
        <is>
          <t>Canada</t>
        </is>
      </c>
      <c r="G1637" t="inlineStr">
        <is>
          <t>Communications &amp; Media</t>
        </is>
      </c>
      <c r="H1637" t="inlineStr">
        <is>
          <t>Cloud &amp; infrastructure</t>
        </is>
      </c>
      <c r="I1637" t="inlineStr">
        <is>
          <t>Top-10 client</t>
        </is>
      </c>
      <c r="J1637" t="inlineStr">
        <is>
          <t>Shraddha Kulkarni</t>
        </is>
      </c>
      <c r="K1637" s="71" t="n">
        <v>5889</v>
      </c>
      <c r="L1637" s="72" t="n">
        <v>3516.18</v>
      </c>
      <c r="M1637" s="72" t="n">
        <v>20706784.02</v>
      </c>
      <c r="N1637" s="72" t="n">
        <v>1242407.04</v>
      </c>
      <c r="O1637" s="72" t="n">
        <v>19464376.98</v>
      </c>
      <c r="P1637" s="72" t="n">
        <v>13974641.48</v>
      </c>
      <c r="Q1637" s="72" t="n">
        <v>5489735.5</v>
      </c>
      <c r="R1637" t="inlineStr">
        <is>
          <t>CM-06</t>
        </is>
      </c>
      <c r="S1637" s="73" t="n">
        <v>41.5</v>
      </c>
      <c r="T1637" s="73" t="n">
        <v>38.1</v>
      </c>
      <c r="U1637" s="71" t="n">
        <v>1</v>
      </c>
      <c r="V1637" t="inlineStr">
        <is>
          <t>No</t>
        </is>
      </c>
      <c r="W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TC101629</t>
        </is>
      </c>
      <c r="B1638" s="69" t="n">
        <v>45856</v>
      </c>
      <c r="C1638" s="70" t="n">
        <v>2025</v>
      </c>
      <c r="D1638" t="inlineStr">
        <is>
          <t>Jul</t>
        </is>
      </c>
      <c r="E1638" t="inlineStr">
        <is>
          <t>North America</t>
        </is>
      </c>
      <c r="F1638" t="inlineStr">
        <is>
          <t>USA</t>
        </is>
      </c>
      <c r="G1638" t="inlineStr">
        <is>
          <t>BFSI</t>
        </is>
      </c>
      <c r="H1638" t="inlineStr">
        <is>
          <t>Consulting</t>
        </is>
      </c>
      <c r="I1638" t="inlineStr">
        <is>
          <t>Mid-size client</t>
        </is>
      </c>
      <c r="J1638" t="inlineStr">
        <is>
          <t>Ana Costa</t>
        </is>
      </c>
      <c r="K1638" s="71" t="n">
        <v>9073</v>
      </c>
      <c r="L1638" s="72" t="n">
        <v>3741.19</v>
      </c>
      <c r="M1638" s="72" t="n">
        <v>33943816.87</v>
      </c>
      <c r="N1638" s="72" t="n">
        <v>0</v>
      </c>
      <c r="O1638" s="72" t="n">
        <v>33943816.87</v>
      </c>
      <c r="P1638" s="72" t="n">
        <v>23218434.27</v>
      </c>
      <c r="Q1638" s="72" t="n">
        <v>10725382.6</v>
      </c>
      <c r="R1638" t="inlineStr">
        <is>
          <t>B-03</t>
        </is>
      </c>
      <c r="S1638" s="73" t="n">
        <v>65.2</v>
      </c>
      <c r="T1638" s="73" t="n">
        <v>54.6</v>
      </c>
      <c r="U1638" s="71" t="n">
        <v>0</v>
      </c>
      <c r="V1638" t="inlineStr">
        <is>
          <t>No</t>
        </is>
      </c>
      <c r="W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TC101630</t>
        </is>
      </c>
      <c r="B1639" s="69" t="n">
        <v>45856</v>
      </c>
      <c r="C1639" s="70" t="n">
        <v>2025</v>
      </c>
      <c r="D1639" t="inlineStr">
        <is>
          <t>Jul</t>
        </is>
      </c>
      <c r="E1639" t="inlineStr">
        <is>
          <t>Continental Europe</t>
        </is>
      </c>
      <c r="F1639" t="inlineStr">
        <is>
          <t>Germany</t>
        </is>
      </c>
      <c r="G1639" t="inlineStr">
        <is>
          <t>Communications &amp; Media</t>
        </is>
      </c>
      <c r="H1639" t="inlineStr">
        <is>
          <t>Application services</t>
        </is>
      </c>
      <c r="I1639" t="inlineStr">
        <is>
          <t>Mid-size client</t>
        </is>
      </c>
      <c r="J1639" t="inlineStr">
        <is>
          <t>Ravindra Patil</t>
        </is>
      </c>
      <c r="K1639" s="71" t="n">
        <v>5147</v>
      </c>
      <c r="L1639" s="72" t="n">
        <v>3958.86</v>
      </c>
      <c r="M1639" s="72" t="n">
        <v>20376252.42</v>
      </c>
      <c r="N1639" s="72" t="n">
        <v>407525.05</v>
      </c>
      <c r="O1639" s="72" t="n">
        <v>19968727.37</v>
      </c>
      <c r="P1639" s="72" t="n">
        <v>12861316.11</v>
      </c>
      <c r="Q1639" s="72" t="n">
        <v>7107411.26</v>
      </c>
      <c r="R1639" t="inlineStr">
        <is>
          <t>CM-03</t>
        </is>
      </c>
      <c r="S1639" s="73" t="n">
        <v>35.5</v>
      </c>
      <c r="T1639" s="73" t="n">
        <v>30.1</v>
      </c>
      <c r="U1639" s="71" t="n">
        <v>0</v>
      </c>
      <c r="V1639" t="inlineStr">
        <is>
          <t>No</t>
        </is>
      </c>
      <c r="W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TC101631</t>
        </is>
      </c>
      <c r="B1640" s="69" t="n">
        <v>45856</v>
      </c>
      <c r="C1640" s="70" t="n">
        <v>2025</v>
      </c>
      <c r="D1640" t="inlineStr">
        <is>
          <t>Jul</t>
        </is>
      </c>
      <c r="E1640" t="inlineStr">
        <is>
          <t>Asia Pacific</t>
        </is>
      </c>
      <c r="F1640" t="inlineStr">
        <is>
          <t>Australia</t>
        </is>
      </c>
      <c r="G1640" t="inlineStr">
        <is>
          <t>Manufacturing</t>
        </is>
      </c>
      <c r="H1640" t="inlineStr">
        <is>
          <t>Cloud &amp; infrastructure</t>
        </is>
      </c>
      <c r="I1640" t="inlineStr">
        <is>
          <t>Top-10 client</t>
        </is>
      </c>
      <c r="J1640" t="inlineStr">
        <is>
          <t>Ana Costa</t>
        </is>
      </c>
      <c r="K1640" s="71" t="n">
        <v>4692</v>
      </c>
      <c r="L1640" s="72" t="n">
        <v>3049.91</v>
      </c>
      <c r="M1640" s="72" t="n">
        <v>14310177.72</v>
      </c>
      <c r="N1640" s="72" t="n">
        <v>572407.11</v>
      </c>
      <c r="O1640" s="72" t="n">
        <v>13737770.61</v>
      </c>
      <c r="P1640" s="72" t="n">
        <v>9863343.92</v>
      </c>
      <c r="Q1640" s="72" t="n">
        <v>3874426.69</v>
      </c>
      <c r="R1640" t="inlineStr">
        <is>
          <t>M-06</t>
        </is>
      </c>
      <c r="S1640" s="73" t="n">
        <v>36.9</v>
      </c>
      <c r="T1640" s="73" t="n">
        <v>28.7</v>
      </c>
      <c r="U1640" s="71" t="n">
        <v>1</v>
      </c>
      <c r="V1640" t="inlineStr">
        <is>
          <t>No</t>
        </is>
      </c>
      <c r="W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TC101632</t>
        </is>
      </c>
      <c r="B1641" s="69" t="n">
        <v>45856</v>
      </c>
      <c r="C1641" s="70" t="n">
        <v>2025</v>
      </c>
      <c r="D1641" t="inlineStr">
        <is>
          <t>Jul</t>
        </is>
      </c>
      <c r="E1641" t="inlineStr">
        <is>
          <t>Continental Europe</t>
        </is>
      </c>
      <c r="F1641" t="inlineStr">
        <is>
          <t>Netherlands</t>
        </is>
      </c>
      <c r="G1641" t="inlineStr">
        <is>
          <t>Life Sciences</t>
        </is>
      </c>
      <c r="H1641" t="inlineStr">
        <is>
          <t>AI &amp; data</t>
        </is>
      </c>
      <c r="I1641" t="inlineStr">
        <is>
          <t>Mid-size client</t>
        </is>
      </c>
      <c r="J1641" t="inlineStr">
        <is>
          <t>Ruhi Shaikh</t>
        </is>
      </c>
      <c r="K1641" s="71" t="n">
        <v>2301</v>
      </c>
      <c r="L1641" s="72" t="n">
        <v>4624.62</v>
      </c>
      <c r="M1641" s="72" t="n">
        <v>10641250.62</v>
      </c>
      <c r="N1641" s="72" t="n">
        <v>0</v>
      </c>
      <c r="O1641" s="72" t="n">
        <v>10641250.62</v>
      </c>
      <c r="P1641" s="72" t="n">
        <v>7583043.17</v>
      </c>
      <c r="Q1641" s="72" t="n">
        <v>3058207.45</v>
      </c>
      <c r="R1641" t="inlineStr">
        <is>
          <t>LS-03</t>
        </is>
      </c>
      <c r="S1641" s="73" t="n">
        <v>18.2</v>
      </c>
      <c r="T1641" s="73" t="n">
        <v>14.3</v>
      </c>
      <c r="U1641" s="71" t="n">
        <v>0</v>
      </c>
      <c r="V1641" t="inlineStr">
        <is>
          <t>No</t>
        </is>
      </c>
      <c r="W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TC101633</t>
        </is>
      </c>
      <c r="B1642" s="69" t="n">
        <v>45857</v>
      </c>
      <c r="C1642" s="70" t="n">
        <v>2025</v>
      </c>
      <c r="D1642" t="inlineStr">
        <is>
          <t>Jul</t>
        </is>
      </c>
      <c r="E1642" t="inlineStr">
        <is>
          <t>Continental Europe</t>
        </is>
      </c>
      <c r="F1642" t="inlineStr">
        <is>
          <t>France</t>
        </is>
      </c>
      <c r="G1642" t="inlineStr">
        <is>
          <t>Life Sciences</t>
        </is>
      </c>
      <c r="H1642" t="inlineStr">
        <is>
          <t>Application services</t>
        </is>
      </c>
      <c r="I1642" t="inlineStr">
        <is>
          <t>Mid-size client</t>
        </is>
      </c>
      <c r="J1642" t="inlineStr">
        <is>
          <t>Noah Smith</t>
        </is>
      </c>
      <c r="K1642" s="71" t="n">
        <v>9017</v>
      </c>
      <c r="L1642" s="72" t="n">
        <v>4661.17</v>
      </c>
      <c r="M1642" s="72" t="n">
        <v>42029769.89</v>
      </c>
      <c r="N1642" s="72" t="n">
        <v>840595.4</v>
      </c>
      <c r="O1642" s="72" t="n">
        <v>41189174.49</v>
      </c>
      <c r="P1642" s="72" t="n">
        <v>26632530.74</v>
      </c>
      <c r="Q1642" s="72" t="n">
        <v>14556643.75</v>
      </c>
      <c r="R1642" t="inlineStr">
        <is>
          <t>LS-05</t>
        </is>
      </c>
      <c r="S1642" s="73" t="n">
        <v>73.7</v>
      </c>
      <c r="T1642" s="73" t="n">
        <v>57.2</v>
      </c>
      <c r="U1642" s="71" t="n">
        <v>1</v>
      </c>
      <c r="V1642" t="inlineStr">
        <is>
          <t>No</t>
        </is>
      </c>
      <c r="W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TC101634</t>
        </is>
      </c>
      <c r="B1643" s="69" t="n">
        <v>45857</v>
      </c>
      <c r="C1643" s="70" t="n">
        <v>2025</v>
      </c>
      <c r="D1643" t="inlineStr">
        <is>
          <t>Jul</t>
        </is>
      </c>
      <c r="E1643" t="inlineStr">
        <is>
          <t>North America</t>
        </is>
      </c>
      <c r="F1643" t="inlineStr">
        <is>
          <t>Canada</t>
        </is>
      </c>
      <c r="G1643" t="inlineStr">
        <is>
          <t>Communications &amp; Media</t>
        </is>
      </c>
      <c r="H1643" t="inlineStr">
        <is>
          <t>Cloud &amp; infrastructure</t>
        </is>
      </c>
      <c r="I1643" t="inlineStr">
        <is>
          <t>Large client</t>
        </is>
      </c>
      <c r="J1643" t="inlineStr">
        <is>
          <t>Yuki Sato</t>
        </is>
      </c>
      <c r="K1643" s="71" t="n">
        <v>9350</v>
      </c>
      <c r="L1643" s="72" t="n">
        <v>3624.89</v>
      </c>
      <c r="M1643" s="72" t="n">
        <v>33892721.5</v>
      </c>
      <c r="N1643" s="72" t="n">
        <v>677854.4300000001</v>
      </c>
      <c r="O1643" s="72" t="n">
        <v>33214867.07</v>
      </c>
      <c r="P1643" s="72" t="n">
        <v>21824133.65</v>
      </c>
      <c r="Q1643" s="72" t="n">
        <v>11390733.42</v>
      </c>
      <c r="R1643" t="inlineStr">
        <is>
          <t>CM-06</t>
        </is>
      </c>
      <c r="S1643" s="73" t="n">
        <v>72.59999999999999</v>
      </c>
      <c r="T1643" s="73" t="n">
        <v>57.3</v>
      </c>
      <c r="U1643" s="71" t="n">
        <v>1</v>
      </c>
      <c r="V1643" t="inlineStr">
        <is>
          <t>No</t>
        </is>
      </c>
      <c r="W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TC101635</t>
        </is>
      </c>
      <c r="B1644" s="69" t="n">
        <v>45857</v>
      </c>
      <c r="C1644" s="70" t="n">
        <v>2025</v>
      </c>
      <c r="D1644" t="inlineStr">
        <is>
          <t>Jul</t>
        </is>
      </c>
      <c r="E1644" t="inlineStr">
        <is>
          <t>North America</t>
        </is>
      </c>
      <c r="F1644" t="inlineStr">
        <is>
          <t>USA</t>
        </is>
      </c>
      <c r="G1644" t="inlineStr">
        <is>
          <t>Retail &amp; CPG</t>
        </is>
      </c>
      <c r="H1644" t="inlineStr">
        <is>
          <t>Application services</t>
        </is>
      </c>
      <c r="I1644" t="inlineStr">
        <is>
          <t>Large client</t>
        </is>
      </c>
      <c r="J1644" t="inlineStr">
        <is>
          <t>Lucas Martin</t>
        </is>
      </c>
      <c r="K1644" s="71" t="n">
        <v>5435</v>
      </c>
      <c r="L1644" s="72" t="n">
        <v>3341.45</v>
      </c>
      <c r="M1644" s="72" t="n">
        <v>18160780.75</v>
      </c>
      <c r="N1644" s="72" t="n">
        <v>726431.23</v>
      </c>
      <c r="O1644" s="72" t="n">
        <v>17434349.52</v>
      </c>
      <c r="P1644" s="72" t="n">
        <v>12698359.53</v>
      </c>
      <c r="Q1644" s="72" t="n">
        <v>4735989.99</v>
      </c>
      <c r="R1644" t="inlineStr">
        <is>
          <t>RC-01</t>
        </is>
      </c>
      <c r="S1644" s="73" t="n">
        <v>40.2</v>
      </c>
      <c r="T1644" s="73" t="n">
        <v>34.5</v>
      </c>
      <c r="U1644" s="71" t="n">
        <v>1</v>
      </c>
      <c r="V1644" t="inlineStr">
        <is>
          <t>No</t>
        </is>
      </c>
      <c r="W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TC101636</t>
        </is>
      </c>
      <c r="B1645" s="69" t="n">
        <v>45857</v>
      </c>
      <c r="C1645" s="70" t="n">
        <v>2025</v>
      </c>
      <c r="D1645" t="inlineStr">
        <is>
          <t>Jul</t>
        </is>
      </c>
      <c r="E1645" t="inlineStr">
        <is>
          <t>North America</t>
        </is>
      </c>
      <c r="F1645" t="inlineStr">
        <is>
          <t>USA</t>
        </is>
      </c>
      <c r="G1645" t="inlineStr">
        <is>
          <t>Technology &amp; Services</t>
        </is>
      </c>
      <c r="H1645" t="inlineStr">
        <is>
          <t>BPS</t>
        </is>
      </c>
      <c r="I1645" t="inlineStr">
        <is>
          <t>Large client</t>
        </is>
      </c>
      <c r="J1645" t="inlineStr">
        <is>
          <t>Mei Lin</t>
        </is>
      </c>
      <c r="K1645" s="71" t="n">
        <v>8921</v>
      </c>
      <c r="L1645" s="72" t="n">
        <v>3837.57</v>
      </c>
      <c r="M1645" s="72" t="n">
        <v>34234961.97</v>
      </c>
      <c r="N1645" s="72" t="n">
        <v>1369398.48</v>
      </c>
      <c r="O1645" s="72" t="n">
        <v>32865563.49</v>
      </c>
      <c r="P1645" s="72" t="n">
        <v>22033446.12</v>
      </c>
      <c r="Q1645" s="72" t="n">
        <v>10832117.37</v>
      </c>
      <c r="R1645" t="inlineStr">
        <is>
          <t>TS-01</t>
        </is>
      </c>
      <c r="S1645" s="73" t="n">
        <v>58.3</v>
      </c>
      <c r="T1645" s="73" t="n">
        <v>53.1</v>
      </c>
      <c r="U1645" s="71" t="n">
        <v>0</v>
      </c>
      <c r="V1645" t="inlineStr">
        <is>
          <t>No</t>
        </is>
      </c>
      <c r="W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TC101637</t>
        </is>
      </c>
      <c r="B1646" s="69" t="n">
        <v>45857</v>
      </c>
      <c r="C1646" s="70" t="n">
        <v>2025</v>
      </c>
      <c r="D1646" t="inlineStr">
        <is>
          <t>Jul</t>
        </is>
      </c>
      <c r="E1646" t="inlineStr">
        <is>
          <t>North America</t>
        </is>
      </c>
      <c r="F1646" t="inlineStr">
        <is>
          <t>Canada</t>
        </is>
      </c>
      <c r="G1646" t="inlineStr">
        <is>
          <t>Retail &amp; CPG</t>
        </is>
      </c>
      <c r="H1646" t="inlineStr">
        <is>
          <t>Application services</t>
        </is>
      </c>
      <c r="I1646" t="inlineStr">
        <is>
          <t>Large client</t>
        </is>
      </c>
      <c r="J1646" t="inlineStr">
        <is>
          <t>Priya Nair</t>
        </is>
      </c>
      <c r="K1646" s="71" t="n">
        <v>9759</v>
      </c>
      <c r="L1646" s="72" t="n">
        <v>4014.13</v>
      </c>
      <c r="M1646" s="72" t="n">
        <v>39173894.67</v>
      </c>
      <c r="N1646" s="72" t="n">
        <v>783477.89</v>
      </c>
      <c r="O1646" s="72" t="n">
        <v>38390416.78</v>
      </c>
      <c r="P1646" s="72" t="n">
        <v>22948863.58</v>
      </c>
      <c r="Q1646" s="72" t="n">
        <v>15441553.2</v>
      </c>
      <c r="R1646" t="inlineStr">
        <is>
          <t>RC-01</t>
        </is>
      </c>
      <c r="S1646" s="73" t="n">
        <v>74.40000000000001</v>
      </c>
      <c r="T1646" s="73" t="n">
        <v>61.6</v>
      </c>
      <c r="U1646" s="71" t="n">
        <v>3</v>
      </c>
      <c r="V1646" t="inlineStr">
        <is>
          <t>No</t>
        </is>
      </c>
      <c r="W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TC101638</t>
        </is>
      </c>
      <c r="B1647" s="69" t="n">
        <v>45857</v>
      </c>
      <c r="C1647" s="70" t="n">
        <v>2025</v>
      </c>
      <c r="D1647" t="inlineStr">
        <is>
          <t>Jul</t>
        </is>
      </c>
      <c r="E1647" t="inlineStr">
        <is>
          <t>Continental Europe</t>
        </is>
      </c>
      <c r="F1647" t="inlineStr">
        <is>
          <t>France</t>
        </is>
      </c>
      <c r="G1647" t="inlineStr">
        <is>
          <t>Retail &amp; CPG</t>
        </is>
      </c>
      <c r="H1647" t="inlineStr">
        <is>
          <t>BPS</t>
        </is>
      </c>
      <c r="I1647" t="inlineStr">
        <is>
          <t>Top-10 client</t>
        </is>
      </c>
      <c r="J1647" t="inlineStr">
        <is>
          <t>Olivia Brown</t>
        </is>
      </c>
      <c r="K1647" s="71" t="n">
        <v>2511</v>
      </c>
      <c r="L1647" s="72" t="n">
        <v>3836.8</v>
      </c>
      <c r="M1647" s="72" t="n">
        <v>9634204.800000001</v>
      </c>
      <c r="N1647" s="72" t="n">
        <v>192684.1</v>
      </c>
      <c r="O1647" s="72" t="n">
        <v>9441520.699999999</v>
      </c>
      <c r="P1647" s="72" t="n">
        <v>7006774.05</v>
      </c>
      <c r="Q1647" s="72" t="n">
        <v>2434746.65</v>
      </c>
      <c r="R1647" t="inlineStr">
        <is>
          <t>RC-05</t>
        </is>
      </c>
      <c r="S1647" s="73" t="n">
        <v>17.4</v>
      </c>
      <c r="T1647" s="73" t="n">
        <v>15.8</v>
      </c>
      <c r="U1647" s="71" t="n">
        <v>0</v>
      </c>
      <c r="V1647" t="inlineStr">
        <is>
          <t>No</t>
        </is>
      </c>
      <c r="W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TC101639</t>
        </is>
      </c>
      <c r="B1648" s="69" t="n">
        <v>45858</v>
      </c>
      <c r="C1648" s="70" t="n">
        <v>2025</v>
      </c>
      <c r="D1648" t="inlineStr">
        <is>
          <t>Jul</t>
        </is>
      </c>
      <c r="E1648" t="inlineStr">
        <is>
          <t>North America</t>
        </is>
      </c>
      <c r="F1648" t="inlineStr">
        <is>
          <t>Canada</t>
        </is>
      </c>
      <c r="G1648" t="inlineStr">
        <is>
          <t>BFSI</t>
        </is>
      </c>
      <c r="H1648" t="inlineStr">
        <is>
          <t>Consulting</t>
        </is>
      </c>
      <c r="I1648" t="inlineStr">
        <is>
          <t>Top-10 client</t>
        </is>
      </c>
      <c r="J1648" t="inlineStr">
        <is>
          <t>Shraddha Kulkarni</t>
        </is>
      </c>
      <c r="K1648" s="71" t="n">
        <v>9440</v>
      </c>
      <c r="L1648" s="72" t="n">
        <v>3935.71</v>
      </c>
      <c r="M1648" s="72" t="n">
        <v>37153102.4</v>
      </c>
      <c r="N1648" s="72" t="n">
        <v>743062.05</v>
      </c>
      <c r="O1648" s="72" t="n">
        <v>36410040.35</v>
      </c>
      <c r="P1648" s="72" t="n">
        <v>26198182.05</v>
      </c>
      <c r="Q1648" s="72" t="n">
        <v>10211858.3</v>
      </c>
      <c r="R1648" t="inlineStr">
        <is>
          <t>B-04</t>
        </is>
      </c>
      <c r="S1648" s="73" t="n">
        <v>73.2</v>
      </c>
      <c r="T1648" s="73" t="n">
        <v>59.2</v>
      </c>
      <c r="U1648" s="71" t="n">
        <v>0</v>
      </c>
      <c r="V1648" t="inlineStr">
        <is>
          <t>No</t>
        </is>
      </c>
      <c r="W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TC101640</t>
        </is>
      </c>
      <c r="B1649" s="69" t="n">
        <v>45859</v>
      </c>
      <c r="C1649" s="70" t="n">
        <v>2025</v>
      </c>
      <c r="D1649" t="inlineStr">
        <is>
          <t>Jul</t>
        </is>
      </c>
      <c r="E1649" t="inlineStr">
        <is>
          <t>North America</t>
        </is>
      </c>
      <c r="F1649" t="inlineStr">
        <is>
          <t>Canada</t>
        </is>
      </c>
      <c r="G1649" t="inlineStr">
        <is>
          <t>Life Sciences</t>
        </is>
      </c>
      <c r="H1649" t="inlineStr">
        <is>
          <t>Consulting</t>
        </is>
      </c>
      <c r="I1649" t="inlineStr">
        <is>
          <t>Top-10 client</t>
        </is>
      </c>
      <c r="J1649" t="inlineStr">
        <is>
          <t>Ruhi Shaikh</t>
        </is>
      </c>
      <c r="K1649" s="71" t="n">
        <v>3175</v>
      </c>
      <c r="L1649" s="72" t="n">
        <v>4864.98</v>
      </c>
      <c r="M1649" s="72" t="n">
        <v>15446311.5</v>
      </c>
      <c r="N1649" s="72" t="n">
        <v>926778.6899999999</v>
      </c>
      <c r="O1649" s="72" t="n">
        <v>14519532.81</v>
      </c>
      <c r="P1649" s="72" t="n">
        <v>9915241.050000001</v>
      </c>
      <c r="Q1649" s="72" t="n">
        <v>4604291.76</v>
      </c>
      <c r="R1649" t="inlineStr">
        <is>
          <t>LS-04</t>
        </is>
      </c>
      <c r="S1649" s="73" t="n">
        <v>24</v>
      </c>
      <c r="T1649" s="73" t="n">
        <v>19.5</v>
      </c>
      <c r="U1649" s="71" t="n">
        <v>0</v>
      </c>
      <c r="V1649" t="inlineStr">
        <is>
          <t>No</t>
        </is>
      </c>
      <c r="W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TC101641</t>
        </is>
      </c>
      <c r="B1650" s="69" t="n">
        <v>45859</v>
      </c>
      <c r="C1650" s="70" t="n">
        <v>2025</v>
      </c>
      <c r="D1650" t="inlineStr">
        <is>
          <t>Jul</t>
        </is>
      </c>
      <c r="E1650" t="inlineStr">
        <is>
          <t>North America</t>
        </is>
      </c>
      <c r="F1650" t="inlineStr">
        <is>
          <t>Canada</t>
        </is>
      </c>
      <c r="G1650" t="inlineStr">
        <is>
          <t>Retail &amp; CPG</t>
        </is>
      </c>
      <c r="H1650" t="inlineStr">
        <is>
          <t>Application services</t>
        </is>
      </c>
      <c r="I1650" t="inlineStr">
        <is>
          <t>Mid-size client</t>
        </is>
      </c>
      <c r="J1650" t="inlineStr">
        <is>
          <t>Sara Rossi</t>
        </is>
      </c>
      <c r="K1650" s="71" t="n">
        <v>3064</v>
      </c>
      <c r="L1650" s="72" t="n">
        <v>4018.15</v>
      </c>
      <c r="M1650" s="72" t="n">
        <v>12311611.6</v>
      </c>
      <c r="N1650" s="72" t="n">
        <v>492464.46</v>
      </c>
      <c r="O1650" s="72" t="n">
        <v>11819147.14</v>
      </c>
      <c r="P1650" s="72" t="n">
        <v>8371032.03</v>
      </c>
      <c r="Q1650" s="72" t="n">
        <v>3448115.11</v>
      </c>
      <c r="R1650" t="inlineStr">
        <is>
          <t>RC-05</t>
        </is>
      </c>
      <c r="S1650" s="73" t="n">
        <v>24.4</v>
      </c>
      <c r="T1650" s="73" t="n">
        <v>18.5</v>
      </c>
      <c r="U1650" s="71" t="n">
        <v>0</v>
      </c>
      <c r="V1650" t="inlineStr">
        <is>
          <t>No</t>
        </is>
      </c>
      <c r="W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TC101642</t>
        </is>
      </c>
      <c r="B1651" s="69" t="n">
        <v>45859</v>
      </c>
      <c r="C1651" s="70" t="n">
        <v>2025</v>
      </c>
      <c r="D1651" t="inlineStr">
        <is>
          <t>Jul</t>
        </is>
      </c>
      <c r="E1651" t="inlineStr">
        <is>
          <t>North America</t>
        </is>
      </c>
      <c r="F1651" t="inlineStr">
        <is>
          <t>USA</t>
        </is>
      </c>
      <c r="G1651" t="inlineStr">
        <is>
          <t>BFSI</t>
        </is>
      </c>
      <c r="H1651" t="inlineStr">
        <is>
          <t>Application services</t>
        </is>
      </c>
      <c r="I1651" t="inlineStr">
        <is>
          <t>Top-10 client</t>
        </is>
      </c>
      <c r="J1651" t="inlineStr">
        <is>
          <t>Arjun Mehta</t>
        </is>
      </c>
      <c r="K1651" s="71" t="n">
        <v>3922</v>
      </c>
      <c r="L1651" s="72" t="n">
        <v>3656.36</v>
      </c>
      <c r="M1651" s="72" t="n">
        <v>14340243.92</v>
      </c>
      <c r="N1651" s="72" t="n">
        <v>860414.64</v>
      </c>
      <c r="O1651" s="72" t="n">
        <v>13479829.28</v>
      </c>
      <c r="P1651" s="72" t="n">
        <v>10088487.77</v>
      </c>
      <c r="Q1651" s="72" t="n">
        <v>3391341.51</v>
      </c>
      <c r="R1651" t="inlineStr">
        <is>
          <t>B-04</t>
        </is>
      </c>
      <c r="S1651" s="73" t="n">
        <v>29.8</v>
      </c>
      <c r="T1651" s="73" t="n">
        <v>25.5</v>
      </c>
      <c r="U1651" s="71" t="n">
        <v>1</v>
      </c>
      <c r="V1651" t="inlineStr">
        <is>
          <t>No</t>
        </is>
      </c>
      <c r="W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TC101643</t>
        </is>
      </c>
      <c r="B1652" s="69" t="n">
        <v>45859</v>
      </c>
      <c r="C1652" s="70" t="n">
        <v>2025</v>
      </c>
      <c r="D1652" t="inlineStr">
        <is>
          <t>Jul</t>
        </is>
      </c>
      <c r="E1652" t="inlineStr">
        <is>
          <t>India</t>
        </is>
      </c>
      <c r="F1652" t="inlineStr">
        <is>
          <t>India</t>
        </is>
      </c>
      <c r="G1652" t="inlineStr">
        <is>
          <t>Life Sciences</t>
        </is>
      </c>
      <c r="H1652" t="inlineStr">
        <is>
          <t>Application services</t>
        </is>
      </c>
      <c r="I1652" t="inlineStr">
        <is>
          <t>Large client</t>
        </is>
      </c>
      <c r="J1652" t="inlineStr">
        <is>
          <t>Shraddha Kulkarni</t>
        </is>
      </c>
      <c r="K1652" s="71" t="n">
        <v>6439</v>
      </c>
      <c r="L1652" s="72" t="n">
        <v>3726.23</v>
      </c>
      <c r="M1652" s="72" t="n">
        <v>23993194.97</v>
      </c>
      <c r="N1652" s="72" t="n">
        <v>1439591.7</v>
      </c>
      <c r="O1652" s="72" t="n">
        <v>22553603.27</v>
      </c>
      <c r="P1652" s="72" t="n">
        <v>17039647.36</v>
      </c>
      <c r="Q1652" s="72" t="n">
        <v>5513955.91</v>
      </c>
      <c r="R1652" t="inlineStr">
        <is>
          <t>LS-04</t>
        </is>
      </c>
      <c r="S1652" s="73" t="n">
        <v>47.4</v>
      </c>
      <c r="T1652" s="73" t="n">
        <v>38</v>
      </c>
      <c r="U1652" s="71" t="n">
        <v>0</v>
      </c>
      <c r="V1652" t="inlineStr">
        <is>
          <t>No</t>
        </is>
      </c>
      <c r="W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TC101644</t>
        </is>
      </c>
      <c r="B1653" s="69" t="n">
        <v>45859</v>
      </c>
      <c r="C1653" s="70" t="n">
        <v>2025</v>
      </c>
      <c r="D1653" t="inlineStr">
        <is>
          <t>Jul</t>
        </is>
      </c>
      <c r="E1653" t="inlineStr">
        <is>
          <t>Continental Europe</t>
        </is>
      </c>
      <c r="F1653" t="inlineStr">
        <is>
          <t>Netherlands</t>
        </is>
      </c>
      <c r="G1653" t="inlineStr">
        <is>
          <t>Retail &amp; CPG</t>
        </is>
      </c>
      <c r="H1653" t="inlineStr">
        <is>
          <t>Cloud &amp; infrastructure</t>
        </is>
      </c>
      <c r="I1653" t="inlineStr">
        <is>
          <t>Large client</t>
        </is>
      </c>
      <c r="J1653" t="inlineStr">
        <is>
          <t>Yuki Sato</t>
        </is>
      </c>
      <c r="K1653" s="71" t="n">
        <v>10655</v>
      </c>
      <c r="L1653" s="72" t="n">
        <v>3895.41</v>
      </c>
      <c r="M1653" s="72" t="n">
        <v>41505593.55</v>
      </c>
      <c r="N1653" s="72" t="n">
        <v>0</v>
      </c>
      <c r="O1653" s="72" t="n">
        <v>41505593.55</v>
      </c>
      <c r="P1653" s="72" t="n">
        <v>28989581.28</v>
      </c>
      <c r="Q1653" s="72" t="n">
        <v>12516012.27</v>
      </c>
      <c r="R1653" t="inlineStr">
        <is>
          <t>RC-02</t>
        </is>
      </c>
      <c r="S1653" s="73" t="n">
        <v>72.09999999999999</v>
      </c>
      <c r="T1653" s="73" t="n">
        <v>64.90000000000001</v>
      </c>
      <c r="U1653" s="71" t="n">
        <v>2</v>
      </c>
      <c r="V1653" t="inlineStr">
        <is>
          <t>No</t>
        </is>
      </c>
      <c r="W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TC101645</t>
        </is>
      </c>
      <c r="B1654" s="69" t="n">
        <v>45859</v>
      </c>
      <c r="C1654" s="70" t="n">
        <v>2025</v>
      </c>
      <c r="D1654" t="inlineStr">
        <is>
          <t>Jul</t>
        </is>
      </c>
      <c r="E1654" t="inlineStr">
        <is>
          <t>North America</t>
        </is>
      </c>
      <c r="F1654" t="inlineStr">
        <is>
          <t>USA</t>
        </is>
      </c>
      <c r="G1654" t="inlineStr">
        <is>
          <t>BFSI</t>
        </is>
      </c>
      <c r="H1654" t="inlineStr">
        <is>
          <t>AI &amp; data</t>
        </is>
      </c>
      <c r="I1654" t="inlineStr">
        <is>
          <t>Large client</t>
        </is>
      </c>
      <c r="J1654" t="inlineStr">
        <is>
          <t>Priya Nair</t>
        </is>
      </c>
      <c r="K1654" s="71" t="n">
        <v>5830</v>
      </c>
      <c r="L1654" s="72" t="n">
        <v>4000.02</v>
      </c>
      <c r="M1654" s="72" t="n">
        <v>23320116.6</v>
      </c>
      <c r="N1654" s="72" t="n">
        <v>466402.33</v>
      </c>
      <c r="O1654" s="72" t="n">
        <v>22853714.27</v>
      </c>
      <c r="P1654" s="72" t="n">
        <v>15170628.55</v>
      </c>
      <c r="Q1654" s="72" t="n">
        <v>7683085.72</v>
      </c>
      <c r="R1654" t="inlineStr">
        <is>
          <t>B-02</t>
        </is>
      </c>
      <c r="S1654" s="73" t="n">
        <v>43.8</v>
      </c>
      <c r="T1654" s="73" t="n">
        <v>34.8</v>
      </c>
      <c r="U1654" s="71" t="n">
        <v>0</v>
      </c>
      <c r="V1654" t="inlineStr">
        <is>
          <t>No</t>
        </is>
      </c>
      <c r="W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TC101646</t>
        </is>
      </c>
      <c r="B1655" s="69" t="n">
        <v>45859</v>
      </c>
      <c r="C1655" s="70" t="n">
        <v>2025</v>
      </c>
      <c r="D1655" t="inlineStr">
        <is>
          <t>Jul</t>
        </is>
      </c>
      <c r="E1655" t="inlineStr">
        <is>
          <t>Asia Pacific</t>
        </is>
      </c>
      <c r="F1655" t="inlineStr">
        <is>
          <t>Japan</t>
        </is>
      </c>
      <c r="G1655" t="inlineStr">
        <is>
          <t>Technology &amp; Services</t>
        </is>
      </c>
      <c r="H1655" t="inlineStr">
        <is>
          <t>AI &amp; data</t>
        </is>
      </c>
      <c r="I1655" t="inlineStr">
        <is>
          <t>Large client</t>
        </is>
      </c>
      <c r="J1655" t="inlineStr">
        <is>
          <t>Aisha Bello</t>
        </is>
      </c>
      <c r="K1655" s="71" t="n">
        <v>8322</v>
      </c>
      <c r="L1655" s="72" t="n">
        <v>3598.61</v>
      </c>
      <c r="M1655" s="72" t="n">
        <v>29947632.42</v>
      </c>
      <c r="N1655" s="72" t="n">
        <v>0</v>
      </c>
      <c r="O1655" s="72" t="n">
        <v>29947632.42</v>
      </c>
      <c r="P1655" s="72" t="n">
        <v>20175195.35</v>
      </c>
      <c r="Q1655" s="72" t="n">
        <v>9772437.07</v>
      </c>
      <c r="R1655" t="inlineStr">
        <is>
          <t>TS-03</t>
        </is>
      </c>
      <c r="S1655" s="73" t="n">
        <v>61</v>
      </c>
      <c r="T1655" s="73" t="n">
        <v>52.9</v>
      </c>
      <c r="U1655" s="71" t="n">
        <v>1</v>
      </c>
      <c r="V1655" t="inlineStr">
        <is>
          <t>No</t>
        </is>
      </c>
      <c r="W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TC101647</t>
        </is>
      </c>
      <c r="B1656" s="69" t="n">
        <v>45859</v>
      </c>
      <c r="C1656" s="70" t="n">
        <v>2025</v>
      </c>
      <c r="D1656" t="inlineStr">
        <is>
          <t>Jul</t>
        </is>
      </c>
      <c r="E1656" t="inlineStr">
        <is>
          <t>North America</t>
        </is>
      </c>
      <c r="F1656" t="inlineStr">
        <is>
          <t>USA</t>
        </is>
      </c>
      <c r="G1656" t="inlineStr">
        <is>
          <t>Manufacturing</t>
        </is>
      </c>
      <c r="H1656" t="inlineStr">
        <is>
          <t>Cloud &amp; infrastructure</t>
        </is>
      </c>
      <c r="I1656" t="inlineStr">
        <is>
          <t>Large client</t>
        </is>
      </c>
      <c r="J1656" t="inlineStr">
        <is>
          <t>Wei Chen</t>
        </is>
      </c>
      <c r="K1656" s="71" t="n">
        <v>6636</v>
      </c>
      <c r="L1656" s="72" t="n">
        <v>3528.82</v>
      </c>
      <c r="M1656" s="72" t="n">
        <v>23417249.52</v>
      </c>
      <c r="N1656" s="72" t="n">
        <v>936689.98</v>
      </c>
      <c r="O1656" s="72" t="n">
        <v>22480559.54</v>
      </c>
      <c r="P1656" s="72" t="n">
        <v>17110876.85</v>
      </c>
      <c r="Q1656" s="72" t="n">
        <v>5369682.69</v>
      </c>
      <c r="R1656" t="inlineStr">
        <is>
          <t>M-02</t>
        </is>
      </c>
      <c r="S1656" s="73" t="n">
        <v>57.8</v>
      </c>
      <c r="T1656" s="73" t="n">
        <v>43.3</v>
      </c>
      <c r="U1656" s="71" t="n">
        <v>2</v>
      </c>
      <c r="V1656" t="inlineStr">
        <is>
          <t>Yes</t>
        </is>
      </c>
      <c r="W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TC101648</t>
        </is>
      </c>
      <c r="B1657" s="69" t="n">
        <v>45859</v>
      </c>
      <c r="C1657" s="70" t="n">
        <v>2025</v>
      </c>
      <c r="D1657" t="inlineStr">
        <is>
          <t>Jul</t>
        </is>
      </c>
      <c r="E1657" t="inlineStr">
        <is>
          <t>Continental Europe</t>
        </is>
      </c>
      <c r="F1657" t="inlineStr">
        <is>
          <t>France</t>
        </is>
      </c>
      <c r="G1657" t="inlineStr">
        <is>
          <t>BFSI</t>
        </is>
      </c>
      <c r="H1657" t="inlineStr">
        <is>
          <t>BPS</t>
        </is>
      </c>
      <c r="I1657" t="inlineStr">
        <is>
          <t>Large client</t>
        </is>
      </c>
      <c r="J1657" t="inlineStr">
        <is>
          <t>Carlos Silva</t>
        </is>
      </c>
      <c r="K1657" s="71" t="n">
        <v>3265</v>
      </c>
      <c r="L1657" s="72" t="n">
        <v>4339</v>
      </c>
      <c r="M1657" s="72" t="n">
        <v>14166835</v>
      </c>
      <c r="N1657" s="72" t="n">
        <v>566673.4</v>
      </c>
      <c r="O1657" s="72" t="n">
        <v>13600161.6</v>
      </c>
      <c r="P1657" s="72" t="n">
        <v>9417289.43</v>
      </c>
      <c r="Q1657" s="72" t="n">
        <v>4182872.17</v>
      </c>
      <c r="R1657" t="inlineStr">
        <is>
          <t>B-03</t>
        </is>
      </c>
      <c r="S1657" s="73" t="n">
        <v>25</v>
      </c>
      <c r="T1657" s="73" t="n">
        <v>19.5</v>
      </c>
      <c r="U1657" s="71" t="n">
        <v>0</v>
      </c>
      <c r="V1657" t="inlineStr">
        <is>
          <t>No</t>
        </is>
      </c>
      <c r="W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TC101649</t>
        </is>
      </c>
      <c r="B1658" s="69" t="n">
        <v>45859</v>
      </c>
      <c r="C1658" s="70" t="n">
        <v>2025</v>
      </c>
      <c r="D1658" t="inlineStr">
        <is>
          <t>Jul</t>
        </is>
      </c>
      <c r="E1658" t="inlineStr">
        <is>
          <t>Continental Europe</t>
        </is>
      </c>
      <c r="F1658" t="inlineStr">
        <is>
          <t>Germany</t>
        </is>
      </c>
      <c r="G1658" t="inlineStr">
        <is>
          <t>Retail &amp; CPG</t>
        </is>
      </c>
      <c r="H1658" t="inlineStr">
        <is>
          <t>BPS</t>
        </is>
      </c>
      <c r="I1658" t="inlineStr">
        <is>
          <t>Top-10 client</t>
        </is>
      </c>
      <c r="J1658" t="inlineStr">
        <is>
          <t>Kofi Mensah</t>
        </is>
      </c>
      <c r="K1658" s="71" t="n">
        <v>3922</v>
      </c>
      <c r="L1658" s="72" t="n">
        <v>3433.11</v>
      </c>
      <c r="M1658" s="72" t="n">
        <v>13464657.42</v>
      </c>
      <c r="N1658" s="72" t="n">
        <v>538586.3</v>
      </c>
      <c r="O1658" s="72" t="n">
        <v>12926071.12</v>
      </c>
      <c r="P1658" s="72" t="n">
        <v>9567786.35</v>
      </c>
      <c r="Q1658" s="72" t="n">
        <v>3358284.77</v>
      </c>
      <c r="R1658" t="inlineStr">
        <is>
          <t>RC-03</t>
        </is>
      </c>
      <c r="S1658" s="73" t="n">
        <v>30.6</v>
      </c>
      <c r="T1658" s="73" t="n">
        <v>24.8</v>
      </c>
      <c r="U1658" s="71" t="n">
        <v>0</v>
      </c>
      <c r="V1658" t="inlineStr">
        <is>
          <t>No</t>
        </is>
      </c>
      <c r="W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TC101650</t>
        </is>
      </c>
      <c r="B1659" s="69" t="n">
        <v>45859</v>
      </c>
      <c r="C1659" s="70" t="n">
        <v>2025</v>
      </c>
      <c r="D1659" t="inlineStr">
        <is>
          <t>Jul</t>
        </is>
      </c>
      <c r="E1659" t="inlineStr">
        <is>
          <t>North America</t>
        </is>
      </c>
      <c r="F1659" t="inlineStr">
        <is>
          <t>USA</t>
        </is>
      </c>
      <c r="G1659" t="inlineStr">
        <is>
          <t>Technology &amp; Services</t>
        </is>
      </c>
      <c r="H1659" t="inlineStr">
        <is>
          <t>AI &amp; data</t>
        </is>
      </c>
      <c r="I1659" t="inlineStr">
        <is>
          <t>Large client</t>
        </is>
      </c>
      <c r="J1659" t="inlineStr">
        <is>
          <t>Arjun Mehta</t>
        </is>
      </c>
      <c r="K1659" s="71" t="n">
        <v>2312</v>
      </c>
      <c r="L1659" s="72" t="n">
        <v>4009.58</v>
      </c>
      <c r="M1659" s="72" t="n">
        <v>9270148.960000001</v>
      </c>
      <c r="N1659" s="72" t="n">
        <v>0</v>
      </c>
      <c r="O1659" s="72" t="n">
        <v>9270148.960000001</v>
      </c>
      <c r="P1659" s="72" t="n">
        <v>5962655.1</v>
      </c>
      <c r="Q1659" s="72" t="n">
        <v>3307493.86</v>
      </c>
      <c r="R1659" t="inlineStr">
        <is>
          <t>TS-04</t>
        </is>
      </c>
      <c r="S1659" s="73" t="n">
        <v>16</v>
      </c>
      <c r="T1659" s="73" t="n">
        <v>13.5</v>
      </c>
      <c r="U1659" s="71" t="n">
        <v>0</v>
      </c>
      <c r="V1659" t="inlineStr">
        <is>
          <t>No</t>
        </is>
      </c>
      <c r="W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TC101651</t>
        </is>
      </c>
      <c r="B1660" s="69" t="n">
        <v>45860</v>
      </c>
      <c r="C1660" s="70" t="n">
        <v>2025</v>
      </c>
      <c r="D1660" t="inlineStr">
        <is>
          <t>Jul</t>
        </is>
      </c>
      <c r="E1660" t="inlineStr">
        <is>
          <t>Asia Pacific</t>
        </is>
      </c>
      <c r="F1660" t="inlineStr">
        <is>
          <t>Japan</t>
        </is>
      </c>
      <c r="G1660" t="inlineStr">
        <is>
          <t>Technology &amp; Services</t>
        </is>
      </c>
      <c r="H1660" t="inlineStr">
        <is>
          <t>BPS</t>
        </is>
      </c>
      <c r="I1660" t="inlineStr">
        <is>
          <t>Mid-size client</t>
        </is>
      </c>
      <c r="J1660" t="inlineStr">
        <is>
          <t>Ruhi Shaikh</t>
        </is>
      </c>
      <c r="K1660" s="71" t="n">
        <v>10763</v>
      </c>
      <c r="L1660" s="72" t="n">
        <v>3732.82</v>
      </c>
      <c r="M1660" s="72" t="n">
        <v>40176341.66</v>
      </c>
      <c r="N1660" s="72" t="n">
        <v>0</v>
      </c>
      <c r="O1660" s="72" t="n">
        <v>40176341.66</v>
      </c>
      <c r="P1660" s="72" t="n">
        <v>29391216.22</v>
      </c>
      <c r="Q1660" s="72" t="n">
        <v>10785125.44</v>
      </c>
      <c r="R1660" t="inlineStr">
        <is>
          <t>TS-05</t>
        </is>
      </c>
      <c r="S1660" s="73" t="n">
        <v>72.5</v>
      </c>
      <c r="T1660" s="73" t="n">
        <v>66.40000000000001</v>
      </c>
      <c r="U1660" s="71" t="n">
        <v>1</v>
      </c>
      <c r="V1660" t="inlineStr">
        <is>
          <t>No</t>
        </is>
      </c>
      <c r="W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TC101652</t>
        </is>
      </c>
      <c r="B1661" s="69" t="n">
        <v>45860</v>
      </c>
      <c r="C1661" s="70" t="n">
        <v>2025</v>
      </c>
      <c r="D1661" t="inlineStr">
        <is>
          <t>Jul</t>
        </is>
      </c>
      <c r="E1661" t="inlineStr">
        <is>
          <t>North America</t>
        </is>
      </c>
      <c r="F1661" t="inlineStr">
        <is>
          <t>USA</t>
        </is>
      </c>
      <c r="G1661" t="inlineStr">
        <is>
          <t>Manufacturing</t>
        </is>
      </c>
      <c r="H1661" t="inlineStr">
        <is>
          <t>Application services</t>
        </is>
      </c>
      <c r="I1661" t="inlineStr">
        <is>
          <t>Mid-size client</t>
        </is>
      </c>
      <c r="J1661" t="inlineStr">
        <is>
          <t>Amir Khan</t>
        </is>
      </c>
      <c r="K1661" s="71" t="n">
        <v>6805</v>
      </c>
      <c r="L1661" s="72" t="n">
        <v>3727.98</v>
      </c>
      <c r="M1661" s="72" t="n">
        <v>25368903.9</v>
      </c>
      <c r="N1661" s="72" t="n">
        <v>1522134.23</v>
      </c>
      <c r="O1661" s="72" t="n">
        <v>23846769.67</v>
      </c>
      <c r="P1661" s="72" t="n">
        <v>17233906.38</v>
      </c>
      <c r="Q1661" s="72" t="n">
        <v>6612863.29</v>
      </c>
      <c r="R1661" t="inlineStr">
        <is>
          <t>M-06</t>
        </is>
      </c>
      <c r="S1661" s="73" t="n">
        <v>44.4</v>
      </c>
      <c r="T1661" s="73" t="n">
        <v>40.3</v>
      </c>
      <c r="U1661" s="71" t="n">
        <v>0</v>
      </c>
      <c r="V1661" t="inlineStr">
        <is>
          <t>No</t>
        </is>
      </c>
      <c r="W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TC101653</t>
        </is>
      </c>
      <c r="B1662" s="69" t="n">
        <v>45860</v>
      </c>
      <c r="C1662" s="70" t="n">
        <v>2025</v>
      </c>
      <c r="D1662" t="inlineStr">
        <is>
          <t>Jul</t>
        </is>
      </c>
      <c r="E1662" t="inlineStr">
        <is>
          <t>North America</t>
        </is>
      </c>
      <c r="F1662" t="inlineStr">
        <is>
          <t>USA</t>
        </is>
      </c>
      <c r="G1662" t="inlineStr">
        <is>
          <t>Retail &amp; CPG</t>
        </is>
      </c>
      <c r="H1662" t="inlineStr">
        <is>
          <t>AI &amp; data</t>
        </is>
      </c>
      <c r="I1662" t="inlineStr">
        <is>
          <t>Mid-size client</t>
        </is>
      </c>
      <c r="J1662" t="inlineStr">
        <is>
          <t>Omar Haddad</t>
        </is>
      </c>
      <c r="K1662" s="71" t="n">
        <v>5261</v>
      </c>
      <c r="L1662" s="72" t="n">
        <v>3760.4</v>
      </c>
      <c r="M1662" s="72" t="n">
        <v>19783464.4</v>
      </c>
      <c r="N1662" s="72" t="n">
        <v>0</v>
      </c>
      <c r="O1662" s="72" t="n">
        <v>19783464.4</v>
      </c>
      <c r="P1662" s="72" t="n">
        <v>11673444.68</v>
      </c>
      <c r="Q1662" s="72" t="n">
        <v>8110019.72</v>
      </c>
      <c r="R1662" t="inlineStr">
        <is>
          <t>RC-03</t>
        </is>
      </c>
      <c r="S1662" s="73" t="n">
        <v>41.3</v>
      </c>
      <c r="T1662" s="73" t="n">
        <v>31.8</v>
      </c>
      <c r="U1662" s="71" t="n">
        <v>1</v>
      </c>
      <c r="V1662" t="inlineStr">
        <is>
          <t>No</t>
        </is>
      </c>
      <c r="W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TC101654</t>
        </is>
      </c>
      <c r="B1663" s="69" t="n">
        <v>45860</v>
      </c>
      <c r="C1663" s="70" t="n">
        <v>2025</v>
      </c>
      <c r="D1663" t="inlineStr">
        <is>
          <t>Jul</t>
        </is>
      </c>
      <c r="E1663" t="inlineStr">
        <is>
          <t>North America</t>
        </is>
      </c>
      <c r="F1663" t="inlineStr">
        <is>
          <t>USA</t>
        </is>
      </c>
      <c r="G1663" t="inlineStr">
        <is>
          <t>BFSI</t>
        </is>
      </c>
      <c r="H1663" t="inlineStr">
        <is>
          <t>Application services</t>
        </is>
      </c>
      <c r="I1663" t="inlineStr">
        <is>
          <t>Large client</t>
        </is>
      </c>
      <c r="J1663" t="inlineStr">
        <is>
          <t>Yuki Sato</t>
        </is>
      </c>
      <c r="K1663" s="71" t="n">
        <v>5341</v>
      </c>
      <c r="L1663" s="72" t="n">
        <v>4390.23</v>
      </c>
      <c r="M1663" s="72" t="n">
        <v>23448218.43</v>
      </c>
      <c r="N1663" s="72" t="n">
        <v>0</v>
      </c>
      <c r="O1663" s="72" t="n">
        <v>23448218.43</v>
      </c>
      <c r="P1663" s="72" t="n">
        <v>16392544.95</v>
      </c>
      <c r="Q1663" s="72" t="n">
        <v>7055673.48</v>
      </c>
      <c r="R1663" t="inlineStr">
        <is>
          <t>B-03</t>
        </is>
      </c>
      <c r="S1663" s="73" t="n">
        <v>39.3</v>
      </c>
      <c r="T1663" s="73" t="n">
        <v>32.3</v>
      </c>
      <c r="U1663" s="71" t="n">
        <v>0</v>
      </c>
      <c r="V1663" t="inlineStr">
        <is>
          <t>No</t>
        </is>
      </c>
      <c r="W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TC101655</t>
        </is>
      </c>
      <c r="B1664" s="69" t="n">
        <v>45860</v>
      </c>
      <c r="C1664" s="70" t="n">
        <v>2025</v>
      </c>
      <c r="D1664" t="inlineStr">
        <is>
          <t>Jul</t>
        </is>
      </c>
      <c r="E1664" t="inlineStr">
        <is>
          <t>UK</t>
        </is>
      </c>
      <c r="F1664" t="inlineStr">
        <is>
          <t>UK</t>
        </is>
      </c>
      <c r="G1664" t="inlineStr">
        <is>
          <t>BFSI</t>
        </is>
      </c>
      <c r="H1664" t="inlineStr">
        <is>
          <t>Consulting</t>
        </is>
      </c>
      <c r="I1664" t="inlineStr">
        <is>
          <t>Top-10 client</t>
        </is>
      </c>
      <c r="J1664" t="inlineStr">
        <is>
          <t>Kofi Mensah</t>
        </is>
      </c>
      <c r="K1664" s="71" t="n">
        <v>8041</v>
      </c>
      <c r="L1664" s="72" t="n">
        <v>3916.58</v>
      </c>
      <c r="M1664" s="72" t="n">
        <v>31493219.78</v>
      </c>
      <c r="N1664" s="72" t="n">
        <v>0</v>
      </c>
      <c r="O1664" s="72" t="n">
        <v>31493219.78</v>
      </c>
      <c r="P1664" s="72" t="n">
        <v>22366701.54</v>
      </c>
      <c r="Q1664" s="72" t="n">
        <v>9126518.24</v>
      </c>
      <c r="R1664" t="inlineStr">
        <is>
          <t>B-03</t>
        </is>
      </c>
      <c r="S1664" s="73" t="n">
        <v>64.7</v>
      </c>
      <c r="T1664" s="73" t="n">
        <v>48.3</v>
      </c>
      <c r="U1664" s="71" t="n">
        <v>1</v>
      </c>
      <c r="V1664" t="inlineStr">
        <is>
          <t>No</t>
        </is>
      </c>
      <c r="W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TC101656</t>
        </is>
      </c>
      <c r="B1665" s="69" t="n">
        <v>45860</v>
      </c>
      <c r="C1665" s="70" t="n">
        <v>2025</v>
      </c>
      <c r="D1665" t="inlineStr">
        <is>
          <t>Jul</t>
        </is>
      </c>
      <c r="E1665" t="inlineStr">
        <is>
          <t>UK</t>
        </is>
      </c>
      <c r="F1665" t="inlineStr">
        <is>
          <t>UK</t>
        </is>
      </c>
      <c r="G1665" t="inlineStr">
        <is>
          <t>Manufacturing</t>
        </is>
      </c>
      <c r="H1665" t="inlineStr">
        <is>
          <t>AI &amp; data</t>
        </is>
      </c>
      <c r="I1665" t="inlineStr">
        <is>
          <t>Mid-size client</t>
        </is>
      </c>
      <c r="J1665" t="inlineStr">
        <is>
          <t>Hiroshi Tanaka</t>
        </is>
      </c>
      <c r="K1665" s="71" t="n">
        <v>8550</v>
      </c>
      <c r="L1665" s="72" t="n">
        <v>3720.58</v>
      </c>
      <c r="M1665" s="72" t="n">
        <v>31810959</v>
      </c>
      <c r="N1665" s="72" t="n">
        <v>1272438.36</v>
      </c>
      <c r="O1665" s="72" t="n">
        <v>30538520.64</v>
      </c>
      <c r="P1665" s="72" t="n">
        <v>22810513.8</v>
      </c>
      <c r="Q1665" s="72" t="n">
        <v>7728006.84</v>
      </c>
      <c r="R1665" t="inlineStr">
        <is>
          <t>M-04</t>
        </is>
      </c>
      <c r="S1665" s="73" t="n">
        <v>59.2</v>
      </c>
      <c r="T1665" s="73" t="n">
        <v>49.9</v>
      </c>
      <c r="U1665" s="71" t="n">
        <v>2</v>
      </c>
      <c r="V1665" t="inlineStr">
        <is>
          <t>No</t>
        </is>
      </c>
      <c r="W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TC101657</t>
        </is>
      </c>
      <c r="B1666" s="69" t="n">
        <v>45860</v>
      </c>
      <c r="C1666" s="70" t="n">
        <v>2025</v>
      </c>
      <c r="D1666" t="inlineStr">
        <is>
          <t>Jul</t>
        </is>
      </c>
      <c r="E1666" t="inlineStr">
        <is>
          <t>North America</t>
        </is>
      </c>
      <c r="F1666" t="inlineStr">
        <is>
          <t>Canada</t>
        </is>
      </c>
      <c r="G1666" t="inlineStr">
        <is>
          <t>Retail &amp; CPG</t>
        </is>
      </c>
      <c r="H1666" t="inlineStr">
        <is>
          <t>Application services</t>
        </is>
      </c>
      <c r="I1666" t="inlineStr">
        <is>
          <t>Top-10 client</t>
        </is>
      </c>
      <c r="J1666" t="inlineStr">
        <is>
          <t>Mei Lin</t>
        </is>
      </c>
      <c r="K1666" s="71" t="n">
        <v>8670</v>
      </c>
      <c r="L1666" s="72" t="n">
        <v>3656.41</v>
      </c>
      <c r="M1666" s="72" t="n">
        <v>31701074.7</v>
      </c>
      <c r="N1666" s="72" t="n">
        <v>0</v>
      </c>
      <c r="O1666" s="72" t="n">
        <v>31701074.7</v>
      </c>
      <c r="P1666" s="72" t="n">
        <v>21206996.6</v>
      </c>
      <c r="Q1666" s="72" t="n">
        <v>10494078.1</v>
      </c>
      <c r="R1666" t="inlineStr">
        <is>
          <t>RC-02</t>
        </is>
      </c>
      <c r="S1666" s="73" t="n">
        <v>69.8</v>
      </c>
      <c r="T1666" s="73" t="n">
        <v>55.3</v>
      </c>
      <c r="U1666" s="71" t="n">
        <v>1</v>
      </c>
      <c r="V1666" t="inlineStr">
        <is>
          <t>No</t>
        </is>
      </c>
      <c r="W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TC101658</t>
        </is>
      </c>
      <c r="B1667" s="69" t="n">
        <v>45861</v>
      </c>
      <c r="C1667" s="70" t="n">
        <v>2025</v>
      </c>
      <c r="D1667" t="inlineStr">
        <is>
          <t>Jul</t>
        </is>
      </c>
      <c r="E1667" t="inlineStr">
        <is>
          <t>North America</t>
        </is>
      </c>
      <c r="F1667" t="inlineStr">
        <is>
          <t>USA</t>
        </is>
      </c>
      <c r="G1667" t="inlineStr">
        <is>
          <t>Communications &amp; Media</t>
        </is>
      </c>
      <c r="H1667" t="inlineStr">
        <is>
          <t>BPS</t>
        </is>
      </c>
      <c r="I1667" t="inlineStr">
        <is>
          <t>Large client</t>
        </is>
      </c>
      <c r="J1667" t="inlineStr">
        <is>
          <t>Lucas Martin</t>
        </is>
      </c>
      <c r="K1667" s="71" t="n">
        <v>9082</v>
      </c>
      <c r="L1667" s="72" t="n">
        <v>4002.32</v>
      </c>
      <c r="M1667" s="72" t="n">
        <v>36349070.24</v>
      </c>
      <c r="N1667" s="72" t="n">
        <v>726981.4</v>
      </c>
      <c r="O1667" s="72" t="n">
        <v>35622088.84</v>
      </c>
      <c r="P1667" s="72" t="n">
        <v>22174498.68</v>
      </c>
      <c r="Q1667" s="72" t="n">
        <v>13447590.16</v>
      </c>
      <c r="R1667" t="inlineStr">
        <is>
          <t>CM-05</t>
        </is>
      </c>
      <c r="S1667" s="73" t="n">
        <v>67.3</v>
      </c>
      <c r="T1667" s="73" t="n">
        <v>58.6</v>
      </c>
      <c r="U1667" s="71" t="n">
        <v>0</v>
      </c>
      <c r="V1667" t="inlineStr">
        <is>
          <t>No</t>
        </is>
      </c>
      <c r="W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TC101659</t>
        </is>
      </c>
      <c r="B1668" s="69" t="n">
        <v>45861</v>
      </c>
      <c r="C1668" s="70" t="n">
        <v>2025</v>
      </c>
      <c r="D1668" t="inlineStr">
        <is>
          <t>Jul</t>
        </is>
      </c>
      <c r="E1668" t="inlineStr">
        <is>
          <t>India</t>
        </is>
      </c>
      <c r="F1668" t="inlineStr">
        <is>
          <t>India</t>
        </is>
      </c>
      <c r="G1668" t="inlineStr">
        <is>
          <t>Manufacturing</t>
        </is>
      </c>
      <c r="H1668" t="inlineStr">
        <is>
          <t>Application services</t>
        </is>
      </c>
      <c r="I1668" t="inlineStr">
        <is>
          <t>Mid-size client</t>
        </is>
      </c>
      <c r="J1668" t="inlineStr">
        <is>
          <t>Kofi Mensah</t>
        </is>
      </c>
      <c r="K1668" s="71" t="n">
        <v>3903</v>
      </c>
      <c r="L1668" s="72" t="n">
        <v>3626.19</v>
      </c>
      <c r="M1668" s="72" t="n">
        <v>14153019.57</v>
      </c>
      <c r="N1668" s="72" t="n">
        <v>0</v>
      </c>
      <c r="O1668" s="72" t="n">
        <v>14153019.57</v>
      </c>
      <c r="P1668" s="72" t="n">
        <v>9931419.52</v>
      </c>
      <c r="Q1668" s="72" t="n">
        <v>4221600.05</v>
      </c>
      <c r="R1668" t="inlineStr">
        <is>
          <t>M-02</t>
        </is>
      </c>
      <c r="S1668" s="73" t="n">
        <v>33</v>
      </c>
      <c r="T1668" s="73" t="n">
        <v>25</v>
      </c>
      <c r="U1668" s="71" t="n">
        <v>2</v>
      </c>
      <c r="V1668" t="inlineStr">
        <is>
          <t>No</t>
        </is>
      </c>
      <c r="W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TC101660</t>
        </is>
      </c>
      <c r="B1669" s="69" t="n">
        <v>45861</v>
      </c>
      <c r="C1669" s="70" t="n">
        <v>2025</v>
      </c>
      <c r="D1669" t="inlineStr">
        <is>
          <t>Jul</t>
        </is>
      </c>
      <c r="E1669" t="inlineStr">
        <is>
          <t>North America</t>
        </is>
      </c>
      <c r="F1669" t="inlineStr">
        <is>
          <t>USA</t>
        </is>
      </c>
      <c r="G1669" t="inlineStr">
        <is>
          <t>Communications &amp; Media</t>
        </is>
      </c>
      <c r="H1669" t="inlineStr">
        <is>
          <t>Cloud &amp; infrastructure</t>
        </is>
      </c>
      <c r="I1669" t="inlineStr">
        <is>
          <t>Large client</t>
        </is>
      </c>
      <c r="J1669" t="inlineStr">
        <is>
          <t>Wei Chen</t>
        </is>
      </c>
      <c r="K1669" s="71" t="n">
        <v>6449</v>
      </c>
      <c r="L1669" s="72" t="n">
        <v>3688.94</v>
      </c>
      <c r="M1669" s="72" t="n">
        <v>23789974.06</v>
      </c>
      <c r="N1669" s="72" t="n">
        <v>0</v>
      </c>
      <c r="O1669" s="72" t="n">
        <v>23789974.06</v>
      </c>
      <c r="P1669" s="72" t="n">
        <v>16893508.61</v>
      </c>
      <c r="Q1669" s="72" t="n">
        <v>6896465.45</v>
      </c>
      <c r="R1669" t="inlineStr">
        <is>
          <t>CM-02</t>
        </is>
      </c>
      <c r="S1669" s="73" t="n">
        <v>48.3</v>
      </c>
      <c r="T1669" s="73" t="n">
        <v>39.9</v>
      </c>
      <c r="U1669" s="71" t="n">
        <v>1</v>
      </c>
      <c r="V1669" t="inlineStr">
        <is>
          <t>No</t>
        </is>
      </c>
      <c r="W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TC101661</t>
        </is>
      </c>
      <c r="B1670" s="69" t="n">
        <v>45861</v>
      </c>
      <c r="C1670" s="70" t="n">
        <v>2025</v>
      </c>
      <c r="D1670" t="inlineStr">
        <is>
          <t>Jul</t>
        </is>
      </c>
      <c r="E1670" t="inlineStr">
        <is>
          <t>North America</t>
        </is>
      </c>
      <c r="F1670" t="inlineStr">
        <is>
          <t>USA</t>
        </is>
      </c>
      <c r="G1670" t="inlineStr">
        <is>
          <t>Life Sciences</t>
        </is>
      </c>
      <c r="H1670" t="inlineStr">
        <is>
          <t>Cloud &amp; infrastructure</t>
        </is>
      </c>
      <c r="I1670" t="inlineStr">
        <is>
          <t>Top-10 client</t>
        </is>
      </c>
      <c r="J1670" t="inlineStr">
        <is>
          <t>Hiroshi Tanaka</t>
        </is>
      </c>
      <c r="K1670" s="71" t="n">
        <v>2481</v>
      </c>
      <c r="L1670" s="72" t="n">
        <v>4202.86</v>
      </c>
      <c r="M1670" s="72" t="n">
        <v>10427295.66</v>
      </c>
      <c r="N1670" s="72" t="n">
        <v>0</v>
      </c>
      <c r="O1670" s="72" t="n">
        <v>10427295.66</v>
      </c>
      <c r="P1670" s="72" t="n">
        <v>6893990.34</v>
      </c>
      <c r="Q1670" s="72" t="n">
        <v>3533305.32</v>
      </c>
      <c r="R1670" t="inlineStr">
        <is>
          <t>LS-06</t>
        </is>
      </c>
      <c r="S1670" s="73" t="n">
        <v>18</v>
      </c>
      <c r="T1670" s="73" t="n">
        <v>14.9</v>
      </c>
      <c r="U1670" s="71" t="n">
        <v>0</v>
      </c>
      <c r="V1670" t="inlineStr">
        <is>
          <t>No</t>
        </is>
      </c>
      <c r="W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TC101662</t>
        </is>
      </c>
      <c r="B1671" s="69" t="n">
        <v>45861</v>
      </c>
      <c r="C1671" s="70" t="n">
        <v>2025</v>
      </c>
      <c r="D1671" t="inlineStr">
        <is>
          <t>Jul</t>
        </is>
      </c>
      <c r="E1671" t="inlineStr">
        <is>
          <t>Asia Pacific</t>
        </is>
      </c>
      <c r="F1671" t="inlineStr">
        <is>
          <t>Australia</t>
        </is>
      </c>
      <c r="G1671" t="inlineStr">
        <is>
          <t>Manufacturing</t>
        </is>
      </c>
      <c r="H1671" t="inlineStr">
        <is>
          <t>BPS</t>
        </is>
      </c>
      <c r="I1671" t="inlineStr">
        <is>
          <t>Top-10 client</t>
        </is>
      </c>
      <c r="J1671" t="inlineStr">
        <is>
          <t>Zoya Ahmed</t>
        </is>
      </c>
      <c r="K1671" s="71" t="n">
        <v>11368</v>
      </c>
      <c r="L1671" s="72" t="n">
        <v>3238.92</v>
      </c>
      <c r="M1671" s="72" t="n">
        <v>36820042.56</v>
      </c>
      <c r="N1671" s="72" t="n">
        <v>0</v>
      </c>
      <c r="O1671" s="72" t="n">
        <v>36820042.56</v>
      </c>
      <c r="P1671" s="72" t="n">
        <v>25411894.88</v>
      </c>
      <c r="Q1671" s="72" t="n">
        <v>11408147.68</v>
      </c>
      <c r="R1671" t="inlineStr">
        <is>
          <t>M-05</t>
        </is>
      </c>
      <c r="S1671" s="73" t="n">
        <v>76.59999999999999</v>
      </c>
      <c r="T1671" s="73" t="n">
        <v>68.09999999999999</v>
      </c>
      <c r="U1671" s="71" t="n">
        <v>2</v>
      </c>
      <c r="V1671" t="inlineStr">
        <is>
          <t>No</t>
        </is>
      </c>
      <c r="W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TC101663</t>
        </is>
      </c>
      <c r="B1672" s="69" t="n">
        <v>45861</v>
      </c>
      <c r="C1672" s="70" t="n">
        <v>2025</v>
      </c>
      <c r="D1672" t="inlineStr">
        <is>
          <t>Jul</t>
        </is>
      </c>
      <c r="E1672" t="inlineStr">
        <is>
          <t>Continental Europe</t>
        </is>
      </c>
      <c r="F1672" t="inlineStr">
        <is>
          <t>Netherlands</t>
        </is>
      </c>
      <c r="G1672" t="inlineStr">
        <is>
          <t>BFSI</t>
        </is>
      </c>
      <c r="H1672" t="inlineStr">
        <is>
          <t>Cloud &amp; infrastructure</t>
        </is>
      </c>
      <c r="I1672" t="inlineStr">
        <is>
          <t>Mid-size client</t>
        </is>
      </c>
      <c r="J1672" t="inlineStr">
        <is>
          <t>Priya Nair</t>
        </is>
      </c>
      <c r="K1672" s="71" t="n">
        <v>2741</v>
      </c>
      <c r="L1672" s="72" t="n">
        <v>4463.94</v>
      </c>
      <c r="M1672" s="72" t="n">
        <v>12235659.54</v>
      </c>
      <c r="N1672" s="72" t="n">
        <v>489426.38</v>
      </c>
      <c r="O1672" s="72" t="n">
        <v>11746233.16</v>
      </c>
      <c r="P1672" s="72" t="n">
        <v>8092238.72</v>
      </c>
      <c r="Q1672" s="72" t="n">
        <v>3653994.44</v>
      </c>
      <c r="R1672" t="inlineStr">
        <is>
          <t>B-05</t>
        </is>
      </c>
      <c r="S1672" s="73" t="n">
        <v>22.2</v>
      </c>
      <c r="T1672" s="73" t="n">
        <v>17.6</v>
      </c>
      <c r="U1672" s="71" t="n">
        <v>0</v>
      </c>
      <c r="V1672" t="inlineStr">
        <is>
          <t>No</t>
        </is>
      </c>
      <c r="W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TC101664</t>
        </is>
      </c>
      <c r="B1673" s="69" t="n">
        <v>45861</v>
      </c>
      <c r="C1673" s="70" t="n">
        <v>2025</v>
      </c>
      <c r="D1673" t="inlineStr">
        <is>
          <t>Jul</t>
        </is>
      </c>
      <c r="E1673" t="inlineStr">
        <is>
          <t>Continental Europe</t>
        </is>
      </c>
      <c r="F1673" t="inlineStr">
        <is>
          <t>France</t>
        </is>
      </c>
      <c r="G1673" t="inlineStr">
        <is>
          <t>BFSI</t>
        </is>
      </c>
      <c r="H1673" t="inlineStr">
        <is>
          <t>AI &amp; data</t>
        </is>
      </c>
      <c r="I1673" t="inlineStr">
        <is>
          <t>Large client</t>
        </is>
      </c>
      <c r="J1673" t="inlineStr">
        <is>
          <t>Zoya Ahmed</t>
        </is>
      </c>
      <c r="K1673" s="71" t="n">
        <v>3834</v>
      </c>
      <c r="L1673" s="72" t="n">
        <v>3903.88</v>
      </c>
      <c r="M1673" s="72" t="n">
        <v>14967475.92</v>
      </c>
      <c r="N1673" s="72" t="n">
        <v>598699.04</v>
      </c>
      <c r="O1673" s="72" t="n">
        <v>14368776.88</v>
      </c>
      <c r="P1673" s="72" t="n">
        <v>10245045.1</v>
      </c>
      <c r="Q1673" s="72" t="n">
        <v>4123731.78</v>
      </c>
      <c r="R1673" t="inlineStr">
        <is>
          <t>B-04</t>
        </is>
      </c>
      <c r="S1673" s="73" t="n">
        <v>25.1</v>
      </c>
      <c r="T1673" s="73" t="n">
        <v>23</v>
      </c>
      <c r="U1673" s="71" t="n">
        <v>0</v>
      </c>
      <c r="V1673" t="inlineStr">
        <is>
          <t>No</t>
        </is>
      </c>
      <c r="W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TC101665</t>
        </is>
      </c>
      <c r="B1674" s="69" t="n">
        <v>45861</v>
      </c>
      <c r="C1674" s="70" t="n">
        <v>2025</v>
      </c>
      <c r="D1674" t="inlineStr">
        <is>
          <t>Jul</t>
        </is>
      </c>
      <c r="E1674" t="inlineStr">
        <is>
          <t>Continental Europe</t>
        </is>
      </c>
      <c r="F1674" t="inlineStr">
        <is>
          <t>France</t>
        </is>
      </c>
      <c r="G1674" t="inlineStr">
        <is>
          <t>BFSI</t>
        </is>
      </c>
      <c r="H1674" t="inlineStr">
        <is>
          <t>Cloud &amp; infrastructure</t>
        </is>
      </c>
      <c r="I1674" t="inlineStr">
        <is>
          <t>Top-10 client</t>
        </is>
      </c>
      <c r="J1674" t="inlineStr">
        <is>
          <t>Kofi Mensah</t>
        </is>
      </c>
      <c r="K1674" s="71" t="n">
        <v>2317</v>
      </c>
      <c r="L1674" s="72" t="n">
        <v>4519.66</v>
      </c>
      <c r="M1674" s="72" t="n">
        <v>10472052.22</v>
      </c>
      <c r="N1674" s="72" t="n">
        <v>628323.13</v>
      </c>
      <c r="O1674" s="72" t="n">
        <v>9843729.09</v>
      </c>
      <c r="P1674" s="72" t="n">
        <v>6709327.74</v>
      </c>
      <c r="Q1674" s="72" t="n">
        <v>3134401.35</v>
      </c>
      <c r="R1674" t="inlineStr">
        <is>
          <t>B-06</t>
        </is>
      </c>
      <c r="S1674" s="73" t="n">
        <v>16.2</v>
      </c>
      <c r="T1674" s="73" t="n">
        <v>14</v>
      </c>
      <c r="U1674" s="71" t="n">
        <v>0</v>
      </c>
      <c r="V1674" t="inlineStr">
        <is>
          <t>No</t>
        </is>
      </c>
      <c r="W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TC101666</t>
        </is>
      </c>
      <c r="B1675" s="69" t="n">
        <v>45862</v>
      </c>
      <c r="C1675" s="70" t="n">
        <v>2025</v>
      </c>
      <c r="D1675" t="inlineStr">
        <is>
          <t>Jul</t>
        </is>
      </c>
      <c r="E1675" t="inlineStr">
        <is>
          <t>Asia Pacific</t>
        </is>
      </c>
      <c r="F1675" t="inlineStr">
        <is>
          <t>Japan</t>
        </is>
      </c>
      <c r="G1675" t="inlineStr">
        <is>
          <t>Life Sciences</t>
        </is>
      </c>
      <c r="H1675" t="inlineStr">
        <is>
          <t>Cloud &amp; infrastructure</t>
        </is>
      </c>
      <c r="I1675" t="inlineStr">
        <is>
          <t>Large client</t>
        </is>
      </c>
      <c r="J1675" t="inlineStr">
        <is>
          <t>Sophie Müller</t>
        </is>
      </c>
      <c r="K1675" s="71" t="n">
        <v>8122</v>
      </c>
      <c r="L1675" s="72" t="n">
        <v>3808.14</v>
      </c>
      <c r="M1675" s="72" t="n">
        <v>30929713.08</v>
      </c>
      <c r="N1675" s="72" t="n">
        <v>1237188.52</v>
      </c>
      <c r="O1675" s="72" t="n">
        <v>29692524.56</v>
      </c>
      <c r="P1675" s="72" t="n">
        <v>21234118.7</v>
      </c>
      <c r="Q1675" s="72" t="n">
        <v>8458405.859999999</v>
      </c>
      <c r="R1675" t="inlineStr">
        <is>
          <t>LS-06</t>
        </is>
      </c>
      <c r="S1675" s="73" t="n">
        <v>62.9</v>
      </c>
      <c r="T1675" s="73" t="n">
        <v>50.2</v>
      </c>
      <c r="U1675" s="71" t="n">
        <v>0</v>
      </c>
      <c r="V1675" t="inlineStr">
        <is>
          <t>No</t>
        </is>
      </c>
      <c r="W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TC101667</t>
        </is>
      </c>
      <c r="B1676" s="69" t="n">
        <v>45862</v>
      </c>
      <c r="C1676" s="70" t="n">
        <v>2025</v>
      </c>
      <c r="D1676" t="inlineStr">
        <is>
          <t>Jul</t>
        </is>
      </c>
      <c r="E1676" t="inlineStr">
        <is>
          <t>North America</t>
        </is>
      </c>
      <c r="F1676" t="inlineStr">
        <is>
          <t>Canada</t>
        </is>
      </c>
      <c r="G1676" t="inlineStr">
        <is>
          <t>BFSI</t>
        </is>
      </c>
      <c r="H1676" t="inlineStr">
        <is>
          <t>Consulting</t>
        </is>
      </c>
      <c r="I1676" t="inlineStr">
        <is>
          <t>Large client</t>
        </is>
      </c>
      <c r="J1676" t="inlineStr">
        <is>
          <t>Kofi Mensah</t>
        </is>
      </c>
      <c r="K1676" s="71" t="n">
        <v>1654</v>
      </c>
      <c r="L1676" s="72" t="n">
        <v>4573.94</v>
      </c>
      <c r="M1676" s="72" t="n">
        <v>7565296.76</v>
      </c>
      <c r="N1676" s="72" t="n">
        <v>151305.94</v>
      </c>
      <c r="O1676" s="72" t="n">
        <v>7413990.82</v>
      </c>
      <c r="P1676" s="72" t="n">
        <v>4693299.72</v>
      </c>
      <c r="Q1676" s="72" t="n">
        <v>2720691.1</v>
      </c>
      <c r="R1676" t="inlineStr">
        <is>
          <t>B-02</t>
        </is>
      </c>
      <c r="S1676" s="73" t="n">
        <v>13.3</v>
      </c>
      <c r="T1676" s="73" t="n">
        <v>10</v>
      </c>
      <c r="U1676" s="71" t="n">
        <v>0</v>
      </c>
      <c r="V1676" t="inlineStr">
        <is>
          <t>No</t>
        </is>
      </c>
      <c r="W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TC101668</t>
        </is>
      </c>
      <c r="B1677" s="69" t="n">
        <v>45862</v>
      </c>
      <c r="C1677" s="70" t="n">
        <v>2025</v>
      </c>
      <c r="D1677" t="inlineStr">
        <is>
          <t>Jul</t>
        </is>
      </c>
      <c r="E1677" t="inlineStr">
        <is>
          <t>Asia Pacific</t>
        </is>
      </c>
      <c r="F1677" t="inlineStr">
        <is>
          <t>Australia</t>
        </is>
      </c>
      <c r="G1677" t="inlineStr">
        <is>
          <t>Technology &amp; Services</t>
        </is>
      </c>
      <c r="H1677" t="inlineStr">
        <is>
          <t>Application services</t>
        </is>
      </c>
      <c r="I1677" t="inlineStr">
        <is>
          <t>Mid-size client</t>
        </is>
      </c>
      <c r="J1677" t="inlineStr">
        <is>
          <t>Ana Costa</t>
        </is>
      </c>
      <c r="K1677" s="71" t="n">
        <v>6020</v>
      </c>
      <c r="L1677" s="72" t="n">
        <v>3314.53</v>
      </c>
      <c r="M1677" s="72" t="n">
        <v>19953470.6</v>
      </c>
      <c r="N1677" s="72" t="n">
        <v>0</v>
      </c>
      <c r="O1677" s="72" t="n">
        <v>19953470.6</v>
      </c>
      <c r="P1677" s="72" t="n">
        <v>13271691.94</v>
      </c>
      <c r="Q1677" s="72" t="n">
        <v>6681778.66</v>
      </c>
      <c r="R1677" t="inlineStr">
        <is>
          <t>TS-06</t>
        </is>
      </c>
      <c r="S1677" s="73" t="n">
        <v>50.7</v>
      </c>
      <c r="T1677" s="73" t="n">
        <v>39</v>
      </c>
      <c r="U1677" s="71" t="n">
        <v>1</v>
      </c>
      <c r="V1677" t="inlineStr">
        <is>
          <t>No</t>
        </is>
      </c>
      <c r="W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TC101669</t>
        </is>
      </c>
      <c r="B1678" s="69" t="n">
        <v>45862</v>
      </c>
      <c r="C1678" s="70" t="n">
        <v>2025</v>
      </c>
      <c r="D1678" t="inlineStr">
        <is>
          <t>Jul</t>
        </is>
      </c>
      <c r="E1678" t="inlineStr">
        <is>
          <t>North America</t>
        </is>
      </c>
      <c r="F1678" t="inlineStr">
        <is>
          <t>USA</t>
        </is>
      </c>
      <c r="G1678" t="inlineStr">
        <is>
          <t>Technology &amp; Services</t>
        </is>
      </c>
      <c r="H1678" t="inlineStr">
        <is>
          <t>BPS</t>
        </is>
      </c>
      <c r="I1678" t="inlineStr">
        <is>
          <t>Top-10 client</t>
        </is>
      </c>
      <c r="J1678" t="inlineStr">
        <is>
          <t>Zoya Ahmed</t>
        </is>
      </c>
      <c r="K1678" s="71" t="n">
        <v>5680</v>
      </c>
      <c r="L1678" s="72" t="n">
        <v>4485.4</v>
      </c>
      <c r="M1678" s="72" t="n">
        <v>25477072</v>
      </c>
      <c r="N1678" s="72" t="n">
        <v>0</v>
      </c>
      <c r="O1678" s="72" t="n">
        <v>25477072</v>
      </c>
      <c r="P1678" s="72" t="n">
        <v>17280037.04</v>
      </c>
      <c r="Q1678" s="72" t="n">
        <v>8197034.96</v>
      </c>
      <c r="R1678" t="inlineStr">
        <is>
          <t>TS-01</t>
        </is>
      </c>
      <c r="S1678" s="73" t="n">
        <v>41.1</v>
      </c>
      <c r="T1678" s="73" t="n">
        <v>36.2</v>
      </c>
      <c r="U1678" s="71" t="n">
        <v>1</v>
      </c>
      <c r="V1678" t="inlineStr">
        <is>
          <t>No</t>
        </is>
      </c>
      <c r="W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TC101670</t>
        </is>
      </c>
      <c r="B1679" s="69" t="n">
        <v>45862</v>
      </c>
      <c r="C1679" s="70" t="n">
        <v>2025</v>
      </c>
      <c r="D1679" t="inlineStr">
        <is>
          <t>Jul</t>
        </is>
      </c>
      <c r="E1679" t="inlineStr">
        <is>
          <t>Asia Pacific</t>
        </is>
      </c>
      <c r="F1679" t="inlineStr">
        <is>
          <t>Japan</t>
        </is>
      </c>
      <c r="G1679" t="inlineStr">
        <is>
          <t>Retail &amp; CPG</t>
        </is>
      </c>
      <c r="H1679" t="inlineStr">
        <is>
          <t>Application services</t>
        </is>
      </c>
      <c r="I1679" t="inlineStr">
        <is>
          <t>Mid-size client</t>
        </is>
      </c>
      <c r="J1679" t="inlineStr">
        <is>
          <t>Shraddha Kulkarni</t>
        </is>
      </c>
      <c r="K1679" s="71" t="n">
        <v>6086</v>
      </c>
      <c r="L1679" s="72" t="n">
        <v>2969.01</v>
      </c>
      <c r="M1679" s="72" t="n">
        <v>18069394.86</v>
      </c>
      <c r="N1679" s="72" t="n">
        <v>0</v>
      </c>
      <c r="O1679" s="72" t="n">
        <v>18069394.86</v>
      </c>
      <c r="P1679" s="72" t="n">
        <v>11187963.7</v>
      </c>
      <c r="Q1679" s="72" t="n">
        <v>6881431.16</v>
      </c>
      <c r="R1679" t="inlineStr">
        <is>
          <t>RC-06</t>
        </is>
      </c>
      <c r="S1679" s="73" t="n">
        <v>44.7</v>
      </c>
      <c r="T1679" s="73" t="n">
        <v>37.1</v>
      </c>
      <c r="U1679" s="71" t="n">
        <v>0</v>
      </c>
      <c r="V1679" t="inlineStr">
        <is>
          <t>No</t>
        </is>
      </c>
      <c r="W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TC101671</t>
        </is>
      </c>
      <c r="B1680" s="69" t="n">
        <v>45862</v>
      </c>
      <c r="C1680" s="70" t="n">
        <v>2025</v>
      </c>
      <c r="D1680" t="inlineStr">
        <is>
          <t>Jul</t>
        </is>
      </c>
      <c r="E1680" t="inlineStr">
        <is>
          <t>North America</t>
        </is>
      </c>
      <c r="F1680" t="inlineStr">
        <is>
          <t>USA</t>
        </is>
      </c>
      <c r="G1680" t="inlineStr">
        <is>
          <t>Manufacturing</t>
        </is>
      </c>
      <c r="H1680" t="inlineStr">
        <is>
          <t>Cloud &amp; infrastructure</t>
        </is>
      </c>
      <c r="I1680" t="inlineStr">
        <is>
          <t>Large client</t>
        </is>
      </c>
      <c r="J1680" t="inlineStr">
        <is>
          <t>Noah Smith</t>
        </is>
      </c>
      <c r="K1680" s="71" t="n">
        <v>2460</v>
      </c>
      <c r="L1680" s="72" t="n">
        <v>3977.19</v>
      </c>
      <c r="M1680" s="72" t="n">
        <v>9783887.4</v>
      </c>
      <c r="N1680" s="72" t="n">
        <v>0</v>
      </c>
      <c r="O1680" s="72" t="n">
        <v>9783887.4</v>
      </c>
      <c r="P1680" s="72" t="n">
        <v>6903564.76</v>
      </c>
      <c r="Q1680" s="72" t="n">
        <v>2880322.64</v>
      </c>
      <c r="R1680" t="inlineStr">
        <is>
          <t>M-02</t>
        </is>
      </c>
      <c r="S1680" s="73" t="n">
        <v>19.1</v>
      </c>
      <c r="T1680" s="73" t="n">
        <v>14.5</v>
      </c>
      <c r="U1680" s="71" t="n">
        <v>0</v>
      </c>
      <c r="V1680" t="inlineStr">
        <is>
          <t>No</t>
        </is>
      </c>
      <c r="W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TC101672</t>
        </is>
      </c>
      <c r="B1681" s="69" t="n">
        <v>45862</v>
      </c>
      <c r="C1681" s="70" t="n">
        <v>2025</v>
      </c>
      <c r="D1681" t="inlineStr">
        <is>
          <t>Jul</t>
        </is>
      </c>
      <c r="E1681" t="inlineStr">
        <is>
          <t>India</t>
        </is>
      </c>
      <c r="F1681" t="inlineStr">
        <is>
          <t>India</t>
        </is>
      </c>
      <c r="G1681" t="inlineStr">
        <is>
          <t>BFSI</t>
        </is>
      </c>
      <c r="H1681" t="inlineStr">
        <is>
          <t>Application services</t>
        </is>
      </c>
      <c r="I1681" t="inlineStr">
        <is>
          <t>Top-10 client</t>
        </is>
      </c>
      <c r="J1681" t="inlineStr">
        <is>
          <t>Noah Smith</t>
        </is>
      </c>
      <c r="K1681" s="71" t="n">
        <v>8279</v>
      </c>
      <c r="L1681" s="72" t="n">
        <v>3177.99</v>
      </c>
      <c r="M1681" s="72" t="n">
        <v>26310579.21</v>
      </c>
      <c r="N1681" s="72" t="n">
        <v>1578634.75</v>
      </c>
      <c r="O1681" s="72" t="n">
        <v>24731944.46</v>
      </c>
      <c r="P1681" s="72" t="n">
        <v>18582720.48</v>
      </c>
      <c r="Q1681" s="72" t="n">
        <v>6149223.98</v>
      </c>
      <c r="R1681" t="inlineStr">
        <is>
          <t>B-01</t>
        </is>
      </c>
      <c r="S1681" s="73" t="n">
        <v>65.3</v>
      </c>
      <c r="T1681" s="73" t="n">
        <v>53.1</v>
      </c>
      <c r="U1681" s="71" t="n">
        <v>1</v>
      </c>
      <c r="V1681" t="inlineStr">
        <is>
          <t>No</t>
        </is>
      </c>
      <c r="W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TC101673</t>
        </is>
      </c>
      <c r="B1682" s="69" t="n">
        <v>45862</v>
      </c>
      <c r="C1682" s="70" t="n">
        <v>2025</v>
      </c>
      <c r="D1682" t="inlineStr">
        <is>
          <t>Jul</t>
        </is>
      </c>
      <c r="E1682" t="inlineStr">
        <is>
          <t>Continental Europe</t>
        </is>
      </c>
      <c r="F1682" t="inlineStr">
        <is>
          <t>Germany</t>
        </is>
      </c>
      <c r="G1682" t="inlineStr">
        <is>
          <t>Communications &amp; Media</t>
        </is>
      </c>
      <c r="H1682" t="inlineStr">
        <is>
          <t>BPS</t>
        </is>
      </c>
      <c r="I1682" t="inlineStr">
        <is>
          <t>Top-10 client</t>
        </is>
      </c>
      <c r="J1682" t="inlineStr">
        <is>
          <t>Hiroshi Tanaka</t>
        </is>
      </c>
      <c r="K1682" s="71" t="n">
        <v>5477</v>
      </c>
      <c r="L1682" s="72" t="n">
        <v>4156.63</v>
      </c>
      <c r="M1682" s="72" t="n">
        <v>22765862.51</v>
      </c>
      <c r="N1682" s="72" t="n">
        <v>910634.5</v>
      </c>
      <c r="O1682" s="72" t="n">
        <v>21855228.01</v>
      </c>
      <c r="P1682" s="72" t="n">
        <v>16528859.15</v>
      </c>
      <c r="Q1682" s="72" t="n">
        <v>5326368.86</v>
      </c>
      <c r="R1682" t="inlineStr">
        <is>
          <t>CM-05</t>
        </is>
      </c>
      <c r="S1682" s="73" t="n">
        <v>34.9</v>
      </c>
      <c r="T1682" s="73" t="n">
        <v>32</v>
      </c>
      <c r="U1682" s="71" t="n">
        <v>0</v>
      </c>
      <c r="V1682" t="inlineStr">
        <is>
          <t>No</t>
        </is>
      </c>
      <c r="W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TC101674</t>
        </is>
      </c>
      <c r="B1683" s="69" t="n">
        <v>45862</v>
      </c>
      <c r="C1683" s="70" t="n">
        <v>2025</v>
      </c>
      <c r="D1683" t="inlineStr">
        <is>
          <t>Jul</t>
        </is>
      </c>
      <c r="E1683" t="inlineStr">
        <is>
          <t>North America</t>
        </is>
      </c>
      <c r="F1683" t="inlineStr">
        <is>
          <t>USA</t>
        </is>
      </c>
      <c r="G1683" t="inlineStr">
        <is>
          <t>Communications &amp; Media</t>
        </is>
      </c>
      <c r="H1683" t="inlineStr">
        <is>
          <t>BPS</t>
        </is>
      </c>
      <c r="I1683" t="inlineStr">
        <is>
          <t>Large client</t>
        </is>
      </c>
      <c r="J1683" t="inlineStr">
        <is>
          <t>Shraddha Kulkarni</t>
        </is>
      </c>
      <c r="K1683" s="71" t="n">
        <v>6601</v>
      </c>
      <c r="L1683" s="72" t="n">
        <v>3739.75</v>
      </c>
      <c r="M1683" s="72" t="n">
        <v>24686089.75</v>
      </c>
      <c r="N1683" s="72" t="n">
        <v>493721.79</v>
      </c>
      <c r="O1683" s="72" t="n">
        <v>24192367.96</v>
      </c>
      <c r="P1683" s="72" t="n">
        <v>16584229.87</v>
      </c>
      <c r="Q1683" s="72" t="n">
        <v>7608138.09</v>
      </c>
      <c r="R1683" t="inlineStr">
        <is>
          <t>CM-06</t>
        </is>
      </c>
      <c r="S1683" s="73" t="n">
        <v>48.1</v>
      </c>
      <c r="T1683" s="73" t="n">
        <v>42</v>
      </c>
      <c r="U1683" s="71" t="n">
        <v>0</v>
      </c>
      <c r="V1683" t="inlineStr">
        <is>
          <t>No</t>
        </is>
      </c>
      <c r="W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TC101675</t>
        </is>
      </c>
      <c r="B1684" s="69" t="n">
        <v>45862</v>
      </c>
      <c r="C1684" s="70" t="n">
        <v>2025</v>
      </c>
      <c r="D1684" t="inlineStr">
        <is>
          <t>Jul</t>
        </is>
      </c>
      <c r="E1684" t="inlineStr">
        <is>
          <t>North America</t>
        </is>
      </c>
      <c r="F1684" t="inlineStr">
        <is>
          <t>USA</t>
        </is>
      </c>
      <c r="G1684" t="inlineStr">
        <is>
          <t>Communications &amp; Media</t>
        </is>
      </c>
      <c r="H1684" t="inlineStr">
        <is>
          <t>Consulting</t>
        </is>
      </c>
      <c r="I1684" t="inlineStr">
        <is>
          <t>Mid-size client</t>
        </is>
      </c>
      <c r="J1684" t="inlineStr">
        <is>
          <t>Arjun Mehta</t>
        </is>
      </c>
      <c r="K1684" s="71" t="n">
        <v>889</v>
      </c>
      <c r="L1684" s="72" t="n">
        <v>3541.8</v>
      </c>
      <c r="M1684" s="72" t="n">
        <v>3148660.2</v>
      </c>
      <c r="N1684" s="72" t="n">
        <v>0</v>
      </c>
      <c r="O1684" s="72" t="n">
        <v>3148660.2</v>
      </c>
      <c r="P1684" s="72" t="n">
        <v>2042332.03</v>
      </c>
      <c r="Q1684" s="72" t="n">
        <v>1106328.17</v>
      </c>
      <c r="R1684" t="inlineStr">
        <is>
          <t>CM-04</t>
        </is>
      </c>
      <c r="S1684" s="73" t="n">
        <v>6.3</v>
      </c>
      <c r="T1684" s="73" t="n">
        <v>5.4</v>
      </c>
      <c r="U1684" s="71" t="n">
        <v>0</v>
      </c>
      <c r="V1684" t="inlineStr">
        <is>
          <t>No</t>
        </is>
      </c>
      <c r="W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TC101676</t>
        </is>
      </c>
      <c r="B1685" s="69" t="n">
        <v>45862</v>
      </c>
      <c r="C1685" s="70" t="n">
        <v>2025</v>
      </c>
      <c r="D1685" t="inlineStr">
        <is>
          <t>Jul</t>
        </is>
      </c>
      <c r="E1685" t="inlineStr">
        <is>
          <t>North America</t>
        </is>
      </c>
      <c r="F1685" t="inlineStr">
        <is>
          <t>USA</t>
        </is>
      </c>
      <c r="G1685" t="inlineStr">
        <is>
          <t>Retail &amp; CPG</t>
        </is>
      </c>
      <c r="H1685" t="inlineStr">
        <is>
          <t>Consulting</t>
        </is>
      </c>
      <c r="I1685" t="inlineStr">
        <is>
          <t>Mid-size client</t>
        </is>
      </c>
      <c r="J1685" t="inlineStr">
        <is>
          <t>Fatima Al-Saud</t>
        </is>
      </c>
      <c r="K1685" s="71" t="n">
        <v>3968</v>
      </c>
      <c r="L1685" s="72" t="n">
        <v>3445.74</v>
      </c>
      <c r="M1685" s="72" t="n">
        <v>13672696.32</v>
      </c>
      <c r="N1685" s="72" t="n">
        <v>273453.93</v>
      </c>
      <c r="O1685" s="72" t="n">
        <v>13399242.39</v>
      </c>
      <c r="P1685" s="72" t="n">
        <v>9390058.109999999</v>
      </c>
      <c r="Q1685" s="72" t="n">
        <v>4009184.28</v>
      </c>
      <c r="R1685" t="inlineStr">
        <is>
          <t>RC-04</t>
        </is>
      </c>
      <c r="S1685" s="73" t="n">
        <v>26.1</v>
      </c>
      <c r="T1685" s="73" t="n">
        <v>23.4</v>
      </c>
      <c r="U1685" s="71" t="n">
        <v>0</v>
      </c>
      <c r="V1685" t="inlineStr">
        <is>
          <t>No</t>
        </is>
      </c>
      <c r="W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TC101677</t>
        </is>
      </c>
      <c r="B1686" s="69" t="n">
        <v>45862</v>
      </c>
      <c r="C1686" s="70" t="n">
        <v>2025</v>
      </c>
      <c r="D1686" t="inlineStr">
        <is>
          <t>Jul</t>
        </is>
      </c>
      <c r="E1686" t="inlineStr">
        <is>
          <t>North America</t>
        </is>
      </c>
      <c r="F1686" t="inlineStr">
        <is>
          <t>Canada</t>
        </is>
      </c>
      <c r="G1686" t="inlineStr">
        <is>
          <t>Communications &amp; Media</t>
        </is>
      </c>
      <c r="H1686" t="inlineStr">
        <is>
          <t>Application services</t>
        </is>
      </c>
      <c r="I1686" t="inlineStr">
        <is>
          <t>Mid-size client</t>
        </is>
      </c>
      <c r="J1686" t="inlineStr">
        <is>
          <t>Wei Chen</t>
        </is>
      </c>
      <c r="K1686" s="71" t="n">
        <v>8703</v>
      </c>
      <c r="L1686" s="72" t="n">
        <v>4083.07</v>
      </c>
      <c r="M1686" s="72" t="n">
        <v>35534958.21</v>
      </c>
      <c r="N1686" s="72" t="n">
        <v>1421398.33</v>
      </c>
      <c r="O1686" s="72" t="n">
        <v>34113559.88</v>
      </c>
      <c r="P1686" s="72" t="n">
        <v>23903197.14</v>
      </c>
      <c r="Q1686" s="72" t="n">
        <v>10210362.74</v>
      </c>
      <c r="R1686" t="inlineStr">
        <is>
          <t>CM-04</t>
        </is>
      </c>
      <c r="S1686" s="73" t="n">
        <v>65.2</v>
      </c>
      <c r="T1686" s="73" t="n">
        <v>56.6</v>
      </c>
      <c r="U1686" s="71" t="n">
        <v>0</v>
      </c>
      <c r="V1686" t="inlineStr">
        <is>
          <t>No</t>
        </is>
      </c>
      <c r="W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TC101678</t>
        </is>
      </c>
      <c r="B1687" s="69" t="n">
        <v>45863</v>
      </c>
      <c r="C1687" s="70" t="n">
        <v>2025</v>
      </c>
      <c r="D1687" t="inlineStr">
        <is>
          <t>Jul</t>
        </is>
      </c>
      <c r="E1687" t="inlineStr">
        <is>
          <t>North America</t>
        </is>
      </c>
      <c r="F1687" t="inlineStr">
        <is>
          <t>USA</t>
        </is>
      </c>
      <c r="G1687" t="inlineStr">
        <is>
          <t>BFSI</t>
        </is>
      </c>
      <c r="H1687" t="inlineStr">
        <is>
          <t>Cloud &amp; infrastructure</t>
        </is>
      </c>
      <c r="I1687" t="inlineStr">
        <is>
          <t>Top-10 client</t>
        </is>
      </c>
      <c r="J1687" t="inlineStr">
        <is>
          <t>Sophie Müller</t>
        </is>
      </c>
      <c r="K1687" s="71" t="n">
        <v>8888</v>
      </c>
      <c r="L1687" s="72" t="n">
        <v>4518.94</v>
      </c>
      <c r="M1687" s="72" t="n">
        <v>40164338.72</v>
      </c>
      <c r="N1687" s="72" t="n">
        <v>0</v>
      </c>
      <c r="O1687" s="72" t="n">
        <v>40164338.72</v>
      </c>
      <c r="P1687" s="72" t="n">
        <v>25241615.64</v>
      </c>
      <c r="Q1687" s="72" t="n">
        <v>14922723.08</v>
      </c>
      <c r="R1687" t="inlineStr">
        <is>
          <t>B-01</t>
        </is>
      </c>
      <c r="S1687" s="73" t="n">
        <v>65.59999999999999</v>
      </c>
      <c r="T1687" s="73" t="n">
        <v>57.8</v>
      </c>
      <c r="U1687" s="71" t="n">
        <v>1</v>
      </c>
      <c r="V1687" t="inlineStr">
        <is>
          <t>Yes</t>
        </is>
      </c>
      <c r="W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TC101679</t>
        </is>
      </c>
      <c r="B1688" s="69" t="n">
        <v>45863</v>
      </c>
      <c r="C1688" s="70" t="n">
        <v>2025</v>
      </c>
      <c r="D1688" t="inlineStr">
        <is>
          <t>Jul</t>
        </is>
      </c>
      <c r="E1688" t="inlineStr">
        <is>
          <t>UK</t>
        </is>
      </c>
      <c r="F1688" t="inlineStr">
        <is>
          <t>UK</t>
        </is>
      </c>
      <c r="G1688" t="inlineStr">
        <is>
          <t>BFSI</t>
        </is>
      </c>
      <c r="H1688" t="inlineStr">
        <is>
          <t>BPS</t>
        </is>
      </c>
      <c r="I1688" t="inlineStr">
        <is>
          <t>Large client</t>
        </is>
      </c>
      <c r="J1688" t="inlineStr">
        <is>
          <t>Yuki Sato</t>
        </is>
      </c>
      <c r="K1688" s="71" t="n">
        <v>9909</v>
      </c>
      <c r="L1688" s="72" t="n">
        <v>4433.53</v>
      </c>
      <c r="M1688" s="72" t="n">
        <v>43931848.77</v>
      </c>
      <c r="N1688" s="72" t="n">
        <v>878636.98</v>
      </c>
      <c r="O1688" s="72" t="n">
        <v>43053211.79</v>
      </c>
      <c r="P1688" s="72" t="n">
        <v>30963961.47</v>
      </c>
      <c r="Q1688" s="72" t="n">
        <v>12089250.32</v>
      </c>
      <c r="R1688" t="inlineStr">
        <is>
          <t>B-05</t>
        </is>
      </c>
      <c r="S1688" s="73" t="n">
        <v>74.09999999999999</v>
      </c>
      <c r="T1688" s="73" t="n">
        <v>60.1</v>
      </c>
      <c r="U1688" s="71" t="n">
        <v>0</v>
      </c>
      <c r="V1688" t="inlineStr">
        <is>
          <t>No</t>
        </is>
      </c>
      <c r="W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TC101680</t>
        </is>
      </c>
      <c r="B1689" s="69" t="n">
        <v>45863</v>
      </c>
      <c r="C1689" s="70" t="n">
        <v>2025</v>
      </c>
      <c r="D1689" t="inlineStr">
        <is>
          <t>Jul</t>
        </is>
      </c>
      <c r="E1689" t="inlineStr">
        <is>
          <t>UK</t>
        </is>
      </c>
      <c r="F1689" t="inlineStr">
        <is>
          <t>UK</t>
        </is>
      </c>
      <c r="G1689" t="inlineStr">
        <is>
          <t>Retail &amp; CPG</t>
        </is>
      </c>
      <c r="H1689" t="inlineStr">
        <is>
          <t>Cloud &amp; infrastructure</t>
        </is>
      </c>
      <c r="I1689" t="inlineStr">
        <is>
          <t>Large client</t>
        </is>
      </c>
      <c r="J1689" t="inlineStr">
        <is>
          <t>Zoya Ahmed</t>
        </is>
      </c>
      <c r="K1689" s="71" t="n">
        <v>8565</v>
      </c>
      <c r="L1689" s="72" t="n">
        <v>4192.04</v>
      </c>
      <c r="M1689" s="72" t="n">
        <v>35904822.6</v>
      </c>
      <c r="N1689" s="72" t="n">
        <v>718096.45</v>
      </c>
      <c r="O1689" s="72" t="n">
        <v>35186726.15</v>
      </c>
      <c r="P1689" s="72" t="n">
        <v>22557408.56</v>
      </c>
      <c r="Q1689" s="72" t="n">
        <v>12629317.59</v>
      </c>
      <c r="R1689" t="inlineStr">
        <is>
          <t>RC-05</t>
        </is>
      </c>
      <c r="S1689" s="73" t="n">
        <v>60.4</v>
      </c>
      <c r="T1689" s="73" t="n">
        <v>53</v>
      </c>
      <c r="U1689" s="71" t="n">
        <v>0</v>
      </c>
      <c r="V1689" t="inlineStr">
        <is>
          <t>Yes</t>
        </is>
      </c>
      <c r="W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TC101681</t>
        </is>
      </c>
      <c r="B1690" s="69" t="n">
        <v>45863</v>
      </c>
      <c r="C1690" s="70" t="n">
        <v>2025</v>
      </c>
      <c r="D1690" t="inlineStr">
        <is>
          <t>Jul</t>
        </is>
      </c>
      <c r="E1690" t="inlineStr">
        <is>
          <t>UK</t>
        </is>
      </c>
      <c r="F1690" t="inlineStr">
        <is>
          <t>UK</t>
        </is>
      </c>
      <c r="G1690" t="inlineStr">
        <is>
          <t>Communications &amp; Media</t>
        </is>
      </c>
      <c r="H1690" t="inlineStr">
        <is>
          <t>Application services</t>
        </is>
      </c>
      <c r="I1690" t="inlineStr">
        <is>
          <t>Large client</t>
        </is>
      </c>
      <c r="J1690" t="inlineStr">
        <is>
          <t>Yuki Sato</t>
        </is>
      </c>
      <c r="K1690" s="71" t="n">
        <v>2153</v>
      </c>
      <c r="L1690" s="72" t="n">
        <v>3354.62</v>
      </c>
      <c r="M1690" s="72" t="n">
        <v>7222496.86</v>
      </c>
      <c r="N1690" s="72" t="n">
        <v>0</v>
      </c>
      <c r="O1690" s="72" t="n">
        <v>7222496.86</v>
      </c>
      <c r="P1690" s="72" t="n">
        <v>4871729.95</v>
      </c>
      <c r="Q1690" s="72" t="n">
        <v>2350766.91</v>
      </c>
      <c r="R1690" t="inlineStr">
        <is>
          <t>CM-04</t>
        </is>
      </c>
      <c r="S1690" s="73" t="n">
        <v>17</v>
      </c>
      <c r="T1690" s="73" t="n">
        <v>13.8</v>
      </c>
      <c r="U1690" s="71" t="n">
        <v>0</v>
      </c>
      <c r="V1690" t="inlineStr">
        <is>
          <t>No</t>
        </is>
      </c>
      <c r="W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TC101682</t>
        </is>
      </c>
      <c r="B1691" s="69" t="n">
        <v>45863</v>
      </c>
      <c r="C1691" s="70" t="n">
        <v>2025</v>
      </c>
      <c r="D1691" t="inlineStr">
        <is>
          <t>Jul</t>
        </is>
      </c>
      <c r="E1691" t="inlineStr">
        <is>
          <t>North America</t>
        </is>
      </c>
      <c r="F1691" t="inlineStr">
        <is>
          <t>USA</t>
        </is>
      </c>
      <c r="G1691" t="inlineStr">
        <is>
          <t>BFSI</t>
        </is>
      </c>
      <c r="H1691" t="inlineStr">
        <is>
          <t>Application services</t>
        </is>
      </c>
      <c r="I1691" t="inlineStr">
        <is>
          <t>Large client</t>
        </is>
      </c>
      <c r="J1691" t="inlineStr">
        <is>
          <t>Ruhi Shaikh</t>
        </is>
      </c>
      <c r="K1691" s="71" t="n">
        <v>7083</v>
      </c>
      <c r="L1691" s="72" t="n">
        <v>4329.86</v>
      </c>
      <c r="M1691" s="72" t="n">
        <v>30668398.38</v>
      </c>
      <c r="N1691" s="72" t="n">
        <v>1840103.9</v>
      </c>
      <c r="O1691" s="72" t="n">
        <v>28828294.48</v>
      </c>
      <c r="P1691" s="72" t="n">
        <v>21213246.2</v>
      </c>
      <c r="Q1691" s="72" t="n">
        <v>7615048.28</v>
      </c>
      <c r="R1691" t="inlineStr">
        <is>
          <t>B-05</t>
        </is>
      </c>
      <c r="S1691" s="73" t="n">
        <v>52.1</v>
      </c>
      <c r="T1691" s="73" t="n">
        <v>42.4</v>
      </c>
      <c r="U1691" s="71" t="n">
        <v>0</v>
      </c>
      <c r="V1691" t="inlineStr">
        <is>
          <t>No</t>
        </is>
      </c>
      <c r="W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TC101683</t>
        </is>
      </c>
      <c r="B1692" s="69" t="n">
        <v>45863</v>
      </c>
      <c r="C1692" s="70" t="n">
        <v>2025</v>
      </c>
      <c r="D1692" t="inlineStr">
        <is>
          <t>Jul</t>
        </is>
      </c>
      <c r="E1692" t="inlineStr">
        <is>
          <t>North America</t>
        </is>
      </c>
      <c r="F1692" t="inlineStr">
        <is>
          <t>Canada</t>
        </is>
      </c>
      <c r="G1692" t="inlineStr">
        <is>
          <t>Technology &amp; Services</t>
        </is>
      </c>
      <c r="H1692" t="inlineStr">
        <is>
          <t>Consulting</t>
        </is>
      </c>
      <c r="I1692" t="inlineStr">
        <is>
          <t>Large client</t>
        </is>
      </c>
      <c r="J1692" t="inlineStr">
        <is>
          <t>Shraddha Kulkarni</t>
        </is>
      </c>
      <c r="K1692" s="71" t="n">
        <v>5169</v>
      </c>
      <c r="L1692" s="72" t="n">
        <v>4502.5</v>
      </c>
      <c r="M1692" s="72" t="n">
        <v>23273422.5</v>
      </c>
      <c r="N1692" s="72" t="n">
        <v>0</v>
      </c>
      <c r="O1692" s="72" t="n">
        <v>23273422.5</v>
      </c>
      <c r="P1692" s="72" t="n">
        <v>14931438.87</v>
      </c>
      <c r="Q1692" s="72" t="n">
        <v>8341983.63</v>
      </c>
      <c r="R1692" t="inlineStr">
        <is>
          <t>TS-01</t>
        </is>
      </c>
      <c r="S1692" s="73" t="n">
        <v>42.8</v>
      </c>
      <c r="T1692" s="73" t="n">
        <v>33.2</v>
      </c>
      <c r="U1692" s="71" t="n">
        <v>0</v>
      </c>
      <c r="V1692" t="inlineStr">
        <is>
          <t>No</t>
        </is>
      </c>
      <c r="W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TC101684</t>
        </is>
      </c>
      <c r="B1693" s="69" t="n">
        <v>45863</v>
      </c>
      <c r="C1693" s="70" t="n">
        <v>2025</v>
      </c>
      <c r="D1693" t="inlineStr">
        <is>
          <t>Jul</t>
        </is>
      </c>
      <c r="E1693" t="inlineStr">
        <is>
          <t>Continental Europe</t>
        </is>
      </c>
      <c r="F1693" t="inlineStr">
        <is>
          <t>France</t>
        </is>
      </c>
      <c r="G1693" t="inlineStr">
        <is>
          <t>Manufacturing</t>
        </is>
      </c>
      <c r="H1693" t="inlineStr">
        <is>
          <t>Cloud &amp; infrastructure</t>
        </is>
      </c>
      <c r="I1693" t="inlineStr">
        <is>
          <t>Top-10 client</t>
        </is>
      </c>
      <c r="J1693" t="inlineStr">
        <is>
          <t>Fatima Al-Saud</t>
        </is>
      </c>
      <c r="K1693" s="71" t="n">
        <v>4318</v>
      </c>
      <c r="L1693" s="72" t="n">
        <v>4078.13</v>
      </c>
      <c r="M1693" s="72" t="n">
        <v>17609365.34</v>
      </c>
      <c r="N1693" s="72" t="n">
        <v>1056561.92</v>
      </c>
      <c r="O1693" s="72" t="n">
        <v>16552803.42</v>
      </c>
      <c r="P1693" s="72" t="n">
        <v>12311481.83</v>
      </c>
      <c r="Q1693" s="72" t="n">
        <v>4241321.59</v>
      </c>
      <c r="R1693" t="inlineStr">
        <is>
          <t>M-03</t>
        </is>
      </c>
      <c r="S1693" s="73" t="n">
        <v>29.7</v>
      </c>
      <c r="T1693" s="73" t="n">
        <v>25.8</v>
      </c>
      <c r="U1693" s="71" t="n">
        <v>0</v>
      </c>
      <c r="V1693" t="inlineStr">
        <is>
          <t>No</t>
        </is>
      </c>
      <c r="W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TC101685</t>
        </is>
      </c>
      <c r="B1694" s="69" t="n">
        <v>45863</v>
      </c>
      <c r="C1694" s="70" t="n">
        <v>2025</v>
      </c>
      <c r="D1694" t="inlineStr">
        <is>
          <t>Jul</t>
        </is>
      </c>
      <c r="E1694" t="inlineStr">
        <is>
          <t>Asia Pacific</t>
        </is>
      </c>
      <c r="F1694" t="inlineStr">
        <is>
          <t>Japan</t>
        </is>
      </c>
      <c r="G1694" t="inlineStr">
        <is>
          <t>Communications &amp; Media</t>
        </is>
      </c>
      <c r="H1694" t="inlineStr">
        <is>
          <t>Application services</t>
        </is>
      </c>
      <c r="I1694" t="inlineStr">
        <is>
          <t>Top-10 client</t>
        </is>
      </c>
      <c r="J1694" t="inlineStr">
        <is>
          <t>Ravindra Patil</t>
        </is>
      </c>
      <c r="K1694" s="71" t="n">
        <v>8836</v>
      </c>
      <c r="L1694" s="72" t="n">
        <v>3450.02</v>
      </c>
      <c r="M1694" s="72" t="n">
        <v>30484376.72</v>
      </c>
      <c r="N1694" s="72" t="n">
        <v>0</v>
      </c>
      <c r="O1694" s="72" t="n">
        <v>30484376.72</v>
      </c>
      <c r="P1694" s="72" t="n">
        <v>20453015.07</v>
      </c>
      <c r="Q1694" s="72" t="n">
        <v>10031361.65</v>
      </c>
      <c r="R1694" t="inlineStr">
        <is>
          <t>CM-04</t>
        </is>
      </c>
      <c r="S1694" s="73" t="n">
        <v>66.90000000000001</v>
      </c>
      <c r="T1694" s="73" t="n">
        <v>56.9</v>
      </c>
      <c r="U1694" s="71" t="n">
        <v>0</v>
      </c>
      <c r="V1694" t="inlineStr">
        <is>
          <t>No</t>
        </is>
      </c>
      <c r="W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TC101686</t>
        </is>
      </c>
      <c r="B1695" s="69" t="n">
        <v>45863</v>
      </c>
      <c r="C1695" s="70" t="n">
        <v>2025</v>
      </c>
      <c r="D1695" t="inlineStr">
        <is>
          <t>Jul</t>
        </is>
      </c>
      <c r="E1695" t="inlineStr">
        <is>
          <t>North America</t>
        </is>
      </c>
      <c r="F1695" t="inlineStr">
        <is>
          <t>Canada</t>
        </is>
      </c>
      <c r="G1695" t="inlineStr">
        <is>
          <t>Technology &amp; Services</t>
        </is>
      </c>
      <c r="H1695" t="inlineStr">
        <is>
          <t>AI &amp; data</t>
        </is>
      </c>
      <c r="I1695" t="inlineStr">
        <is>
          <t>Large client</t>
        </is>
      </c>
      <c r="J1695" t="inlineStr">
        <is>
          <t>Hiroshi Tanaka</t>
        </is>
      </c>
      <c r="K1695" s="71" t="n">
        <v>6136</v>
      </c>
      <c r="L1695" s="72" t="n">
        <v>4498.64</v>
      </c>
      <c r="M1695" s="72" t="n">
        <v>27603655.04</v>
      </c>
      <c r="N1695" s="72" t="n">
        <v>1656219.3</v>
      </c>
      <c r="O1695" s="72" t="n">
        <v>25947435.74</v>
      </c>
      <c r="P1695" s="72" t="n">
        <v>18731386.4</v>
      </c>
      <c r="Q1695" s="72" t="n">
        <v>7216049.34</v>
      </c>
      <c r="R1695" t="inlineStr">
        <is>
          <t>TS-04</t>
        </is>
      </c>
      <c r="S1695" s="73" t="n">
        <v>44.7</v>
      </c>
      <c r="T1695" s="73" t="n">
        <v>37.5</v>
      </c>
      <c r="U1695" s="71" t="n">
        <v>1</v>
      </c>
      <c r="V1695" t="inlineStr">
        <is>
          <t>No</t>
        </is>
      </c>
      <c r="W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TC101687</t>
        </is>
      </c>
      <c r="B1696" s="69" t="n">
        <v>45864</v>
      </c>
      <c r="C1696" s="70" t="n">
        <v>2025</v>
      </c>
      <c r="D1696" t="inlineStr">
        <is>
          <t>Jul</t>
        </is>
      </c>
      <c r="E1696" t="inlineStr">
        <is>
          <t>North America</t>
        </is>
      </c>
      <c r="F1696" t="inlineStr">
        <is>
          <t>Canada</t>
        </is>
      </c>
      <c r="G1696" t="inlineStr">
        <is>
          <t>BFSI</t>
        </is>
      </c>
      <c r="H1696" t="inlineStr">
        <is>
          <t>Application services</t>
        </is>
      </c>
      <c r="I1696" t="inlineStr">
        <is>
          <t>Large client</t>
        </is>
      </c>
      <c r="J1696" t="inlineStr">
        <is>
          <t>Priya Nair</t>
        </is>
      </c>
      <c r="K1696" s="71" t="n">
        <v>9276</v>
      </c>
      <c r="L1696" s="72" t="n">
        <v>3961.96</v>
      </c>
      <c r="M1696" s="72" t="n">
        <v>36751140.96</v>
      </c>
      <c r="N1696" s="72" t="n">
        <v>0</v>
      </c>
      <c r="O1696" s="72" t="n">
        <v>36751140.96</v>
      </c>
      <c r="P1696" s="72" t="n">
        <v>25987538.42</v>
      </c>
      <c r="Q1696" s="72" t="n">
        <v>10763602.54</v>
      </c>
      <c r="R1696" t="inlineStr">
        <is>
          <t>B-03</t>
        </is>
      </c>
      <c r="S1696" s="73" t="n">
        <v>72.5</v>
      </c>
      <c r="T1696" s="73" t="n">
        <v>56.5</v>
      </c>
      <c r="U1696" s="71" t="n">
        <v>0</v>
      </c>
      <c r="V1696" t="inlineStr">
        <is>
          <t>No</t>
        </is>
      </c>
      <c r="W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TC101688</t>
        </is>
      </c>
      <c r="B1697" s="69" t="n">
        <v>45864</v>
      </c>
      <c r="C1697" s="70" t="n">
        <v>2025</v>
      </c>
      <c r="D1697" t="inlineStr">
        <is>
          <t>Jul</t>
        </is>
      </c>
      <c r="E1697" t="inlineStr">
        <is>
          <t>North America</t>
        </is>
      </c>
      <c r="F1697" t="inlineStr">
        <is>
          <t>USA</t>
        </is>
      </c>
      <c r="G1697" t="inlineStr">
        <is>
          <t>Life Sciences</t>
        </is>
      </c>
      <c r="H1697" t="inlineStr">
        <is>
          <t>BPS</t>
        </is>
      </c>
      <c r="I1697" t="inlineStr">
        <is>
          <t>Mid-size client</t>
        </is>
      </c>
      <c r="J1697" t="inlineStr">
        <is>
          <t>Omar Haddad</t>
        </is>
      </c>
      <c r="K1697" s="71" t="n">
        <v>4375</v>
      </c>
      <c r="L1697" s="72" t="n">
        <v>4477.71</v>
      </c>
      <c r="M1697" s="72" t="n">
        <v>19589981.25</v>
      </c>
      <c r="N1697" s="72" t="n">
        <v>0</v>
      </c>
      <c r="O1697" s="72" t="n">
        <v>19589981.25</v>
      </c>
      <c r="P1697" s="72" t="n">
        <v>12721931.21</v>
      </c>
      <c r="Q1697" s="72" t="n">
        <v>6868050.04</v>
      </c>
      <c r="R1697" t="inlineStr">
        <is>
          <t>LS-02</t>
        </is>
      </c>
      <c r="S1697" s="73" t="n">
        <v>36.4</v>
      </c>
      <c r="T1697" s="73" t="n">
        <v>27.4</v>
      </c>
      <c r="U1697" s="71" t="n">
        <v>0</v>
      </c>
      <c r="V1697" t="inlineStr">
        <is>
          <t>No</t>
        </is>
      </c>
      <c r="W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TC101689</t>
        </is>
      </c>
      <c r="B1698" s="69" t="n">
        <v>45864</v>
      </c>
      <c r="C1698" s="70" t="n">
        <v>2025</v>
      </c>
      <c r="D1698" t="inlineStr">
        <is>
          <t>Jul</t>
        </is>
      </c>
      <c r="E1698" t="inlineStr">
        <is>
          <t>North America</t>
        </is>
      </c>
      <c r="F1698" t="inlineStr">
        <is>
          <t>Canada</t>
        </is>
      </c>
      <c r="G1698" t="inlineStr">
        <is>
          <t>BFSI</t>
        </is>
      </c>
      <c r="H1698" t="inlineStr">
        <is>
          <t>Application services</t>
        </is>
      </c>
      <c r="I1698" t="inlineStr">
        <is>
          <t>Top-10 client</t>
        </is>
      </c>
      <c r="J1698" t="inlineStr">
        <is>
          <t>Shraddha Kulkarni</t>
        </is>
      </c>
      <c r="K1698" s="71" t="n">
        <v>8406</v>
      </c>
      <c r="L1698" s="72" t="n">
        <v>3869</v>
      </c>
      <c r="M1698" s="72" t="n">
        <v>32522814</v>
      </c>
      <c r="N1698" s="72" t="n">
        <v>0</v>
      </c>
      <c r="O1698" s="72" t="n">
        <v>32522814</v>
      </c>
      <c r="P1698" s="72" t="n">
        <v>22283257.41</v>
      </c>
      <c r="Q1698" s="72" t="n">
        <v>10239556.59</v>
      </c>
      <c r="R1698" t="inlineStr">
        <is>
          <t>B-01</t>
        </is>
      </c>
      <c r="S1698" s="73" t="n">
        <v>67.40000000000001</v>
      </c>
      <c r="T1698" s="73" t="n">
        <v>53.6</v>
      </c>
      <c r="U1698" s="71" t="n">
        <v>0</v>
      </c>
      <c r="V1698" t="inlineStr">
        <is>
          <t>No</t>
        </is>
      </c>
      <c r="W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TC101690</t>
        </is>
      </c>
      <c r="B1699" s="69" t="n">
        <v>45864</v>
      </c>
      <c r="C1699" s="70" t="n">
        <v>2025</v>
      </c>
      <c r="D1699" t="inlineStr">
        <is>
          <t>Jul</t>
        </is>
      </c>
      <c r="E1699" t="inlineStr">
        <is>
          <t>UK</t>
        </is>
      </c>
      <c r="F1699" t="inlineStr">
        <is>
          <t>UK</t>
        </is>
      </c>
      <c r="G1699" t="inlineStr">
        <is>
          <t>Technology &amp; Services</t>
        </is>
      </c>
      <c r="H1699" t="inlineStr">
        <is>
          <t>AI &amp; data</t>
        </is>
      </c>
      <c r="I1699" t="inlineStr">
        <is>
          <t>Top-10 client</t>
        </is>
      </c>
      <c r="J1699" t="inlineStr">
        <is>
          <t>Emma Clarke</t>
        </is>
      </c>
      <c r="K1699" s="71" t="n">
        <v>7888</v>
      </c>
      <c r="L1699" s="72" t="n">
        <v>4002.16</v>
      </c>
      <c r="M1699" s="72" t="n">
        <v>31569038.08</v>
      </c>
      <c r="N1699" s="72" t="n">
        <v>1894142.28</v>
      </c>
      <c r="O1699" s="72" t="n">
        <v>29674895.8</v>
      </c>
      <c r="P1699" s="72" t="n">
        <v>21044472.32</v>
      </c>
      <c r="Q1699" s="72" t="n">
        <v>8630423.48</v>
      </c>
      <c r="R1699" t="inlineStr">
        <is>
          <t>TS-01</t>
        </is>
      </c>
      <c r="S1699" s="73" t="n">
        <v>67.40000000000001</v>
      </c>
      <c r="T1699" s="73" t="n">
        <v>50.5</v>
      </c>
      <c r="U1699" s="71" t="n">
        <v>0</v>
      </c>
      <c r="V1699" t="inlineStr">
        <is>
          <t>No</t>
        </is>
      </c>
      <c r="W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TC101691</t>
        </is>
      </c>
      <c r="B1700" s="69" t="n">
        <v>45864</v>
      </c>
      <c r="C1700" s="70" t="n">
        <v>2025</v>
      </c>
      <c r="D1700" t="inlineStr">
        <is>
          <t>Jul</t>
        </is>
      </c>
      <c r="E1700" t="inlineStr">
        <is>
          <t>Continental Europe</t>
        </is>
      </c>
      <c r="F1700" t="inlineStr">
        <is>
          <t>France</t>
        </is>
      </c>
      <c r="G1700" t="inlineStr">
        <is>
          <t>BFSI</t>
        </is>
      </c>
      <c r="H1700" t="inlineStr">
        <is>
          <t>Consulting</t>
        </is>
      </c>
      <c r="I1700" t="inlineStr">
        <is>
          <t>Mid-size client</t>
        </is>
      </c>
      <c r="J1700" t="inlineStr">
        <is>
          <t>Sara Rossi</t>
        </is>
      </c>
      <c r="K1700" s="71" t="n">
        <v>2851</v>
      </c>
      <c r="L1700" s="72" t="n">
        <v>3677.45</v>
      </c>
      <c r="M1700" s="72" t="n">
        <v>10484409.95</v>
      </c>
      <c r="N1700" s="72" t="n">
        <v>0</v>
      </c>
      <c r="O1700" s="72" t="n">
        <v>10484409.95</v>
      </c>
      <c r="P1700" s="72" t="n">
        <v>7214086.68</v>
      </c>
      <c r="Q1700" s="72" t="n">
        <v>3270323.27</v>
      </c>
      <c r="R1700" t="inlineStr">
        <is>
          <t>B-02</t>
        </is>
      </c>
      <c r="S1700" s="73" t="n">
        <v>19.3</v>
      </c>
      <c r="T1700" s="73" t="n">
        <v>17.5</v>
      </c>
      <c r="U1700" s="71" t="n">
        <v>0</v>
      </c>
      <c r="V1700" t="inlineStr">
        <is>
          <t>No</t>
        </is>
      </c>
      <c r="W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TC101692</t>
        </is>
      </c>
      <c r="B1701" s="69" t="n">
        <v>45864</v>
      </c>
      <c r="C1701" s="70" t="n">
        <v>2025</v>
      </c>
      <c r="D1701" t="inlineStr">
        <is>
          <t>Jul</t>
        </is>
      </c>
      <c r="E1701" t="inlineStr">
        <is>
          <t>North America</t>
        </is>
      </c>
      <c r="F1701" t="inlineStr">
        <is>
          <t>Canada</t>
        </is>
      </c>
      <c r="G1701" t="inlineStr">
        <is>
          <t>Life Sciences</t>
        </is>
      </c>
      <c r="H1701" t="inlineStr">
        <is>
          <t>Application services</t>
        </is>
      </c>
      <c r="I1701" t="inlineStr">
        <is>
          <t>Large client</t>
        </is>
      </c>
      <c r="J1701" t="inlineStr">
        <is>
          <t>Emma Clarke</t>
        </is>
      </c>
      <c r="K1701" s="71" t="n">
        <v>7109</v>
      </c>
      <c r="L1701" s="72" t="n">
        <v>3908.23</v>
      </c>
      <c r="M1701" s="72" t="n">
        <v>27783607.07</v>
      </c>
      <c r="N1701" s="72" t="n">
        <v>0</v>
      </c>
      <c r="O1701" s="72" t="n">
        <v>27783607.07</v>
      </c>
      <c r="P1701" s="72" t="n">
        <v>18908247.69</v>
      </c>
      <c r="Q1701" s="72" t="n">
        <v>8875359.380000001</v>
      </c>
      <c r="R1701" t="inlineStr">
        <is>
          <t>LS-05</t>
        </is>
      </c>
      <c r="S1701" s="73" t="n">
        <v>52.8</v>
      </c>
      <c r="T1701" s="73" t="n">
        <v>42.6</v>
      </c>
      <c r="U1701" s="71" t="n">
        <v>2</v>
      </c>
      <c r="V1701" t="inlineStr">
        <is>
          <t>No</t>
        </is>
      </c>
      <c r="W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TC101693</t>
        </is>
      </c>
      <c r="B1702" s="69" t="n">
        <v>45864</v>
      </c>
      <c r="C1702" s="70" t="n">
        <v>2025</v>
      </c>
      <c r="D1702" t="inlineStr">
        <is>
          <t>Jul</t>
        </is>
      </c>
      <c r="E1702" t="inlineStr">
        <is>
          <t>Continental Europe</t>
        </is>
      </c>
      <c r="F1702" t="inlineStr">
        <is>
          <t>France</t>
        </is>
      </c>
      <c r="G1702" t="inlineStr">
        <is>
          <t>Manufacturing</t>
        </is>
      </c>
      <c r="H1702" t="inlineStr">
        <is>
          <t>BPS</t>
        </is>
      </c>
      <c r="I1702" t="inlineStr">
        <is>
          <t>Large client</t>
        </is>
      </c>
      <c r="J1702" t="inlineStr">
        <is>
          <t>Ana Costa</t>
        </is>
      </c>
      <c r="K1702" s="71" t="n">
        <v>6430</v>
      </c>
      <c r="L1702" s="72" t="n">
        <v>3533.49</v>
      </c>
      <c r="M1702" s="72" t="n">
        <v>22720340.7</v>
      </c>
      <c r="N1702" s="72" t="n">
        <v>908813.63</v>
      </c>
      <c r="O1702" s="72" t="n">
        <v>21811527.07</v>
      </c>
      <c r="P1702" s="72" t="n">
        <v>14905381.29</v>
      </c>
      <c r="Q1702" s="72" t="n">
        <v>6906145.78</v>
      </c>
      <c r="R1702" t="inlineStr">
        <is>
          <t>M-04</t>
        </is>
      </c>
      <c r="S1702" s="73" t="n">
        <v>46.3</v>
      </c>
      <c r="T1702" s="73" t="n">
        <v>38.4</v>
      </c>
      <c r="U1702" s="71" t="n">
        <v>0</v>
      </c>
      <c r="V1702" t="inlineStr">
        <is>
          <t>No</t>
        </is>
      </c>
      <c r="W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TC101694</t>
        </is>
      </c>
      <c r="B1703" s="69" t="n">
        <v>45864</v>
      </c>
      <c r="C1703" s="70" t="n">
        <v>2025</v>
      </c>
      <c r="D1703" t="inlineStr">
        <is>
          <t>Jul</t>
        </is>
      </c>
      <c r="E1703" t="inlineStr">
        <is>
          <t>UK</t>
        </is>
      </c>
      <c r="F1703" t="inlineStr">
        <is>
          <t>UK</t>
        </is>
      </c>
      <c r="G1703" t="inlineStr">
        <is>
          <t>Communications &amp; Media</t>
        </is>
      </c>
      <c r="H1703" t="inlineStr">
        <is>
          <t>Application services</t>
        </is>
      </c>
      <c r="I1703" t="inlineStr">
        <is>
          <t>Top-10 client</t>
        </is>
      </c>
      <c r="J1703" t="inlineStr">
        <is>
          <t>Kofi Mensah</t>
        </is>
      </c>
      <c r="K1703" s="71" t="n">
        <v>2968</v>
      </c>
      <c r="L1703" s="72" t="n">
        <v>4102.79</v>
      </c>
      <c r="M1703" s="72" t="n">
        <v>12177080.72</v>
      </c>
      <c r="N1703" s="72" t="n">
        <v>487083.23</v>
      </c>
      <c r="O1703" s="72" t="n">
        <v>11689997.49</v>
      </c>
      <c r="P1703" s="72" t="n">
        <v>7886349.89</v>
      </c>
      <c r="Q1703" s="72" t="n">
        <v>3803647.6</v>
      </c>
      <c r="R1703" t="inlineStr">
        <is>
          <t>CM-02</t>
        </is>
      </c>
      <c r="S1703" s="73" t="n">
        <v>20.4</v>
      </c>
      <c r="T1703" s="73" t="n">
        <v>18.3</v>
      </c>
      <c r="U1703" s="71" t="n">
        <v>1</v>
      </c>
      <c r="V1703" t="inlineStr">
        <is>
          <t>No</t>
        </is>
      </c>
      <c r="W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TC101695</t>
        </is>
      </c>
      <c r="B1704" s="69" t="n">
        <v>45864</v>
      </c>
      <c r="C1704" s="70" t="n">
        <v>2025</v>
      </c>
      <c r="D1704" t="inlineStr">
        <is>
          <t>Jul</t>
        </is>
      </c>
      <c r="E1704" t="inlineStr">
        <is>
          <t>North America</t>
        </is>
      </c>
      <c r="F1704" t="inlineStr">
        <is>
          <t>Canada</t>
        </is>
      </c>
      <c r="G1704" t="inlineStr">
        <is>
          <t>Retail &amp; CPG</t>
        </is>
      </c>
      <c r="H1704" t="inlineStr">
        <is>
          <t>Consulting</t>
        </is>
      </c>
      <c r="I1704" t="inlineStr">
        <is>
          <t>Top-10 client</t>
        </is>
      </c>
      <c r="J1704" t="inlineStr">
        <is>
          <t>Noah Smith</t>
        </is>
      </c>
      <c r="K1704" s="71" t="n">
        <v>9027</v>
      </c>
      <c r="L1704" s="72" t="n">
        <v>3541.82</v>
      </c>
      <c r="M1704" s="72" t="n">
        <v>31972009.14</v>
      </c>
      <c r="N1704" s="72" t="n">
        <v>639440.1800000001</v>
      </c>
      <c r="O1704" s="72" t="n">
        <v>31332568.96</v>
      </c>
      <c r="P1704" s="72" t="n">
        <v>21662097.72</v>
      </c>
      <c r="Q1704" s="72" t="n">
        <v>9670471.24</v>
      </c>
      <c r="R1704" t="inlineStr">
        <is>
          <t>RC-06</t>
        </is>
      </c>
      <c r="S1704" s="73" t="n">
        <v>70.3</v>
      </c>
      <c r="T1704" s="73" t="n">
        <v>55.8</v>
      </c>
      <c r="U1704" s="71" t="n">
        <v>0</v>
      </c>
      <c r="V1704" t="inlineStr">
        <is>
          <t>No</t>
        </is>
      </c>
      <c r="W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TC101696</t>
        </is>
      </c>
      <c r="B1705" s="69" t="n">
        <v>45865</v>
      </c>
      <c r="C1705" s="70" t="n">
        <v>2025</v>
      </c>
      <c r="D1705" t="inlineStr">
        <is>
          <t>Jul</t>
        </is>
      </c>
      <c r="E1705" t="inlineStr">
        <is>
          <t>Asia Pacific</t>
        </is>
      </c>
      <c r="F1705" t="inlineStr">
        <is>
          <t>Singapore</t>
        </is>
      </c>
      <c r="G1705" t="inlineStr">
        <is>
          <t>BFSI</t>
        </is>
      </c>
      <c r="H1705" t="inlineStr">
        <is>
          <t>Application services</t>
        </is>
      </c>
      <c r="I1705" t="inlineStr">
        <is>
          <t>Top-10 client</t>
        </is>
      </c>
      <c r="J1705" t="inlineStr">
        <is>
          <t>Sara Rossi</t>
        </is>
      </c>
      <c r="K1705" s="71" t="n">
        <v>8789</v>
      </c>
      <c r="L1705" s="72" t="n">
        <v>3360.93</v>
      </c>
      <c r="M1705" s="72" t="n">
        <v>29539213.77</v>
      </c>
      <c r="N1705" s="72" t="n">
        <v>590784.28</v>
      </c>
      <c r="O1705" s="72" t="n">
        <v>28948429.49</v>
      </c>
      <c r="P1705" s="72" t="n">
        <v>17216179.35</v>
      </c>
      <c r="Q1705" s="72" t="n">
        <v>11732250.14</v>
      </c>
      <c r="R1705" t="inlineStr">
        <is>
          <t>B-04</t>
        </is>
      </c>
      <c r="S1705" s="73" t="n">
        <v>71.2</v>
      </c>
      <c r="T1705" s="73" t="n">
        <v>53.5</v>
      </c>
      <c r="U1705" s="71" t="n">
        <v>0</v>
      </c>
      <c r="V1705" t="inlineStr">
        <is>
          <t>No</t>
        </is>
      </c>
      <c r="W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TC101697</t>
        </is>
      </c>
      <c r="B1706" s="69" t="n">
        <v>45865</v>
      </c>
      <c r="C1706" s="70" t="n">
        <v>2025</v>
      </c>
      <c r="D1706" t="inlineStr">
        <is>
          <t>Jul</t>
        </is>
      </c>
      <c r="E1706" t="inlineStr">
        <is>
          <t>Middle East &amp; Africa</t>
        </is>
      </c>
      <c r="F1706" t="inlineStr">
        <is>
          <t>South Africa</t>
        </is>
      </c>
      <c r="G1706" t="inlineStr">
        <is>
          <t>Life Sciences</t>
        </is>
      </c>
      <c r="H1706" t="inlineStr">
        <is>
          <t>Application services</t>
        </is>
      </c>
      <c r="I1706" t="inlineStr">
        <is>
          <t>Top-10 client</t>
        </is>
      </c>
      <c r="J1706" t="inlineStr">
        <is>
          <t>Ruhi Shaikh</t>
        </is>
      </c>
      <c r="K1706" s="71" t="n">
        <v>6101</v>
      </c>
      <c r="L1706" s="72" t="n">
        <v>3816.43</v>
      </c>
      <c r="M1706" s="72" t="n">
        <v>23284039.43</v>
      </c>
      <c r="N1706" s="72" t="n">
        <v>1397042.37</v>
      </c>
      <c r="O1706" s="72" t="n">
        <v>21886997.06</v>
      </c>
      <c r="P1706" s="72" t="n">
        <v>15027635.65</v>
      </c>
      <c r="Q1706" s="72" t="n">
        <v>6859361.41</v>
      </c>
      <c r="R1706" t="inlineStr">
        <is>
          <t>LS-01</t>
        </is>
      </c>
      <c r="S1706" s="73" t="n">
        <v>42.5</v>
      </c>
      <c r="T1706" s="73" t="n">
        <v>37</v>
      </c>
      <c r="U1706" s="71" t="n">
        <v>0</v>
      </c>
      <c r="V1706" t="inlineStr">
        <is>
          <t>No</t>
        </is>
      </c>
      <c r="W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TC101698</t>
        </is>
      </c>
      <c r="B1707" s="69" t="n">
        <v>45865</v>
      </c>
      <c r="C1707" s="70" t="n">
        <v>2025</v>
      </c>
      <c r="D1707" t="inlineStr">
        <is>
          <t>Jul</t>
        </is>
      </c>
      <c r="E1707" t="inlineStr">
        <is>
          <t>India</t>
        </is>
      </c>
      <c r="F1707" t="inlineStr">
        <is>
          <t>India</t>
        </is>
      </c>
      <c r="G1707" t="inlineStr">
        <is>
          <t>Manufacturing</t>
        </is>
      </c>
      <c r="H1707" t="inlineStr">
        <is>
          <t>Application services</t>
        </is>
      </c>
      <c r="I1707" t="inlineStr">
        <is>
          <t>Top-10 client</t>
        </is>
      </c>
      <c r="J1707" t="inlineStr">
        <is>
          <t>Carlos Silva</t>
        </is>
      </c>
      <c r="K1707" s="71" t="n">
        <v>2313</v>
      </c>
      <c r="L1707" s="72" t="n">
        <v>3092.03</v>
      </c>
      <c r="M1707" s="72" t="n">
        <v>7151865.39</v>
      </c>
      <c r="N1707" s="72" t="n">
        <v>143037.31</v>
      </c>
      <c r="O1707" s="72" t="n">
        <v>7008828.08</v>
      </c>
      <c r="P1707" s="72" t="n">
        <v>4877861.43</v>
      </c>
      <c r="Q1707" s="72" t="n">
        <v>2130966.65</v>
      </c>
      <c r="R1707" t="inlineStr">
        <is>
          <t>M-04</t>
        </is>
      </c>
      <c r="S1707" s="73" t="n">
        <v>18.8</v>
      </c>
      <c r="T1707" s="73" t="n">
        <v>15</v>
      </c>
      <c r="U1707" s="71" t="n">
        <v>0</v>
      </c>
      <c r="V1707" t="inlineStr">
        <is>
          <t>No</t>
        </is>
      </c>
      <c r="W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TC101699</t>
        </is>
      </c>
      <c r="B1708" s="69" t="n">
        <v>45865</v>
      </c>
      <c r="C1708" s="70" t="n">
        <v>2025</v>
      </c>
      <c r="D1708" t="inlineStr">
        <is>
          <t>Jul</t>
        </is>
      </c>
      <c r="E1708" t="inlineStr">
        <is>
          <t>Continental Europe</t>
        </is>
      </c>
      <c r="F1708" t="inlineStr">
        <is>
          <t>Netherlands</t>
        </is>
      </c>
      <c r="G1708" t="inlineStr">
        <is>
          <t>Retail &amp; CPG</t>
        </is>
      </c>
      <c r="H1708" t="inlineStr">
        <is>
          <t>BPS</t>
        </is>
      </c>
      <c r="I1708" t="inlineStr">
        <is>
          <t>Mid-size client</t>
        </is>
      </c>
      <c r="J1708" t="inlineStr">
        <is>
          <t>Zoya Ahmed</t>
        </is>
      </c>
      <c r="K1708" s="71" t="n">
        <v>3140</v>
      </c>
      <c r="L1708" s="72" t="n">
        <v>4039.43</v>
      </c>
      <c r="M1708" s="72" t="n">
        <v>12683810.2</v>
      </c>
      <c r="N1708" s="72" t="n">
        <v>0</v>
      </c>
      <c r="O1708" s="72" t="n">
        <v>12683810.2</v>
      </c>
      <c r="P1708" s="72" t="n">
        <v>8643297.84</v>
      </c>
      <c r="Q1708" s="72" t="n">
        <v>4040512.36</v>
      </c>
      <c r="R1708" t="inlineStr">
        <is>
          <t>RC-06</t>
        </is>
      </c>
      <c r="S1708" s="73" t="n">
        <v>21.8</v>
      </c>
      <c r="T1708" s="73" t="n">
        <v>19.7</v>
      </c>
      <c r="U1708" s="71" t="n">
        <v>0</v>
      </c>
      <c r="V1708" t="inlineStr">
        <is>
          <t>No</t>
        </is>
      </c>
      <c r="W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TC101700</t>
        </is>
      </c>
      <c r="B1709" s="69" t="n">
        <v>45865</v>
      </c>
      <c r="C1709" s="70" t="n">
        <v>2025</v>
      </c>
      <c r="D1709" t="inlineStr">
        <is>
          <t>Jul</t>
        </is>
      </c>
      <c r="E1709" t="inlineStr">
        <is>
          <t>Continental Europe</t>
        </is>
      </c>
      <c r="F1709" t="inlineStr">
        <is>
          <t>France</t>
        </is>
      </c>
      <c r="G1709" t="inlineStr">
        <is>
          <t>BFSI</t>
        </is>
      </c>
      <c r="H1709" t="inlineStr">
        <is>
          <t>Application services</t>
        </is>
      </c>
      <c r="I1709" t="inlineStr">
        <is>
          <t>Large client</t>
        </is>
      </c>
      <c r="J1709" t="inlineStr">
        <is>
          <t>Omar Haddad</t>
        </is>
      </c>
      <c r="K1709" s="71" t="n">
        <v>9144</v>
      </c>
      <c r="L1709" s="72" t="n">
        <v>3733.56</v>
      </c>
      <c r="M1709" s="72" t="n">
        <v>34139672.64</v>
      </c>
      <c r="N1709" s="72" t="n">
        <v>1365586.91</v>
      </c>
      <c r="O1709" s="72" t="n">
        <v>32774085.73</v>
      </c>
      <c r="P1709" s="72" t="n">
        <v>23738869.24</v>
      </c>
      <c r="Q1709" s="72" t="n">
        <v>9035216.49</v>
      </c>
      <c r="R1709" t="inlineStr">
        <is>
          <t>B-04</t>
        </is>
      </c>
      <c r="S1709" s="73" t="n">
        <v>73.40000000000001</v>
      </c>
      <c r="T1709" s="73" t="n">
        <v>58.4</v>
      </c>
      <c r="U1709" s="71" t="n">
        <v>2</v>
      </c>
      <c r="V1709" t="inlineStr">
        <is>
          <t>No</t>
        </is>
      </c>
      <c r="W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TC101701</t>
        </is>
      </c>
      <c r="B1710" s="69" t="n">
        <v>45865</v>
      </c>
      <c r="C1710" s="70" t="n">
        <v>2025</v>
      </c>
      <c r="D1710" t="inlineStr">
        <is>
          <t>Jul</t>
        </is>
      </c>
      <c r="E1710" t="inlineStr">
        <is>
          <t>North America</t>
        </is>
      </c>
      <c r="F1710" t="inlineStr">
        <is>
          <t>USA</t>
        </is>
      </c>
      <c r="G1710" t="inlineStr">
        <is>
          <t>Retail &amp; CPG</t>
        </is>
      </c>
      <c r="H1710" t="inlineStr">
        <is>
          <t>AI &amp; data</t>
        </is>
      </c>
      <c r="I1710" t="inlineStr">
        <is>
          <t>Large client</t>
        </is>
      </c>
      <c r="J1710" t="inlineStr">
        <is>
          <t>Ravindra Patil</t>
        </is>
      </c>
      <c r="K1710" s="71" t="n">
        <v>4213</v>
      </c>
      <c r="L1710" s="72" t="n">
        <v>3612.78</v>
      </c>
      <c r="M1710" s="72" t="n">
        <v>15220642.14</v>
      </c>
      <c r="N1710" s="72" t="n">
        <v>0</v>
      </c>
      <c r="O1710" s="72" t="n">
        <v>15220642.14</v>
      </c>
      <c r="P1710" s="72" t="n">
        <v>10708768.89</v>
      </c>
      <c r="Q1710" s="72" t="n">
        <v>4511873.25</v>
      </c>
      <c r="R1710" t="inlineStr">
        <is>
          <t>RC-03</t>
        </is>
      </c>
      <c r="S1710" s="73" t="n">
        <v>30</v>
      </c>
      <c r="T1710" s="73" t="n">
        <v>26.9</v>
      </c>
      <c r="U1710" s="71" t="n">
        <v>0</v>
      </c>
      <c r="V1710" t="inlineStr">
        <is>
          <t>No</t>
        </is>
      </c>
      <c r="W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TC101702</t>
        </is>
      </c>
      <c r="B1711" s="69" t="n">
        <v>45865</v>
      </c>
      <c r="C1711" s="70" t="n">
        <v>2025</v>
      </c>
      <c r="D1711" t="inlineStr">
        <is>
          <t>Jul</t>
        </is>
      </c>
      <c r="E1711" t="inlineStr">
        <is>
          <t>Asia Pacific</t>
        </is>
      </c>
      <c r="F1711" t="inlineStr">
        <is>
          <t>Japan</t>
        </is>
      </c>
      <c r="G1711" t="inlineStr">
        <is>
          <t>Technology &amp; Services</t>
        </is>
      </c>
      <c r="H1711" t="inlineStr">
        <is>
          <t>Cloud &amp; infrastructure</t>
        </is>
      </c>
      <c r="I1711" t="inlineStr">
        <is>
          <t>Mid-size client</t>
        </is>
      </c>
      <c r="J1711" t="inlineStr">
        <is>
          <t>Olivia Brown</t>
        </is>
      </c>
      <c r="K1711" s="71" t="n">
        <v>4061</v>
      </c>
      <c r="L1711" s="72" t="n">
        <v>3357.89</v>
      </c>
      <c r="M1711" s="72" t="n">
        <v>13636391.29</v>
      </c>
      <c r="N1711" s="72" t="n">
        <v>0</v>
      </c>
      <c r="O1711" s="72" t="n">
        <v>13636391.29</v>
      </c>
      <c r="P1711" s="72" t="n">
        <v>8718433.98</v>
      </c>
      <c r="Q1711" s="72" t="n">
        <v>4917957.31</v>
      </c>
      <c r="R1711" t="inlineStr">
        <is>
          <t>TS-05</t>
        </is>
      </c>
      <c r="S1711" s="73" t="n">
        <v>27.6</v>
      </c>
      <c r="T1711" s="73" t="n">
        <v>23.7</v>
      </c>
      <c r="U1711" s="71" t="n">
        <v>0</v>
      </c>
      <c r="V1711" t="inlineStr">
        <is>
          <t>No</t>
        </is>
      </c>
      <c r="W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TC101703</t>
        </is>
      </c>
      <c r="B1712" s="69" t="n">
        <v>45866</v>
      </c>
      <c r="C1712" s="70" t="n">
        <v>2025</v>
      </c>
      <c r="D1712" t="inlineStr">
        <is>
          <t>Jul</t>
        </is>
      </c>
      <c r="E1712" t="inlineStr">
        <is>
          <t>North America</t>
        </is>
      </c>
      <c r="F1712" t="inlineStr">
        <is>
          <t>Canada</t>
        </is>
      </c>
      <c r="G1712" t="inlineStr">
        <is>
          <t>Retail &amp; CPG</t>
        </is>
      </c>
      <c r="H1712" t="inlineStr">
        <is>
          <t>BPS</t>
        </is>
      </c>
      <c r="I1712" t="inlineStr">
        <is>
          <t>Large client</t>
        </is>
      </c>
      <c r="J1712" t="inlineStr">
        <is>
          <t>Hiroshi Tanaka</t>
        </is>
      </c>
      <c r="K1712" s="71" t="n">
        <v>6885</v>
      </c>
      <c r="L1712" s="72" t="n">
        <v>3629.69</v>
      </c>
      <c r="M1712" s="72" t="n">
        <v>24990415.65</v>
      </c>
      <c r="N1712" s="72" t="n">
        <v>0</v>
      </c>
      <c r="O1712" s="72" t="n">
        <v>24990415.65</v>
      </c>
      <c r="P1712" s="72" t="n">
        <v>15918823.65</v>
      </c>
      <c r="Q1712" s="72" t="n">
        <v>9071592</v>
      </c>
      <c r="R1712" t="inlineStr">
        <is>
          <t>RC-04</t>
        </is>
      </c>
      <c r="S1712" s="73" t="n">
        <v>51</v>
      </c>
      <c r="T1712" s="73" t="n">
        <v>44.6</v>
      </c>
      <c r="U1712" s="71" t="n">
        <v>0</v>
      </c>
      <c r="V1712" t="inlineStr">
        <is>
          <t>No</t>
        </is>
      </c>
      <c r="W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TC101704</t>
        </is>
      </c>
      <c r="B1713" s="69" t="n">
        <v>45866</v>
      </c>
      <c r="C1713" s="70" t="n">
        <v>2025</v>
      </c>
      <c r="D1713" t="inlineStr">
        <is>
          <t>Jul</t>
        </is>
      </c>
      <c r="E1713" t="inlineStr">
        <is>
          <t>North America</t>
        </is>
      </c>
      <c r="F1713" t="inlineStr">
        <is>
          <t>Canada</t>
        </is>
      </c>
      <c r="G1713" t="inlineStr">
        <is>
          <t>Communications &amp; Media</t>
        </is>
      </c>
      <c r="H1713" t="inlineStr">
        <is>
          <t>Application services</t>
        </is>
      </c>
      <c r="I1713" t="inlineStr">
        <is>
          <t>Large client</t>
        </is>
      </c>
      <c r="J1713" t="inlineStr">
        <is>
          <t>Mei Lin</t>
        </is>
      </c>
      <c r="K1713" s="71" t="n">
        <v>9285</v>
      </c>
      <c r="L1713" s="72" t="n">
        <v>3784.96</v>
      </c>
      <c r="M1713" s="72" t="n">
        <v>35143353.6</v>
      </c>
      <c r="N1713" s="72" t="n">
        <v>2108601.22</v>
      </c>
      <c r="O1713" s="72" t="n">
        <v>33034752.38</v>
      </c>
      <c r="P1713" s="72" t="n">
        <v>24142384.17</v>
      </c>
      <c r="Q1713" s="72" t="n">
        <v>8892368.210000001</v>
      </c>
      <c r="R1713" t="inlineStr">
        <is>
          <t>CM-03</t>
        </is>
      </c>
      <c r="S1713" s="73" t="n">
        <v>62.2</v>
      </c>
      <c r="T1713" s="73" t="n">
        <v>56.8</v>
      </c>
      <c r="U1713" s="71" t="n">
        <v>0</v>
      </c>
      <c r="V1713" t="inlineStr">
        <is>
          <t>No</t>
        </is>
      </c>
      <c r="W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TC101705</t>
        </is>
      </c>
      <c r="B1714" s="69" t="n">
        <v>45866</v>
      </c>
      <c r="C1714" s="70" t="n">
        <v>2025</v>
      </c>
      <c r="D1714" t="inlineStr">
        <is>
          <t>Jul</t>
        </is>
      </c>
      <c r="E1714" t="inlineStr">
        <is>
          <t>North America</t>
        </is>
      </c>
      <c r="F1714" t="inlineStr">
        <is>
          <t>USA</t>
        </is>
      </c>
      <c r="G1714" t="inlineStr">
        <is>
          <t>Manufacturing</t>
        </is>
      </c>
      <c r="H1714" t="inlineStr">
        <is>
          <t>Application services</t>
        </is>
      </c>
      <c r="I1714" t="inlineStr">
        <is>
          <t>Mid-size client</t>
        </is>
      </c>
      <c r="J1714" t="inlineStr">
        <is>
          <t>Kofi Mensah</t>
        </is>
      </c>
      <c r="K1714" s="71" t="n">
        <v>3644</v>
      </c>
      <c r="L1714" s="72" t="n">
        <v>4335.29</v>
      </c>
      <c r="M1714" s="72" t="n">
        <v>15797796.76</v>
      </c>
      <c r="N1714" s="72" t="n">
        <v>315955.94</v>
      </c>
      <c r="O1714" s="72" t="n">
        <v>15481840.82</v>
      </c>
      <c r="P1714" s="72" t="n">
        <v>10201009.73</v>
      </c>
      <c r="Q1714" s="72" t="n">
        <v>5280831.09</v>
      </c>
      <c r="R1714" t="inlineStr">
        <is>
          <t>M-04</t>
        </is>
      </c>
      <c r="S1714" s="73" t="n">
        <v>25.4</v>
      </c>
      <c r="T1714" s="73" t="n">
        <v>23.1</v>
      </c>
      <c r="U1714" s="71" t="n">
        <v>0</v>
      </c>
      <c r="V1714" t="inlineStr">
        <is>
          <t>No</t>
        </is>
      </c>
      <c r="W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TC101706</t>
        </is>
      </c>
      <c r="B1715" s="69" t="n">
        <v>45866</v>
      </c>
      <c r="C1715" s="70" t="n">
        <v>2025</v>
      </c>
      <c r="D1715" t="inlineStr">
        <is>
          <t>Jul</t>
        </is>
      </c>
      <c r="E1715" t="inlineStr">
        <is>
          <t>North America</t>
        </is>
      </c>
      <c r="F1715" t="inlineStr">
        <is>
          <t>USA</t>
        </is>
      </c>
      <c r="G1715" t="inlineStr">
        <is>
          <t>Communications &amp; Media</t>
        </is>
      </c>
      <c r="H1715" t="inlineStr">
        <is>
          <t>Application services</t>
        </is>
      </c>
      <c r="I1715" t="inlineStr">
        <is>
          <t>Mid-size client</t>
        </is>
      </c>
      <c r="J1715" t="inlineStr">
        <is>
          <t>Olivia Brown</t>
        </is>
      </c>
      <c r="K1715" s="71" t="n">
        <v>3839</v>
      </c>
      <c r="L1715" s="72" t="n">
        <v>3893.49</v>
      </c>
      <c r="M1715" s="72" t="n">
        <v>14947108.11</v>
      </c>
      <c r="N1715" s="72" t="n">
        <v>0</v>
      </c>
      <c r="O1715" s="72" t="n">
        <v>14947108.11</v>
      </c>
      <c r="P1715" s="72" t="n">
        <v>10221034.39</v>
      </c>
      <c r="Q1715" s="72" t="n">
        <v>4726073.72</v>
      </c>
      <c r="R1715" t="inlineStr">
        <is>
          <t>CM-05</t>
        </is>
      </c>
      <c r="S1715" s="73" t="n">
        <v>30</v>
      </c>
      <c r="T1715" s="73" t="n">
        <v>24.9</v>
      </c>
      <c r="U1715" s="71" t="n">
        <v>0</v>
      </c>
      <c r="V1715" t="inlineStr">
        <is>
          <t>No</t>
        </is>
      </c>
      <c r="W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TC101707</t>
        </is>
      </c>
      <c r="B1716" s="69" t="n">
        <v>45866</v>
      </c>
      <c r="C1716" s="70" t="n">
        <v>2025</v>
      </c>
      <c r="D1716" t="inlineStr">
        <is>
          <t>Jul</t>
        </is>
      </c>
      <c r="E1716" t="inlineStr">
        <is>
          <t>North America</t>
        </is>
      </c>
      <c r="F1716" t="inlineStr">
        <is>
          <t>Canada</t>
        </is>
      </c>
      <c r="G1716" t="inlineStr">
        <is>
          <t>Retail &amp; CPG</t>
        </is>
      </c>
      <c r="H1716" t="inlineStr">
        <is>
          <t>BPS</t>
        </is>
      </c>
      <c r="I1716" t="inlineStr">
        <is>
          <t>Top-10 client</t>
        </is>
      </c>
      <c r="J1716" t="inlineStr">
        <is>
          <t>Aisha Bello</t>
        </is>
      </c>
      <c r="K1716" s="71" t="n">
        <v>7367</v>
      </c>
      <c r="L1716" s="72" t="n">
        <v>4193.41</v>
      </c>
      <c r="M1716" s="72" t="n">
        <v>30892851.47</v>
      </c>
      <c r="N1716" s="72" t="n">
        <v>0</v>
      </c>
      <c r="O1716" s="72" t="n">
        <v>30892851.47</v>
      </c>
      <c r="P1716" s="72" t="n">
        <v>21243227.85</v>
      </c>
      <c r="Q1716" s="72" t="n">
        <v>9649623.619999999</v>
      </c>
      <c r="R1716" t="inlineStr">
        <is>
          <t>RC-05</t>
        </is>
      </c>
      <c r="S1716" s="73" t="n">
        <v>47.4</v>
      </c>
      <c r="T1716" s="73" t="n">
        <v>43.6</v>
      </c>
      <c r="U1716" s="71" t="n">
        <v>0</v>
      </c>
      <c r="V1716" t="inlineStr">
        <is>
          <t>No</t>
        </is>
      </c>
      <c r="W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TC101708</t>
        </is>
      </c>
      <c r="B1717" s="69" t="n">
        <v>45866</v>
      </c>
      <c r="C1717" s="70" t="n">
        <v>2025</v>
      </c>
      <c r="D1717" t="inlineStr">
        <is>
          <t>Jul</t>
        </is>
      </c>
      <c r="E1717" t="inlineStr">
        <is>
          <t>Asia Pacific</t>
        </is>
      </c>
      <c r="F1717" t="inlineStr">
        <is>
          <t>Japan</t>
        </is>
      </c>
      <c r="G1717" t="inlineStr">
        <is>
          <t>Retail &amp; CPG</t>
        </is>
      </c>
      <c r="H1717" t="inlineStr">
        <is>
          <t>Application services</t>
        </is>
      </c>
      <c r="I1717" t="inlineStr">
        <is>
          <t>Large client</t>
        </is>
      </c>
      <c r="J1717" t="inlineStr">
        <is>
          <t>Lucas Martin</t>
        </is>
      </c>
      <c r="K1717" s="71" t="n">
        <v>7597</v>
      </c>
      <c r="L1717" s="72" t="n">
        <v>3311.3</v>
      </c>
      <c r="M1717" s="72" t="n">
        <v>25155946.1</v>
      </c>
      <c r="N1717" s="72" t="n">
        <v>0</v>
      </c>
      <c r="O1717" s="72" t="n">
        <v>25155946.1</v>
      </c>
      <c r="P1717" s="72" t="n">
        <v>17812087.91</v>
      </c>
      <c r="Q1717" s="72" t="n">
        <v>7343858.19</v>
      </c>
      <c r="R1717" t="inlineStr">
        <is>
          <t>RC-04</t>
        </is>
      </c>
      <c r="S1717" s="73" t="n">
        <v>55.7</v>
      </c>
      <c r="T1717" s="73" t="n">
        <v>47.2</v>
      </c>
      <c r="U1717" s="71" t="n">
        <v>0</v>
      </c>
      <c r="V1717" t="inlineStr">
        <is>
          <t>No</t>
        </is>
      </c>
      <c r="W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TC101709</t>
        </is>
      </c>
      <c r="B1718" s="69" t="n">
        <v>45866</v>
      </c>
      <c r="C1718" s="70" t="n">
        <v>2025</v>
      </c>
      <c r="D1718" t="inlineStr">
        <is>
          <t>Jul</t>
        </is>
      </c>
      <c r="E1718" t="inlineStr">
        <is>
          <t>North America</t>
        </is>
      </c>
      <c r="F1718" t="inlineStr">
        <is>
          <t>Canada</t>
        </is>
      </c>
      <c r="G1718" t="inlineStr">
        <is>
          <t>Technology &amp; Services</t>
        </is>
      </c>
      <c r="H1718" t="inlineStr">
        <is>
          <t>BPS</t>
        </is>
      </c>
      <c r="I1718" t="inlineStr">
        <is>
          <t>Large client</t>
        </is>
      </c>
      <c r="J1718" t="inlineStr">
        <is>
          <t>Lucas Martin</t>
        </is>
      </c>
      <c r="K1718" s="71" t="n">
        <v>3471</v>
      </c>
      <c r="L1718" s="72" t="n">
        <v>4284.62</v>
      </c>
      <c r="M1718" s="72" t="n">
        <v>14871916.02</v>
      </c>
      <c r="N1718" s="72" t="n">
        <v>297438.32</v>
      </c>
      <c r="O1718" s="72" t="n">
        <v>14574477.7</v>
      </c>
      <c r="P1718" s="72" t="n">
        <v>10431728.92</v>
      </c>
      <c r="Q1718" s="72" t="n">
        <v>4142748.78</v>
      </c>
      <c r="R1718" t="inlineStr">
        <is>
          <t>TS-03</t>
        </is>
      </c>
      <c r="S1718" s="73" t="n">
        <v>25.8</v>
      </c>
      <c r="T1718" s="73" t="n">
        <v>21</v>
      </c>
      <c r="U1718" s="71" t="n">
        <v>1</v>
      </c>
      <c r="V1718" t="inlineStr">
        <is>
          <t>No</t>
        </is>
      </c>
      <c r="W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TC101710</t>
        </is>
      </c>
      <c r="B1719" s="69" t="n">
        <v>45866</v>
      </c>
      <c r="C1719" s="70" t="n">
        <v>2025</v>
      </c>
      <c r="D1719" t="inlineStr">
        <is>
          <t>Jul</t>
        </is>
      </c>
      <c r="E1719" t="inlineStr">
        <is>
          <t>North America</t>
        </is>
      </c>
      <c r="F1719" t="inlineStr">
        <is>
          <t>USA</t>
        </is>
      </c>
      <c r="G1719" t="inlineStr">
        <is>
          <t>Communications &amp; Media</t>
        </is>
      </c>
      <c r="H1719" t="inlineStr">
        <is>
          <t>Consulting</t>
        </is>
      </c>
      <c r="I1719" t="inlineStr">
        <is>
          <t>Large client</t>
        </is>
      </c>
      <c r="J1719" t="inlineStr">
        <is>
          <t>Amir Khan</t>
        </is>
      </c>
      <c r="K1719" s="71" t="n">
        <v>8426</v>
      </c>
      <c r="L1719" s="72" t="n">
        <v>3812.81</v>
      </c>
      <c r="M1719" s="72" t="n">
        <v>32126737.06</v>
      </c>
      <c r="N1719" s="72" t="n">
        <v>1285069.48</v>
      </c>
      <c r="O1719" s="72" t="n">
        <v>30841667.58</v>
      </c>
      <c r="P1719" s="72" t="n">
        <v>23352498.01</v>
      </c>
      <c r="Q1719" s="72" t="n">
        <v>7489169.57</v>
      </c>
      <c r="R1719" t="inlineStr">
        <is>
          <t>CM-06</t>
        </is>
      </c>
      <c r="S1719" s="73" t="n">
        <v>60.2</v>
      </c>
      <c r="T1719" s="73" t="n">
        <v>53.1</v>
      </c>
      <c r="U1719" s="71" t="n">
        <v>0</v>
      </c>
      <c r="V1719" t="inlineStr">
        <is>
          <t>No</t>
        </is>
      </c>
      <c r="W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TC101711</t>
        </is>
      </c>
      <c r="B1720" s="69" t="n">
        <v>45866</v>
      </c>
      <c r="C1720" s="70" t="n">
        <v>2025</v>
      </c>
      <c r="D1720" t="inlineStr">
        <is>
          <t>Jul</t>
        </is>
      </c>
      <c r="E1720" t="inlineStr">
        <is>
          <t>North America</t>
        </is>
      </c>
      <c r="F1720" t="inlineStr">
        <is>
          <t>Canada</t>
        </is>
      </c>
      <c r="G1720" t="inlineStr">
        <is>
          <t>Retail &amp; CPG</t>
        </is>
      </c>
      <c r="H1720" t="inlineStr">
        <is>
          <t>AI &amp; data</t>
        </is>
      </c>
      <c r="I1720" t="inlineStr">
        <is>
          <t>Top-10 client</t>
        </is>
      </c>
      <c r="J1720" t="inlineStr">
        <is>
          <t>Zoya Ahmed</t>
        </is>
      </c>
      <c r="K1720" s="71" t="n">
        <v>8588</v>
      </c>
      <c r="L1720" s="72" t="n">
        <v>3630.27</v>
      </c>
      <c r="M1720" s="72" t="n">
        <v>31176758.76</v>
      </c>
      <c r="N1720" s="72" t="n">
        <v>0</v>
      </c>
      <c r="O1720" s="72" t="n">
        <v>31176758.76</v>
      </c>
      <c r="P1720" s="72" t="n">
        <v>21586565.7</v>
      </c>
      <c r="Q1720" s="72" t="n">
        <v>9590193.060000001</v>
      </c>
      <c r="R1720" t="inlineStr">
        <is>
          <t>RC-05</t>
        </is>
      </c>
      <c r="S1720" s="73" t="n">
        <v>65.3</v>
      </c>
      <c r="T1720" s="73" t="n">
        <v>50.9</v>
      </c>
      <c r="U1720" s="71" t="n">
        <v>0</v>
      </c>
      <c r="V1720" t="inlineStr">
        <is>
          <t>No</t>
        </is>
      </c>
      <c r="W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TC101712</t>
        </is>
      </c>
      <c r="B1721" s="69" t="n">
        <v>45866</v>
      </c>
      <c r="C1721" s="70" t="n">
        <v>2025</v>
      </c>
      <c r="D1721" t="inlineStr">
        <is>
          <t>Jul</t>
        </is>
      </c>
      <c r="E1721" t="inlineStr">
        <is>
          <t>North America</t>
        </is>
      </c>
      <c r="F1721" t="inlineStr">
        <is>
          <t>Canada</t>
        </is>
      </c>
      <c r="G1721" t="inlineStr">
        <is>
          <t>Retail &amp; CPG</t>
        </is>
      </c>
      <c r="H1721" t="inlineStr">
        <is>
          <t>Application services</t>
        </is>
      </c>
      <c r="I1721" t="inlineStr">
        <is>
          <t>Top-10 client</t>
        </is>
      </c>
      <c r="J1721" t="inlineStr">
        <is>
          <t>Liam O'Brien</t>
        </is>
      </c>
      <c r="K1721" s="71" t="n">
        <v>1216</v>
      </c>
      <c r="L1721" s="72" t="n">
        <v>3432.3</v>
      </c>
      <c r="M1721" s="72" t="n">
        <v>4173676.8</v>
      </c>
      <c r="N1721" s="72" t="n">
        <v>83473.53999999999</v>
      </c>
      <c r="O1721" s="72" t="n">
        <v>4090203.26</v>
      </c>
      <c r="P1721" s="72" t="n">
        <v>2772781.64</v>
      </c>
      <c r="Q1721" s="72" t="n">
        <v>1317421.62</v>
      </c>
      <c r="R1721" t="inlineStr">
        <is>
          <t>RC-02</t>
        </is>
      </c>
      <c r="S1721" s="73" t="n">
        <v>9</v>
      </c>
      <c r="T1721" s="73" t="n">
        <v>7.2</v>
      </c>
      <c r="U1721" s="71" t="n">
        <v>0</v>
      </c>
      <c r="V1721" t="inlineStr">
        <is>
          <t>No</t>
        </is>
      </c>
      <c r="W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TC101713</t>
        </is>
      </c>
      <c r="B1722" s="69" t="n">
        <v>45866</v>
      </c>
      <c r="C1722" s="70" t="n">
        <v>2025</v>
      </c>
      <c r="D1722" t="inlineStr">
        <is>
          <t>Jul</t>
        </is>
      </c>
      <c r="E1722" t="inlineStr">
        <is>
          <t>North America</t>
        </is>
      </c>
      <c r="F1722" t="inlineStr">
        <is>
          <t>Canada</t>
        </is>
      </c>
      <c r="G1722" t="inlineStr">
        <is>
          <t>BFSI</t>
        </is>
      </c>
      <c r="H1722" t="inlineStr">
        <is>
          <t>Application services</t>
        </is>
      </c>
      <c r="I1722" t="inlineStr">
        <is>
          <t>Mid-size client</t>
        </is>
      </c>
      <c r="J1722" t="inlineStr">
        <is>
          <t>Noah Smith</t>
        </is>
      </c>
      <c r="K1722" s="71" t="n">
        <v>826</v>
      </c>
      <c r="L1722" s="72" t="n">
        <v>4593.73</v>
      </c>
      <c r="M1722" s="72" t="n">
        <v>3794420.98</v>
      </c>
      <c r="N1722" s="72" t="n">
        <v>151776.84</v>
      </c>
      <c r="O1722" s="72" t="n">
        <v>3642644.14</v>
      </c>
      <c r="P1722" s="72" t="n">
        <v>2415822.01</v>
      </c>
      <c r="Q1722" s="72" t="n">
        <v>1226822.13</v>
      </c>
      <c r="R1722" t="inlineStr">
        <is>
          <t>B-02</t>
        </is>
      </c>
      <c r="S1722" s="73" t="n">
        <v>6.4</v>
      </c>
      <c r="T1722" s="73" t="n">
        <v>5</v>
      </c>
      <c r="U1722" s="71" t="n">
        <v>0</v>
      </c>
      <c r="V1722" t="inlineStr">
        <is>
          <t>No</t>
        </is>
      </c>
      <c r="W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TC101714</t>
        </is>
      </c>
      <c r="B1723" s="69" t="n">
        <v>45866</v>
      </c>
      <c r="C1723" s="70" t="n">
        <v>2025</v>
      </c>
      <c r="D1723" t="inlineStr">
        <is>
          <t>Jul</t>
        </is>
      </c>
      <c r="E1723" t="inlineStr">
        <is>
          <t>Asia Pacific</t>
        </is>
      </c>
      <c r="F1723" t="inlineStr">
        <is>
          <t>Japan</t>
        </is>
      </c>
      <c r="G1723" t="inlineStr">
        <is>
          <t>BFSI</t>
        </is>
      </c>
      <c r="H1723" t="inlineStr">
        <is>
          <t>AI &amp; data</t>
        </is>
      </c>
      <c r="I1723" t="inlineStr">
        <is>
          <t>Top-10 client</t>
        </is>
      </c>
      <c r="J1723" t="inlineStr">
        <is>
          <t>Shraddha Kulkarni</t>
        </is>
      </c>
      <c r="K1723" s="71" t="n">
        <v>8930</v>
      </c>
      <c r="L1723" s="72" t="n">
        <v>3632.83</v>
      </c>
      <c r="M1723" s="72" t="n">
        <v>32441171.9</v>
      </c>
      <c r="N1723" s="72" t="n">
        <v>0</v>
      </c>
      <c r="O1723" s="72" t="n">
        <v>32441171.9</v>
      </c>
      <c r="P1723" s="72" t="n">
        <v>22039357.58</v>
      </c>
      <c r="Q1723" s="72" t="n">
        <v>10401814.32</v>
      </c>
      <c r="R1723" t="inlineStr">
        <is>
          <t>B-05</t>
        </is>
      </c>
      <c r="S1723" s="73" t="n">
        <v>60.3</v>
      </c>
      <c r="T1723" s="73" t="n">
        <v>53.6</v>
      </c>
      <c r="U1723" s="71" t="n">
        <v>2</v>
      </c>
      <c r="V1723" t="inlineStr">
        <is>
          <t>No</t>
        </is>
      </c>
      <c r="W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TC101715</t>
        </is>
      </c>
      <c r="B1724" s="69" t="n">
        <v>45866</v>
      </c>
      <c r="C1724" s="70" t="n">
        <v>2025</v>
      </c>
      <c r="D1724" t="inlineStr">
        <is>
          <t>Jul</t>
        </is>
      </c>
      <c r="E1724" t="inlineStr">
        <is>
          <t>Middle East &amp; Africa</t>
        </is>
      </c>
      <c r="F1724" t="inlineStr">
        <is>
          <t>UAE</t>
        </is>
      </c>
      <c r="G1724" t="inlineStr">
        <is>
          <t>BFSI</t>
        </is>
      </c>
      <c r="H1724" t="inlineStr">
        <is>
          <t>Cloud &amp; infrastructure</t>
        </is>
      </c>
      <c r="I1724" t="inlineStr">
        <is>
          <t>Large client</t>
        </is>
      </c>
      <c r="J1724" t="inlineStr">
        <is>
          <t>Yuki Sato</t>
        </is>
      </c>
      <c r="K1724" s="71" t="n">
        <v>9973</v>
      </c>
      <c r="L1724" s="72" t="n">
        <v>3800.44</v>
      </c>
      <c r="M1724" s="72" t="n">
        <v>37901788.12</v>
      </c>
      <c r="N1724" s="72" t="n">
        <v>1516071.52</v>
      </c>
      <c r="O1724" s="72" t="n">
        <v>36385716.6</v>
      </c>
      <c r="P1724" s="72" t="n">
        <v>26508421.16</v>
      </c>
      <c r="Q1724" s="72" t="n">
        <v>9877295.439999999</v>
      </c>
      <c r="R1724" t="inlineStr">
        <is>
          <t>B-06</t>
        </is>
      </c>
      <c r="S1724" s="73" t="n">
        <v>69.5</v>
      </c>
      <c r="T1724" s="73" t="n">
        <v>62</v>
      </c>
      <c r="U1724" s="71" t="n">
        <v>1</v>
      </c>
      <c r="V1724" t="inlineStr">
        <is>
          <t>No</t>
        </is>
      </c>
      <c r="W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TC101716</t>
        </is>
      </c>
      <c r="B1725" s="69" t="n">
        <v>45866</v>
      </c>
      <c r="C1725" s="70" t="n">
        <v>2025</v>
      </c>
      <c r="D1725" t="inlineStr">
        <is>
          <t>Jul</t>
        </is>
      </c>
      <c r="E1725" t="inlineStr">
        <is>
          <t>Middle East &amp; Africa</t>
        </is>
      </c>
      <c r="F1725" t="inlineStr">
        <is>
          <t>South Africa</t>
        </is>
      </c>
      <c r="G1725" t="inlineStr">
        <is>
          <t>Communications &amp; Media</t>
        </is>
      </c>
      <c r="H1725" t="inlineStr">
        <is>
          <t>Cloud &amp; infrastructure</t>
        </is>
      </c>
      <c r="I1725" t="inlineStr">
        <is>
          <t>Large client</t>
        </is>
      </c>
      <c r="J1725" t="inlineStr">
        <is>
          <t>Amir Khan</t>
        </is>
      </c>
      <c r="K1725" s="71" t="n">
        <v>1727</v>
      </c>
      <c r="L1725" s="72" t="n">
        <v>3204.06</v>
      </c>
      <c r="M1725" s="72" t="n">
        <v>5533411.62</v>
      </c>
      <c r="N1725" s="72" t="n">
        <v>0</v>
      </c>
      <c r="O1725" s="72" t="n">
        <v>5533411.62</v>
      </c>
      <c r="P1725" s="72" t="n">
        <v>3505353.43</v>
      </c>
      <c r="Q1725" s="72" t="n">
        <v>2028058.19</v>
      </c>
      <c r="R1725" t="inlineStr">
        <is>
          <t>CM-04</t>
        </is>
      </c>
      <c r="S1725" s="73" t="n">
        <v>12.3</v>
      </c>
      <c r="T1725" s="73" t="n">
        <v>10.2</v>
      </c>
      <c r="U1725" s="71" t="n">
        <v>0</v>
      </c>
      <c r="V1725" t="inlineStr">
        <is>
          <t>No</t>
        </is>
      </c>
      <c r="W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TC101717</t>
        </is>
      </c>
      <c r="B1726" s="69" t="n">
        <v>45870</v>
      </c>
      <c r="C1726" s="70" t="n">
        <v>2025</v>
      </c>
      <c r="D1726" t="inlineStr">
        <is>
          <t>Aug</t>
        </is>
      </c>
      <c r="E1726" t="inlineStr">
        <is>
          <t>UK</t>
        </is>
      </c>
      <c r="F1726" t="inlineStr">
        <is>
          <t>UK</t>
        </is>
      </c>
      <c r="G1726" t="inlineStr">
        <is>
          <t>BFSI</t>
        </is>
      </c>
      <c r="H1726" t="inlineStr">
        <is>
          <t>Cloud &amp; infrastructure</t>
        </is>
      </c>
      <c r="I1726" t="inlineStr">
        <is>
          <t>Top-10 client</t>
        </is>
      </c>
      <c r="J1726" t="inlineStr">
        <is>
          <t>Omar Haddad</t>
        </is>
      </c>
      <c r="K1726" s="71" t="n">
        <v>3903</v>
      </c>
      <c r="L1726" s="72" t="n">
        <v>3796.45</v>
      </c>
      <c r="M1726" s="72" t="n">
        <v>14817544.35</v>
      </c>
      <c r="N1726" s="72" t="n">
        <v>0</v>
      </c>
      <c r="O1726" s="72" t="n">
        <v>14817544.35</v>
      </c>
      <c r="P1726" s="72" t="n">
        <v>10446705.12</v>
      </c>
      <c r="Q1726" s="72" t="n">
        <v>4370839.23</v>
      </c>
      <c r="R1726" t="inlineStr">
        <is>
          <t>B-05</t>
        </is>
      </c>
      <c r="S1726" s="73" t="n">
        <v>29.6</v>
      </c>
      <c r="T1726" s="73" t="n">
        <v>23.7</v>
      </c>
      <c r="U1726" s="71" t="n">
        <v>0</v>
      </c>
      <c r="V1726" t="inlineStr">
        <is>
          <t>No</t>
        </is>
      </c>
      <c r="W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TC101718</t>
        </is>
      </c>
      <c r="B1727" s="69" t="n">
        <v>45870</v>
      </c>
      <c r="C1727" s="70" t="n">
        <v>2025</v>
      </c>
      <c r="D1727" t="inlineStr">
        <is>
          <t>Aug</t>
        </is>
      </c>
      <c r="E1727" t="inlineStr">
        <is>
          <t>North America</t>
        </is>
      </c>
      <c r="F1727" t="inlineStr">
        <is>
          <t>Canada</t>
        </is>
      </c>
      <c r="G1727" t="inlineStr">
        <is>
          <t>Communications &amp; Media</t>
        </is>
      </c>
      <c r="H1727" t="inlineStr">
        <is>
          <t>AI &amp; data</t>
        </is>
      </c>
      <c r="I1727" t="inlineStr">
        <is>
          <t>Large client</t>
        </is>
      </c>
      <c r="J1727" t="inlineStr">
        <is>
          <t>Zoya Ahmed</t>
        </is>
      </c>
      <c r="K1727" s="71" t="n">
        <v>3850</v>
      </c>
      <c r="L1727" s="72" t="n">
        <v>4001.64</v>
      </c>
      <c r="M1727" s="72" t="n">
        <v>15406314</v>
      </c>
      <c r="N1727" s="72" t="n">
        <v>616252.5600000001</v>
      </c>
      <c r="O1727" s="72" t="n">
        <v>14790061.44</v>
      </c>
      <c r="P1727" s="72" t="n">
        <v>9993015.32</v>
      </c>
      <c r="Q1727" s="72" t="n">
        <v>4797046.12</v>
      </c>
      <c r="R1727" t="inlineStr">
        <is>
          <t>CM-03</t>
        </is>
      </c>
      <c r="S1727" s="73" t="n">
        <v>24.9</v>
      </c>
      <c r="T1727" s="73" t="n">
        <v>22.2</v>
      </c>
      <c r="U1727" s="71" t="n">
        <v>0</v>
      </c>
      <c r="V1727" t="inlineStr">
        <is>
          <t>Yes</t>
        </is>
      </c>
      <c r="W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TC101719</t>
        </is>
      </c>
      <c r="B1728" s="69" t="n">
        <v>45870</v>
      </c>
      <c r="C1728" s="70" t="n">
        <v>2025</v>
      </c>
      <c r="D1728" t="inlineStr">
        <is>
          <t>Aug</t>
        </is>
      </c>
      <c r="E1728" t="inlineStr">
        <is>
          <t>Continental Europe</t>
        </is>
      </c>
      <c r="F1728" t="inlineStr">
        <is>
          <t>France</t>
        </is>
      </c>
      <c r="G1728" t="inlineStr">
        <is>
          <t>Technology &amp; Services</t>
        </is>
      </c>
      <c r="H1728" t="inlineStr">
        <is>
          <t>BPS</t>
        </is>
      </c>
      <c r="I1728" t="inlineStr">
        <is>
          <t>Mid-size client</t>
        </is>
      </c>
      <c r="J1728" t="inlineStr">
        <is>
          <t>Liam O'Brien</t>
        </is>
      </c>
      <c r="K1728" s="71" t="n">
        <v>9106</v>
      </c>
      <c r="L1728" s="72" t="n">
        <v>3864.09</v>
      </c>
      <c r="M1728" s="72" t="n">
        <v>35186403.54</v>
      </c>
      <c r="N1728" s="72" t="n">
        <v>2111184.21</v>
      </c>
      <c r="O1728" s="72" t="n">
        <v>33075219.33</v>
      </c>
      <c r="P1728" s="72" t="n">
        <v>22355771.77</v>
      </c>
      <c r="Q1728" s="72" t="n">
        <v>10719447.56</v>
      </c>
      <c r="R1728" t="inlineStr">
        <is>
          <t>TS-01</t>
        </is>
      </c>
      <c r="S1728" s="73" t="n">
        <v>59.1</v>
      </c>
      <c r="T1728" s="73" t="n">
        <v>52.2</v>
      </c>
      <c r="U1728" s="71" t="n">
        <v>4</v>
      </c>
      <c r="V1728" t="inlineStr">
        <is>
          <t>Yes</t>
        </is>
      </c>
      <c r="W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TC101720</t>
        </is>
      </c>
      <c r="B1729" s="69" t="n">
        <v>45870</v>
      </c>
      <c r="C1729" s="70" t="n">
        <v>2025</v>
      </c>
      <c r="D1729" t="inlineStr">
        <is>
          <t>Aug</t>
        </is>
      </c>
      <c r="E1729" t="inlineStr">
        <is>
          <t>Continental Europe</t>
        </is>
      </c>
      <c r="F1729" t="inlineStr">
        <is>
          <t>Netherlands</t>
        </is>
      </c>
      <c r="G1729" t="inlineStr">
        <is>
          <t>BFSI</t>
        </is>
      </c>
      <c r="H1729" t="inlineStr">
        <is>
          <t>Cloud &amp; infrastructure</t>
        </is>
      </c>
      <c r="I1729" t="inlineStr">
        <is>
          <t>Mid-size client</t>
        </is>
      </c>
      <c r="J1729" t="inlineStr">
        <is>
          <t>Ana Costa</t>
        </is>
      </c>
      <c r="K1729" s="71" t="n">
        <v>2879</v>
      </c>
      <c r="L1729" s="72" t="n">
        <v>4072.37</v>
      </c>
      <c r="M1729" s="72" t="n">
        <v>11724353.23</v>
      </c>
      <c r="N1729" s="72" t="n">
        <v>703461.1899999999</v>
      </c>
      <c r="O1729" s="72" t="n">
        <v>11020892.04</v>
      </c>
      <c r="P1729" s="72" t="n">
        <v>7305382.73</v>
      </c>
      <c r="Q1729" s="72" t="n">
        <v>3715509.31</v>
      </c>
      <c r="R1729" t="inlineStr">
        <is>
          <t>B-01</t>
        </is>
      </c>
      <c r="S1729" s="73" t="n">
        <v>21.5</v>
      </c>
      <c r="T1729" s="73" t="n">
        <v>18.1</v>
      </c>
      <c r="U1729" s="71" t="n">
        <v>1</v>
      </c>
      <c r="V1729" t="inlineStr">
        <is>
          <t>No</t>
        </is>
      </c>
      <c r="W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TC101721</t>
        </is>
      </c>
      <c r="B1730" s="69" t="n">
        <v>45870</v>
      </c>
      <c r="C1730" s="70" t="n">
        <v>2025</v>
      </c>
      <c r="D1730" t="inlineStr">
        <is>
          <t>Aug</t>
        </is>
      </c>
      <c r="E1730" t="inlineStr">
        <is>
          <t>Asia Pacific</t>
        </is>
      </c>
      <c r="F1730" t="inlineStr">
        <is>
          <t>Japan</t>
        </is>
      </c>
      <c r="G1730" t="inlineStr">
        <is>
          <t>Retail &amp; CPG</t>
        </is>
      </c>
      <c r="H1730" t="inlineStr">
        <is>
          <t>Application services</t>
        </is>
      </c>
      <c r="I1730" t="inlineStr">
        <is>
          <t>Top-10 client</t>
        </is>
      </c>
      <c r="J1730" t="inlineStr">
        <is>
          <t>Fatima Al-Saud</t>
        </is>
      </c>
      <c r="K1730" s="71" t="n">
        <v>4751</v>
      </c>
      <c r="L1730" s="72" t="n">
        <v>3449.71</v>
      </c>
      <c r="M1730" s="72" t="n">
        <v>16389572.21</v>
      </c>
      <c r="N1730" s="72" t="n">
        <v>983374.33</v>
      </c>
      <c r="O1730" s="72" t="n">
        <v>15406197.88</v>
      </c>
      <c r="P1730" s="72" t="n">
        <v>11299961.59</v>
      </c>
      <c r="Q1730" s="72" t="n">
        <v>4106236.29</v>
      </c>
      <c r="R1730" t="inlineStr">
        <is>
          <t>RC-01</t>
        </is>
      </c>
      <c r="S1730" s="73" t="n">
        <v>35.5</v>
      </c>
      <c r="T1730" s="73" t="n">
        <v>29.7</v>
      </c>
      <c r="U1730" s="71" t="n">
        <v>1</v>
      </c>
      <c r="V1730" t="inlineStr">
        <is>
          <t>No</t>
        </is>
      </c>
      <c r="W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TC101722</t>
        </is>
      </c>
      <c r="B1731" s="69" t="n">
        <v>45870</v>
      </c>
      <c r="C1731" s="70" t="n">
        <v>2025</v>
      </c>
      <c r="D1731" t="inlineStr">
        <is>
          <t>Aug</t>
        </is>
      </c>
      <c r="E1731" t="inlineStr">
        <is>
          <t>UK</t>
        </is>
      </c>
      <c r="F1731" t="inlineStr">
        <is>
          <t>UK</t>
        </is>
      </c>
      <c r="G1731" t="inlineStr">
        <is>
          <t>BFSI</t>
        </is>
      </c>
      <c r="H1731" t="inlineStr">
        <is>
          <t>AI &amp; data</t>
        </is>
      </c>
      <c r="I1731" t="inlineStr">
        <is>
          <t>Large client</t>
        </is>
      </c>
      <c r="J1731" t="inlineStr">
        <is>
          <t>Sophie Müller</t>
        </is>
      </c>
      <c r="K1731" s="71" t="n">
        <v>6056</v>
      </c>
      <c r="L1731" s="72" t="n">
        <v>3918.58</v>
      </c>
      <c r="M1731" s="72" t="n">
        <v>23730920.48</v>
      </c>
      <c r="N1731" s="72" t="n">
        <v>0</v>
      </c>
      <c r="O1731" s="72" t="n">
        <v>23730920.48</v>
      </c>
      <c r="P1731" s="72" t="n">
        <v>16535533.63</v>
      </c>
      <c r="Q1731" s="72" t="n">
        <v>7195386.85</v>
      </c>
      <c r="R1731" t="inlineStr">
        <is>
          <t>B-02</t>
        </is>
      </c>
      <c r="S1731" s="73" t="n">
        <v>42.9</v>
      </c>
      <c r="T1731" s="73" t="n">
        <v>35.6</v>
      </c>
      <c r="U1731" s="71" t="n">
        <v>0</v>
      </c>
      <c r="V1731" t="inlineStr">
        <is>
          <t>No</t>
        </is>
      </c>
      <c r="W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TC101723</t>
        </is>
      </c>
      <c r="B1732" s="69" t="n">
        <v>45870</v>
      </c>
      <c r="C1732" s="70" t="n">
        <v>2025</v>
      </c>
      <c r="D1732" t="inlineStr">
        <is>
          <t>Aug</t>
        </is>
      </c>
      <c r="E1732" t="inlineStr">
        <is>
          <t>North America</t>
        </is>
      </c>
      <c r="F1732" t="inlineStr">
        <is>
          <t>Canada</t>
        </is>
      </c>
      <c r="G1732" t="inlineStr">
        <is>
          <t>BFSI</t>
        </is>
      </c>
      <c r="H1732" t="inlineStr">
        <is>
          <t>AI &amp; data</t>
        </is>
      </c>
      <c r="I1732" t="inlineStr">
        <is>
          <t>Large client</t>
        </is>
      </c>
      <c r="J1732" t="inlineStr">
        <is>
          <t>Emma Clarke</t>
        </is>
      </c>
      <c r="K1732" s="71" t="n">
        <v>1815</v>
      </c>
      <c r="L1732" s="72" t="n">
        <v>3822.13</v>
      </c>
      <c r="M1732" s="72" t="n">
        <v>6937165.95</v>
      </c>
      <c r="N1732" s="72" t="n">
        <v>0</v>
      </c>
      <c r="O1732" s="72" t="n">
        <v>6937165.95</v>
      </c>
      <c r="P1732" s="72" t="n">
        <v>4687067.04</v>
      </c>
      <c r="Q1732" s="72" t="n">
        <v>2250098.91</v>
      </c>
      <c r="R1732" t="inlineStr">
        <is>
          <t>B-05</t>
        </is>
      </c>
      <c r="S1732" s="73" t="n">
        <v>12.3</v>
      </c>
      <c r="T1732" s="73" t="n">
        <v>10.7</v>
      </c>
      <c r="U1732" s="71" t="n">
        <v>0</v>
      </c>
      <c r="V1732" t="inlineStr">
        <is>
          <t>No</t>
        </is>
      </c>
      <c r="W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TC101724</t>
        </is>
      </c>
      <c r="B1733" s="69" t="n">
        <v>45870</v>
      </c>
      <c r="C1733" s="70" t="n">
        <v>2025</v>
      </c>
      <c r="D1733" t="inlineStr">
        <is>
          <t>Aug</t>
        </is>
      </c>
      <c r="E1733" t="inlineStr">
        <is>
          <t>India</t>
        </is>
      </c>
      <c r="F1733" t="inlineStr">
        <is>
          <t>India</t>
        </is>
      </c>
      <c r="G1733" t="inlineStr">
        <is>
          <t>BFSI</t>
        </is>
      </c>
      <c r="H1733" t="inlineStr">
        <is>
          <t>Application services</t>
        </is>
      </c>
      <c r="I1733" t="inlineStr">
        <is>
          <t>Top-10 client</t>
        </is>
      </c>
      <c r="J1733" t="inlineStr">
        <is>
          <t>Ruhi Shaikh</t>
        </is>
      </c>
      <c r="K1733" s="71" t="n">
        <v>9797</v>
      </c>
      <c r="L1733" s="72" t="n">
        <v>3817.49</v>
      </c>
      <c r="M1733" s="72" t="n">
        <v>37399949.53</v>
      </c>
      <c r="N1733" s="72" t="n">
        <v>1495997.98</v>
      </c>
      <c r="O1733" s="72" t="n">
        <v>35903951.55</v>
      </c>
      <c r="P1733" s="72" t="n">
        <v>24498218.04</v>
      </c>
      <c r="Q1733" s="72" t="n">
        <v>11405733.51</v>
      </c>
      <c r="R1733" t="inlineStr">
        <is>
          <t>B-04</t>
        </is>
      </c>
      <c r="S1733" s="73" t="n">
        <v>78.7</v>
      </c>
      <c r="T1733" s="73" t="n">
        <v>61.3</v>
      </c>
      <c r="U1733" s="71" t="n">
        <v>1</v>
      </c>
      <c r="V1733" t="inlineStr">
        <is>
          <t>No</t>
        </is>
      </c>
      <c r="W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TC101725</t>
        </is>
      </c>
      <c r="B1734" s="69" t="n">
        <v>45870</v>
      </c>
      <c r="C1734" s="70" t="n">
        <v>2025</v>
      </c>
      <c r="D1734" t="inlineStr">
        <is>
          <t>Aug</t>
        </is>
      </c>
      <c r="E1734" t="inlineStr">
        <is>
          <t>Asia Pacific</t>
        </is>
      </c>
      <c r="F1734" t="inlineStr">
        <is>
          <t>Singapore</t>
        </is>
      </c>
      <c r="G1734" t="inlineStr">
        <is>
          <t>Communications &amp; Media</t>
        </is>
      </c>
      <c r="H1734" t="inlineStr">
        <is>
          <t>Application services</t>
        </is>
      </c>
      <c r="I1734" t="inlineStr">
        <is>
          <t>Mid-size client</t>
        </is>
      </c>
      <c r="J1734" t="inlineStr">
        <is>
          <t>Mei Lin</t>
        </is>
      </c>
      <c r="K1734" s="71" t="n">
        <v>1171</v>
      </c>
      <c r="L1734" s="72" t="n">
        <v>3649.61</v>
      </c>
      <c r="M1734" s="72" t="n">
        <v>4273693.31</v>
      </c>
      <c r="N1734" s="72" t="n">
        <v>85473.87</v>
      </c>
      <c r="O1734" s="72" t="n">
        <v>4188219.44</v>
      </c>
      <c r="P1734" s="72" t="n">
        <v>2952197.35</v>
      </c>
      <c r="Q1734" s="72" t="n">
        <v>1236022.09</v>
      </c>
      <c r="R1734" t="inlineStr">
        <is>
          <t>CM-02</t>
        </is>
      </c>
      <c r="S1734" s="73" t="n">
        <v>9.300000000000001</v>
      </c>
      <c r="T1734" s="73" t="n">
        <v>7.4</v>
      </c>
      <c r="U1734" s="71" t="n">
        <v>0</v>
      </c>
      <c r="V1734" t="inlineStr">
        <is>
          <t>No</t>
        </is>
      </c>
      <c r="W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TC101726</t>
        </is>
      </c>
      <c r="B1735" s="69" t="n">
        <v>45870</v>
      </c>
      <c r="C1735" s="70" t="n">
        <v>2025</v>
      </c>
      <c r="D1735" t="inlineStr">
        <is>
          <t>Aug</t>
        </is>
      </c>
      <c r="E1735" t="inlineStr">
        <is>
          <t>North America</t>
        </is>
      </c>
      <c r="F1735" t="inlineStr">
        <is>
          <t>Canada</t>
        </is>
      </c>
      <c r="G1735" t="inlineStr">
        <is>
          <t>Technology &amp; Services</t>
        </is>
      </c>
      <c r="H1735" t="inlineStr">
        <is>
          <t>Cloud &amp; infrastructure</t>
        </is>
      </c>
      <c r="I1735" t="inlineStr">
        <is>
          <t>Top-10 client</t>
        </is>
      </c>
      <c r="J1735" t="inlineStr">
        <is>
          <t>Shraddha Kulkarni</t>
        </is>
      </c>
      <c r="K1735" s="71" t="n">
        <v>1133</v>
      </c>
      <c r="L1735" s="72" t="n">
        <v>3664.52</v>
      </c>
      <c r="M1735" s="72" t="n">
        <v>4151901.16</v>
      </c>
      <c r="N1735" s="72" t="n">
        <v>0</v>
      </c>
      <c r="O1735" s="72" t="n">
        <v>4151901.16</v>
      </c>
      <c r="P1735" s="72" t="n">
        <v>2471842.7</v>
      </c>
      <c r="Q1735" s="72" t="n">
        <v>1680058.46</v>
      </c>
      <c r="R1735" t="inlineStr">
        <is>
          <t>TS-05</t>
        </is>
      </c>
      <c r="S1735" s="73" t="n">
        <v>8</v>
      </c>
      <c r="T1735" s="73" t="n">
        <v>7</v>
      </c>
      <c r="U1735" s="71" t="n">
        <v>0</v>
      </c>
      <c r="V1735" t="inlineStr">
        <is>
          <t>No</t>
        </is>
      </c>
      <c r="W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TC101727</t>
        </is>
      </c>
      <c r="B1736" s="69" t="n">
        <v>45870</v>
      </c>
      <c r="C1736" s="70" t="n">
        <v>2025</v>
      </c>
      <c r="D1736" t="inlineStr">
        <is>
          <t>Aug</t>
        </is>
      </c>
      <c r="E1736" t="inlineStr">
        <is>
          <t>UK</t>
        </is>
      </c>
      <c r="F1736" t="inlineStr">
        <is>
          <t>UK</t>
        </is>
      </c>
      <c r="G1736" t="inlineStr">
        <is>
          <t>Life Sciences</t>
        </is>
      </c>
      <c r="H1736" t="inlineStr">
        <is>
          <t>Application services</t>
        </is>
      </c>
      <c r="I1736" t="inlineStr">
        <is>
          <t>Large client</t>
        </is>
      </c>
      <c r="J1736" t="inlineStr">
        <is>
          <t>Carlos Silva</t>
        </is>
      </c>
      <c r="K1736" s="71" t="n">
        <v>1842</v>
      </c>
      <c r="L1736" s="72" t="n">
        <v>4249.07</v>
      </c>
      <c r="M1736" s="72" t="n">
        <v>7826786.94</v>
      </c>
      <c r="N1736" s="72" t="n">
        <v>156535.74</v>
      </c>
      <c r="O1736" s="72" t="n">
        <v>7670251.2</v>
      </c>
      <c r="P1736" s="72" t="n">
        <v>4994518.21</v>
      </c>
      <c r="Q1736" s="72" t="n">
        <v>2675732.99</v>
      </c>
      <c r="R1736" t="inlineStr">
        <is>
          <t>LS-03</t>
        </is>
      </c>
      <c r="S1736" s="73" t="n">
        <v>14.6</v>
      </c>
      <c r="T1736" s="73" t="n">
        <v>11.7</v>
      </c>
      <c r="U1736" s="71" t="n">
        <v>0</v>
      </c>
      <c r="V1736" t="inlineStr">
        <is>
          <t>Yes</t>
        </is>
      </c>
      <c r="W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TC101728</t>
        </is>
      </c>
      <c r="B1737" s="69" t="n">
        <v>45870</v>
      </c>
      <c r="C1737" s="70" t="n">
        <v>2025</v>
      </c>
      <c r="D1737" t="inlineStr">
        <is>
          <t>Aug</t>
        </is>
      </c>
      <c r="E1737" t="inlineStr">
        <is>
          <t>North America</t>
        </is>
      </c>
      <c r="F1737" t="inlineStr">
        <is>
          <t>USA</t>
        </is>
      </c>
      <c r="G1737" t="inlineStr">
        <is>
          <t>BFSI</t>
        </is>
      </c>
      <c r="H1737" t="inlineStr">
        <is>
          <t>Consulting</t>
        </is>
      </c>
      <c r="I1737" t="inlineStr">
        <is>
          <t>Large client</t>
        </is>
      </c>
      <c r="J1737" t="inlineStr">
        <is>
          <t>Noah Smith</t>
        </is>
      </c>
      <c r="K1737" s="71" t="n">
        <v>7887</v>
      </c>
      <c r="L1737" s="72" t="n">
        <v>3715.32</v>
      </c>
      <c r="M1737" s="72" t="n">
        <v>29302728.84</v>
      </c>
      <c r="N1737" s="72" t="n">
        <v>1758163.73</v>
      </c>
      <c r="O1737" s="72" t="n">
        <v>27544565.11</v>
      </c>
      <c r="P1737" s="72" t="n">
        <v>20724376.27</v>
      </c>
      <c r="Q1737" s="72" t="n">
        <v>6820188.84</v>
      </c>
      <c r="R1737" t="inlineStr">
        <is>
          <t>B-01</t>
        </is>
      </c>
      <c r="S1737" s="73" t="n">
        <v>54.9</v>
      </c>
      <c r="T1737" s="73" t="n">
        <v>48.1</v>
      </c>
      <c r="U1737" s="71" t="n">
        <v>1</v>
      </c>
      <c r="V1737" t="inlineStr">
        <is>
          <t>No</t>
        </is>
      </c>
      <c r="W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TC101729</t>
        </is>
      </c>
      <c r="B1738" s="69" t="n">
        <v>45871</v>
      </c>
      <c r="C1738" s="70" t="n">
        <v>2025</v>
      </c>
      <c r="D1738" t="inlineStr">
        <is>
          <t>Aug</t>
        </is>
      </c>
      <c r="E1738" t="inlineStr">
        <is>
          <t>North America</t>
        </is>
      </c>
      <c r="F1738" t="inlineStr">
        <is>
          <t>Canada</t>
        </is>
      </c>
      <c r="G1738" t="inlineStr">
        <is>
          <t>Life Sciences</t>
        </is>
      </c>
      <c r="H1738" t="inlineStr">
        <is>
          <t>Application services</t>
        </is>
      </c>
      <c r="I1738" t="inlineStr">
        <is>
          <t>Mid-size client</t>
        </is>
      </c>
      <c r="J1738" t="inlineStr">
        <is>
          <t>Sophie Müller</t>
        </is>
      </c>
      <c r="K1738" s="71" t="n">
        <v>4058</v>
      </c>
      <c r="L1738" s="72" t="n">
        <v>4382.21</v>
      </c>
      <c r="M1738" s="72" t="n">
        <v>17783008.18</v>
      </c>
      <c r="N1738" s="72" t="n">
        <v>0</v>
      </c>
      <c r="O1738" s="72" t="n">
        <v>17783008.18</v>
      </c>
      <c r="P1738" s="72" t="n">
        <v>11257224.13</v>
      </c>
      <c r="Q1738" s="72" t="n">
        <v>6525784.05</v>
      </c>
      <c r="R1738" t="inlineStr">
        <is>
          <t>LS-02</t>
        </is>
      </c>
      <c r="S1738" s="73" t="n">
        <v>28.7</v>
      </c>
      <c r="T1738" s="73" t="n">
        <v>25.8</v>
      </c>
      <c r="U1738" s="71" t="n">
        <v>0</v>
      </c>
      <c r="V1738" t="inlineStr">
        <is>
          <t>No</t>
        </is>
      </c>
      <c r="W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TC101730</t>
        </is>
      </c>
      <c r="B1739" s="69" t="n">
        <v>45871</v>
      </c>
      <c r="C1739" s="70" t="n">
        <v>2025</v>
      </c>
      <c r="D1739" t="inlineStr">
        <is>
          <t>Aug</t>
        </is>
      </c>
      <c r="E1739" t="inlineStr">
        <is>
          <t>Continental Europe</t>
        </is>
      </c>
      <c r="F1739" t="inlineStr">
        <is>
          <t>France</t>
        </is>
      </c>
      <c r="G1739" t="inlineStr">
        <is>
          <t>Retail &amp; CPG</t>
        </is>
      </c>
      <c r="H1739" t="inlineStr">
        <is>
          <t>Application services</t>
        </is>
      </c>
      <c r="I1739" t="inlineStr">
        <is>
          <t>Mid-size client</t>
        </is>
      </c>
      <c r="J1739" t="inlineStr">
        <is>
          <t>Ravindra Patil</t>
        </is>
      </c>
      <c r="K1739" s="71" t="n">
        <v>10134</v>
      </c>
      <c r="L1739" s="72" t="n">
        <v>3773.44</v>
      </c>
      <c r="M1739" s="72" t="n">
        <v>38240040.96</v>
      </c>
      <c r="N1739" s="72" t="n">
        <v>1529601.64</v>
      </c>
      <c r="O1739" s="72" t="n">
        <v>36710439.32</v>
      </c>
      <c r="P1739" s="72" t="n">
        <v>24599891.04</v>
      </c>
      <c r="Q1739" s="72" t="n">
        <v>12110548.28</v>
      </c>
      <c r="R1739" t="inlineStr">
        <is>
          <t>RC-04</t>
        </is>
      </c>
      <c r="S1739" s="73" t="n">
        <v>65.90000000000001</v>
      </c>
      <c r="T1739" s="73" t="n">
        <v>60.4</v>
      </c>
      <c r="U1739" s="71" t="n">
        <v>1</v>
      </c>
      <c r="V1739" t="inlineStr">
        <is>
          <t>Yes</t>
        </is>
      </c>
      <c r="W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TC101731</t>
        </is>
      </c>
      <c r="B1740" s="69" t="n">
        <v>45871</v>
      </c>
      <c r="C1740" s="70" t="n">
        <v>2025</v>
      </c>
      <c r="D1740" t="inlineStr">
        <is>
          <t>Aug</t>
        </is>
      </c>
      <c r="E1740" t="inlineStr">
        <is>
          <t>UK</t>
        </is>
      </c>
      <c r="F1740" t="inlineStr">
        <is>
          <t>UK</t>
        </is>
      </c>
      <c r="G1740" t="inlineStr">
        <is>
          <t>Technology &amp; Services</t>
        </is>
      </c>
      <c r="H1740" t="inlineStr">
        <is>
          <t>AI &amp; data</t>
        </is>
      </c>
      <c r="I1740" t="inlineStr">
        <is>
          <t>Large client</t>
        </is>
      </c>
      <c r="J1740" t="inlineStr">
        <is>
          <t>Liam O'Brien</t>
        </is>
      </c>
      <c r="K1740" s="71" t="n">
        <v>1132</v>
      </c>
      <c r="L1740" s="72" t="n">
        <v>3776.51</v>
      </c>
      <c r="M1740" s="72" t="n">
        <v>4275009.32</v>
      </c>
      <c r="N1740" s="72" t="n">
        <v>0</v>
      </c>
      <c r="O1740" s="72" t="n">
        <v>4275009.32</v>
      </c>
      <c r="P1740" s="72" t="n">
        <v>2793957.99</v>
      </c>
      <c r="Q1740" s="72" t="n">
        <v>1481051.33</v>
      </c>
      <c r="R1740" t="inlineStr">
        <is>
          <t>TS-05</t>
        </is>
      </c>
      <c r="S1740" s="73" t="n">
        <v>8.800000000000001</v>
      </c>
      <c r="T1740" s="73" t="n">
        <v>7</v>
      </c>
      <c r="U1740" s="71" t="n">
        <v>1</v>
      </c>
      <c r="V1740" t="inlineStr">
        <is>
          <t>No</t>
        </is>
      </c>
      <c r="W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TC101732</t>
        </is>
      </c>
      <c r="B1741" s="69" t="n">
        <v>45871</v>
      </c>
      <c r="C1741" s="70" t="n">
        <v>2025</v>
      </c>
      <c r="D1741" t="inlineStr">
        <is>
          <t>Aug</t>
        </is>
      </c>
      <c r="E1741" t="inlineStr">
        <is>
          <t>Middle East &amp; Africa</t>
        </is>
      </c>
      <c r="F1741" t="inlineStr">
        <is>
          <t>South Africa</t>
        </is>
      </c>
      <c r="G1741" t="inlineStr">
        <is>
          <t>BFSI</t>
        </is>
      </c>
      <c r="H1741" t="inlineStr">
        <is>
          <t>Consulting</t>
        </is>
      </c>
      <c r="I1741" t="inlineStr">
        <is>
          <t>Top-10 client</t>
        </is>
      </c>
      <c r="J1741" t="inlineStr">
        <is>
          <t>Olivia Brown</t>
        </is>
      </c>
      <c r="K1741" s="71" t="n">
        <v>10838</v>
      </c>
      <c r="L1741" s="72" t="n">
        <v>3670.15</v>
      </c>
      <c r="M1741" s="72" t="n">
        <v>39777085.7</v>
      </c>
      <c r="N1741" s="72" t="n">
        <v>795541.71</v>
      </c>
      <c r="O1741" s="72" t="n">
        <v>38981543.99</v>
      </c>
      <c r="P1741" s="72" t="n">
        <v>23666453.44</v>
      </c>
      <c r="Q1741" s="72" t="n">
        <v>15315090.55</v>
      </c>
      <c r="R1741" t="inlineStr">
        <is>
          <t>B-06</t>
        </is>
      </c>
      <c r="S1741" s="73" t="n">
        <v>73.59999999999999</v>
      </c>
      <c r="T1741" s="73" t="n">
        <v>63.6</v>
      </c>
      <c r="U1741" s="71" t="n">
        <v>2</v>
      </c>
      <c r="V1741" t="inlineStr">
        <is>
          <t>No</t>
        </is>
      </c>
      <c r="W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TC101733</t>
        </is>
      </c>
      <c r="B1742" s="69" t="n">
        <v>45871</v>
      </c>
      <c r="C1742" s="70" t="n">
        <v>2025</v>
      </c>
      <c r="D1742" t="inlineStr">
        <is>
          <t>Aug</t>
        </is>
      </c>
      <c r="E1742" t="inlineStr">
        <is>
          <t>North America</t>
        </is>
      </c>
      <c r="F1742" t="inlineStr">
        <is>
          <t>Canada</t>
        </is>
      </c>
      <c r="G1742" t="inlineStr">
        <is>
          <t>Communications &amp; Media</t>
        </is>
      </c>
      <c r="H1742" t="inlineStr">
        <is>
          <t>Application services</t>
        </is>
      </c>
      <c r="I1742" t="inlineStr">
        <is>
          <t>Top-10 client</t>
        </is>
      </c>
      <c r="J1742" t="inlineStr">
        <is>
          <t>Noah Smith</t>
        </is>
      </c>
      <c r="K1742" s="71" t="n">
        <v>9964</v>
      </c>
      <c r="L1742" s="72" t="n">
        <v>4088.43</v>
      </c>
      <c r="M1742" s="72" t="n">
        <v>40737116.52</v>
      </c>
      <c r="N1742" s="72" t="n">
        <v>2444226.99</v>
      </c>
      <c r="O1742" s="72" t="n">
        <v>38292889.53</v>
      </c>
      <c r="P1742" s="72" t="n">
        <v>26828548.35</v>
      </c>
      <c r="Q1742" s="72" t="n">
        <v>11464341.18</v>
      </c>
      <c r="R1742" t="inlineStr">
        <is>
          <t>CM-01</t>
        </is>
      </c>
      <c r="S1742" s="73" t="n">
        <v>68.90000000000001</v>
      </c>
      <c r="T1742" s="73" t="n">
        <v>62.6</v>
      </c>
      <c r="U1742" s="71" t="n">
        <v>2</v>
      </c>
      <c r="V1742" t="inlineStr">
        <is>
          <t>No</t>
        </is>
      </c>
      <c r="W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TC101734</t>
        </is>
      </c>
      <c r="B1743" s="69" t="n">
        <v>45871</v>
      </c>
      <c r="C1743" s="70" t="n">
        <v>2025</v>
      </c>
      <c r="D1743" t="inlineStr">
        <is>
          <t>Aug</t>
        </is>
      </c>
      <c r="E1743" t="inlineStr">
        <is>
          <t>UK</t>
        </is>
      </c>
      <c r="F1743" t="inlineStr">
        <is>
          <t>UK</t>
        </is>
      </c>
      <c r="G1743" t="inlineStr">
        <is>
          <t>BFSI</t>
        </is>
      </c>
      <c r="H1743" t="inlineStr">
        <is>
          <t>AI &amp; data</t>
        </is>
      </c>
      <c r="I1743" t="inlineStr">
        <is>
          <t>Mid-size client</t>
        </is>
      </c>
      <c r="J1743" t="inlineStr">
        <is>
          <t>Wei Chen</t>
        </is>
      </c>
      <c r="K1743" s="71" t="n">
        <v>10209</v>
      </c>
      <c r="L1743" s="72" t="n">
        <v>4285.35</v>
      </c>
      <c r="M1743" s="72" t="n">
        <v>43749138.15</v>
      </c>
      <c r="N1743" s="72" t="n">
        <v>2624948.29</v>
      </c>
      <c r="O1743" s="72" t="n">
        <v>41124189.86</v>
      </c>
      <c r="P1743" s="72" t="n">
        <v>28338636.85</v>
      </c>
      <c r="Q1743" s="72" t="n">
        <v>12785553.01</v>
      </c>
      <c r="R1743" t="inlineStr">
        <is>
          <t>B-02</t>
        </is>
      </c>
      <c r="S1743" s="73" t="n">
        <v>74.59999999999999</v>
      </c>
      <c r="T1743" s="73" t="n">
        <v>65.2</v>
      </c>
      <c r="U1743" s="71" t="n">
        <v>0</v>
      </c>
      <c r="V1743" t="inlineStr">
        <is>
          <t>No</t>
        </is>
      </c>
      <c r="W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TC101735</t>
        </is>
      </c>
      <c r="B1744" s="69" t="n">
        <v>45871</v>
      </c>
      <c r="C1744" s="70" t="n">
        <v>2025</v>
      </c>
      <c r="D1744" t="inlineStr">
        <is>
          <t>Aug</t>
        </is>
      </c>
      <c r="E1744" t="inlineStr">
        <is>
          <t>Middle East &amp; Africa</t>
        </is>
      </c>
      <c r="F1744" t="inlineStr">
        <is>
          <t>South Africa</t>
        </is>
      </c>
      <c r="G1744" t="inlineStr">
        <is>
          <t>Retail &amp; CPG</t>
        </is>
      </c>
      <c r="H1744" t="inlineStr">
        <is>
          <t>Cloud &amp; infrastructure</t>
        </is>
      </c>
      <c r="I1744" t="inlineStr">
        <is>
          <t>Large client</t>
        </is>
      </c>
      <c r="J1744" t="inlineStr">
        <is>
          <t>Carlos Silva</t>
        </is>
      </c>
      <c r="K1744" s="71" t="n">
        <v>10496</v>
      </c>
      <c r="L1744" s="72" t="n">
        <v>3100.08</v>
      </c>
      <c r="M1744" s="72" t="n">
        <v>32538439.68</v>
      </c>
      <c r="N1744" s="72" t="n">
        <v>1952306.38</v>
      </c>
      <c r="O1744" s="72" t="n">
        <v>30586133.3</v>
      </c>
      <c r="P1744" s="72" t="n">
        <v>22940845.72</v>
      </c>
      <c r="Q1744" s="72" t="n">
        <v>7645287.58</v>
      </c>
      <c r="R1744" t="inlineStr">
        <is>
          <t>RC-01</t>
        </is>
      </c>
      <c r="S1744" s="73" t="n">
        <v>74.3</v>
      </c>
      <c r="T1744" s="73" t="n">
        <v>64.59999999999999</v>
      </c>
      <c r="U1744" s="71" t="n">
        <v>1</v>
      </c>
      <c r="V1744" t="inlineStr">
        <is>
          <t>No</t>
        </is>
      </c>
      <c r="W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TC101736</t>
        </is>
      </c>
      <c r="B1745" s="69" t="n">
        <v>45871</v>
      </c>
      <c r="C1745" s="70" t="n">
        <v>2025</v>
      </c>
      <c r="D1745" t="inlineStr">
        <is>
          <t>Aug</t>
        </is>
      </c>
      <c r="E1745" t="inlineStr">
        <is>
          <t>Continental Europe</t>
        </is>
      </c>
      <c r="F1745" t="inlineStr">
        <is>
          <t>Netherlands</t>
        </is>
      </c>
      <c r="G1745" t="inlineStr">
        <is>
          <t>Retail &amp; CPG</t>
        </is>
      </c>
      <c r="H1745" t="inlineStr">
        <is>
          <t>AI &amp; data</t>
        </is>
      </c>
      <c r="I1745" t="inlineStr">
        <is>
          <t>Top-10 client</t>
        </is>
      </c>
      <c r="J1745" t="inlineStr">
        <is>
          <t>Aisha Bello</t>
        </is>
      </c>
      <c r="K1745" s="71" t="n">
        <v>9597</v>
      </c>
      <c r="L1745" s="72" t="n">
        <v>3466.26</v>
      </c>
      <c r="M1745" s="72" t="n">
        <v>33265697.22</v>
      </c>
      <c r="N1745" s="72" t="n">
        <v>0</v>
      </c>
      <c r="O1745" s="72" t="n">
        <v>33265697.22</v>
      </c>
      <c r="P1745" s="72" t="n">
        <v>19885862.39</v>
      </c>
      <c r="Q1745" s="72" t="n">
        <v>13379834.83</v>
      </c>
      <c r="R1745" t="inlineStr">
        <is>
          <t>RC-04</t>
        </is>
      </c>
      <c r="S1745" s="73" t="n">
        <v>64.59999999999999</v>
      </c>
      <c r="T1745" s="73" t="n">
        <v>58</v>
      </c>
      <c r="U1745" s="71" t="n">
        <v>0</v>
      </c>
      <c r="V1745" t="inlineStr">
        <is>
          <t>No</t>
        </is>
      </c>
      <c r="W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TC101737</t>
        </is>
      </c>
      <c r="B1746" s="69" t="n">
        <v>45872</v>
      </c>
      <c r="C1746" s="70" t="n">
        <v>2025</v>
      </c>
      <c r="D1746" t="inlineStr">
        <is>
          <t>Aug</t>
        </is>
      </c>
      <c r="E1746" t="inlineStr">
        <is>
          <t>North America</t>
        </is>
      </c>
      <c r="F1746" t="inlineStr">
        <is>
          <t>USA</t>
        </is>
      </c>
      <c r="G1746" t="inlineStr">
        <is>
          <t>BFSI</t>
        </is>
      </c>
      <c r="H1746" t="inlineStr">
        <is>
          <t>BPS</t>
        </is>
      </c>
      <c r="I1746" t="inlineStr">
        <is>
          <t>Mid-size client</t>
        </is>
      </c>
      <c r="J1746" t="inlineStr">
        <is>
          <t>Wei Chen</t>
        </is>
      </c>
      <c r="K1746" s="71" t="n">
        <v>6086</v>
      </c>
      <c r="L1746" s="72" t="n">
        <v>4154.02</v>
      </c>
      <c r="M1746" s="72" t="n">
        <v>25281365.72</v>
      </c>
      <c r="N1746" s="72" t="n">
        <v>1516881.94</v>
      </c>
      <c r="O1746" s="72" t="n">
        <v>23764483.78</v>
      </c>
      <c r="P1746" s="72" t="n">
        <v>15198628.34</v>
      </c>
      <c r="Q1746" s="72" t="n">
        <v>8565855.439999999</v>
      </c>
      <c r="R1746" t="inlineStr">
        <is>
          <t>B-05</t>
        </is>
      </c>
      <c r="S1746" s="73" t="n">
        <v>43.2</v>
      </c>
      <c r="T1746" s="73" t="n">
        <v>35.7</v>
      </c>
      <c r="U1746" s="71" t="n">
        <v>0</v>
      </c>
      <c r="V1746" t="inlineStr">
        <is>
          <t>No</t>
        </is>
      </c>
      <c r="W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TC101738</t>
        </is>
      </c>
      <c r="B1747" s="69" t="n">
        <v>45872</v>
      </c>
      <c r="C1747" s="70" t="n">
        <v>2025</v>
      </c>
      <c r="D1747" t="inlineStr">
        <is>
          <t>Aug</t>
        </is>
      </c>
      <c r="E1747" t="inlineStr">
        <is>
          <t>North America</t>
        </is>
      </c>
      <c r="F1747" t="inlineStr">
        <is>
          <t>Canada</t>
        </is>
      </c>
      <c r="G1747" t="inlineStr">
        <is>
          <t>Technology &amp; Services</t>
        </is>
      </c>
      <c r="H1747" t="inlineStr">
        <is>
          <t>AI &amp; data</t>
        </is>
      </c>
      <c r="I1747" t="inlineStr">
        <is>
          <t>Large client</t>
        </is>
      </c>
      <c r="J1747" t="inlineStr">
        <is>
          <t>Zoya Ahmed</t>
        </is>
      </c>
      <c r="K1747" s="71" t="n">
        <v>6938</v>
      </c>
      <c r="L1747" s="72" t="n">
        <v>3865.94</v>
      </c>
      <c r="M1747" s="72" t="n">
        <v>26821891.72</v>
      </c>
      <c r="N1747" s="72" t="n">
        <v>536437.83</v>
      </c>
      <c r="O1747" s="72" t="n">
        <v>26285453.89</v>
      </c>
      <c r="P1747" s="72" t="n">
        <v>16705382.75</v>
      </c>
      <c r="Q1747" s="72" t="n">
        <v>9580071.140000001</v>
      </c>
      <c r="R1747" t="inlineStr">
        <is>
          <t>TS-03</t>
        </is>
      </c>
      <c r="S1747" s="73" t="n">
        <v>50.3</v>
      </c>
      <c r="T1747" s="73" t="n">
        <v>44.1</v>
      </c>
      <c r="U1747" s="71" t="n">
        <v>1</v>
      </c>
      <c r="V1747" t="inlineStr">
        <is>
          <t>No</t>
        </is>
      </c>
      <c r="W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TC101739</t>
        </is>
      </c>
      <c r="B1748" s="69" t="n">
        <v>45872</v>
      </c>
      <c r="C1748" s="70" t="n">
        <v>2025</v>
      </c>
      <c r="D1748" t="inlineStr">
        <is>
          <t>Aug</t>
        </is>
      </c>
      <c r="E1748" t="inlineStr">
        <is>
          <t>Continental Europe</t>
        </is>
      </c>
      <c r="F1748" t="inlineStr">
        <is>
          <t>France</t>
        </is>
      </c>
      <c r="G1748" t="inlineStr">
        <is>
          <t>BFSI</t>
        </is>
      </c>
      <c r="H1748" t="inlineStr">
        <is>
          <t>Application services</t>
        </is>
      </c>
      <c r="I1748" t="inlineStr">
        <is>
          <t>Large client</t>
        </is>
      </c>
      <c r="J1748" t="inlineStr">
        <is>
          <t>Liam O'Brien</t>
        </is>
      </c>
      <c r="K1748" s="71" t="n">
        <v>6363</v>
      </c>
      <c r="L1748" s="72" t="n">
        <v>3743.07</v>
      </c>
      <c r="M1748" s="72" t="n">
        <v>23817154.41</v>
      </c>
      <c r="N1748" s="72" t="n">
        <v>1429029.26</v>
      </c>
      <c r="O1748" s="72" t="n">
        <v>22388125.15</v>
      </c>
      <c r="P1748" s="72" t="n">
        <v>14708888.01</v>
      </c>
      <c r="Q1748" s="72" t="n">
        <v>7679237.14</v>
      </c>
      <c r="R1748" t="inlineStr">
        <is>
          <t>B-03</t>
        </is>
      </c>
      <c r="S1748" s="73" t="n">
        <v>51.1</v>
      </c>
      <c r="T1748" s="73" t="n">
        <v>38.8</v>
      </c>
      <c r="U1748" s="71" t="n">
        <v>0</v>
      </c>
      <c r="V1748" t="inlineStr">
        <is>
          <t>No</t>
        </is>
      </c>
      <c r="W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TC101740</t>
        </is>
      </c>
      <c r="B1749" s="69" t="n">
        <v>45872</v>
      </c>
      <c r="C1749" s="70" t="n">
        <v>2025</v>
      </c>
      <c r="D1749" t="inlineStr">
        <is>
          <t>Aug</t>
        </is>
      </c>
      <c r="E1749" t="inlineStr">
        <is>
          <t>Continental Europe</t>
        </is>
      </c>
      <c r="F1749" t="inlineStr">
        <is>
          <t>France</t>
        </is>
      </c>
      <c r="G1749" t="inlineStr">
        <is>
          <t>Life Sciences</t>
        </is>
      </c>
      <c r="H1749" t="inlineStr">
        <is>
          <t>Cloud &amp; infrastructure</t>
        </is>
      </c>
      <c r="I1749" t="inlineStr">
        <is>
          <t>Large client</t>
        </is>
      </c>
      <c r="J1749" t="inlineStr">
        <is>
          <t>Sophie Müller</t>
        </is>
      </c>
      <c r="K1749" s="71" t="n">
        <v>8669</v>
      </c>
      <c r="L1749" s="72" t="n">
        <v>4292.43</v>
      </c>
      <c r="M1749" s="72" t="n">
        <v>37211075.67</v>
      </c>
      <c r="N1749" s="72" t="n">
        <v>744221.51</v>
      </c>
      <c r="O1749" s="72" t="n">
        <v>36466854.16</v>
      </c>
      <c r="P1749" s="72" t="n">
        <v>23954407.38</v>
      </c>
      <c r="Q1749" s="72" t="n">
        <v>12512446.78</v>
      </c>
      <c r="R1749" t="inlineStr">
        <is>
          <t>LS-03</t>
        </is>
      </c>
      <c r="S1749" s="73" t="n">
        <v>74.7</v>
      </c>
      <c r="T1749" s="73" t="n">
        <v>55.4</v>
      </c>
      <c r="U1749" s="71" t="n">
        <v>0</v>
      </c>
      <c r="V1749" t="inlineStr">
        <is>
          <t>No</t>
        </is>
      </c>
      <c r="W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TC101741</t>
        </is>
      </c>
      <c r="B1750" s="69" t="n">
        <v>45872</v>
      </c>
      <c r="C1750" s="70" t="n">
        <v>2025</v>
      </c>
      <c r="D1750" t="inlineStr">
        <is>
          <t>Aug</t>
        </is>
      </c>
      <c r="E1750" t="inlineStr">
        <is>
          <t>North America</t>
        </is>
      </c>
      <c r="F1750" t="inlineStr">
        <is>
          <t>USA</t>
        </is>
      </c>
      <c r="G1750" t="inlineStr">
        <is>
          <t>BFSI</t>
        </is>
      </c>
      <c r="H1750" t="inlineStr">
        <is>
          <t>Cloud &amp; infrastructure</t>
        </is>
      </c>
      <c r="I1750" t="inlineStr">
        <is>
          <t>Large client</t>
        </is>
      </c>
      <c r="J1750" t="inlineStr">
        <is>
          <t>Lucas Martin</t>
        </is>
      </c>
      <c r="K1750" s="71" t="n">
        <v>1187</v>
      </c>
      <c r="L1750" s="72" t="n">
        <v>3894.9</v>
      </c>
      <c r="M1750" s="72" t="n">
        <v>4623246.3</v>
      </c>
      <c r="N1750" s="72" t="n">
        <v>0</v>
      </c>
      <c r="O1750" s="72" t="n">
        <v>4623246.3</v>
      </c>
      <c r="P1750" s="72" t="n">
        <v>2918815.95</v>
      </c>
      <c r="Q1750" s="72" t="n">
        <v>1704430.35</v>
      </c>
      <c r="R1750" t="inlineStr">
        <is>
          <t>B-02</t>
        </is>
      </c>
      <c r="S1750" s="73" t="n">
        <v>8.5</v>
      </c>
      <c r="T1750" s="73" t="n">
        <v>7.3</v>
      </c>
      <c r="U1750" s="71" t="n">
        <v>0</v>
      </c>
      <c r="V1750" t="inlineStr">
        <is>
          <t>No</t>
        </is>
      </c>
      <c r="W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TC101742</t>
        </is>
      </c>
      <c r="B1751" s="69" t="n">
        <v>45872</v>
      </c>
      <c r="C1751" s="70" t="n">
        <v>2025</v>
      </c>
      <c r="D1751" t="inlineStr">
        <is>
          <t>Aug</t>
        </is>
      </c>
      <c r="E1751" t="inlineStr">
        <is>
          <t>North America</t>
        </is>
      </c>
      <c r="F1751" t="inlineStr">
        <is>
          <t>Canada</t>
        </is>
      </c>
      <c r="G1751" t="inlineStr">
        <is>
          <t>Retail &amp; CPG</t>
        </is>
      </c>
      <c r="H1751" t="inlineStr">
        <is>
          <t>AI &amp; data</t>
        </is>
      </c>
      <c r="I1751" t="inlineStr">
        <is>
          <t>Top-10 client</t>
        </is>
      </c>
      <c r="J1751" t="inlineStr">
        <is>
          <t>Olivia Brown</t>
        </is>
      </c>
      <c r="K1751" s="71" t="n">
        <v>10188</v>
      </c>
      <c r="L1751" s="72" t="n">
        <v>3977.91</v>
      </c>
      <c r="M1751" s="72" t="n">
        <v>40526947.08</v>
      </c>
      <c r="N1751" s="72" t="n">
        <v>2431616.82</v>
      </c>
      <c r="O1751" s="72" t="n">
        <v>38095330.26</v>
      </c>
      <c r="P1751" s="72" t="n">
        <v>29507516.8</v>
      </c>
      <c r="Q1751" s="72" t="n">
        <v>8587813.460000001</v>
      </c>
      <c r="R1751" t="inlineStr">
        <is>
          <t>RC-05</t>
        </is>
      </c>
      <c r="S1751" s="73" t="n">
        <v>67.90000000000001</v>
      </c>
      <c r="T1751" s="73" t="n">
        <v>59.8</v>
      </c>
      <c r="U1751" s="71" t="n">
        <v>0</v>
      </c>
      <c r="V1751" t="inlineStr">
        <is>
          <t>No</t>
        </is>
      </c>
      <c r="W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TC101743</t>
        </is>
      </c>
      <c r="B1752" s="69" t="n">
        <v>45872</v>
      </c>
      <c r="C1752" s="70" t="n">
        <v>2025</v>
      </c>
      <c r="D1752" t="inlineStr">
        <is>
          <t>Aug</t>
        </is>
      </c>
      <c r="E1752" t="inlineStr">
        <is>
          <t>North America</t>
        </is>
      </c>
      <c r="F1752" t="inlineStr">
        <is>
          <t>Canada</t>
        </is>
      </c>
      <c r="G1752" t="inlineStr">
        <is>
          <t>Retail &amp; CPG</t>
        </is>
      </c>
      <c r="H1752" t="inlineStr">
        <is>
          <t>Application services</t>
        </is>
      </c>
      <c r="I1752" t="inlineStr">
        <is>
          <t>Top-10 client</t>
        </is>
      </c>
      <c r="J1752" t="inlineStr">
        <is>
          <t>Kofi Mensah</t>
        </is>
      </c>
      <c r="K1752" s="71" t="n">
        <v>4561</v>
      </c>
      <c r="L1752" s="72" t="n">
        <v>3929.48</v>
      </c>
      <c r="M1752" s="72" t="n">
        <v>17922358.28</v>
      </c>
      <c r="N1752" s="72" t="n">
        <v>0</v>
      </c>
      <c r="O1752" s="72" t="n">
        <v>17922358.28</v>
      </c>
      <c r="P1752" s="72" t="n">
        <v>11488688.11</v>
      </c>
      <c r="Q1752" s="72" t="n">
        <v>6433670.17</v>
      </c>
      <c r="R1752" t="inlineStr">
        <is>
          <t>RC-01</t>
        </is>
      </c>
      <c r="S1752" s="73" t="n">
        <v>29.6</v>
      </c>
      <c r="T1752" s="73" t="n">
        <v>26.2</v>
      </c>
      <c r="U1752" s="71" t="n">
        <v>1</v>
      </c>
      <c r="V1752" t="inlineStr">
        <is>
          <t>No</t>
        </is>
      </c>
      <c r="W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TC101744</t>
        </is>
      </c>
      <c r="B1753" s="69" t="n">
        <v>45872</v>
      </c>
      <c r="C1753" s="70" t="n">
        <v>2025</v>
      </c>
      <c r="D1753" t="inlineStr">
        <is>
          <t>Aug</t>
        </is>
      </c>
      <c r="E1753" t="inlineStr">
        <is>
          <t>North America</t>
        </is>
      </c>
      <c r="F1753" t="inlineStr">
        <is>
          <t>USA</t>
        </is>
      </c>
      <c r="G1753" t="inlineStr">
        <is>
          <t>Technology &amp; Services</t>
        </is>
      </c>
      <c r="H1753" t="inlineStr">
        <is>
          <t>Cloud &amp; infrastructure</t>
        </is>
      </c>
      <c r="I1753" t="inlineStr">
        <is>
          <t>Large client</t>
        </is>
      </c>
      <c r="J1753" t="inlineStr">
        <is>
          <t>Liam O'Brien</t>
        </is>
      </c>
      <c r="K1753" s="71" t="n">
        <v>1757</v>
      </c>
      <c r="L1753" s="72" t="n">
        <v>4297.11</v>
      </c>
      <c r="M1753" s="72" t="n">
        <v>7550022.27</v>
      </c>
      <c r="N1753" s="72" t="n">
        <v>0</v>
      </c>
      <c r="O1753" s="72" t="n">
        <v>7550022.27</v>
      </c>
      <c r="P1753" s="72" t="n">
        <v>5001727.33</v>
      </c>
      <c r="Q1753" s="72" t="n">
        <v>2548294.94</v>
      </c>
      <c r="R1753" t="inlineStr">
        <is>
          <t>TS-01</t>
        </is>
      </c>
      <c r="S1753" s="73" t="n">
        <v>12.4</v>
      </c>
      <c r="T1753" s="73" t="n">
        <v>10.5</v>
      </c>
      <c r="U1753" s="71" t="n">
        <v>1</v>
      </c>
      <c r="V1753" t="inlineStr">
        <is>
          <t>Yes</t>
        </is>
      </c>
      <c r="W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TC101745</t>
        </is>
      </c>
      <c r="B1754" s="69" t="n">
        <v>45872</v>
      </c>
      <c r="C1754" s="70" t="n">
        <v>2025</v>
      </c>
      <c r="D1754" t="inlineStr">
        <is>
          <t>Aug</t>
        </is>
      </c>
      <c r="E1754" t="inlineStr">
        <is>
          <t>Continental Europe</t>
        </is>
      </c>
      <c r="F1754" t="inlineStr">
        <is>
          <t>Netherlands</t>
        </is>
      </c>
      <c r="G1754" t="inlineStr">
        <is>
          <t>BFSI</t>
        </is>
      </c>
      <c r="H1754" t="inlineStr">
        <is>
          <t>Application services</t>
        </is>
      </c>
      <c r="I1754" t="inlineStr">
        <is>
          <t>Mid-size client</t>
        </is>
      </c>
      <c r="J1754" t="inlineStr">
        <is>
          <t>Wei Chen</t>
        </is>
      </c>
      <c r="K1754" s="71" t="n">
        <v>5127</v>
      </c>
      <c r="L1754" s="72" t="n">
        <v>3917.2</v>
      </c>
      <c r="M1754" s="72" t="n">
        <v>20083484.4</v>
      </c>
      <c r="N1754" s="72" t="n">
        <v>1205009.06</v>
      </c>
      <c r="O1754" s="72" t="n">
        <v>18878475.34</v>
      </c>
      <c r="P1754" s="72" t="n">
        <v>12905359.68</v>
      </c>
      <c r="Q1754" s="72" t="n">
        <v>5973115.66</v>
      </c>
      <c r="R1754" t="inlineStr">
        <is>
          <t>B-01</t>
        </is>
      </c>
      <c r="S1754" s="73" t="n">
        <v>37.5</v>
      </c>
      <c r="T1754" s="73" t="n">
        <v>29.5</v>
      </c>
      <c r="U1754" s="71" t="n">
        <v>1</v>
      </c>
      <c r="V1754" t="inlineStr">
        <is>
          <t>No</t>
        </is>
      </c>
      <c r="W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TC101746</t>
        </is>
      </c>
      <c r="B1755" s="69" t="n">
        <v>45872</v>
      </c>
      <c r="C1755" s="70" t="n">
        <v>2025</v>
      </c>
      <c r="D1755" t="inlineStr">
        <is>
          <t>Aug</t>
        </is>
      </c>
      <c r="E1755" t="inlineStr">
        <is>
          <t>Middle East &amp; Africa</t>
        </is>
      </c>
      <c r="F1755" t="inlineStr">
        <is>
          <t>UAE</t>
        </is>
      </c>
      <c r="G1755" t="inlineStr">
        <is>
          <t>Retail &amp; CPG</t>
        </is>
      </c>
      <c r="H1755" t="inlineStr">
        <is>
          <t>Consulting</t>
        </is>
      </c>
      <c r="I1755" t="inlineStr">
        <is>
          <t>Large client</t>
        </is>
      </c>
      <c r="J1755" t="inlineStr">
        <is>
          <t>Lucas Martin</t>
        </is>
      </c>
      <c r="K1755" s="71" t="n">
        <v>1664</v>
      </c>
      <c r="L1755" s="72" t="n">
        <v>3329.39</v>
      </c>
      <c r="M1755" s="72" t="n">
        <v>5540104.96</v>
      </c>
      <c r="N1755" s="72" t="n">
        <v>332406.3</v>
      </c>
      <c r="O1755" s="72" t="n">
        <v>5207698.66</v>
      </c>
      <c r="P1755" s="72" t="n">
        <v>4046322.28</v>
      </c>
      <c r="Q1755" s="72" t="n">
        <v>1161376.38</v>
      </c>
      <c r="R1755" t="inlineStr">
        <is>
          <t>RC-03</t>
        </is>
      </c>
      <c r="S1755" s="73" t="n">
        <v>12.6</v>
      </c>
      <c r="T1755" s="73" t="n">
        <v>9.6</v>
      </c>
      <c r="U1755" s="71" t="n">
        <v>0</v>
      </c>
      <c r="V1755" t="inlineStr">
        <is>
          <t>No</t>
        </is>
      </c>
      <c r="W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TC101747</t>
        </is>
      </c>
      <c r="B1756" s="69" t="n">
        <v>45872</v>
      </c>
      <c r="C1756" s="70" t="n">
        <v>2025</v>
      </c>
      <c r="D1756" t="inlineStr">
        <is>
          <t>Aug</t>
        </is>
      </c>
      <c r="E1756" t="inlineStr">
        <is>
          <t>North America</t>
        </is>
      </c>
      <c r="F1756" t="inlineStr">
        <is>
          <t>USA</t>
        </is>
      </c>
      <c r="G1756" t="inlineStr">
        <is>
          <t>BFSI</t>
        </is>
      </c>
      <c r="H1756" t="inlineStr">
        <is>
          <t>Consulting</t>
        </is>
      </c>
      <c r="I1756" t="inlineStr">
        <is>
          <t>Large client</t>
        </is>
      </c>
      <c r="J1756" t="inlineStr">
        <is>
          <t>Carlos Silva</t>
        </is>
      </c>
      <c r="K1756" s="71" t="n">
        <v>6954</v>
      </c>
      <c r="L1756" s="72" t="n">
        <v>3939.52</v>
      </c>
      <c r="M1756" s="72" t="n">
        <v>27395422.08</v>
      </c>
      <c r="N1756" s="72" t="n">
        <v>547908.4399999999</v>
      </c>
      <c r="O1756" s="72" t="n">
        <v>26847513.64</v>
      </c>
      <c r="P1756" s="72" t="n">
        <v>18534783.65</v>
      </c>
      <c r="Q1756" s="72" t="n">
        <v>8312729.99</v>
      </c>
      <c r="R1756" t="inlineStr">
        <is>
          <t>B-06</t>
        </is>
      </c>
      <c r="S1756" s="73" t="n">
        <v>53.8</v>
      </c>
      <c r="T1756" s="73" t="n">
        <v>41.6</v>
      </c>
      <c r="U1756" s="71" t="n">
        <v>1</v>
      </c>
      <c r="V1756" t="inlineStr">
        <is>
          <t>No</t>
        </is>
      </c>
      <c r="W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TC101748</t>
        </is>
      </c>
      <c r="B1757" s="69" t="n">
        <v>45872</v>
      </c>
      <c r="C1757" s="70" t="n">
        <v>2025</v>
      </c>
      <c r="D1757" t="inlineStr">
        <is>
          <t>Aug</t>
        </is>
      </c>
      <c r="E1757" t="inlineStr">
        <is>
          <t>North America</t>
        </is>
      </c>
      <c r="F1757" t="inlineStr">
        <is>
          <t>USA</t>
        </is>
      </c>
      <c r="G1757" t="inlineStr">
        <is>
          <t>Manufacturing</t>
        </is>
      </c>
      <c r="H1757" t="inlineStr">
        <is>
          <t>Consulting</t>
        </is>
      </c>
      <c r="I1757" t="inlineStr">
        <is>
          <t>Mid-size client</t>
        </is>
      </c>
      <c r="J1757" t="inlineStr">
        <is>
          <t>Ruhi Shaikh</t>
        </is>
      </c>
      <c r="K1757" s="71" t="n">
        <v>9307</v>
      </c>
      <c r="L1757" s="72" t="n">
        <v>3693.05</v>
      </c>
      <c r="M1757" s="72" t="n">
        <v>34371216.35</v>
      </c>
      <c r="N1757" s="72" t="n">
        <v>687424.33</v>
      </c>
      <c r="O1757" s="72" t="n">
        <v>33683792.02</v>
      </c>
      <c r="P1757" s="72" t="n">
        <v>22479668.82</v>
      </c>
      <c r="Q1757" s="72" t="n">
        <v>11204123.2</v>
      </c>
      <c r="R1757" t="inlineStr">
        <is>
          <t>M-05</t>
        </is>
      </c>
      <c r="S1757" s="73" t="n">
        <v>69.8</v>
      </c>
      <c r="T1757" s="73" t="n">
        <v>58.5</v>
      </c>
      <c r="U1757" s="71" t="n">
        <v>1</v>
      </c>
      <c r="V1757" t="inlineStr">
        <is>
          <t>No</t>
        </is>
      </c>
      <c r="W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TC101749</t>
        </is>
      </c>
      <c r="B1758" s="69" t="n">
        <v>45873</v>
      </c>
      <c r="C1758" s="70" t="n">
        <v>2025</v>
      </c>
      <c r="D1758" t="inlineStr">
        <is>
          <t>Aug</t>
        </is>
      </c>
      <c r="E1758" t="inlineStr">
        <is>
          <t>Continental Europe</t>
        </is>
      </c>
      <c r="F1758" t="inlineStr">
        <is>
          <t>France</t>
        </is>
      </c>
      <c r="G1758" t="inlineStr">
        <is>
          <t>BFSI</t>
        </is>
      </c>
      <c r="H1758" t="inlineStr">
        <is>
          <t>BPS</t>
        </is>
      </c>
      <c r="I1758" t="inlineStr">
        <is>
          <t>Top-10 client</t>
        </is>
      </c>
      <c r="J1758" t="inlineStr">
        <is>
          <t>Shraddha Kulkarni</t>
        </is>
      </c>
      <c r="K1758" s="71" t="n">
        <v>4432</v>
      </c>
      <c r="L1758" s="72" t="n">
        <v>4550.47</v>
      </c>
      <c r="M1758" s="72" t="n">
        <v>20167683.04</v>
      </c>
      <c r="N1758" s="72" t="n">
        <v>403353.66</v>
      </c>
      <c r="O1758" s="72" t="n">
        <v>19764329.38</v>
      </c>
      <c r="P1758" s="72" t="n">
        <v>12920179.84</v>
      </c>
      <c r="Q1758" s="72" t="n">
        <v>6844149.54</v>
      </c>
      <c r="R1758" t="inlineStr">
        <is>
          <t>B-06</t>
        </is>
      </c>
      <c r="S1758" s="73" t="n">
        <v>33.9</v>
      </c>
      <c r="T1758" s="73" t="n">
        <v>27</v>
      </c>
      <c r="U1758" s="71" t="n">
        <v>1</v>
      </c>
      <c r="V1758" t="inlineStr">
        <is>
          <t>No</t>
        </is>
      </c>
      <c r="W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TC101750</t>
        </is>
      </c>
      <c r="B1759" s="69" t="n">
        <v>45873</v>
      </c>
      <c r="C1759" s="70" t="n">
        <v>2025</v>
      </c>
      <c r="D1759" t="inlineStr">
        <is>
          <t>Aug</t>
        </is>
      </c>
      <c r="E1759" t="inlineStr">
        <is>
          <t>Continental Europe</t>
        </is>
      </c>
      <c r="F1759" t="inlineStr">
        <is>
          <t>France</t>
        </is>
      </c>
      <c r="G1759" t="inlineStr">
        <is>
          <t>Manufacturing</t>
        </is>
      </c>
      <c r="H1759" t="inlineStr">
        <is>
          <t>AI &amp; data</t>
        </is>
      </c>
      <c r="I1759" t="inlineStr">
        <is>
          <t>Mid-size client</t>
        </is>
      </c>
      <c r="J1759" t="inlineStr">
        <is>
          <t>Carlos Silva</t>
        </is>
      </c>
      <c r="K1759" s="71" t="n">
        <v>1063</v>
      </c>
      <c r="L1759" s="72" t="n">
        <v>3885.23</v>
      </c>
      <c r="M1759" s="72" t="n">
        <v>4129999.49</v>
      </c>
      <c r="N1759" s="72" t="n">
        <v>0</v>
      </c>
      <c r="O1759" s="72" t="n">
        <v>4129999.49</v>
      </c>
      <c r="P1759" s="72" t="n">
        <v>2726708.71</v>
      </c>
      <c r="Q1759" s="72" t="n">
        <v>1403290.78</v>
      </c>
      <c r="R1759" t="inlineStr">
        <is>
          <t>M-04</t>
        </is>
      </c>
      <c r="S1759" s="73" t="n">
        <v>7.1</v>
      </c>
      <c r="T1759" s="73" t="n">
        <v>6.4</v>
      </c>
      <c r="U1759" s="71" t="n">
        <v>0</v>
      </c>
      <c r="V1759" t="inlineStr">
        <is>
          <t>No</t>
        </is>
      </c>
      <c r="W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TC101751</t>
        </is>
      </c>
      <c r="B1760" s="69" t="n">
        <v>45873</v>
      </c>
      <c r="C1760" s="70" t="n">
        <v>2025</v>
      </c>
      <c r="D1760" t="inlineStr">
        <is>
          <t>Aug</t>
        </is>
      </c>
      <c r="E1760" t="inlineStr">
        <is>
          <t>North America</t>
        </is>
      </c>
      <c r="F1760" t="inlineStr">
        <is>
          <t>USA</t>
        </is>
      </c>
      <c r="G1760" t="inlineStr">
        <is>
          <t>Life Sciences</t>
        </is>
      </c>
      <c r="H1760" t="inlineStr">
        <is>
          <t>AI &amp; data</t>
        </is>
      </c>
      <c r="I1760" t="inlineStr">
        <is>
          <t>Top-10 client</t>
        </is>
      </c>
      <c r="J1760" t="inlineStr">
        <is>
          <t>Noah Smith</t>
        </is>
      </c>
      <c r="K1760" s="71" t="n">
        <v>1446</v>
      </c>
      <c r="L1760" s="72" t="n">
        <v>4590.33</v>
      </c>
      <c r="M1760" s="72" t="n">
        <v>6637617.18</v>
      </c>
      <c r="N1760" s="72" t="n">
        <v>398257.03</v>
      </c>
      <c r="O1760" s="72" t="n">
        <v>6239360.15</v>
      </c>
      <c r="P1760" s="72" t="n">
        <v>4578580.79</v>
      </c>
      <c r="Q1760" s="72" t="n">
        <v>1660779.36</v>
      </c>
      <c r="R1760" t="inlineStr">
        <is>
          <t>LS-05</t>
        </is>
      </c>
      <c r="S1760" s="73" t="n">
        <v>9.800000000000001</v>
      </c>
      <c r="T1760" s="73" t="n">
        <v>8.6</v>
      </c>
      <c r="U1760" s="71" t="n">
        <v>0</v>
      </c>
      <c r="V1760" t="inlineStr">
        <is>
          <t>No</t>
        </is>
      </c>
      <c r="W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TC101752</t>
        </is>
      </c>
      <c r="B1761" s="69" t="n">
        <v>45873</v>
      </c>
      <c r="C1761" s="70" t="n">
        <v>2025</v>
      </c>
      <c r="D1761" t="inlineStr">
        <is>
          <t>Aug</t>
        </is>
      </c>
      <c r="E1761" t="inlineStr">
        <is>
          <t>North America</t>
        </is>
      </c>
      <c r="F1761" t="inlineStr">
        <is>
          <t>USA</t>
        </is>
      </c>
      <c r="G1761" t="inlineStr">
        <is>
          <t>Communications &amp; Media</t>
        </is>
      </c>
      <c r="H1761" t="inlineStr">
        <is>
          <t>Cloud &amp; infrastructure</t>
        </is>
      </c>
      <c r="I1761" t="inlineStr">
        <is>
          <t>Top-10 client</t>
        </is>
      </c>
      <c r="J1761" t="inlineStr">
        <is>
          <t>Ana Costa</t>
        </is>
      </c>
      <c r="K1761" s="71" t="n">
        <v>9037</v>
      </c>
      <c r="L1761" s="72" t="n">
        <v>3868.05</v>
      </c>
      <c r="M1761" s="72" t="n">
        <v>34955567.85</v>
      </c>
      <c r="N1761" s="72" t="n">
        <v>0</v>
      </c>
      <c r="O1761" s="72" t="n">
        <v>34955567.85</v>
      </c>
      <c r="P1761" s="72" t="n">
        <v>25291942.96</v>
      </c>
      <c r="Q1761" s="72" t="n">
        <v>9663624.890000001</v>
      </c>
      <c r="R1761" t="inlineStr">
        <is>
          <t>CM-05</t>
        </is>
      </c>
      <c r="S1761" s="73" t="n">
        <v>64.5</v>
      </c>
      <c r="T1761" s="73" t="n">
        <v>53.4</v>
      </c>
      <c r="U1761" s="71" t="n">
        <v>0</v>
      </c>
      <c r="V1761" t="inlineStr">
        <is>
          <t>No</t>
        </is>
      </c>
      <c r="W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TC101753</t>
        </is>
      </c>
      <c r="B1762" s="69" t="n">
        <v>45873</v>
      </c>
      <c r="C1762" s="70" t="n">
        <v>2025</v>
      </c>
      <c r="D1762" t="inlineStr">
        <is>
          <t>Aug</t>
        </is>
      </c>
      <c r="E1762" t="inlineStr">
        <is>
          <t>North America</t>
        </is>
      </c>
      <c r="F1762" t="inlineStr">
        <is>
          <t>USA</t>
        </is>
      </c>
      <c r="G1762" t="inlineStr">
        <is>
          <t>Communications &amp; Media</t>
        </is>
      </c>
      <c r="H1762" t="inlineStr">
        <is>
          <t>Consulting</t>
        </is>
      </c>
      <c r="I1762" t="inlineStr">
        <is>
          <t>Mid-size client</t>
        </is>
      </c>
      <c r="J1762" t="inlineStr">
        <is>
          <t>Yuki Sato</t>
        </is>
      </c>
      <c r="K1762" s="71" t="n">
        <v>6077</v>
      </c>
      <c r="L1762" s="72" t="n">
        <v>4234.28</v>
      </c>
      <c r="M1762" s="72" t="n">
        <v>25731719.56</v>
      </c>
      <c r="N1762" s="72" t="n">
        <v>1029268.78</v>
      </c>
      <c r="O1762" s="72" t="n">
        <v>24702450.78</v>
      </c>
      <c r="P1762" s="72" t="n">
        <v>19194938.27</v>
      </c>
      <c r="Q1762" s="72" t="n">
        <v>5507512.51</v>
      </c>
      <c r="R1762" t="inlineStr">
        <is>
          <t>CM-01</t>
        </is>
      </c>
      <c r="S1762" s="73" t="n">
        <v>44.3</v>
      </c>
      <c r="T1762" s="73" t="n">
        <v>37.8</v>
      </c>
      <c r="U1762" s="71" t="n">
        <v>2</v>
      </c>
      <c r="V1762" t="inlineStr">
        <is>
          <t>No</t>
        </is>
      </c>
      <c r="W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TC101754</t>
        </is>
      </c>
      <c r="B1763" s="69" t="n">
        <v>45873</v>
      </c>
      <c r="C1763" s="70" t="n">
        <v>2025</v>
      </c>
      <c r="D1763" t="inlineStr">
        <is>
          <t>Aug</t>
        </is>
      </c>
      <c r="E1763" t="inlineStr">
        <is>
          <t>North America</t>
        </is>
      </c>
      <c r="F1763" t="inlineStr">
        <is>
          <t>USA</t>
        </is>
      </c>
      <c r="G1763" t="inlineStr">
        <is>
          <t>Communications &amp; Media</t>
        </is>
      </c>
      <c r="H1763" t="inlineStr">
        <is>
          <t>AI &amp; data</t>
        </is>
      </c>
      <c r="I1763" t="inlineStr">
        <is>
          <t>Large client</t>
        </is>
      </c>
      <c r="J1763" t="inlineStr">
        <is>
          <t>Amir Khan</t>
        </is>
      </c>
      <c r="K1763" s="71" t="n">
        <v>2108</v>
      </c>
      <c r="L1763" s="72" t="n">
        <v>4050.52</v>
      </c>
      <c r="M1763" s="72" t="n">
        <v>8538496.16</v>
      </c>
      <c r="N1763" s="72" t="n">
        <v>341539.85</v>
      </c>
      <c r="O1763" s="72" t="n">
        <v>8196956.31</v>
      </c>
      <c r="P1763" s="72" t="n">
        <v>6125535.22</v>
      </c>
      <c r="Q1763" s="72" t="n">
        <v>2071421.09</v>
      </c>
      <c r="R1763" t="inlineStr">
        <is>
          <t>CM-01</t>
        </is>
      </c>
      <c r="S1763" s="73" t="n">
        <v>16.6</v>
      </c>
      <c r="T1763" s="73" t="n">
        <v>13.4</v>
      </c>
      <c r="U1763" s="71" t="n">
        <v>0</v>
      </c>
      <c r="V1763" t="inlineStr">
        <is>
          <t>No</t>
        </is>
      </c>
      <c r="W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TC101755</t>
        </is>
      </c>
      <c r="B1764" s="69" t="n">
        <v>45873</v>
      </c>
      <c r="C1764" s="70" t="n">
        <v>2025</v>
      </c>
      <c r="D1764" t="inlineStr">
        <is>
          <t>Aug</t>
        </is>
      </c>
      <c r="E1764" t="inlineStr">
        <is>
          <t>North America</t>
        </is>
      </c>
      <c r="F1764" t="inlineStr">
        <is>
          <t>Canada</t>
        </is>
      </c>
      <c r="G1764" t="inlineStr">
        <is>
          <t>BFSI</t>
        </is>
      </c>
      <c r="H1764" t="inlineStr">
        <is>
          <t>Application services</t>
        </is>
      </c>
      <c r="I1764" t="inlineStr">
        <is>
          <t>Large client</t>
        </is>
      </c>
      <c r="J1764" t="inlineStr">
        <is>
          <t>Sophie Müller</t>
        </is>
      </c>
      <c r="K1764" s="71" t="n">
        <v>7540</v>
      </c>
      <c r="L1764" s="72" t="n">
        <v>3692.8</v>
      </c>
      <c r="M1764" s="72" t="n">
        <v>27843712</v>
      </c>
      <c r="N1764" s="72" t="n">
        <v>0</v>
      </c>
      <c r="O1764" s="72" t="n">
        <v>27843712</v>
      </c>
      <c r="P1764" s="72" t="n">
        <v>19264814.04</v>
      </c>
      <c r="Q1764" s="72" t="n">
        <v>8578897.960000001</v>
      </c>
      <c r="R1764" t="inlineStr">
        <is>
          <t>B-02</t>
        </is>
      </c>
      <c r="S1764" s="73" t="n">
        <v>56.2</v>
      </c>
      <c r="T1764" s="73" t="n">
        <v>45.1</v>
      </c>
      <c r="U1764" s="71" t="n">
        <v>1</v>
      </c>
      <c r="V1764" t="inlineStr">
        <is>
          <t>No</t>
        </is>
      </c>
      <c r="W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TC101756</t>
        </is>
      </c>
      <c r="B1765" s="69" t="n">
        <v>45873</v>
      </c>
      <c r="C1765" s="70" t="n">
        <v>2025</v>
      </c>
      <c r="D1765" t="inlineStr">
        <is>
          <t>Aug</t>
        </is>
      </c>
      <c r="E1765" t="inlineStr">
        <is>
          <t>Asia Pacific</t>
        </is>
      </c>
      <c r="F1765" t="inlineStr">
        <is>
          <t>Japan</t>
        </is>
      </c>
      <c r="G1765" t="inlineStr">
        <is>
          <t>BFSI</t>
        </is>
      </c>
      <c r="H1765" t="inlineStr">
        <is>
          <t>Application services</t>
        </is>
      </c>
      <c r="I1765" t="inlineStr">
        <is>
          <t>Mid-size client</t>
        </is>
      </c>
      <c r="J1765" t="inlineStr">
        <is>
          <t>Noah Smith</t>
        </is>
      </c>
      <c r="K1765" s="71" t="n">
        <v>6183</v>
      </c>
      <c r="L1765" s="72" t="n">
        <v>3260.98</v>
      </c>
      <c r="M1765" s="72" t="n">
        <v>20162639.34</v>
      </c>
      <c r="N1765" s="72" t="n">
        <v>1209758.36</v>
      </c>
      <c r="O1765" s="72" t="n">
        <v>18952880.98</v>
      </c>
      <c r="P1765" s="72" t="n">
        <v>13964008.92</v>
      </c>
      <c r="Q1765" s="72" t="n">
        <v>4988872.06</v>
      </c>
      <c r="R1765" t="inlineStr">
        <is>
          <t>B-06</t>
        </is>
      </c>
      <c r="S1765" s="73" t="n">
        <v>44.7</v>
      </c>
      <c r="T1765" s="73" t="n">
        <v>37.1</v>
      </c>
      <c r="U1765" s="71" t="n">
        <v>1</v>
      </c>
      <c r="V1765" t="inlineStr">
        <is>
          <t>Yes</t>
        </is>
      </c>
      <c r="W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TC101757</t>
        </is>
      </c>
      <c r="B1766" s="69" t="n">
        <v>45873</v>
      </c>
      <c r="C1766" s="70" t="n">
        <v>2025</v>
      </c>
      <c r="D1766" t="inlineStr">
        <is>
          <t>Aug</t>
        </is>
      </c>
      <c r="E1766" t="inlineStr">
        <is>
          <t>North America</t>
        </is>
      </c>
      <c r="F1766" t="inlineStr">
        <is>
          <t>USA</t>
        </is>
      </c>
      <c r="G1766" t="inlineStr">
        <is>
          <t>Communications &amp; Media</t>
        </is>
      </c>
      <c r="H1766" t="inlineStr">
        <is>
          <t>Cloud &amp; infrastructure</t>
        </is>
      </c>
      <c r="I1766" t="inlineStr">
        <is>
          <t>Large client</t>
        </is>
      </c>
      <c r="J1766" t="inlineStr">
        <is>
          <t>Hiroshi Tanaka</t>
        </is>
      </c>
      <c r="K1766" s="71" t="n">
        <v>5935</v>
      </c>
      <c r="L1766" s="72" t="n">
        <v>4228.5</v>
      </c>
      <c r="M1766" s="72" t="n">
        <v>25096147.5</v>
      </c>
      <c r="N1766" s="72" t="n">
        <v>1003845.9</v>
      </c>
      <c r="O1766" s="72" t="n">
        <v>24092301.6</v>
      </c>
      <c r="P1766" s="72" t="n">
        <v>17358533.38</v>
      </c>
      <c r="Q1766" s="72" t="n">
        <v>6733768.22</v>
      </c>
      <c r="R1766" t="inlineStr">
        <is>
          <t>CM-04</t>
        </is>
      </c>
      <c r="S1766" s="73" t="n">
        <v>43.2</v>
      </c>
      <c r="T1766" s="73" t="n">
        <v>36.2</v>
      </c>
      <c r="U1766" s="71" t="n">
        <v>1</v>
      </c>
      <c r="V1766" t="inlineStr">
        <is>
          <t>No</t>
        </is>
      </c>
      <c r="W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TC101758</t>
        </is>
      </c>
      <c r="B1767" s="69" t="n">
        <v>45873</v>
      </c>
      <c r="C1767" s="70" t="n">
        <v>2025</v>
      </c>
      <c r="D1767" t="inlineStr">
        <is>
          <t>Aug</t>
        </is>
      </c>
      <c r="E1767" t="inlineStr">
        <is>
          <t>India</t>
        </is>
      </c>
      <c r="F1767" t="inlineStr">
        <is>
          <t>India</t>
        </is>
      </c>
      <c r="G1767" t="inlineStr">
        <is>
          <t>Manufacturing</t>
        </is>
      </c>
      <c r="H1767" t="inlineStr">
        <is>
          <t>Consulting</t>
        </is>
      </c>
      <c r="I1767" t="inlineStr">
        <is>
          <t>Large client</t>
        </is>
      </c>
      <c r="J1767" t="inlineStr">
        <is>
          <t>Emma Clarke</t>
        </is>
      </c>
      <c r="K1767" s="71" t="n">
        <v>10151</v>
      </c>
      <c r="L1767" s="72" t="n">
        <v>3677.31</v>
      </c>
      <c r="M1767" s="72" t="n">
        <v>37328373.81</v>
      </c>
      <c r="N1767" s="72" t="n">
        <v>0</v>
      </c>
      <c r="O1767" s="72" t="n">
        <v>37328373.81</v>
      </c>
      <c r="P1767" s="72" t="n">
        <v>26022899</v>
      </c>
      <c r="Q1767" s="72" t="n">
        <v>11305474.81</v>
      </c>
      <c r="R1767" t="inlineStr">
        <is>
          <t>M-04</t>
        </is>
      </c>
      <c r="S1767" s="73" t="n">
        <v>70.40000000000001</v>
      </c>
      <c r="T1767" s="73" t="n">
        <v>58.5</v>
      </c>
      <c r="U1767" s="71" t="n">
        <v>1</v>
      </c>
      <c r="V1767" t="inlineStr">
        <is>
          <t>No</t>
        </is>
      </c>
      <c r="W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TC101759</t>
        </is>
      </c>
      <c r="B1768" s="69" t="n">
        <v>45874</v>
      </c>
      <c r="C1768" s="70" t="n">
        <v>2025</v>
      </c>
      <c r="D1768" t="inlineStr">
        <is>
          <t>Aug</t>
        </is>
      </c>
      <c r="E1768" t="inlineStr">
        <is>
          <t>North America</t>
        </is>
      </c>
      <c r="F1768" t="inlineStr">
        <is>
          <t>Canada</t>
        </is>
      </c>
      <c r="G1768" t="inlineStr">
        <is>
          <t>Retail &amp; CPG</t>
        </is>
      </c>
      <c r="H1768" t="inlineStr">
        <is>
          <t>Cloud &amp; infrastructure</t>
        </is>
      </c>
      <c r="I1768" t="inlineStr">
        <is>
          <t>Top-10 client</t>
        </is>
      </c>
      <c r="J1768" t="inlineStr">
        <is>
          <t>Priya Nair</t>
        </is>
      </c>
      <c r="K1768" s="71" t="n">
        <v>3755</v>
      </c>
      <c r="L1768" s="72" t="n">
        <v>3659.64</v>
      </c>
      <c r="M1768" s="72" t="n">
        <v>13741948.2</v>
      </c>
      <c r="N1768" s="72" t="n">
        <v>824516.89</v>
      </c>
      <c r="O1768" s="72" t="n">
        <v>12917431.31</v>
      </c>
      <c r="P1768" s="72" t="n">
        <v>9189506.98</v>
      </c>
      <c r="Q1768" s="72" t="n">
        <v>3727924.33</v>
      </c>
      <c r="R1768" t="inlineStr">
        <is>
          <t>RC-03</t>
        </is>
      </c>
      <c r="S1768" s="73" t="n">
        <v>26.9</v>
      </c>
      <c r="T1768" s="73" t="n">
        <v>22.5</v>
      </c>
      <c r="U1768" s="71" t="n">
        <v>0</v>
      </c>
      <c r="V1768" t="inlineStr">
        <is>
          <t>No</t>
        </is>
      </c>
      <c r="W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TC101760</t>
        </is>
      </c>
      <c r="B1769" s="69" t="n">
        <v>45874</v>
      </c>
      <c r="C1769" s="70" t="n">
        <v>2025</v>
      </c>
      <c r="D1769" t="inlineStr">
        <is>
          <t>Aug</t>
        </is>
      </c>
      <c r="E1769" t="inlineStr">
        <is>
          <t>UK</t>
        </is>
      </c>
      <c r="F1769" t="inlineStr">
        <is>
          <t>UK</t>
        </is>
      </c>
      <c r="G1769" t="inlineStr">
        <is>
          <t>Retail &amp; CPG</t>
        </is>
      </c>
      <c r="H1769" t="inlineStr">
        <is>
          <t>Application services</t>
        </is>
      </c>
      <c r="I1769" t="inlineStr">
        <is>
          <t>Large client</t>
        </is>
      </c>
      <c r="J1769" t="inlineStr">
        <is>
          <t>Zoya Ahmed</t>
        </is>
      </c>
      <c r="K1769" s="71" t="n">
        <v>9983</v>
      </c>
      <c r="L1769" s="72" t="n">
        <v>3850.77</v>
      </c>
      <c r="M1769" s="72" t="n">
        <v>38442236.91</v>
      </c>
      <c r="N1769" s="72" t="n">
        <v>0</v>
      </c>
      <c r="O1769" s="72" t="n">
        <v>38442236.91</v>
      </c>
      <c r="P1769" s="72" t="n">
        <v>28216006.27</v>
      </c>
      <c r="Q1769" s="72" t="n">
        <v>10226230.64</v>
      </c>
      <c r="R1769" t="inlineStr">
        <is>
          <t>RC-01</t>
        </is>
      </c>
      <c r="S1769" s="73" t="n">
        <v>71.5</v>
      </c>
      <c r="T1769" s="73" t="n">
        <v>58.1</v>
      </c>
      <c r="U1769" s="71" t="n">
        <v>0</v>
      </c>
      <c r="V1769" t="inlineStr">
        <is>
          <t>No</t>
        </is>
      </c>
      <c r="W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TC101761</t>
        </is>
      </c>
      <c r="B1770" s="69" t="n">
        <v>45874</v>
      </c>
      <c r="C1770" s="70" t="n">
        <v>2025</v>
      </c>
      <c r="D1770" t="inlineStr">
        <is>
          <t>Aug</t>
        </is>
      </c>
      <c r="E1770" t="inlineStr">
        <is>
          <t>North America</t>
        </is>
      </c>
      <c r="F1770" t="inlineStr">
        <is>
          <t>USA</t>
        </is>
      </c>
      <c r="G1770" t="inlineStr">
        <is>
          <t>BFSI</t>
        </is>
      </c>
      <c r="H1770" t="inlineStr">
        <is>
          <t>AI &amp; data</t>
        </is>
      </c>
      <c r="I1770" t="inlineStr">
        <is>
          <t>Large client</t>
        </is>
      </c>
      <c r="J1770" t="inlineStr">
        <is>
          <t>Lucas Martin</t>
        </is>
      </c>
      <c r="K1770" s="71" t="n">
        <v>3588</v>
      </c>
      <c r="L1770" s="72" t="n">
        <v>4013.4</v>
      </c>
      <c r="M1770" s="72" t="n">
        <v>14400079.2</v>
      </c>
      <c r="N1770" s="72" t="n">
        <v>864004.75</v>
      </c>
      <c r="O1770" s="72" t="n">
        <v>13536074.45</v>
      </c>
      <c r="P1770" s="72" t="n">
        <v>8881376.24</v>
      </c>
      <c r="Q1770" s="72" t="n">
        <v>4654698.21</v>
      </c>
      <c r="R1770" t="inlineStr">
        <is>
          <t>B-03</t>
        </is>
      </c>
      <c r="S1770" s="73" t="n">
        <v>27.4</v>
      </c>
      <c r="T1770" s="73" t="n">
        <v>22.4</v>
      </c>
      <c r="U1770" s="71" t="n">
        <v>0</v>
      </c>
      <c r="V1770" t="inlineStr">
        <is>
          <t>No</t>
        </is>
      </c>
      <c r="W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TC101762</t>
        </is>
      </c>
      <c r="B1771" s="69" t="n">
        <v>45875</v>
      </c>
      <c r="C1771" s="70" t="n">
        <v>2025</v>
      </c>
      <c r="D1771" t="inlineStr">
        <is>
          <t>Aug</t>
        </is>
      </c>
      <c r="E1771" t="inlineStr">
        <is>
          <t>North America</t>
        </is>
      </c>
      <c r="F1771" t="inlineStr">
        <is>
          <t>Canada</t>
        </is>
      </c>
      <c r="G1771" t="inlineStr">
        <is>
          <t>Retail &amp; CPG</t>
        </is>
      </c>
      <c r="H1771" t="inlineStr">
        <is>
          <t>BPS</t>
        </is>
      </c>
      <c r="I1771" t="inlineStr">
        <is>
          <t>Top-10 client</t>
        </is>
      </c>
      <c r="J1771" t="inlineStr">
        <is>
          <t>Carlos Silva</t>
        </is>
      </c>
      <c r="K1771" s="71" t="n">
        <v>8484</v>
      </c>
      <c r="L1771" s="72" t="n">
        <v>3341.41</v>
      </c>
      <c r="M1771" s="72" t="n">
        <v>28348522.44</v>
      </c>
      <c r="N1771" s="72" t="n">
        <v>566970.45</v>
      </c>
      <c r="O1771" s="72" t="n">
        <v>27781551.99</v>
      </c>
      <c r="P1771" s="72" t="n">
        <v>17780381.51</v>
      </c>
      <c r="Q1771" s="72" t="n">
        <v>10001170.48</v>
      </c>
      <c r="R1771" t="inlineStr">
        <is>
          <t>RC-01</t>
        </is>
      </c>
      <c r="S1771" s="73" t="n">
        <v>62.1</v>
      </c>
      <c r="T1771" s="73" t="n">
        <v>49.7</v>
      </c>
      <c r="U1771" s="71" t="n">
        <v>1</v>
      </c>
      <c r="V1771" t="inlineStr">
        <is>
          <t>No</t>
        </is>
      </c>
      <c r="W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TC101763</t>
        </is>
      </c>
      <c r="B1772" s="69" t="n">
        <v>45875</v>
      </c>
      <c r="C1772" s="70" t="n">
        <v>2025</v>
      </c>
      <c r="D1772" t="inlineStr">
        <is>
          <t>Aug</t>
        </is>
      </c>
      <c r="E1772" t="inlineStr">
        <is>
          <t>UK</t>
        </is>
      </c>
      <c r="F1772" t="inlineStr">
        <is>
          <t>UK</t>
        </is>
      </c>
      <c r="G1772" t="inlineStr">
        <is>
          <t>Communications &amp; Media</t>
        </is>
      </c>
      <c r="H1772" t="inlineStr">
        <is>
          <t>AI &amp; data</t>
        </is>
      </c>
      <c r="I1772" t="inlineStr">
        <is>
          <t>Large client</t>
        </is>
      </c>
      <c r="J1772" t="inlineStr">
        <is>
          <t>Shraddha Kulkarni</t>
        </is>
      </c>
      <c r="K1772" s="71" t="n">
        <v>6632</v>
      </c>
      <c r="L1772" s="72" t="n">
        <v>3552.36</v>
      </c>
      <c r="M1772" s="72" t="n">
        <v>23559251.52</v>
      </c>
      <c r="N1772" s="72" t="n">
        <v>471185.03</v>
      </c>
      <c r="O1772" s="72" t="n">
        <v>23088066.49</v>
      </c>
      <c r="P1772" s="72" t="n">
        <v>15825418</v>
      </c>
      <c r="Q1772" s="72" t="n">
        <v>7262648.49</v>
      </c>
      <c r="R1772" t="inlineStr">
        <is>
          <t>CM-01</t>
        </is>
      </c>
      <c r="S1772" s="73" t="n">
        <v>45.3</v>
      </c>
      <c r="T1772" s="73" t="n">
        <v>40.8</v>
      </c>
      <c r="U1772" s="71" t="n">
        <v>1</v>
      </c>
      <c r="V1772" t="inlineStr">
        <is>
          <t>No</t>
        </is>
      </c>
      <c r="W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TC101764</t>
        </is>
      </c>
      <c r="B1773" s="69" t="n">
        <v>45875</v>
      </c>
      <c r="C1773" s="70" t="n">
        <v>2025</v>
      </c>
      <c r="D1773" t="inlineStr">
        <is>
          <t>Aug</t>
        </is>
      </c>
      <c r="E1773" t="inlineStr">
        <is>
          <t>India</t>
        </is>
      </c>
      <c r="F1773" t="inlineStr">
        <is>
          <t>India</t>
        </is>
      </c>
      <c r="G1773" t="inlineStr">
        <is>
          <t>Manufacturing</t>
        </is>
      </c>
      <c r="H1773" t="inlineStr">
        <is>
          <t>Cloud &amp; infrastructure</t>
        </is>
      </c>
      <c r="I1773" t="inlineStr">
        <is>
          <t>Mid-size client</t>
        </is>
      </c>
      <c r="J1773" t="inlineStr">
        <is>
          <t>Olivia Brown</t>
        </is>
      </c>
      <c r="K1773" s="71" t="n">
        <v>3196</v>
      </c>
      <c r="L1773" s="72" t="n">
        <v>3317.89</v>
      </c>
      <c r="M1773" s="72" t="n">
        <v>10603976.44</v>
      </c>
      <c r="N1773" s="72" t="n">
        <v>212079.53</v>
      </c>
      <c r="O1773" s="72" t="n">
        <v>10391896.91</v>
      </c>
      <c r="P1773" s="72" t="n">
        <v>7112530.56</v>
      </c>
      <c r="Q1773" s="72" t="n">
        <v>3279366.35</v>
      </c>
      <c r="R1773" t="inlineStr">
        <is>
          <t>M-02</t>
        </is>
      </c>
      <c r="S1773" s="73" t="n">
        <v>23.1</v>
      </c>
      <c r="T1773" s="73" t="n">
        <v>18.9</v>
      </c>
      <c r="U1773" s="71" t="n">
        <v>0</v>
      </c>
      <c r="V1773" t="inlineStr">
        <is>
          <t>No</t>
        </is>
      </c>
      <c r="W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TC101765</t>
        </is>
      </c>
      <c r="B1774" s="69" t="n">
        <v>45875</v>
      </c>
      <c r="C1774" s="70" t="n">
        <v>2025</v>
      </c>
      <c r="D1774" t="inlineStr">
        <is>
          <t>Aug</t>
        </is>
      </c>
      <c r="E1774" t="inlineStr">
        <is>
          <t>UK</t>
        </is>
      </c>
      <c r="F1774" t="inlineStr">
        <is>
          <t>UK</t>
        </is>
      </c>
      <c r="G1774" t="inlineStr">
        <is>
          <t>Technology &amp; Services</t>
        </is>
      </c>
      <c r="H1774" t="inlineStr">
        <is>
          <t>AI &amp; data</t>
        </is>
      </c>
      <c r="I1774" t="inlineStr">
        <is>
          <t>Large client</t>
        </is>
      </c>
      <c r="J1774" t="inlineStr">
        <is>
          <t>Kofi Mensah</t>
        </is>
      </c>
      <c r="K1774" s="71" t="n">
        <v>2888</v>
      </c>
      <c r="L1774" s="72" t="n">
        <v>4377.7</v>
      </c>
      <c r="M1774" s="72" t="n">
        <v>12642797.6</v>
      </c>
      <c r="N1774" s="72" t="n">
        <v>252855.95</v>
      </c>
      <c r="O1774" s="72" t="n">
        <v>12389941.65</v>
      </c>
      <c r="P1774" s="72" t="n">
        <v>8193128.09</v>
      </c>
      <c r="Q1774" s="72" t="n">
        <v>4196813.56</v>
      </c>
      <c r="R1774" t="inlineStr">
        <is>
          <t>TS-03</t>
        </is>
      </c>
      <c r="S1774" s="73" t="n">
        <v>20.4</v>
      </c>
      <c r="T1774" s="73" t="n">
        <v>18</v>
      </c>
      <c r="U1774" s="71" t="n">
        <v>0</v>
      </c>
      <c r="V1774" t="inlineStr">
        <is>
          <t>No</t>
        </is>
      </c>
      <c r="W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TC101766</t>
        </is>
      </c>
      <c r="B1775" s="69" t="n">
        <v>45875</v>
      </c>
      <c r="C1775" s="70" t="n">
        <v>2025</v>
      </c>
      <c r="D1775" t="inlineStr">
        <is>
          <t>Aug</t>
        </is>
      </c>
      <c r="E1775" t="inlineStr">
        <is>
          <t>North America</t>
        </is>
      </c>
      <c r="F1775" t="inlineStr">
        <is>
          <t>USA</t>
        </is>
      </c>
      <c r="G1775" t="inlineStr">
        <is>
          <t>Retail &amp; CPG</t>
        </is>
      </c>
      <c r="H1775" t="inlineStr">
        <is>
          <t>Cloud &amp; infrastructure</t>
        </is>
      </c>
      <c r="I1775" t="inlineStr">
        <is>
          <t>Large client</t>
        </is>
      </c>
      <c r="J1775" t="inlineStr">
        <is>
          <t>Amir Khan</t>
        </is>
      </c>
      <c r="K1775" s="71" t="n">
        <v>3145</v>
      </c>
      <c r="L1775" s="72" t="n">
        <v>3766.87</v>
      </c>
      <c r="M1775" s="72" t="n">
        <v>11846806.15</v>
      </c>
      <c r="N1775" s="72" t="n">
        <v>0</v>
      </c>
      <c r="O1775" s="72" t="n">
        <v>11846806.15</v>
      </c>
      <c r="P1775" s="72" t="n">
        <v>8526663.890000001</v>
      </c>
      <c r="Q1775" s="72" t="n">
        <v>3320142.26</v>
      </c>
      <c r="R1775" t="inlineStr">
        <is>
          <t>RC-05</t>
        </is>
      </c>
      <c r="S1775" s="73" t="n">
        <v>21.9</v>
      </c>
      <c r="T1775" s="73" t="n">
        <v>19.8</v>
      </c>
      <c r="U1775" s="71" t="n">
        <v>0</v>
      </c>
      <c r="V1775" t="inlineStr">
        <is>
          <t>No</t>
        </is>
      </c>
      <c r="W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TC101767</t>
        </is>
      </c>
      <c r="B1776" s="69" t="n">
        <v>45875</v>
      </c>
      <c r="C1776" s="70" t="n">
        <v>2025</v>
      </c>
      <c r="D1776" t="inlineStr">
        <is>
          <t>Aug</t>
        </is>
      </c>
      <c r="E1776" t="inlineStr">
        <is>
          <t>UK</t>
        </is>
      </c>
      <c r="F1776" t="inlineStr">
        <is>
          <t>UK</t>
        </is>
      </c>
      <c r="G1776" t="inlineStr">
        <is>
          <t>Retail &amp; CPG</t>
        </is>
      </c>
      <c r="H1776" t="inlineStr">
        <is>
          <t>Cloud &amp; infrastructure</t>
        </is>
      </c>
      <c r="I1776" t="inlineStr">
        <is>
          <t>Large client</t>
        </is>
      </c>
      <c r="J1776" t="inlineStr">
        <is>
          <t>Ravindra Patil</t>
        </is>
      </c>
      <c r="K1776" s="71" t="n">
        <v>8077</v>
      </c>
      <c r="L1776" s="72" t="n">
        <v>3375.28</v>
      </c>
      <c r="M1776" s="72" t="n">
        <v>27262136.56</v>
      </c>
      <c r="N1776" s="72" t="n">
        <v>0</v>
      </c>
      <c r="O1776" s="72" t="n">
        <v>27262136.56</v>
      </c>
      <c r="P1776" s="72" t="n">
        <v>18557302.74</v>
      </c>
      <c r="Q1776" s="72" t="n">
        <v>8704833.82</v>
      </c>
      <c r="R1776" t="inlineStr">
        <is>
          <t>RC-02</t>
        </is>
      </c>
      <c r="S1776" s="73" t="n">
        <v>56.8</v>
      </c>
      <c r="T1776" s="73" t="n">
        <v>49.1</v>
      </c>
      <c r="U1776" s="71" t="n">
        <v>0</v>
      </c>
      <c r="V1776" t="inlineStr">
        <is>
          <t>No</t>
        </is>
      </c>
      <c r="W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TC101768</t>
        </is>
      </c>
      <c r="B1777" s="69" t="n">
        <v>45875</v>
      </c>
      <c r="C1777" s="70" t="n">
        <v>2025</v>
      </c>
      <c r="D1777" t="inlineStr">
        <is>
          <t>Aug</t>
        </is>
      </c>
      <c r="E1777" t="inlineStr">
        <is>
          <t>North America</t>
        </is>
      </c>
      <c r="F1777" t="inlineStr">
        <is>
          <t>USA</t>
        </is>
      </c>
      <c r="G1777" t="inlineStr">
        <is>
          <t>BFSI</t>
        </is>
      </c>
      <c r="H1777" t="inlineStr">
        <is>
          <t>Consulting</t>
        </is>
      </c>
      <c r="I1777" t="inlineStr">
        <is>
          <t>Large client</t>
        </is>
      </c>
      <c r="J1777" t="inlineStr">
        <is>
          <t>Aisha Bello</t>
        </is>
      </c>
      <c r="K1777" s="71" t="n">
        <v>5907</v>
      </c>
      <c r="L1777" s="72" t="n">
        <v>3750.2</v>
      </c>
      <c r="M1777" s="72" t="n">
        <v>22152431.4</v>
      </c>
      <c r="N1777" s="72" t="n">
        <v>443048.63</v>
      </c>
      <c r="O1777" s="72" t="n">
        <v>21709382.77</v>
      </c>
      <c r="P1777" s="72" t="n">
        <v>15220809.05</v>
      </c>
      <c r="Q1777" s="72" t="n">
        <v>6488573.72</v>
      </c>
      <c r="R1777" t="inlineStr">
        <is>
          <t>B-06</t>
        </is>
      </c>
      <c r="S1777" s="73" t="n">
        <v>46.9</v>
      </c>
      <c r="T1777" s="73" t="n">
        <v>36.7</v>
      </c>
      <c r="U1777" s="71" t="n">
        <v>0</v>
      </c>
      <c r="V1777" t="inlineStr">
        <is>
          <t>No</t>
        </is>
      </c>
      <c r="W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TC101769</t>
        </is>
      </c>
      <c r="B1778" s="69" t="n">
        <v>45876</v>
      </c>
      <c r="C1778" s="70" t="n">
        <v>2025</v>
      </c>
      <c r="D1778" t="inlineStr">
        <is>
          <t>Aug</t>
        </is>
      </c>
      <c r="E1778" t="inlineStr">
        <is>
          <t>North America</t>
        </is>
      </c>
      <c r="F1778" t="inlineStr">
        <is>
          <t>Canada</t>
        </is>
      </c>
      <c r="G1778" t="inlineStr">
        <is>
          <t>Technology &amp; Services</t>
        </is>
      </c>
      <c r="H1778" t="inlineStr">
        <is>
          <t>Cloud &amp; infrastructure</t>
        </is>
      </c>
      <c r="I1778" t="inlineStr">
        <is>
          <t>Top-10 client</t>
        </is>
      </c>
      <c r="J1778" t="inlineStr">
        <is>
          <t>Zoya Ahmed</t>
        </is>
      </c>
      <c r="K1778" s="71" t="n">
        <v>7505</v>
      </c>
      <c r="L1778" s="72" t="n">
        <v>4051.94</v>
      </c>
      <c r="M1778" s="72" t="n">
        <v>30409809.7</v>
      </c>
      <c r="N1778" s="72" t="n">
        <v>1216392.39</v>
      </c>
      <c r="O1778" s="72" t="n">
        <v>29193417.31</v>
      </c>
      <c r="P1778" s="72" t="n">
        <v>19483866.53</v>
      </c>
      <c r="Q1778" s="72" t="n">
        <v>9709550.779999999</v>
      </c>
      <c r="R1778" t="inlineStr">
        <is>
          <t>TS-05</t>
        </is>
      </c>
      <c r="S1778" s="73" t="n">
        <v>50</v>
      </c>
      <c r="T1778" s="73" t="n">
        <v>44.5</v>
      </c>
      <c r="U1778" s="71" t="n">
        <v>1</v>
      </c>
      <c r="V1778" t="inlineStr">
        <is>
          <t>No</t>
        </is>
      </c>
      <c r="W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TC101770</t>
        </is>
      </c>
      <c r="B1779" s="69" t="n">
        <v>45876</v>
      </c>
      <c r="C1779" s="70" t="n">
        <v>2025</v>
      </c>
      <c r="D1779" t="inlineStr">
        <is>
          <t>Aug</t>
        </is>
      </c>
      <c r="E1779" t="inlineStr">
        <is>
          <t>North America</t>
        </is>
      </c>
      <c r="F1779" t="inlineStr">
        <is>
          <t>USA</t>
        </is>
      </c>
      <c r="G1779" t="inlineStr">
        <is>
          <t>Technology &amp; Services</t>
        </is>
      </c>
      <c r="H1779" t="inlineStr">
        <is>
          <t>Cloud &amp; infrastructure</t>
        </is>
      </c>
      <c r="I1779" t="inlineStr">
        <is>
          <t>Top-10 client</t>
        </is>
      </c>
      <c r="J1779" t="inlineStr">
        <is>
          <t>Priya Nair</t>
        </is>
      </c>
      <c r="K1779" s="71" t="n">
        <v>6133</v>
      </c>
      <c r="L1779" s="72" t="n">
        <v>4320.87</v>
      </c>
      <c r="M1779" s="72" t="n">
        <v>26499895.71</v>
      </c>
      <c r="N1779" s="72" t="n">
        <v>529997.91</v>
      </c>
      <c r="O1779" s="72" t="n">
        <v>25969897.8</v>
      </c>
      <c r="P1779" s="72" t="n">
        <v>16258038.93</v>
      </c>
      <c r="Q1779" s="72" t="n">
        <v>9711858.869999999</v>
      </c>
      <c r="R1779" t="inlineStr">
        <is>
          <t>TS-01</t>
        </is>
      </c>
      <c r="S1779" s="73" t="n">
        <v>47.3</v>
      </c>
      <c r="T1779" s="73" t="n">
        <v>35.7</v>
      </c>
      <c r="U1779" s="71" t="n">
        <v>1</v>
      </c>
      <c r="V1779" t="inlineStr">
        <is>
          <t>Yes</t>
        </is>
      </c>
      <c r="W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TC101771</t>
        </is>
      </c>
      <c r="B1780" s="69" t="n">
        <v>45876</v>
      </c>
      <c r="C1780" s="70" t="n">
        <v>2025</v>
      </c>
      <c r="D1780" t="inlineStr">
        <is>
          <t>Aug</t>
        </is>
      </c>
      <c r="E1780" t="inlineStr">
        <is>
          <t>UK</t>
        </is>
      </c>
      <c r="F1780" t="inlineStr">
        <is>
          <t>UK</t>
        </is>
      </c>
      <c r="G1780" t="inlineStr">
        <is>
          <t>BFSI</t>
        </is>
      </c>
      <c r="H1780" t="inlineStr">
        <is>
          <t>Consulting</t>
        </is>
      </c>
      <c r="I1780" t="inlineStr">
        <is>
          <t>Large client</t>
        </is>
      </c>
      <c r="J1780" t="inlineStr">
        <is>
          <t>Mei Lin</t>
        </is>
      </c>
      <c r="K1780" s="71" t="n">
        <v>8080</v>
      </c>
      <c r="L1780" s="72" t="n">
        <v>4338.33</v>
      </c>
      <c r="M1780" s="72" t="n">
        <v>35053706.4</v>
      </c>
      <c r="N1780" s="72" t="n">
        <v>701074.13</v>
      </c>
      <c r="O1780" s="72" t="n">
        <v>34352632.27</v>
      </c>
      <c r="P1780" s="72" t="n">
        <v>23299766.47</v>
      </c>
      <c r="Q1780" s="72" t="n">
        <v>11052865.8</v>
      </c>
      <c r="R1780" t="inlineStr">
        <is>
          <t>B-06</t>
        </is>
      </c>
      <c r="S1780" s="73" t="n">
        <v>57.9</v>
      </c>
      <c r="T1780" s="73" t="n">
        <v>46.9</v>
      </c>
      <c r="U1780" s="71" t="n">
        <v>2</v>
      </c>
      <c r="V1780" t="inlineStr">
        <is>
          <t>No</t>
        </is>
      </c>
      <c r="W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TC101772</t>
        </is>
      </c>
      <c r="B1781" s="69" t="n">
        <v>45876</v>
      </c>
      <c r="C1781" s="70" t="n">
        <v>2025</v>
      </c>
      <c r="D1781" t="inlineStr">
        <is>
          <t>Aug</t>
        </is>
      </c>
      <c r="E1781" t="inlineStr">
        <is>
          <t>India</t>
        </is>
      </c>
      <c r="F1781" t="inlineStr">
        <is>
          <t>India</t>
        </is>
      </c>
      <c r="G1781" t="inlineStr">
        <is>
          <t>Retail &amp; CPG</t>
        </is>
      </c>
      <c r="H1781" t="inlineStr">
        <is>
          <t>Application services</t>
        </is>
      </c>
      <c r="I1781" t="inlineStr">
        <is>
          <t>Mid-size client</t>
        </is>
      </c>
      <c r="J1781" t="inlineStr">
        <is>
          <t>Sophie Müller</t>
        </is>
      </c>
      <c r="K1781" s="71" t="n">
        <v>1164</v>
      </c>
      <c r="L1781" s="72" t="n">
        <v>3605.5</v>
      </c>
      <c r="M1781" s="72" t="n">
        <v>4196802</v>
      </c>
      <c r="N1781" s="72" t="n">
        <v>251808.12</v>
      </c>
      <c r="O1781" s="72" t="n">
        <v>3944993.88</v>
      </c>
      <c r="P1781" s="72" t="n">
        <v>2939964.91</v>
      </c>
      <c r="Q1781" s="72" t="n">
        <v>1005028.97</v>
      </c>
      <c r="R1781" t="inlineStr">
        <is>
          <t>RC-03</t>
        </is>
      </c>
      <c r="S1781" s="73" t="n">
        <v>8.199999999999999</v>
      </c>
      <c r="T1781" s="73" t="n">
        <v>6.7</v>
      </c>
      <c r="U1781" s="71" t="n">
        <v>0</v>
      </c>
      <c r="V1781" t="inlineStr">
        <is>
          <t>No</t>
        </is>
      </c>
      <c r="W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TC101773</t>
        </is>
      </c>
      <c r="B1782" s="69" t="n">
        <v>45876</v>
      </c>
      <c r="C1782" s="70" t="n">
        <v>2025</v>
      </c>
      <c r="D1782" t="inlineStr">
        <is>
          <t>Aug</t>
        </is>
      </c>
      <c r="E1782" t="inlineStr">
        <is>
          <t>India</t>
        </is>
      </c>
      <c r="F1782" t="inlineStr">
        <is>
          <t>India</t>
        </is>
      </c>
      <c r="G1782" t="inlineStr">
        <is>
          <t>Communications &amp; Media</t>
        </is>
      </c>
      <c r="H1782" t="inlineStr">
        <is>
          <t>AI &amp; data</t>
        </is>
      </c>
      <c r="I1782" t="inlineStr">
        <is>
          <t>Top-10 client</t>
        </is>
      </c>
      <c r="J1782" t="inlineStr">
        <is>
          <t>Olivia Brown</t>
        </is>
      </c>
      <c r="K1782" s="71" t="n">
        <v>4574</v>
      </c>
      <c r="L1782" s="72" t="n">
        <v>3371.36</v>
      </c>
      <c r="M1782" s="72" t="n">
        <v>15420600.64</v>
      </c>
      <c r="N1782" s="72" t="n">
        <v>616824.03</v>
      </c>
      <c r="O1782" s="72" t="n">
        <v>14803776.61</v>
      </c>
      <c r="P1782" s="72" t="n">
        <v>10225636.71</v>
      </c>
      <c r="Q1782" s="72" t="n">
        <v>4578139.9</v>
      </c>
      <c r="R1782" t="inlineStr">
        <is>
          <t>CM-03</t>
        </is>
      </c>
      <c r="S1782" s="73" t="n">
        <v>32.3</v>
      </c>
      <c r="T1782" s="73" t="n">
        <v>26.6</v>
      </c>
      <c r="U1782" s="71" t="n">
        <v>0</v>
      </c>
      <c r="V1782" t="inlineStr">
        <is>
          <t>Yes</t>
        </is>
      </c>
      <c r="W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TC101774</t>
        </is>
      </c>
      <c r="B1783" s="69" t="n">
        <v>45876</v>
      </c>
      <c r="C1783" s="70" t="n">
        <v>2025</v>
      </c>
      <c r="D1783" t="inlineStr">
        <is>
          <t>Aug</t>
        </is>
      </c>
      <c r="E1783" t="inlineStr">
        <is>
          <t>India</t>
        </is>
      </c>
      <c r="F1783" t="inlineStr">
        <is>
          <t>India</t>
        </is>
      </c>
      <c r="G1783" t="inlineStr">
        <is>
          <t>BFSI</t>
        </is>
      </c>
      <c r="H1783" t="inlineStr">
        <is>
          <t>Application services</t>
        </is>
      </c>
      <c r="I1783" t="inlineStr">
        <is>
          <t>Large client</t>
        </is>
      </c>
      <c r="J1783" t="inlineStr">
        <is>
          <t>Fatima Al-Saud</t>
        </is>
      </c>
      <c r="K1783" s="71" t="n">
        <v>3415</v>
      </c>
      <c r="L1783" s="72" t="n">
        <v>3308.81</v>
      </c>
      <c r="M1783" s="72" t="n">
        <v>11299586.15</v>
      </c>
      <c r="N1783" s="72" t="n">
        <v>0</v>
      </c>
      <c r="O1783" s="72" t="n">
        <v>11299586.15</v>
      </c>
      <c r="P1783" s="72" t="n">
        <v>7386799.17</v>
      </c>
      <c r="Q1783" s="72" t="n">
        <v>3912786.98</v>
      </c>
      <c r="R1783" t="inlineStr">
        <is>
          <t>B-03</t>
        </is>
      </c>
      <c r="S1783" s="73" t="n">
        <v>26.5</v>
      </c>
      <c r="T1783" s="73" t="n">
        <v>21.2</v>
      </c>
      <c r="U1783" s="71" t="n">
        <v>1</v>
      </c>
      <c r="V1783" t="inlineStr">
        <is>
          <t>No</t>
        </is>
      </c>
      <c r="W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TC101775</t>
        </is>
      </c>
      <c r="B1784" s="69" t="n">
        <v>45876</v>
      </c>
      <c r="C1784" s="70" t="n">
        <v>2025</v>
      </c>
      <c r="D1784" t="inlineStr">
        <is>
          <t>Aug</t>
        </is>
      </c>
      <c r="E1784" t="inlineStr">
        <is>
          <t>North America</t>
        </is>
      </c>
      <c r="F1784" t="inlineStr">
        <is>
          <t>Canada</t>
        </is>
      </c>
      <c r="G1784" t="inlineStr">
        <is>
          <t>Life Sciences</t>
        </is>
      </c>
      <c r="H1784" t="inlineStr">
        <is>
          <t>Application services</t>
        </is>
      </c>
      <c r="I1784" t="inlineStr">
        <is>
          <t>Mid-size client</t>
        </is>
      </c>
      <c r="J1784" t="inlineStr">
        <is>
          <t>Priya Nair</t>
        </is>
      </c>
      <c r="K1784" s="71" t="n">
        <v>6864</v>
      </c>
      <c r="L1784" s="72" t="n">
        <v>4016.12</v>
      </c>
      <c r="M1784" s="72" t="n">
        <v>27566647.68</v>
      </c>
      <c r="N1784" s="72" t="n">
        <v>0</v>
      </c>
      <c r="O1784" s="72" t="n">
        <v>27566647.68</v>
      </c>
      <c r="P1784" s="72" t="n">
        <v>19426635.95</v>
      </c>
      <c r="Q1784" s="72" t="n">
        <v>8140011.73</v>
      </c>
      <c r="R1784" t="inlineStr">
        <is>
          <t>LS-06</t>
        </is>
      </c>
      <c r="S1784" s="73" t="n">
        <v>48.2</v>
      </c>
      <c r="T1784" s="73" t="n">
        <v>40.1</v>
      </c>
      <c r="U1784" s="71" t="n">
        <v>1</v>
      </c>
      <c r="V1784" t="inlineStr">
        <is>
          <t>No</t>
        </is>
      </c>
      <c r="W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TC101776</t>
        </is>
      </c>
      <c r="B1785" s="69" t="n">
        <v>45876</v>
      </c>
      <c r="C1785" s="70" t="n">
        <v>2025</v>
      </c>
      <c r="D1785" t="inlineStr">
        <is>
          <t>Aug</t>
        </is>
      </c>
      <c r="E1785" t="inlineStr">
        <is>
          <t>North America</t>
        </is>
      </c>
      <c r="F1785" t="inlineStr">
        <is>
          <t>Canada</t>
        </is>
      </c>
      <c r="G1785" t="inlineStr">
        <is>
          <t>Life Sciences</t>
        </is>
      </c>
      <c r="H1785" t="inlineStr">
        <is>
          <t>Cloud &amp; infrastructure</t>
        </is>
      </c>
      <c r="I1785" t="inlineStr">
        <is>
          <t>Large client</t>
        </is>
      </c>
      <c r="J1785" t="inlineStr">
        <is>
          <t>Noah Smith</t>
        </is>
      </c>
      <c r="K1785" s="71" t="n">
        <v>7417</v>
      </c>
      <c r="L1785" s="72" t="n">
        <v>4284.6</v>
      </c>
      <c r="M1785" s="72" t="n">
        <v>31778878.2</v>
      </c>
      <c r="N1785" s="72" t="n">
        <v>0</v>
      </c>
      <c r="O1785" s="72" t="n">
        <v>31778878.2</v>
      </c>
      <c r="P1785" s="72" t="n">
        <v>20987731.84</v>
      </c>
      <c r="Q1785" s="72" t="n">
        <v>10791146.36</v>
      </c>
      <c r="R1785" t="inlineStr">
        <is>
          <t>LS-01</t>
        </is>
      </c>
      <c r="S1785" s="73" t="n">
        <v>52.5</v>
      </c>
      <c r="T1785" s="73" t="n">
        <v>45.3</v>
      </c>
      <c r="U1785" s="71" t="n">
        <v>1</v>
      </c>
      <c r="V1785" t="inlineStr">
        <is>
          <t>Yes</t>
        </is>
      </c>
      <c r="W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TC101777</t>
        </is>
      </c>
      <c r="B1786" s="69" t="n">
        <v>45876</v>
      </c>
      <c r="C1786" s="70" t="n">
        <v>2025</v>
      </c>
      <c r="D1786" t="inlineStr">
        <is>
          <t>Aug</t>
        </is>
      </c>
      <c r="E1786" t="inlineStr">
        <is>
          <t>UK</t>
        </is>
      </c>
      <c r="F1786" t="inlineStr">
        <is>
          <t>UK</t>
        </is>
      </c>
      <c r="G1786" t="inlineStr">
        <is>
          <t>BFSI</t>
        </is>
      </c>
      <c r="H1786" t="inlineStr">
        <is>
          <t>Application services</t>
        </is>
      </c>
      <c r="I1786" t="inlineStr">
        <is>
          <t>Top-10 client</t>
        </is>
      </c>
      <c r="J1786" t="inlineStr">
        <is>
          <t>Sophie Müller</t>
        </is>
      </c>
      <c r="K1786" s="71" t="n">
        <v>2623</v>
      </c>
      <c r="L1786" s="72" t="n">
        <v>4569.62</v>
      </c>
      <c r="M1786" s="72" t="n">
        <v>11986113.26</v>
      </c>
      <c r="N1786" s="72" t="n">
        <v>239722.27</v>
      </c>
      <c r="O1786" s="72" t="n">
        <v>11746390.99</v>
      </c>
      <c r="P1786" s="72" t="n">
        <v>8323493.47</v>
      </c>
      <c r="Q1786" s="72" t="n">
        <v>3422897.52</v>
      </c>
      <c r="R1786" t="inlineStr">
        <is>
          <t>B-06</t>
        </is>
      </c>
      <c r="S1786" s="73" t="n">
        <v>22</v>
      </c>
      <c r="T1786" s="73" t="n">
        <v>16.3</v>
      </c>
      <c r="U1786" s="71" t="n">
        <v>0</v>
      </c>
      <c r="V1786" t="inlineStr">
        <is>
          <t>No</t>
        </is>
      </c>
      <c r="W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TC101778</t>
        </is>
      </c>
      <c r="B1787" s="69" t="n">
        <v>45876</v>
      </c>
      <c r="C1787" s="70" t="n">
        <v>2025</v>
      </c>
      <c r="D1787" t="inlineStr">
        <is>
          <t>Aug</t>
        </is>
      </c>
      <c r="E1787" t="inlineStr">
        <is>
          <t>Asia Pacific</t>
        </is>
      </c>
      <c r="F1787" t="inlineStr">
        <is>
          <t>Japan</t>
        </is>
      </c>
      <c r="G1787" t="inlineStr">
        <is>
          <t>Manufacturing</t>
        </is>
      </c>
      <c r="H1787" t="inlineStr">
        <is>
          <t>Application services</t>
        </is>
      </c>
      <c r="I1787" t="inlineStr">
        <is>
          <t>Top-10 client</t>
        </is>
      </c>
      <c r="J1787" t="inlineStr">
        <is>
          <t>Ana Costa</t>
        </is>
      </c>
      <c r="K1787" s="71" t="n">
        <v>10326</v>
      </c>
      <c r="L1787" s="72" t="n">
        <v>3319.35</v>
      </c>
      <c r="M1787" s="72" t="n">
        <v>34275608.1</v>
      </c>
      <c r="N1787" s="72" t="n">
        <v>1371024.32</v>
      </c>
      <c r="O1787" s="72" t="n">
        <v>32904583.78</v>
      </c>
      <c r="P1787" s="72" t="n">
        <v>23735267.22</v>
      </c>
      <c r="Q1787" s="72" t="n">
        <v>9169316.560000001</v>
      </c>
      <c r="R1787" t="inlineStr">
        <is>
          <t>M-04</t>
        </is>
      </c>
      <c r="S1787" s="73" t="n">
        <v>74.09999999999999</v>
      </c>
      <c r="T1787" s="73" t="n">
        <v>62.7</v>
      </c>
      <c r="U1787" s="71" t="n">
        <v>1</v>
      </c>
      <c r="V1787" t="inlineStr">
        <is>
          <t>No</t>
        </is>
      </c>
      <c r="W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TC101779</t>
        </is>
      </c>
      <c r="B1788" s="69" t="n">
        <v>45876</v>
      </c>
      <c r="C1788" s="70" t="n">
        <v>2025</v>
      </c>
      <c r="D1788" t="inlineStr">
        <is>
          <t>Aug</t>
        </is>
      </c>
      <c r="E1788" t="inlineStr">
        <is>
          <t>Continental Europe</t>
        </is>
      </c>
      <c r="F1788" t="inlineStr">
        <is>
          <t>Germany</t>
        </is>
      </c>
      <c r="G1788" t="inlineStr">
        <is>
          <t>BFSI</t>
        </is>
      </c>
      <c r="H1788" t="inlineStr">
        <is>
          <t>Application services</t>
        </is>
      </c>
      <c r="I1788" t="inlineStr">
        <is>
          <t>Large client</t>
        </is>
      </c>
      <c r="J1788" t="inlineStr">
        <is>
          <t>Arjun Mehta</t>
        </is>
      </c>
      <c r="K1788" s="71" t="n">
        <v>4577</v>
      </c>
      <c r="L1788" s="72" t="n">
        <v>3829.3</v>
      </c>
      <c r="M1788" s="72" t="n">
        <v>17526706.1</v>
      </c>
      <c r="N1788" s="72" t="n">
        <v>0</v>
      </c>
      <c r="O1788" s="72" t="n">
        <v>17526706.1</v>
      </c>
      <c r="P1788" s="72" t="n">
        <v>12805967.7</v>
      </c>
      <c r="Q1788" s="72" t="n">
        <v>4720738.4</v>
      </c>
      <c r="R1788" t="inlineStr">
        <is>
          <t>B-04</t>
        </is>
      </c>
      <c r="S1788" s="73" t="n">
        <v>32</v>
      </c>
      <c r="T1788" s="73" t="n">
        <v>28.1</v>
      </c>
      <c r="U1788" s="71" t="n">
        <v>0</v>
      </c>
      <c r="V1788" t="inlineStr">
        <is>
          <t>No</t>
        </is>
      </c>
      <c r="W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TC101780</t>
        </is>
      </c>
      <c r="B1789" s="69" t="n">
        <v>45876</v>
      </c>
      <c r="C1789" s="70" t="n">
        <v>2025</v>
      </c>
      <c r="D1789" t="inlineStr">
        <is>
          <t>Aug</t>
        </is>
      </c>
      <c r="E1789" t="inlineStr">
        <is>
          <t>Continental Europe</t>
        </is>
      </c>
      <c r="F1789" t="inlineStr">
        <is>
          <t>Netherlands</t>
        </is>
      </c>
      <c r="G1789" t="inlineStr">
        <is>
          <t>Life Sciences</t>
        </is>
      </c>
      <c r="H1789" t="inlineStr">
        <is>
          <t>Application services</t>
        </is>
      </c>
      <c r="I1789" t="inlineStr">
        <is>
          <t>Top-10 client</t>
        </is>
      </c>
      <c r="J1789" t="inlineStr">
        <is>
          <t>Fatima Al-Saud</t>
        </is>
      </c>
      <c r="K1789" s="71" t="n">
        <v>8950</v>
      </c>
      <c r="L1789" s="72" t="n">
        <v>4415.9</v>
      </c>
      <c r="M1789" s="72" t="n">
        <v>39522305</v>
      </c>
      <c r="N1789" s="72" t="n">
        <v>0</v>
      </c>
      <c r="O1789" s="72" t="n">
        <v>39522305</v>
      </c>
      <c r="P1789" s="72" t="n">
        <v>23262323.79</v>
      </c>
      <c r="Q1789" s="72" t="n">
        <v>16259981.21</v>
      </c>
      <c r="R1789" t="inlineStr">
        <is>
          <t>LS-01</t>
        </is>
      </c>
      <c r="S1789" s="73" t="n">
        <v>61.3</v>
      </c>
      <c r="T1789" s="73" t="n">
        <v>53.8</v>
      </c>
      <c r="U1789" s="71" t="n">
        <v>0</v>
      </c>
      <c r="V1789" t="inlineStr">
        <is>
          <t>No</t>
        </is>
      </c>
      <c r="W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TC101781</t>
        </is>
      </c>
      <c r="B1790" s="69" t="n">
        <v>45877</v>
      </c>
      <c r="C1790" s="70" t="n">
        <v>2025</v>
      </c>
      <c r="D1790" t="inlineStr">
        <is>
          <t>Aug</t>
        </is>
      </c>
      <c r="E1790" t="inlineStr">
        <is>
          <t>UK</t>
        </is>
      </c>
      <c r="F1790" t="inlineStr">
        <is>
          <t>UK</t>
        </is>
      </c>
      <c r="G1790" t="inlineStr">
        <is>
          <t>BFSI</t>
        </is>
      </c>
      <c r="H1790" t="inlineStr">
        <is>
          <t>Consulting</t>
        </is>
      </c>
      <c r="I1790" t="inlineStr">
        <is>
          <t>Top-10 client</t>
        </is>
      </c>
      <c r="J1790" t="inlineStr">
        <is>
          <t>Sara Rossi</t>
        </is>
      </c>
      <c r="K1790" s="71" t="n">
        <v>9830</v>
      </c>
      <c r="L1790" s="72" t="n">
        <v>4557.17</v>
      </c>
      <c r="M1790" s="72" t="n">
        <v>44796981.1</v>
      </c>
      <c r="N1790" s="72" t="n">
        <v>0</v>
      </c>
      <c r="O1790" s="72" t="n">
        <v>44796981.1</v>
      </c>
      <c r="P1790" s="72" t="n">
        <v>30534767.75</v>
      </c>
      <c r="Q1790" s="72" t="n">
        <v>14262213.35</v>
      </c>
      <c r="R1790" t="inlineStr">
        <is>
          <t>B-06</t>
        </is>
      </c>
      <c r="S1790" s="73" t="n">
        <v>73.59999999999999</v>
      </c>
      <c r="T1790" s="73" t="n">
        <v>61</v>
      </c>
      <c r="U1790" s="71" t="n">
        <v>1</v>
      </c>
      <c r="V1790" t="inlineStr">
        <is>
          <t>No</t>
        </is>
      </c>
      <c r="W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TC101782</t>
        </is>
      </c>
      <c r="B1791" s="69" t="n">
        <v>45877</v>
      </c>
      <c r="C1791" s="70" t="n">
        <v>2025</v>
      </c>
      <c r="D1791" t="inlineStr">
        <is>
          <t>Aug</t>
        </is>
      </c>
      <c r="E1791" t="inlineStr">
        <is>
          <t>North America</t>
        </is>
      </c>
      <c r="F1791" t="inlineStr">
        <is>
          <t>USA</t>
        </is>
      </c>
      <c r="G1791" t="inlineStr">
        <is>
          <t>BFSI</t>
        </is>
      </c>
      <c r="H1791" t="inlineStr">
        <is>
          <t>Cloud &amp; infrastructure</t>
        </is>
      </c>
      <c r="I1791" t="inlineStr">
        <is>
          <t>Top-10 client</t>
        </is>
      </c>
      <c r="J1791" t="inlineStr">
        <is>
          <t>Carlos Silva</t>
        </is>
      </c>
      <c r="K1791" s="71" t="n">
        <v>2444</v>
      </c>
      <c r="L1791" s="72" t="n">
        <v>4230.76</v>
      </c>
      <c r="M1791" s="72" t="n">
        <v>10339977.44</v>
      </c>
      <c r="N1791" s="72" t="n">
        <v>413599.1</v>
      </c>
      <c r="O1791" s="72" t="n">
        <v>9926378.34</v>
      </c>
      <c r="P1791" s="72" t="n">
        <v>6750282.85</v>
      </c>
      <c r="Q1791" s="72" t="n">
        <v>3176095.49</v>
      </c>
      <c r="R1791" t="inlineStr">
        <is>
          <t>B-05</t>
        </is>
      </c>
      <c r="S1791" s="73" t="n">
        <v>17.6</v>
      </c>
      <c r="T1791" s="73" t="n">
        <v>14.6</v>
      </c>
      <c r="U1791" s="71" t="n">
        <v>0</v>
      </c>
      <c r="V1791" t="inlineStr">
        <is>
          <t>No</t>
        </is>
      </c>
      <c r="W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TC101783</t>
        </is>
      </c>
      <c r="B1792" s="69" t="n">
        <v>45877</v>
      </c>
      <c r="C1792" s="70" t="n">
        <v>2025</v>
      </c>
      <c r="D1792" t="inlineStr">
        <is>
          <t>Aug</t>
        </is>
      </c>
      <c r="E1792" t="inlineStr">
        <is>
          <t>UK</t>
        </is>
      </c>
      <c r="F1792" t="inlineStr">
        <is>
          <t>UK</t>
        </is>
      </c>
      <c r="G1792" t="inlineStr">
        <is>
          <t>Retail &amp; CPG</t>
        </is>
      </c>
      <c r="H1792" t="inlineStr">
        <is>
          <t>Application services</t>
        </is>
      </c>
      <c r="I1792" t="inlineStr">
        <is>
          <t>Mid-size client</t>
        </is>
      </c>
      <c r="J1792" t="inlineStr">
        <is>
          <t>Sophie Müller</t>
        </is>
      </c>
      <c r="K1792" s="71" t="n">
        <v>4512</v>
      </c>
      <c r="L1792" s="72" t="n">
        <v>4053.81</v>
      </c>
      <c r="M1792" s="72" t="n">
        <v>18290790.72</v>
      </c>
      <c r="N1792" s="72" t="n">
        <v>0</v>
      </c>
      <c r="O1792" s="72" t="n">
        <v>18290790.72</v>
      </c>
      <c r="P1792" s="72" t="n">
        <v>11325104.78</v>
      </c>
      <c r="Q1792" s="72" t="n">
        <v>6965685.94</v>
      </c>
      <c r="R1792" t="inlineStr">
        <is>
          <t>RC-01</t>
        </is>
      </c>
      <c r="S1792" s="73" t="n">
        <v>35.5</v>
      </c>
      <c r="T1792" s="73" t="n">
        <v>27.9</v>
      </c>
      <c r="U1792" s="71" t="n">
        <v>0</v>
      </c>
      <c r="V1792" t="inlineStr">
        <is>
          <t>No</t>
        </is>
      </c>
      <c r="W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TC101784</t>
        </is>
      </c>
      <c r="B1793" s="69" t="n">
        <v>45877</v>
      </c>
      <c r="C1793" s="70" t="n">
        <v>2025</v>
      </c>
      <c r="D1793" t="inlineStr">
        <is>
          <t>Aug</t>
        </is>
      </c>
      <c r="E1793" t="inlineStr">
        <is>
          <t>Continental Europe</t>
        </is>
      </c>
      <c r="F1793" t="inlineStr">
        <is>
          <t>France</t>
        </is>
      </c>
      <c r="G1793" t="inlineStr">
        <is>
          <t>Life Sciences</t>
        </is>
      </c>
      <c r="H1793" t="inlineStr">
        <is>
          <t>AI &amp; data</t>
        </is>
      </c>
      <c r="I1793" t="inlineStr">
        <is>
          <t>Large client</t>
        </is>
      </c>
      <c r="J1793" t="inlineStr">
        <is>
          <t>Sophie Müller</t>
        </is>
      </c>
      <c r="K1793" s="71" t="n">
        <v>8233</v>
      </c>
      <c r="L1793" s="72" t="n">
        <v>4761.99</v>
      </c>
      <c r="M1793" s="72" t="n">
        <v>39205463.67</v>
      </c>
      <c r="N1793" s="72" t="n">
        <v>2352327.82</v>
      </c>
      <c r="O1793" s="72" t="n">
        <v>36853135.85</v>
      </c>
      <c r="P1793" s="72" t="n">
        <v>26168288.1</v>
      </c>
      <c r="Q1793" s="72" t="n">
        <v>10684847.75</v>
      </c>
      <c r="R1793" t="inlineStr">
        <is>
          <t>LS-04</t>
        </is>
      </c>
      <c r="S1793" s="73" t="n">
        <v>58.3</v>
      </c>
      <c r="T1793" s="73" t="n">
        <v>52.7</v>
      </c>
      <c r="U1793" s="71" t="n">
        <v>0</v>
      </c>
      <c r="V1793" t="inlineStr">
        <is>
          <t>No</t>
        </is>
      </c>
      <c r="W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TC101785</t>
        </is>
      </c>
      <c r="B1794" s="69" t="n">
        <v>45877</v>
      </c>
      <c r="C1794" s="70" t="n">
        <v>2025</v>
      </c>
      <c r="D1794" t="inlineStr">
        <is>
          <t>Aug</t>
        </is>
      </c>
      <c r="E1794" t="inlineStr">
        <is>
          <t>North America</t>
        </is>
      </c>
      <c r="F1794" t="inlineStr">
        <is>
          <t>Canada</t>
        </is>
      </c>
      <c r="G1794" t="inlineStr">
        <is>
          <t>Communications &amp; Media</t>
        </is>
      </c>
      <c r="H1794" t="inlineStr">
        <is>
          <t>Cloud &amp; infrastructure</t>
        </is>
      </c>
      <c r="I1794" t="inlineStr">
        <is>
          <t>Mid-size client</t>
        </is>
      </c>
      <c r="J1794" t="inlineStr">
        <is>
          <t>Fatima Al-Saud</t>
        </is>
      </c>
      <c r="K1794" s="71" t="n">
        <v>2598</v>
      </c>
      <c r="L1794" s="72" t="n">
        <v>4243.72</v>
      </c>
      <c r="M1794" s="72" t="n">
        <v>11025184.56</v>
      </c>
      <c r="N1794" s="72" t="n">
        <v>441007.38</v>
      </c>
      <c r="O1794" s="72" t="n">
        <v>10584177.18</v>
      </c>
      <c r="P1794" s="72" t="n">
        <v>7001632.38</v>
      </c>
      <c r="Q1794" s="72" t="n">
        <v>3582544.8</v>
      </c>
      <c r="R1794" t="inlineStr">
        <is>
          <t>CM-04</t>
        </is>
      </c>
      <c r="S1794" s="73" t="n">
        <v>20.9</v>
      </c>
      <c r="T1794" s="73" t="n">
        <v>16.5</v>
      </c>
      <c r="U1794" s="71" t="n">
        <v>1</v>
      </c>
      <c r="V1794" t="inlineStr">
        <is>
          <t>No</t>
        </is>
      </c>
      <c r="W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TC101786</t>
        </is>
      </c>
      <c r="B1795" s="69" t="n">
        <v>45877</v>
      </c>
      <c r="C1795" s="70" t="n">
        <v>2025</v>
      </c>
      <c r="D1795" t="inlineStr">
        <is>
          <t>Aug</t>
        </is>
      </c>
      <c r="E1795" t="inlineStr">
        <is>
          <t>North America</t>
        </is>
      </c>
      <c r="F1795" t="inlineStr">
        <is>
          <t>Canada</t>
        </is>
      </c>
      <c r="G1795" t="inlineStr">
        <is>
          <t>BFSI</t>
        </is>
      </c>
      <c r="H1795" t="inlineStr">
        <is>
          <t>Cloud &amp; infrastructure</t>
        </is>
      </c>
      <c r="I1795" t="inlineStr">
        <is>
          <t>Large client</t>
        </is>
      </c>
      <c r="J1795" t="inlineStr">
        <is>
          <t>Hiroshi Tanaka</t>
        </is>
      </c>
      <c r="K1795" s="71" t="n">
        <v>4292</v>
      </c>
      <c r="L1795" s="72" t="n">
        <v>4601.25</v>
      </c>
      <c r="M1795" s="72" t="n">
        <v>19748565</v>
      </c>
      <c r="N1795" s="72" t="n">
        <v>0</v>
      </c>
      <c r="O1795" s="72" t="n">
        <v>19748565</v>
      </c>
      <c r="P1795" s="72" t="n">
        <v>13131263.19</v>
      </c>
      <c r="Q1795" s="72" t="n">
        <v>6617301.81</v>
      </c>
      <c r="R1795" t="inlineStr">
        <is>
          <t>B-02</t>
        </is>
      </c>
      <c r="S1795" s="73" t="n">
        <v>32.1</v>
      </c>
      <c r="T1795" s="73" t="n">
        <v>24.7</v>
      </c>
      <c r="U1795" s="71" t="n">
        <v>0</v>
      </c>
      <c r="V1795" t="inlineStr">
        <is>
          <t>No</t>
        </is>
      </c>
      <c r="W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TC101787</t>
        </is>
      </c>
      <c r="B1796" s="69" t="n">
        <v>45877</v>
      </c>
      <c r="C1796" s="70" t="n">
        <v>2025</v>
      </c>
      <c r="D1796" t="inlineStr">
        <is>
          <t>Aug</t>
        </is>
      </c>
      <c r="E1796" t="inlineStr">
        <is>
          <t>UK</t>
        </is>
      </c>
      <c r="F1796" t="inlineStr">
        <is>
          <t>UK</t>
        </is>
      </c>
      <c r="G1796" t="inlineStr">
        <is>
          <t>Communications &amp; Media</t>
        </is>
      </c>
      <c r="H1796" t="inlineStr">
        <is>
          <t>Application services</t>
        </is>
      </c>
      <c r="I1796" t="inlineStr">
        <is>
          <t>Top-10 client</t>
        </is>
      </c>
      <c r="J1796" t="inlineStr">
        <is>
          <t>Carlos Silva</t>
        </is>
      </c>
      <c r="K1796" s="71" t="n">
        <v>7027</v>
      </c>
      <c r="L1796" s="72" t="n">
        <v>4203.56</v>
      </c>
      <c r="M1796" s="72" t="n">
        <v>29538416.12</v>
      </c>
      <c r="N1796" s="72" t="n">
        <v>1181536.64</v>
      </c>
      <c r="O1796" s="72" t="n">
        <v>28356879.48</v>
      </c>
      <c r="P1796" s="72" t="n">
        <v>18202694.69</v>
      </c>
      <c r="Q1796" s="72" t="n">
        <v>10154184.79</v>
      </c>
      <c r="R1796" t="inlineStr">
        <is>
          <t>CM-02</t>
        </is>
      </c>
      <c r="S1796" s="73" t="n">
        <v>58.1</v>
      </c>
      <c r="T1796" s="73" t="n">
        <v>44.3</v>
      </c>
      <c r="U1796" s="71" t="n">
        <v>2</v>
      </c>
      <c r="V1796" t="inlineStr">
        <is>
          <t>Yes</t>
        </is>
      </c>
      <c r="W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TC101788</t>
        </is>
      </c>
      <c r="B1797" s="69" t="n">
        <v>45878</v>
      </c>
      <c r="C1797" s="70" t="n">
        <v>2025</v>
      </c>
      <c r="D1797" t="inlineStr">
        <is>
          <t>Aug</t>
        </is>
      </c>
      <c r="E1797" t="inlineStr">
        <is>
          <t>Middle East &amp; Africa</t>
        </is>
      </c>
      <c r="F1797" t="inlineStr">
        <is>
          <t>UAE</t>
        </is>
      </c>
      <c r="G1797" t="inlineStr">
        <is>
          <t>Life Sciences</t>
        </is>
      </c>
      <c r="H1797" t="inlineStr">
        <is>
          <t>Application services</t>
        </is>
      </c>
      <c r="I1797" t="inlineStr">
        <is>
          <t>Mid-size client</t>
        </is>
      </c>
      <c r="J1797" t="inlineStr">
        <is>
          <t>Noah Smith</t>
        </is>
      </c>
      <c r="K1797" s="71" t="n">
        <v>2909</v>
      </c>
      <c r="L1797" s="72" t="n">
        <v>4094.91</v>
      </c>
      <c r="M1797" s="72" t="n">
        <v>11912093.19</v>
      </c>
      <c r="N1797" s="72" t="n">
        <v>0</v>
      </c>
      <c r="O1797" s="72" t="n">
        <v>11912093.19</v>
      </c>
      <c r="P1797" s="72" t="n">
        <v>7621649.11</v>
      </c>
      <c r="Q1797" s="72" t="n">
        <v>4290444.08</v>
      </c>
      <c r="R1797" t="inlineStr">
        <is>
          <t>LS-03</t>
        </is>
      </c>
      <c r="S1797" s="73" t="n">
        <v>20.5</v>
      </c>
      <c r="T1797" s="73" t="n">
        <v>17.5</v>
      </c>
      <c r="U1797" s="71" t="n">
        <v>0</v>
      </c>
      <c r="V1797" t="inlineStr">
        <is>
          <t>No</t>
        </is>
      </c>
      <c r="W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TC101789</t>
        </is>
      </c>
      <c r="B1798" s="69" t="n">
        <v>45878</v>
      </c>
      <c r="C1798" s="70" t="n">
        <v>2025</v>
      </c>
      <c r="D1798" t="inlineStr">
        <is>
          <t>Aug</t>
        </is>
      </c>
      <c r="E1798" t="inlineStr">
        <is>
          <t>North America</t>
        </is>
      </c>
      <c r="F1798" t="inlineStr">
        <is>
          <t>USA</t>
        </is>
      </c>
      <c r="G1798" t="inlineStr">
        <is>
          <t>Technology &amp; Services</t>
        </is>
      </c>
      <c r="H1798" t="inlineStr">
        <is>
          <t>Cloud &amp; infrastructure</t>
        </is>
      </c>
      <c r="I1798" t="inlineStr">
        <is>
          <t>Large client</t>
        </is>
      </c>
      <c r="J1798" t="inlineStr">
        <is>
          <t>Amir Khan</t>
        </is>
      </c>
      <c r="K1798" s="71" t="n">
        <v>4377</v>
      </c>
      <c r="L1798" s="72" t="n">
        <v>3543.74</v>
      </c>
      <c r="M1798" s="72" t="n">
        <v>15510949.98</v>
      </c>
      <c r="N1798" s="72" t="n">
        <v>620438</v>
      </c>
      <c r="O1798" s="72" t="n">
        <v>14890511.98</v>
      </c>
      <c r="P1798" s="72" t="n">
        <v>10101644.37</v>
      </c>
      <c r="Q1798" s="72" t="n">
        <v>4788867.61</v>
      </c>
      <c r="R1798" t="inlineStr">
        <is>
          <t>TS-02</t>
        </is>
      </c>
      <c r="S1798" s="73" t="n">
        <v>28.5</v>
      </c>
      <c r="T1798" s="73" t="n">
        <v>25.5</v>
      </c>
      <c r="U1798" s="71" t="n">
        <v>0</v>
      </c>
      <c r="V1798" t="inlineStr">
        <is>
          <t>No</t>
        </is>
      </c>
      <c r="W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TC101790</t>
        </is>
      </c>
      <c r="B1799" s="69" t="n">
        <v>45878</v>
      </c>
      <c r="C1799" s="70" t="n">
        <v>2025</v>
      </c>
      <c r="D1799" t="inlineStr">
        <is>
          <t>Aug</t>
        </is>
      </c>
      <c r="E1799" t="inlineStr">
        <is>
          <t>Continental Europe</t>
        </is>
      </c>
      <c r="F1799" t="inlineStr">
        <is>
          <t>France</t>
        </is>
      </c>
      <c r="G1799" t="inlineStr">
        <is>
          <t>Communications &amp; Media</t>
        </is>
      </c>
      <c r="H1799" t="inlineStr">
        <is>
          <t>BPS</t>
        </is>
      </c>
      <c r="I1799" t="inlineStr">
        <is>
          <t>Top-10 client</t>
        </is>
      </c>
      <c r="J1799" t="inlineStr">
        <is>
          <t>Carlos Silva</t>
        </is>
      </c>
      <c r="K1799" s="71" t="n">
        <v>7378</v>
      </c>
      <c r="L1799" s="72" t="n">
        <v>3501.43</v>
      </c>
      <c r="M1799" s="72" t="n">
        <v>25833550.54</v>
      </c>
      <c r="N1799" s="72" t="n">
        <v>1550013.03</v>
      </c>
      <c r="O1799" s="72" t="n">
        <v>24283537.51</v>
      </c>
      <c r="P1799" s="72" t="n">
        <v>16880928.2</v>
      </c>
      <c r="Q1799" s="72" t="n">
        <v>7402609.31</v>
      </c>
      <c r="R1799" t="inlineStr">
        <is>
          <t>CM-01</t>
        </is>
      </c>
      <c r="S1799" s="73" t="n">
        <v>56.4</v>
      </c>
      <c r="T1799" s="73" t="n">
        <v>44.4</v>
      </c>
      <c r="U1799" s="71" t="n">
        <v>1</v>
      </c>
      <c r="V1799" t="inlineStr">
        <is>
          <t>No</t>
        </is>
      </c>
      <c r="W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TC101791</t>
        </is>
      </c>
      <c r="B1800" s="69" t="n">
        <v>45878</v>
      </c>
      <c r="C1800" s="70" t="n">
        <v>2025</v>
      </c>
      <c r="D1800" t="inlineStr">
        <is>
          <t>Aug</t>
        </is>
      </c>
      <c r="E1800" t="inlineStr">
        <is>
          <t>UK</t>
        </is>
      </c>
      <c r="F1800" t="inlineStr">
        <is>
          <t>UK</t>
        </is>
      </c>
      <c r="G1800" t="inlineStr">
        <is>
          <t>Life Sciences</t>
        </is>
      </c>
      <c r="H1800" t="inlineStr">
        <is>
          <t>Application services</t>
        </is>
      </c>
      <c r="I1800" t="inlineStr">
        <is>
          <t>Large client</t>
        </is>
      </c>
      <c r="J1800" t="inlineStr">
        <is>
          <t>Wei Chen</t>
        </is>
      </c>
      <c r="K1800" s="71" t="n">
        <v>3756</v>
      </c>
      <c r="L1800" s="72" t="n">
        <v>4844.73</v>
      </c>
      <c r="M1800" s="72" t="n">
        <v>18196805.88</v>
      </c>
      <c r="N1800" s="72" t="n">
        <v>0</v>
      </c>
      <c r="O1800" s="72" t="n">
        <v>18196805.88</v>
      </c>
      <c r="P1800" s="72" t="n">
        <v>11738377.57</v>
      </c>
      <c r="Q1800" s="72" t="n">
        <v>6458428.31</v>
      </c>
      <c r="R1800" t="inlineStr">
        <is>
          <t>LS-06</t>
        </is>
      </c>
      <c r="S1800" s="73" t="n">
        <v>28.8</v>
      </c>
      <c r="T1800" s="73" t="n">
        <v>22.2</v>
      </c>
      <c r="U1800" s="71" t="n">
        <v>1</v>
      </c>
      <c r="V1800" t="inlineStr">
        <is>
          <t>No</t>
        </is>
      </c>
      <c r="W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TC101792</t>
        </is>
      </c>
      <c r="B1801" s="69" t="n">
        <v>45878</v>
      </c>
      <c r="C1801" s="70" t="n">
        <v>2025</v>
      </c>
      <c r="D1801" t="inlineStr">
        <is>
          <t>Aug</t>
        </is>
      </c>
      <c r="E1801" t="inlineStr">
        <is>
          <t>Asia Pacific</t>
        </is>
      </c>
      <c r="F1801" t="inlineStr">
        <is>
          <t>Australia</t>
        </is>
      </c>
      <c r="G1801" t="inlineStr">
        <is>
          <t>Life Sciences</t>
        </is>
      </c>
      <c r="H1801" t="inlineStr">
        <is>
          <t>Cloud &amp; infrastructure</t>
        </is>
      </c>
      <c r="I1801" t="inlineStr">
        <is>
          <t>Large client</t>
        </is>
      </c>
      <c r="J1801" t="inlineStr">
        <is>
          <t>Noah Smith</t>
        </is>
      </c>
      <c r="K1801" s="71" t="n">
        <v>7309</v>
      </c>
      <c r="L1801" s="72" t="n">
        <v>3920.49</v>
      </c>
      <c r="M1801" s="72" t="n">
        <v>28654861.41</v>
      </c>
      <c r="N1801" s="72" t="n">
        <v>573097.23</v>
      </c>
      <c r="O1801" s="72" t="n">
        <v>28081764.18</v>
      </c>
      <c r="P1801" s="72" t="n">
        <v>20471262.24</v>
      </c>
      <c r="Q1801" s="72" t="n">
        <v>7610501.94</v>
      </c>
      <c r="R1801" t="inlineStr">
        <is>
          <t>LS-04</t>
        </is>
      </c>
      <c r="S1801" s="73" t="n">
        <v>48.6</v>
      </c>
      <c r="T1801" s="73" t="n">
        <v>42.9</v>
      </c>
      <c r="U1801" s="71" t="n">
        <v>2</v>
      </c>
      <c r="V1801" t="inlineStr">
        <is>
          <t>No</t>
        </is>
      </c>
      <c r="W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TC101793</t>
        </is>
      </c>
      <c r="B1802" s="69" t="n">
        <v>45878</v>
      </c>
      <c r="C1802" s="70" t="n">
        <v>2025</v>
      </c>
      <c r="D1802" t="inlineStr">
        <is>
          <t>Aug</t>
        </is>
      </c>
      <c r="E1802" t="inlineStr">
        <is>
          <t>India</t>
        </is>
      </c>
      <c r="F1802" t="inlineStr">
        <is>
          <t>India</t>
        </is>
      </c>
      <c r="G1802" t="inlineStr">
        <is>
          <t>Life Sciences</t>
        </is>
      </c>
      <c r="H1802" t="inlineStr">
        <is>
          <t>Cloud &amp; infrastructure</t>
        </is>
      </c>
      <c r="I1802" t="inlineStr">
        <is>
          <t>Mid-size client</t>
        </is>
      </c>
      <c r="J1802" t="inlineStr">
        <is>
          <t>Priya Nair</t>
        </is>
      </c>
      <c r="K1802" s="71" t="n">
        <v>5088</v>
      </c>
      <c r="L1802" s="72" t="n">
        <v>3389.31</v>
      </c>
      <c r="M1802" s="72" t="n">
        <v>17244809.28</v>
      </c>
      <c r="N1802" s="72" t="n">
        <v>344896.19</v>
      </c>
      <c r="O1802" s="72" t="n">
        <v>16899913.09</v>
      </c>
      <c r="P1802" s="72" t="n">
        <v>11424874.29</v>
      </c>
      <c r="Q1802" s="72" t="n">
        <v>5475038.8</v>
      </c>
      <c r="R1802" t="inlineStr">
        <is>
          <t>LS-06</t>
        </is>
      </c>
      <c r="S1802" s="73" t="n">
        <v>36</v>
      </c>
      <c r="T1802" s="73" t="n">
        <v>29.2</v>
      </c>
      <c r="U1802" s="71" t="n">
        <v>1</v>
      </c>
      <c r="V1802" t="inlineStr">
        <is>
          <t>No</t>
        </is>
      </c>
      <c r="W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TC101794</t>
        </is>
      </c>
      <c r="B1803" s="69" t="n">
        <v>45878</v>
      </c>
      <c r="C1803" s="70" t="n">
        <v>2025</v>
      </c>
      <c r="D1803" t="inlineStr">
        <is>
          <t>Aug</t>
        </is>
      </c>
      <c r="E1803" t="inlineStr">
        <is>
          <t>Continental Europe</t>
        </is>
      </c>
      <c r="F1803" t="inlineStr">
        <is>
          <t>Germany</t>
        </is>
      </c>
      <c r="G1803" t="inlineStr">
        <is>
          <t>Retail &amp; CPG</t>
        </is>
      </c>
      <c r="H1803" t="inlineStr">
        <is>
          <t>Application services</t>
        </is>
      </c>
      <c r="I1803" t="inlineStr">
        <is>
          <t>Large client</t>
        </is>
      </c>
      <c r="J1803" t="inlineStr">
        <is>
          <t>Liam O'Brien</t>
        </is>
      </c>
      <c r="K1803" s="71" t="n">
        <v>4153</v>
      </c>
      <c r="L1803" s="72" t="n">
        <v>4234.39</v>
      </c>
      <c r="M1803" s="72" t="n">
        <v>17585421.67</v>
      </c>
      <c r="N1803" s="72" t="n">
        <v>351708.43</v>
      </c>
      <c r="O1803" s="72" t="n">
        <v>17233713.24</v>
      </c>
      <c r="P1803" s="72" t="n">
        <v>12120901.51</v>
      </c>
      <c r="Q1803" s="72" t="n">
        <v>5112811.73</v>
      </c>
      <c r="R1803" t="inlineStr">
        <is>
          <t>RC-01</t>
        </is>
      </c>
      <c r="S1803" s="73" t="n">
        <v>31</v>
      </c>
      <c r="T1803" s="73" t="n">
        <v>24.5</v>
      </c>
      <c r="U1803" s="71" t="n">
        <v>0</v>
      </c>
      <c r="V1803" t="inlineStr">
        <is>
          <t>No</t>
        </is>
      </c>
      <c r="W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TC101795</t>
        </is>
      </c>
      <c r="B1804" s="69" t="n">
        <v>45878</v>
      </c>
      <c r="C1804" s="70" t="n">
        <v>2025</v>
      </c>
      <c r="D1804" t="inlineStr">
        <is>
          <t>Aug</t>
        </is>
      </c>
      <c r="E1804" t="inlineStr">
        <is>
          <t>Continental Europe</t>
        </is>
      </c>
      <c r="F1804" t="inlineStr">
        <is>
          <t>France</t>
        </is>
      </c>
      <c r="G1804" t="inlineStr">
        <is>
          <t>Life Sciences</t>
        </is>
      </c>
      <c r="H1804" t="inlineStr">
        <is>
          <t>AI &amp; data</t>
        </is>
      </c>
      <c r="I1804" t="inlineStr">
        <is>
          <t>Large client</t>
        </is>
      </c>
      <c r="J1804" t="inlineStr">
        <is>
          <t>Olivia Brown</t>
        </is>
      </c>
      <c r="K1804" s="71" t="n">
        <v>10992</v>
      </c>
      <c r="L1804" s="72" t="n">
        <v>4042.3</v>
      </c>
      <c r="M1804" s="72" t="n">
        <v>44432961.6</v>
      </c>
      <c r="N1804" s="72" t="n">
        <v>2665977.7</v>
      </c>
      <c r="O1804" s="72" t="n">
        <v>41766983.9</v>
      </c>
      <c r="P1804" s="72" t="n">
        <v>28571344</v>
      </c>
      <c r="Q1804" s="72" t="n">
        <v>13195639.9</v>
      </c>
      <c r="R1804" t="inlineStr">
        <is>
          <t>LS-06</t>
        </is>
      </c>
      <c r="S1804" s="73" t="n">
        <v>75.40000000000001</v>
      </c>
      <c r="T1804" s="73" t="n">
        <v>67.40000000000001</v>
      </c>
      <c r="U1804" s="71" t="n">
        <v>2</v>
      </c>
      <c r="V1804" t="inlineStr">
        <is>
          <t>Yes</t>
        </is>
      </c>
      <c r="W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TC101796</t>
        </is>
      </c>
      <c r="B1805" s="69" t="n">
        <v>45878</v>
      </c>
      <c r="C1805" s="70" t="n">
        <v>2025</v>
      </c>
      <c r="D1805" t="inlineStr">
        <is>
          <t>Aug</t>
        </is>
      </c>
      <c r="E1805" t="inlineStr">
        <is>
          <t>North America</t>
        </is>
      </c>
      <c r="F1805" t="inlineStr">
        <is>
          <t>USA</t>
        </is>
      </c>
      <c r="G1805" t="inlineStr">
        <is>
          <t>Manufacturing</t>
        </is>
      </c>
      <c r="H1805" t="inlineStr">
        <is>
          <t>Application services</t>
        </is>
      </c>
      <c r="I1805" t="inlineStr">
        <is>
          <t>Large client</t>
        </is>
      </c>
      <c r="J1805" t="inlineStr">
        <is>
          <t>Zoya Ahmed</t>
        </is>
      </c>
      <c r="K1805" s="71" t="n">
        <v>4540</v>
      </c>
      <c r="L1805" s="72" t="n">
        <v>3686.83</v>
      </c>
      <c r="M1805" s="72" t="n">
        <v>16738208.2</v>
      </c>
      <c r="N1805" s="72" t="n">
        <v>669528.33</v>
      </c>
      <c r="O1805" s="72" t="n">
        <v>16068679.87</v>
      </c>
      <c r="P1805" s="72" t="n">
        <v>10256960.2</v>
      </c>
      <c r="Q1805" s="72" t="n">
        <v>5811719.67</v>
      </c>
      <c r="R1805" t="inlineStr">
        <is>
          <t>M-06</t>
        </is>
      </c>
      <c r="S1805" s="73" t="n">
        <v>30.7</v>
      </c>
      <c r="T1805" s="73" t="n">
        <v>28.2</v>
      </c>
      <c r="U1805" s="71" t="n">
        <v>0</v>
      </c>
      <c r="V1805" t="inlineStr">
        <is>
          <t>No</t>
        </is>
      </c>
      <c r="W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TC101797</t>
        </is>
      </c>
      <c r="B1806" s="69" t="n">
        <v>45878</v>
      </c>
      <c r="C1806" s="70" t="n">
        <v>2025</v>
      </c>
      <c r="D1806" t="inlineStr">
        <is>
          <t>Aug</t>
        </is>
      </c>
      <c r="E1806" t="inlineStr">
        <is>
          <t>Middle East &amp; Africa</t>
        </is>
      </c>
      <c r="F1806" t="inlineStr">
        <is>
          <t>South Africa</t>
        </is>
      </c>
      <c r="G1806" t="inlineStr">
        <is>
          <t>Communications &amp; Media</t>
        </is>
      </c>
      <c r="H1806" t="inlineStr">
        <is>
          <t>Application services</t>
        </is>
      </c>
      <c r="I1806" t="inlineStr">
        <is>
          <t>Top-10 client</t>
        </is>
      </c>
      <c r="J1806" t="inlineStr">
        <is>
          <t>Ana Costa</t>
        </is>
      </c>
      <c r="K1806" s="71" t="n">
        <v>9977</v>
      </c>
      <c r="L1806" s="72" t="n">
        <v>3517.95</v>
      </c>
      <c r="M1806" s="72" t="n">
        <v>35098587.15</v>
      </c>
      <c r="N1806" s="72" t="n">
        <v>2105915.23</v>
      </c>
      <c r="O1806" s="72" t="n">
        <v>32992671.92</v>
      </c>
      <c r="P1806" s="72" t="n">
        <v>22106718.92</v>
      </c>
      <c r="Q1806" s="72" t="n">
        <v>10885953</v>
      </c>
      <c r="R1806" t="inlineStr">
        <is>
          <t>CM-01</t>
        </is>
      </c>
      <c r="S1806" s="73" t="n">
        <v>65.40000000000001</v>
      </c>
      <c r="T1806" s="73" t="n">
        <v>59.4</v>
      </c>
      <c r="U1806" s="71" t="n">
        <v>0</v>
      </c>
      <c r="V1806" t="inlineStr">
        <is>
          <t>No</t>
        </is>
      </c>
      <c r="W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TC101798</t>
        </is>
      </c>
      <c r="B1807" s="69" t="n">
        <v>45878</v>
      </c>
      <c r="C1807" s="70" t="n">
        <v>2025</v>
      </c>
      <c r="D1807" t="inlineStr">
        <is>
          <t>Aug</t>
        </is>
      </c>
      <c r="E1807" t="inlineStr">
        <is>
          <t>Continental Europe</t>
        </is>
      </c>
      <c r="F1807" t="inlineStr">
        <is>
          <t>Netherlands</t>
        </is>
      </c>
      <c r="G1807" t="inlineStr">
        <is>
          <t>Retail &amp; CPG</t>
        </is>
      </c>
      <c r="H1807" t="inlineStr">
        <is>
          <t>Application services</t>
        </is>
      </c>
      <c r="I1807" t="inlineStr">
        <is>
          <t>Large client</t>
        </is>
      </c>
      <c r="J1807" t="inlineStr">
        <is>
          <t>Ana Costa</t>
        </is>
      </c>
      <c r="K1807" s="71" t="n">
        <v>2373</v>
      </c>
      <c r="L1807" s="72" t="n">
        <v>4068.16</v>
      </c>
      <c r="M1807" s="72" t="n">
        <v>9653743.68</v>
      </c>
      <c r="N1807" s="72" t="n">
        <v>0</v>
      </c>
      <c r="O1807" s="72" t="n">
        <v>9653743.68</v>
      </c>
      <c r="P1807" s="72" t="n">
        <v>6564147.76</v>
      </c>
      <c r="Q1807" s="72" t="n">
        <v>3089595.92</v>
      </c>
      <c r="R1807" t="inlineStr">
        <is>
          <t>RC-03</t>
        </is>
      </c>
      <c r="S1807" s="73" t="n">
        <v>18.9</v>
      </c>
      <c r="T1807" s="73" t="n">
        <v>14.1</v>
      </c>
      <c r="U1807" s="71" t="n">
        <v>1</v>
      </c>
      <c r="V1807" t="inlineStr">
        <is>
          <t>No</t>
        </is>
      </c>
      <c r="W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TC101799</t>
        </is>
      </c>
      <c r="B1808" s="69" t="n">
        <v>45879</v>
      </c>
      <c r="C1808" s="70" t="n">
        <v>2025</v>
      </c>
      <c r="D1808" t="inlineStr">
        <is>
          <t>Aug</t>
        </is>
      </c>
      <c r="E1808" t="inlineStr">
        <is>
          <t>Continental Europe</t>
        </is>
      </c>
      <c r="F1808" t="inlineStr">
        <is>
          <t>France</t>
        </is>
      </c>
      <c r="G1808" t="inlineStr">
        <is>
          <t>Technology &amp; Services</t>
        </is>
      </c>
      <c r="H1808" t="inlineStr">
        <is>
          <t>Application services</t>
        </is>
      </c>
      <c r="I1808" t="inlineStr">
        <is>
          <t>Top-10 client</t>
        </is>
      </c>
      <c r="J1808" t="inlineStr">
        <is>
          <t>Ruhi Shaikh</t>
        </is>
      </c>
      <c r="K1808" s="71" t="n">
        <v>9723</v>
      </c>
      <c r="L1808" s="72" t="n">
        <v>4426.73</v>
      </c>
      <c r="M1808" s="72" t="n">
        <v>43041095.79</v>
      </c>
      <c r="N1808" s="72" t="n">
        <v>2582465.75</v>
      </c>
      <c r="O1808" s="72" t="n">
        <v>40458630.04</v>
      </c>
      <c r="P1808" s="72" t="n">
        <v>26806676.91</v>
      </c>
      <c r="Q1808" s="72" t="n">
        <v>13651953.13</v>
      </c>
      <c r="R1808" t="inlineStr">
        <is>
          <t>TS-06</t>
        </is>
      </c>
      <c r="S1808" s="73" t="n">
        <v>65.90000000000001</v>
      </c>
      <c r="T1808" s="73" t="n">
        <v>60.2</v>
      </c>
      <c r="U1808" s="71" t="n">
        <v>0</v>
      </c>
      <c r="V1808" t="inlineStr">
        <is>
          <t>No</t>
        </is>
      </c>
      <c r="W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TC101800</t>
        </is>
      </c>
      <c r="B1809" s="69" t="n">
        <v>45879</v>
      </c>
      <c r="C1809" s="70" t="n">
        <v>2025</v>
      </c>
      <c r="D1809" t="inlineStr">
        <is>
          <t>Aug</t>
        </is>
      </c>
      <c r="E1809" t="inlineStr">
        <is>
          <t>North America</t>
        </is>
      </c>
      <c r="F1809" t="inlineStr">
        <is>
          <t>Canada</t>
        </is>
      </c>
      <c r="G1809" t="inlineStr">
        <is>
          <t>BFSI</t>
        </is>
      </c>
      <c r="H1809" t="inlineStr">
        <is>
          <t>Application services</t>
        </is>
      </c>
      <c r="I1809" t="inlineStr">
        <is>
          <t>Large client</t>
        </is>
      </c>
      <c r="J1809" t="inlineStr">
        <is>
          <t>Lucas Martin</t>
        </is>
      </c>
      <c r="K1809" s="71" t="n">
        <v>3926</v>
      </c>
      <c r="L1809" s="72" t="n">
        <v>3669.19</v>
      </c>
      <c r="M1809" s="72" t="n">
        <v>14405239.94</v>
      </c>
      <c r="N1809" s="72" t="n">
        <v>864314.4</v>
      </c>
      <c r="O1809" s="72" t="n">
        <v>13540925.54</v>
      </c>
      <c r="P1809" s="72" t="n">
        <v>9406174.050000001</v>
      </c>
      <c r="Q1809" s="72" t="n">
        <v>4134751.49</v>
      </c>
      <c r="R1809" t="inlineStr">
        <is>
          <t>B-01</t>
        </is>
      </c>
      <c r="S1809" s="73" t="n">
        <v>27.2</v>
      </c>
      <c r="T1809" s="73" t="n">
        <v>23.2</v>
      </c>
      <c r="U1809" s="71" t="n">
        <v>0</v>
      </c>
      <c r="V1809" t="inlineStr">
        <is>
          <t>No</t>
        </is>
      </c>
      <c r="W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TC101801</t>
        </is>
      </c>
      <c r="B1810" s="69" t="n">
        <v>45879</v>
      </c>
      <c r="C1810" s="70" t="n">
        <v>2025</v>
      </c>
      <c r="D1810" t="inlineStr">
        <is>
          <t>Aug</t>
        </is>
      </c>
      <c r="E1810" t="inlineStr">
        <is>
          <t>Middle East &amp; Africa</t>
        </is>
      </c>
      <c r="F1810" t="inlineStr">
        <is>
          <t>South Africa</t>
        </is>
      </c>
      <c r="G1810" t="inlineStr">
        <is>
          <t>Retail &amp; CPG</t>
        </is>
      </c>
      <c r="H1810" t="inlineStr">
        <is>
          <t>BPS</t>
        </is>
      </c>
      <c r="I1810" t="inlineStr">
        <is>
          <t>Large client</t>
        </is>
      </c>
      <c r="J1810" t="inlineStr">
        <is>
          <t>Omar Haddad</t>
        </is>
      </c>
      <c r="K1810" s="71" t="n">
        <v>1197</v>
      </c>
      <c r="L1810" s="72" t="n">
        <v>3303.26</v>
      </c>
      <c r="M1810" s="72" t="n">
        <v>3954002.22</v>
      </c>
      <c r="N1810" s="72" t="n">
        <v>237240.13</v>
      </c>
      <c r="O1810" s="72" t="n">
        <v>3716762.09</v>
      </c>
      <c r="P1810" s="72" t="n">
        <v>2705352.52</v>
      </c>
      <c r="Q1810" s="72" t="n">
        <v>1011409.57</v>
      </c>
      <c r="R1810" t="inlineStr">
        <is>
          <t>RC-04</t>
        </is>
      </c>
      <c r="S1810" s="73" t="n">
        <v>8.4</v>
      </c>
      <c r="T1810" s="73" t="n">
        <v>7.6</v>
      </c>
      <c r="U1810" s="71" t="n">
        <v>0</v>
      </c>
      <c r="V1810" t="inlineStr">
        <is>
          <t>No</t>
        </is>
      </c>
      <c r="W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TC101802</t>
        </is>
      </c>
      <c r="B1811" s="69" t="n">
        <v>45879</v>
      </c>
      <c r="C1811" s="70" t="n">
        <v>2025</v>
      </c>
      <c r="D1811" t="inlineStr">
        <is>
          <t>Aug</t>
        </is>
      </c>
      <c r="E1811" t="inlineStr">
        <is>
          <t>North America</t>
        </is>
      </c>
      <c r="F1811" t="inlineStr">
        <is>
          <t>USA</t>
        </is>
      </c>
      <c r="G1811" t="inlineStr">
        <is>
          <t>Life Sciences</t>
        </is>
      </c>
      <c r="H1811" t="inlineStr">
        <is>
          <t>Application services</t>
        </is>
      </c>
      <c r="I1811" t="inlineStr">
        <is>
          <t>Top-10 client</t>
        </is>
      </c>
      <c r="J1811" t="inlineStr">
        <is>
          <t>Wei Chen</t>
        </is>
      </c>
      <c r="K1811" s="71" t="n">
        <v>3639</v>
      </c>
      <c r="L1811" s="72" t="n">
        <v>4575.9</v>
      </c>
      <c r="M1811" s="72" t="n">
        <v>16651700.1</v>
      </c>
      <c r="N1811" s="72" t="n">
        <v>0</v>
      </c>
      <c r="O1811" s="72" t="n">
        <v>16651700.1</v>
      </c>
      <c r="P1811" s="72" t="n">
        <v>10852342.5</v>
      </c>
      <c r="Q1811" s="72" t="n">
        <v>5799357.6</v>
      </c>
      <c r="R1811" t="inlineStr">
        <is>
          <t>LS-02</t>
        </is>
      </c>
      <c r="S1811" s="73" t="n">
        <v>28.3</v>
      </c>
      <c r="T1811" s="73" t="n">
        <v>22.6</v>
      </c>
      <c r="U1811" s="71" t="n">
        <v>0</v>
      </c>
      <c r="V1811" t="inlineStr">
        <is>
          <t>Yes</t>
        </is>
      </c>
      <c r="W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TC101803</t>
        </is>
      </c>
      <c r="B1812" s="69" t="n">
        <v>45879</v>
      </c>
      <c r="C1812" s="70" t="n">
        <v>2025</v>
      </c>
      <c r="D1812" t="inlineStr">
        <is>
          <t>Aug</t>
        </is>
      </c>
      <c r="E1812" t="inlineStr">
        <is>
          <t>Middle East &amp; Africa</t>
        </is>
      </c>
      <c r="F1812" t="inlineStr">
        <is>
          <t>UAE</t>
        </is>
      </c>
      <c r="G1812" t="inlineStr">
        <is>
          <t>BFSI</t>
        </is>
      </c>
      <c r="H1812" t="inlineStr">
        <is>
          <t>Cloud &amp; infrastructure</t>
        </is>
      </c>
      <c r="I1812" t="inlineStr">
        <is>
          <t>Mid-size client</t>
        </is>
      </c>
      <c r="J1812" t="inlineStr">
        <is>
          <t>Aisha Bello</t>
        </is>
      </c>
      <c r="K1812" s="71" t="n">
        <v>7483</v>
      </c>
      <c r="L1812" s="72" t="n">
        <v>4031.34</v>
      </c>
      <c r="M1812" s="72" t="n">
        <v>30166517.22</v>
      </c>
      <c r="N1812" s="72" t="n">
        <v>1206660.69</v>
      </c>
      <c r="O1812" s="72" t="n">
        <v>28959856.53</v>
      </c>
      <c r="P1812" s="72" t="n">
        <v>19099330.05</v>
      </c>
      <c r="Q1812" s="72" t="n">
        <v>9860526.48</v>
      </c>
      <c r="R1812" t="inlineStr">
        <is>
          <t>B-05</t>
        </is>
      </c>
      <c r="S1812" s="73" t="n">
        <v>58.4</v>
      </c>
      <c r="T1812" s="73" t="n">
        <v>45.6</v>
      </c>
      <c r="U1812" s="71" t="n">
        <v>0</v>
      </c>
      <c r="V1812" t="inlineStr">
        <is>
          <t>No</t>
        </is>
      </c>
      <c r="W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TC101804</t>
        </is>
      </c>
      <c r="B1813" s="69" t="n">
        <v>45879</v>
      </c>
      <c r="C1813" s="70" t="n">
        <v>2025</v>
      </c>
      <c r="D1813" t="inlineStr">
        <is>
          <t>Aug</t>
        </is>
      </c>
      <c r="E1813" t="inlineStr">
        <is>
          <t>North America</t>
        </is>
      </c>
      <c r="F1813" t="inlineStr">
        <is>
          <t>USA</t>
        </is>
      </c>
      <c r="G1813" t="inlineStr">
        <is>
          <t>Retail &amp; CPG</t>
        </is>
      </c>
      <c r="H1813" t="inlineStr">
        <is>
          <t>Application services</t>
        </is>
      </c>
      <c r="I1813" t="inlineStr">
        <is>
          <t>Top-10 client</t>
        </is>
      </c>
      <c r="J1813" t="inlineStr">
        <is>
          <t>Fatima Al-Saud</t>
        </is>
      </c>
      <c r="K1813" s="71" t="n">
        <v>1734</v>
      </c>
      <c r="L1813" s="72" t="n">
        <v>3872.95</v>
      </c>
      <c r="M1813" s="72" t="n">
        <v>6715695.3</v>
      </c>
      <c r="N1813" s="72" t="n">
        <v>268627.81</v>
      </c>
      <c r="O1813" s="72" t="n">
        <v>6447067.49</v>
      </c>
      <c r="P1813" s="72" t="n">
        <v>4854405.4</v>
      </c>
      <c r="Q1813" s="72" t="n">
        <v>1592662.09</v>
      </c>
      <c r="R1813" t="inlineStr">
        <is>
          <t>RC-01</t>
        </is>
      </c>
      <c r="S1813" s="73" t="n">
        <v>13.3</v>
      </c>
      <c r="T1813" s="73" t="n">
        <v>10.3</v>
      </c>
      <c r="U1813" s="71" t="n">
        <v>0</v>
      </c>
      <c r="V1813" t="inlineStr">
        <is>
          <t>No</t>
        </is>
      </c>
      <c r="W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TC101805</t>
        </is>
      </c>
      <c r="B1814" s="69" t="n">
        <v>45879</v>
      </c>
      <c r="C1814" s="70" t="n">
        <v>2025</v>
      </c>
      <c r="D1814" t="inlineStr">
        <is>
          <t>Aug</t>
        </is>
      </c>
      <c r="E1814" t="inlineStr">
        <is>
          <t>India</t>
        </is>
      </c>
      <c r="F1814" t="inlineStr">
        <is>
          <t>India</t>
        </is>
      </c>
      <c r="G1814" t="inlineStr">
        <is>
          <t>Technology &amp; Services</t>
        </is>
      </c>
      <c r="H1814" t="inlineStr">
        <is>
          <t>Consulting</t>
        </is>
      </c>
      <c r="I1814" t="inlineStr">
        <is>
          <t>Large client</t>
        </is>
      </c>
      <c r="J1814" t="inlineStr">
        <is>
          <t>Ravindra Patil</t>
        </is>
      </c>
      <c r="K1814" s="71" t="n">
        <v>5568</v>
      </c>
      <c r="L1814" s="72" t="n">
        <v>3216.05</v>
      </c>
      <c r="M1814" s="72" t="n">
        <v>17906966.4</v>
      </c>
      <c r="N1814" s="72" t="n">
        <v>358139.33</v>
      </c>
      <c r="O1814" s="72" t="n">
        <v>17548827.07</v>
      </c>
      <c r="P1814" s="72" t="n">
        <v>11960153.17</v>
      </c>
      <c r="Q1814" s="72" t="n">
        <v>5588673.9</v>
      </c>
      <c r="R1814" t="inlineStr">
        <is>
          <t>TS-05</t>
        </is>
      </c>
      <c r="S1814" s="73" t="n">
        <v>40</v>
      </c>
      <c r="T1814" s="73" t="n">
        <v>34.1</v>
      </c>
      <c r="U1814" s="71" t="n">
        <v>0</v>
      </c>
      <c r="V1814" t="inlineStr">
        <is>
          <t>No</t>
        </is>
      </c>
      <c r="W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TC101806</t>
        </is>
      </c>
      <c r="B1815" s="69" t="n">
        <v>45879</v>
      </c>
      <c r="C1815" s="70" t="n">
        <v>2025</v>
      </c>
      <c r="D1815" t="inlineStr">
        <is>
          <t>Aug</t>
        </is>
      </c>
      <c r="E1815" t="inlineStr">
        <is>
          <t>UK</t>
        </is>
      </c>
      <c r="F1815" t="inlineStr">
        <is>
          <t>UK</t>
        </is>
      </c>
      <c r="G1815" t="inlineStr">
        <is>
          <t>Life Sciences</t>
        </is>
      </c>
      <c r="H1815" t="inlineStr">
        <is>
          <t>Application services</t>
        </is>
      </c>
      <c r="I1815" t="inlineStr">
        <is>
          <t>Large client</t>
        </is>
      </c>
      <c r="J1815" t="inlineStr">
        <is>
          <t>Priya Nair</t>
        </is>
      </c>
      <c r="K1815" s="71" t="n">
        <v>1245</v>
      </c>
      <c r="L1815" s="72" t="n">
        <v>4240.56</v>
      </c>
      <c r="M1815" s="72" t="n">
        <v>5279497.2</v>
      </c>
      <c r="N1815" s="72" t="n">
        <v>0</v>
      </c>
      <c r="O1815" s="72" t="n">
        <v>5279497.2</v>
      </c>
      <c r="P1815" s="72" t="n">
        <v>3765060.86</v>
      </c>
      <c r="Q1815" s="72" t="n">
        <v>1514436.34</v>
      </c>
      <c r="R1815" t="inlineStr">
        <is>
          <t>LS-06</t>
        </is>
      </c>
      <c r="S1815" s="73" t="n">
        <v>9.699999999999999</v>
      </c>
      <c r="T1815" s="73" t="n">
        <v>7.2</v>
      </c>
      <c r="U1815" s="71" t="n">
        <v>0</v>
      </c>
      <c r="V1815" t="inlineStr">
        <is>
          <t>No</t>
        </is>
      </c>
      <c r="W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TC101807</t>
        </is>
      </c>
      <c r="B1816" s="69" t="n">
        <v>45879</v>
      </c>
      <c r="C1816" s="70" t="n">
        <v>2025</v>
      </c>
      <c r="D1816" t="inlineStr">
        <is>
          <t>Aug</t>
        </is>
      </c>
      <c r="E1816" t="inlineStr">
        <is>
          <t>UK</t>
        </is>
      </c>
      <c r="F1816" t="inlineStr">
        <is>
          <t>UK</t>
        </is>
      </c>
      <c r="G1816" t="inlineStr">
        <is>
          <t>Technology &amp; Services</t>
        </is>
      </c>
      <c r="H1816" t="inlineStr">
        <is>
          <t>Application services</t>
        </is>
      </c>
      <c r="I1816" t="inlineStr">
        <is>
          <t>Large client</t>
        </is>
      </c>
      <c r="J1816" t="inlineStr">
        <is>
          <t>Emma Clarke</t>
        </is>
      </c>
      <c r="K1816" s="71" t="n">
        <v>7474</v>
      </c>
      <c r="L1816" s="72" t="n">
        <v>4439.78</v>
      </c>
      <c r="M1816" s="72" t="n">
        <v>33182915.72</v>
      </c>
      <c r="N1816" s="72" t="n">
        <v>1327316.63</v>
      </c>
      <c r="O1816" s="72" t="n">
        <v>31855599.09</v>
      </c>
      <c r="P1816" s="72" t="n">
        <v>24007313.11</v>
      </c>
      <c r="Q1816" s="72" t="n">
        <v>7848285.98</v>
      </c>
      <c r="R1816" t="inlineStr">
        <is>
          <t>TS-06</t>
        </is>
      </c>
      <c r="S1816" s="73" t="n">
        <v>57.8</v>
      </c>
      <c r="T1816" s="73" t="n">
        <v>47.2</v>
      </c>
      <c r="U1816" s="71" t="n">
        <v>1</v>
      </c>
      <c r="V1816" t="inlineStr">
        <is>
          <t>No</t>
        </is>
      </c>
      <c r="W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TC101808</t>
        </is>
      </c>
      <c r="B1817" s="69" t="n">
        <v>45879</v>
      </c>
      <c r="C1817" s="70" t="n">
        <v>2025</v>
      </c>
      <c r="D1817" t="inlineStr">
        <is>
          <t>Aug</t>
        </is>
      </c>
      <c r="E1817" t="inlineStr">
        <is>
          <t>North America</t>
        </is>
      </c>
      <c r="F1817" t="inlineStr">
        <is>
          <t>USA</t>
        </is>
      </c>
      <c r="G1817" t="inlineStr">
        <is>
          <t>Life Sciences</t>
        </is>
      </c>
      <c r="H1817" t="inlineStr">
        <is>
          <t>AI &amp; data</t>
        </is>
      </c>
      <c r="I1817" t="inlineStr">
        <is>
          <t>Top-10 client</t>
        </is>
      </c>
      <c r="J1817" t="inlineStr">
        <is>
          <t>Emma Clarke</t>
        </is>
      </c>
      <c r="K1817" s="71" t="n">
        <v>4453</v>
      </c>
      <c r="L1817" s="72" t="n">
        <v>4608.15</v>
      </c>
      <c r="M1817" s="72" t="n">
        <v>20520091.95</v>
      </c>
      <c r="N1817" s="72" t="n">
        <v>1231205.52</v>
      </c>
      <c r="O1817" s="72" t="n">
        <v>19288886.43</v>
      </c>
      <c r="P1817" s="72" t="n">
        <v>12914504.45</v>
      </c>
      <c r="Q1817" s="72" t="n">
        <v>6374381.98</v>
      </c>
      <c r="R1817" t="inlineStr">
        <is>
          <t>LS-06</t>
        </is>
      </c>
      <c r="S1817" s="73" t="n">
        <v>31.7</v>
      </c>
      <c r="T1817" s="73" t="n">
        <v>26.2</v>
      </c>
      <c r="U1817" s="71" t="n">
        <v>0</v>
      </c>
      <c r="V1817" t="inlineStr">
        <is>
          <t>Yes</t>
        </is>
      </c>
      <c r="W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TC101809</t>
        </is>
      </c>
      <c r="B1818" s="69" t="n">
        <v>45879</v>
      </c>
      <c r="C1818" s="70" t="n">
        <v>2025</v>
      </c>
      <c r="D1818" t="inlineStr">
        <is>
          <t>Aug</t>
        </is>
      </c>
      <c r="E1818" t="inlineStr">
        <is>
          <t>Asia Pacific</t>
        </is>
      </c>
      <c r="F1818" t="inlineStr">
        <is>
          <t>Australia</t>
        </is>
      </c>
      <c r="G1818" t="inlineStr">
        <is>
          <t>BFSI</t>
        </is>
      </c>
      <c r="H1818" t="inlineStr">
        <is>
          <t>Cloud &amp; infrastructure</t>
        </is>
      </c>
      <c r="I1818" t="inlineStr">
        <is>
          <t>Mid-size client</t>
        </is>
      </c>
      <c r="J1818" t="inlineStr">
        <is>
          <t>Shraddha Kulkarni</t>
        </is>
      </c>
      <c r="K1818" s="71" t="n">
        <v>2630</v>
      </c>
      <c r="L1818" s="72" t="n">
        <v>3485.94</v>
      </c>
      <c r="M1818" s="72" t="n">
        <v>9168022.199999999</v>
      </c>
      <c r="N1818" s="72" t="n">
        <v>550081.33</v>
      </c>
      <c r="O1818" s="72" t="n">
        <v>8617940.869999999</v>
      </c>
      <c r="P1818" s="72" t="n">
        <v>6431222.76</v>
      </c>
      <c r="Q1818" s="72" t="n">
        <v>2186718.11</v>
      </c>
      <c r="R1818" t="inlineStr">
        <is>
          <t>B-06</t>
        </is>
      </c>
      <c r="S1818" s="73" t="n">
        <v>17.1</v>
      </c>
      <c r="T1818" s="73" t="n">
        <v>15.3</v>
      </c>
      <c r="U1818" s="71" t="n">
        <v>1</v>
      </c>
      <c r="V1818" t="inlineStr">
        <is>
          <t>No</t>
        </is>
      </c>
      <c r="W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TC101810</t>
        </is>
      </c>
      <c r="B1819" s="69" t="n">
        <v>45879</v>
      </c>
      <c r="C1819" s="70" t="n">
        <v>2025</v>
      </c>
      <c r="D1819" t="inlineStr">
        <is>
          <t>Aug</t>
        </is>
      </c>
      <c r="E1819" t="inlineStr">
        <is>
          <t>India</t>
        </is>
      </c>
      <c r="F1819" t="inlineStr">
        <is>
          <t>India</t>
        </is>
      </c>
      <c r="G1819" t="inlineStr">
        <is>
          <t>Communications &amp; Media</t>
        </is>
      </c>
      <c r="H1819" t="inlineStr">
        <is>
          <t>Consulting</t>
        </is>
      </c>
      <c r="I1819" t="inlineStr">
        <is>
          <t>Top-10 client</t>
        </is>
      </c>
      <c r="J1819" t="inlineStr">
        <is>
          <t>Olivia Brown</t>
        </is>
      </c>
      <c r="K1819" s="71" t="n">
        <v>7323</v>
      </c>
      <c r="L1819" s="72" t="n">
        <v>3410.72</v>
      </c>
      <c r="M1819" s="72" t="n">
        <v>24976702.56</v>
      </c>
      <c r="N1819" s="72" t="n">
        <v>0</v>
      </c>
      <c r="O1819" s="72" t="n">
        <v>24976702.56</v>
      </c>
      <c r="P1819" s="72" t="n">
        <v>16864902.04</v>
      </c>
      <c r="Q1819" s="72" t="n">
        <v>8111800.52</v>
      </c>
      <c r="R1819" t="inlineStr">
        <is>
          <t>CM-03</t>
        </is>
      </c>
      <c r="S1819" s="73" t="n">
        <v>58.6</v>
      </c>
      <c r="T1819" s="73" t="n">
        <v>43.7</v>
      </c>
      <c r="U1819" s="71" t="n">
        <v>1</v>
      </c>
      <c r="V1819" t="inlineStr">
        <is>
          <t>No</t>
        </is>
      </c>
      <c r="W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TC101811</t>
        </is>
      </c>
      <c r="B1820" s="69" t="n">
        <v>45880</v>
      </c>
      <c r="C1820" s="70" t="n">
        <v>2025</v>
      </c>
      <c r="D1820" t="inlineStr">
        <is>
          <t>Aug</t>
        </is>
      </c>
      <c r="E1820" t="inlineStr">
        <is>
          <t>UK</t>
        </is>
      </c>
      <c r="F1820" t="inlineStr">
        <is>
          <t>UK</t>
        </is>
      </c>
      <c r="G1820" t="inlineStr">
        <is>
          <t>BFSI</t>
        </is>
      </c>
      <c r="H1820" t="inlineStr">
        <is>
          <t>Consulting</t>
        </is>
      </c>
      <c r="I1820" t="inlineStr">
        <is>
          <t>Large client</t>
        </is>
      </c>
      <c r="J1820" t="inlineStr">
        <is>
          <t>Ana Costa</t>
        </is>
      </c>
      <c r="K1820" s="71" t="n">
        <v>5458</v>
      </c>
      <c r="L1820" s="72" t="n">
        <v>3870.42</v>
      </c>
      <c r="M1820" s="72" t="n">
        <v>21124752.36</v>
      </c>
      <c r="N1820" s="72" t="n">
        <v>1267485.14</v>
      </c>
      <c r="O1820" s="72" t="n">
        <v>19857267.22</v>
      </c>
      <c r="P1820" s="72" t="n">
        <v>13642460.64</v>
      </c>
      <c r="Q1820" s="72" t="n">
        <v>6214806.58</v>
      </c>
      <c r="R1820" t="inlineStr">
        <is>
          <t>B-04</t>
        </is>
      </c>
      <c r="S1820" s="73" t="n">
        <v>39.5</v>
      </c>
      <c r="T1820" s="73" t="n">
        <v>34.8</v>
      </c>
      <c r="U1820" s="71" t="n">
        <v>1</v>
      </c>
      <c r="V1820" t="inlineStr">
        <is>
          <t>No</t>
        </is>
      </c>
      <c r="W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TC101812</t>
        </is>
      </c>
      <c r="B1821" s="69" t="n">
        <v>45880</v>
      </c>
      <c r="C1821" s="70" t="n">
        <v>2025</v>
      </c>
      <c r="D1821" t="inlineStr">
        <is>
          <t>Aug</t>
        </is>
      </c>
      <c r="E1821" t="inlineStr">
        <is>
          <t>Continental Europe</t>
        </is>
      </c>
      <c r="F1821" t="inlineStr">
        <is>
          <t>Germany</t>
        </is>
      </c>
      <c r="G1821" t="inlineStr">
        <is>
          <t>Communications &amp; Media</t>
        </is>
      </c>
      <c r="H1821" t="inlineStr">
        <is>
          <t>Consulting</t>
        </is>
      </c>
      <c r="I1821" t="inlineStr">
        <is>
          <t>Large client</t>
        </is>
      </c>
      <c r="J1821" t="inlineStr">
        <is>
          <t>Olivia Brown</t>
        </is>
      </c>
      <c r="K1821" s="71" t="n">
        <v>3130</v>
      </c>
      <c r="L1821" s="72" t="n">
        <v>3447.69</v>
      </c>
      <c r="M1821" s="72" t="n">
        <v>10791269.7</v>
      </c>
      <c r="N1821" s="72" t="n">
        <v>215825.39</v>
      </c>
      <c r="O1821" s="72" t="n">
        <v>10575444.31</v>
      </c>
      <c r="P1821" s="72" t="n">
        <v>6678004.21</v>
      </c>
      <c r="Q1821" s="72" t="n">
        <v>3897440.1</v>
      </c>
      <c r="R1821" t="inlineStr">
        <is>
          <t>CM-05</t>
        </is>
      </c>
      <c r="S1821" s="73" t="n">
        <v>23.9</v>
      </c>
      <c r="T1821" s="73" t="n">
        <v>18.6</v>
      </c>
      <c r="U1821" s="71" t="n">
        <v>0</v>
      </c>
      <c r="V1821" t="inlineStr">
        <is>
          <t>No</t>
        </is>
      </c>
      <c r="W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TC101813</t>
        </is>
      </c>
      <c r="B1822" s="69" t="n">
        <v>45880</v>
      </c>
      <c r="C1822" s="70" t="n">
        <v>2025</v>
      </c>
      <c r="D1822" t="inlineStr">
        <is>
          <t>Aug</t>
        </is>
      </c>
      <c r="E1822" t="inlineStr">
        <is>
          <t>UK</t>
        </is>
      </c>
      <c r="F1822" t="inlineStr">
        <is>
          <t>UK</t>
        </is>
      </c>
      <c r="G1822" t="inlineStr">
        <is>
          <t>BFSI</t>
        </is>
      </c>
      <c r="H1822" t="inlineStr">
        <is>
          <t>Application services</t>
        </is>
      </c>
      <c r="I1822" t="inlineStr">
        <is>
          <t>Mid-size client</t>
        </is>
      </c>
      <c r="J1822" t="inlineStr">
        <is>
          <t>Emma Clarke</t>
        </is>
      </c>
      <c r="K1822" s="71" t="n">
        <v>10806</v>
      </c>
      <c r="L1822" s="72" t="n">
        <v>3933.76</v>
      </c>
      <c r="M1822" s="72" t="n">
        <v>42508210.56</v>
      </c>
      <c r="N1822" s="72" t="n">
        <v>0</v>
      </c>
      <c r="O1822" s="72" t="n">
        <v>42508210.56</v>
      </c>
      <c r="P1822" s="72" t="n">
        <v>29436267.27</v>
      </c>
      <c r="Q1822" s="72" t="n">
        <v>13071943.29</v>
      </c>
      <c r="R1822" t="inlineStr">
        <is>
          <t>B-01</t>
        </is>
      </c>
      <c r="S1822" s="73" t="n">
        <v>78.5</v>
      </c>
      <c r="T1822" s="73" t="n">
        <v>63.8</v>
      </c>
      <c r="U1822" s="71" t="n">
        <v>0</v>
      </c>
      <c r="V1822" t="inlineStr">
        <is>
          <t>No</t>
        </is>
      </c>
      <c r="W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TC101814</t>
        </is>
      </c>
      <c r="B1823" s="69" t="n">
        <v>45880</v>
      </c>
      <c r="C1823" s="70" t="n">
        <v>2025</v>
      </c>
      <c r="D1823" t="inlineStr">
        <is>
          <t>Aug</t>
        </is>
      </c>
      <c r="E1823" t="inlineStr">
        <is>
          <t>North America</t>
        </is>
      </c>
      <c r="F1823" t="inlineStr">
        <is>
          <t>Canada</t>
        </is>
      </c>
      <c r="G1823" t="inlineStr">
        <is>
          <t>Communications &amp; Media</t>
        </is>
      </c>
      <c r="H1823" t="inlineStr">
        <is>
          <t>AI &amp; data</t>
        </is>
      </c>
      <c r="I1823" t="inlineStr">
        <is>
          <t>Top-10 client</t>
        </is>
      </c>
      <c r="J1823" t="inlineStr">
        <is>
          <t>Noah Smith</t>
        </is>
      </c>
      <c r="K1823" s="71" t="n">
        <v>7629</v>
      </c>
      <c r="L1823" s="72" t="n">
        <v>4161.33</v>
      </c>
      <c r="M1823" s="72" t="n">
        <v>31746786.57</v>
      </c>
      <c r="N1823" s="72" t="n">
        <v>1269871.46</v>
      </c>
      <c r="O1823" s="72" t="n">
        <v>30476915.11</v>
      </c>
      <c r="P1823" s="72" t="n">
        <v>22890370.58</v>
      </c>
      <c r="Q1823" s="72" t="n">
        <v>7586544.53</v>
      </c>
      <c r="R1823" t="inlineStr">
        <is>
          <t>CM-01</t>
        </is>
      </c>
      <c r="S1823" s="73" t="n">
        <v>62.5</v>
      </c>
      <c r="T1823" s="73" t="n">
        <v>46.6</v>
      </c>
      <c r="U1823" s="71" t="n">
        <v>1</v>
      </c>
      <c r="V1823" t="inlineStr">
        <is>
          <t>No</t>
        </is>
      </c>
      <c r="W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TC101815</t>
        </is>
      </c>
      <c r="B1824" s="69" t="n">
        <v>45880</v>
      </c>
      <c r="C1824" s="70" t="n">
        <v>2025</v>
      </c>
      <c r="D1824" t="inlineStr">
        <is>
          <t>Aug</t>
        </is>
      </c>
      <c r="E1824" t="inlineStr">
        <is>
          <t>North America</t>
        </is>
      </c>
      <c r="F1824" t="inlineStr">
        <is>
          <t>USA</t>
        </is>
      </c>
      <c r="G1824" t="inlineStr">
        <is>
          <t>BFSI</t>
        </is>
      </c>
      <c r="H1824" t="inlineStr">
        <is>
          <t>Application services</t>
        </is>
      </c>
      <c r="I1824" t="inlineStr">
        <is>
          <t>Top-10 client</t>
        </is>
      </c>
      <c r="J1824" t="inlineStr">
        <is>
          <t>Ruhi Shaikh</t>
        </is>
      </c>
      <c r="K1824" s="71" t="n">
        <v>1280</v>
      </c>
      <c r="L1824" s="72" t="n">
        <v>4150.11</v>
      </c>
      <c r="M1824" s="72" t="n">
        <v>5312140.8</v>
      </c>
      <c r="N1824" s="72" t="n">
        <v>106242.82</v>
      </c>
      <c r="O1824" s="72" t="n">
        <v>5205897.98</v>
      </c>
      <c r="P1824" s="72" t="n">
        <v>3585776.76</v>
      </c>
      <c r="Q1824" s="72" t="n">
        <v>1620121.22</v>
      </c>
      <c r="R1824" t="inlineStr">
        <is>
          <t>B-02</t>
        </is>
      </c>
      <c r="S1824" s="73" t="n">
        <v>10.1</v>
      </c>
      <c r="T1824" s="73" t="n">
        <v>8.1</v>
      </c>
      <c r="U1824" s="71" t="n">
        <v>0</v>
      </c>
      <c r="V1824" t="inlineStr">
        <is>
          <t>No</t>
        </is>
      </c>
      <c r="W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TC101816</t>
        </is>
      </c>
      <c r="B1825" s="69" t="n">
        <v>45880</v>
      </c>
      <c r="C1825" s="70" t="n">
        <v>2025</v>
      </c>
      <c r="D1825" t="inlineStr">
        <is>
          <t>Aug</t>
        </is>
      </c>
      <c r="E1825" t="inlineStr">
        <is>
          <t>UK</t>
        </is>
      </c>
      <c r="F1825" t="inlineStr">
        <is>
          <t>UK</t>
        </is>
      </c>
      <c r="G1825" t="inlineStr">
        <is>
          <t>BFSI</t>
        </is>
      </c>
      <c r="H1825" t="inlineStr">
        <is>
          <t>Application services</t>
        </is>
      </c>
      <c r="I1825" t="inlineStr">
        <is>
          <t>Large client</t>
        </is>
      </c>
      <c r="J1825" t="inlineStr">
        <is>
          <t>Sophie Müller</t>
        </is>
      </c>
      <c r="K1825" s="71" t="n">
        <v>1397</v>
      </c>
      <c r="L1825" s="72" t="n">
        <v>3884.92</v>
      </c>
      <c r="M1825" s="72" t="n">
        <v>5427233.24</v>
      </c>
      <c r="N1825" s="72" t="n">
        <v>325633.99</v>
      </c>
      <c r="O1825" s="72" t="n">
        <v>5101599.25</v>
      </c>
      <c r="P1825" s="72" t="n">
        <v>3536789.31</v>
      </c>
      <c r="Q1825" s="72" t="n">
        <v>1564809.94</v>
      </c>
      <c r="R1825" t="inlineStr">
        <is>
          <t>B-01</t>
        </is>
      </c>
      <c r="S1825" s="73" t="n">
        <v>10.9</v>
      </c>
      <c r="T1825" s="73" t="n">
        <v>8.199999999999999</v>
      </c>
      <c r="U1825" s="71" t="n">
        <v>0</v>
      </c>
      <c r="V1825" t="inlineStr">
        <is>
          <t>No</t>
        </is>
      </c>
      <c r="W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TC101817</t>
        </is>
      </c>
      <c r="B1826" s="69" t="n">
        <v>45880</v>
      </c>
      <c r="C1826" s="70" t="n">
        <v>2025</v>
      </c>
      <c r="D1826" t="inlineStr">
        <is>
          <t>Aug</t>
        </is>
      </c>
      <c r="E1826" t="inlineStr">
        <is>
          <t>Asia Pacific</t>
        </is>
      </c>
      <c r="F1826" t="inlineStr">
        <is>
          <t>Australia</t>
        </is>
      </c>
      <c r="G1826" t="inlineStr">
        <is>
          <t>Life Sciences</t>
        </is>
      </c>
      <c r="H1826" t="inlineStr">
        <is>
          <t>BPS</t>
        </is>
      </c>
      <c r="I1826" t="inlineStr">
        <is>
          <t>Large client</t>
        </is>
      </c>
      <c r="J1826" t="inlineStr">
        <is>
          <t>Emma Clarke</t>
        </is>
      </c>
      <c r="K1826" s="71" t="n">
        <v>10154</v>
      </c>
      <c r="L1826" s="72" t="n">
        <v>3671.97</v>
      </c>
      <c r="M1826" s="72" t="n">
        <v>37285183.38</v>
      </c>
      <c r="N1826" s="72" t="n">
        <v>1491407.34</v>
      </c>
      <c r="O1826" s="72" t="n">
        <v>35793776.04</v>
      </c>
      <c r="P1826" s="72" t="n">
        <v>26042451.65</v>
      </c>
      <c r="Q1826" s="72" t="n">
        <v>9751324.390000001</v>
      </c>
      <c r="R1826" t="inlineStr">
        <is>
          <t>LS-05</t>
        </is>
      </c>
      <c r="S1826" s="73" t="n">
        <v>71.5</v>
      </c>
      <c r="T1826" s="73" t="n">
        <v>64.90000000000001</v>
      </c>
      <c r="U1826" s="71" t="n">
        <v>0</v>
      </c>
      <c r="V1826" t="inlineStr">
        <is>
          <t>No</t>
        </is>
      </c>
      <c r="W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TC101818</t>
        </is>
      </c>
      <c r="B1827" s="69" t="n">
        <v>45881</v>
      </c>
      <c r="C1827" s="70" t="n">
        <v>2025</v>
      </c>
      <c r="D1827" t="inlineStr">
        <is>
          <t>Aug</t>
        </is>
      </c>
      <c r="E1827" t="inlineStr">
        <is>
          <t>North America</t>
        </is>
      </c>
      <c r="F1827" t="inlineStr">
        <is>
          <t>Canada</t>
        </is>
      </c>
      <c r="G1827" t="inlineStr">
        <is>
          <t>Technology &amp; Services</t>
        </is>
      </c>
      <c r="H1827" t="inlineStr">
        <is>
          <t>Application services</t>
        </is>
      </c>
      <c r="I1827" t="inlineStr">
        <is>
          <t>Large client</t>
        </is>
      </c>
      <c r="J1827" t="inlineStr">
        <is>
          <t>Emma Clarke</t>
        </is>
      </c>
      <c r="K1827" s="71" t="n">
        <v>9911</v>
      </c>
      <c r="L1827" s="72" t="n">
        <v>4273.96</v>
      </c>
      <c r="M1827" s="72" t="n">
        <v>42359217.56</v>
      </c>
      <c r="N1827" s="72" t="n">
        <v>2541553.05</v>
      </c>
      <c r="O1827" s="72" t="n">
        <v>39817664.51</v>
      </c>
      <c r="P1827" s="72" t="n">
        <v>26435565.83</v>
      </c>
      <c r="Q1827" s="72" t="n">
        <v>13382098.68</v>
      </c>
      <c r="R1827" t="inlineStr">
        <is>
          <t>TS-02</t>
        </is>
      </c>
      <c r="S1827" s="73" t="n">
        <v>77.8</v>
      </c>
      <c r="T1827" s="73" t="n">
        <v>61.4</v>
      </c>
      <c r="U1827" s="71" t="n">
        <v>2</v>
      </c>
      <c r="V1827" t="inlineStr">
        <is>
          <t>No</t>
        </is>
      </c>
      <c r="W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TC101819</t>
        </is>
      </c>
      <c r="B1828" s="69" t="n">
        <v>45881</v>
      </c>
      <c r="C1828" s="70" t="n">
        <v>2025</v>
      </c>
      <c r="D1828" t="inlineStr">
        <is>
          <t>Aug</t>
        </is>
      </c>
      <c r="E1828" t="inlineStr">
        <is>
          <t>UK</t>
        </is>
      </c>
      <c r="F1828" t="inlineStr">
        <is>
          <t>UK</t>
        </is>
      </c>
      <c r="G1828" t="inlineStr">
        <is>
          <t>Technology &amp; Services</t>
        </is>
      </c>
      <c r="H1828" t="inlineStr">
        <is>
          <t>Application services</t>
        </is>
      </c>
      <c r="I1828" t="inlineStr">
        <is>
          <t>Mid-size client</t>
        </is>
      </c>
      <c r="J1828" t="inlineStr">
        <is>
          <t>Amir Khan</t>
        </is>
      </c>
      <c r="K1828" s="71" t="n">
        <v>2064</v>
      </c>
      <c r="L1828" s="72" t="n">
        <v>3927.96</v>
      </c>
      <c r="M1828" s="72" t="n">
        <v>8107309.44</v>
      </c>
      <c r="N1828" s="72" t="n">
        <v>486438.57</v>
      </c>
      <c r="O1828" s="72" t="n">
        <v>7620870.87</v>
      </c>
      <c r="P1828" s="72" t="n">
        <v>5682008.42</v>
      </c>
      <c r="Q1828" s="72" t="n">
        <v>1938862.45</v>
      </c>
      <c r="R1828" t="inlineStr">
        <is>
          <t>TS-01</t>
        </is>
      </c>
      <c r="S1828" s="73" t="n">
        <v>16.6</v>
      </c>
      <c r="T1828" s="73" t="n">
        <v>12.8</v>
      </c>
      <c r="U1828" s="71" t="n">
        <v>0</v>
      </c>
      <c r="V1828" t="inlineStr">
        <is>
          <t>No</t>
        </is>
      </c>
      <c r="W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TC101820</t>
        </is>
      </c>
      <c r="B1829" s="69" t="n">
        <v>45881</v>
      </c>
      <c r="C1829" s="70" t="n">
        <v>2025</v>
      </c>
      <c r="D1829" t="inlineStr">
        <is>
          <t>Aug</t>
        </is>
      </c>
      <c r="E1829" t="inlineStr">
        <is>
          <t>Continental Europe</t>
        </is>
      </c>
      <c r="F1829" t="inlineStr">
        <is>
          <t>France</t>
        </is>
      </c>
      <c r="G1829" t="inlineStr">
        <is>
          <t>BFSI</t>
        </is>
      </c>
      <c r="H1829" t="inlineStr">
        <is>
          <t>BPS</t>
        </is>
      </c>
      <c r="I1829" t="inlineStr">
        <is>
          <t>Mid-size client</t>
        </is>
      </c>
      <c r="J1829" t="inlineStr">
        <is>
          <t>Aisha Bello</t>
        </is>
      </c>
      <c r="K1829" s="71" t="n">
        <v>3875</v>
      </c>
      <c r="L1829" s="72" t="n">
        <v>3924.57</v>
      </c>
      <c r="M1829" s="72" t="n">
        <v>15207708.75</v>
      </c>
      <c r="N1829" s="72" t="n">
        <v>304154.17</v>
      </c>
      <c r="O1829" s="72" t="n">
        <v>14903554.58</v>
      </c>
      <c r="P1829" s="72" t="n">
        <v>10450319.15</v>
      </c>
      <c r="Q1829" s="72" t="n">
        <v>4453235.43</v>
      </c>
      <c r="R1829" t="inlineStr">
        <is>
          <t>B-01</t>
        </is>
      </c>
      <c r="S1829" s="73" t="n">
        <v>30.3</v>
      </c>
      <c r="T1829" s="73" t="n">
        <v>23</v>
      </c>
      <c r="U1829" s="71" t="n">
        <v>1</v>
      </c>
      <c r="V1829" t="inlineStr">
        <is>
          <t>No</t>
        </is>
      </c>
      <c r="W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TC101821</t>
        </is>
      </c>
      <c r="B1830" s="69" t="n">
        <v>45881</v>
      </c>
      <c r="C1830" s="70" t="n">
        <v>2025</v>
      </c>
      <c r="D1830" t="inlineStr">
        <is>
          <t>Aug</t>
        </is>
      </c>
      <c r="E1830" t="inlineStr">
        <is>
          <t>UK</t>
        </is>
      </c>
      <c r="F1830" t="inlineStr">
        <is>
          <t>UK</t>
        </is>
      </c>
      <c r="G1830" t="inlineStr">
        <is>
          <t>Life Sciences</t>
        </is>
      </c>
      <c r="H1830" t="inlineStr">
        <is>
          <t>BPS</t>
        </is>
      </c>
      <c r="I1830" t="inlineStr">
        <is>
          <t>Large client</t>
        </is>
      </c>
      <c r="J1830" t="inlineStr">
        <is>
          <t>Arjun Mehta</t>
        </is>
      </c>
      <c r="K1830" s="71" t="n">
        <v>7765</v>
      </c>
      <c r="L1830" s="72" t="n">
        <v>4403.3</v>
      </c>
      <c r="M1830" s="72" t="n">
        <v>34191624.5</v>
      </c>
      <c r="N1830" s="72" t="n">
        <v>2051497.47</v>
      </c>
      <c r="O1830" s="72" t="n">
        <v>32140127.03</v>
      </c>
      <c r="P1830" s="72" t="n">
        <v>21281447.43</v>
      </c>
      <c r="Q1830" s="72" t="n">
        <v>10858679.6</v>
      </c>
      <c r="R1830" t="inlineStr">
        <is>
          <t>LS-01</t>
        </is>
      </c>
      <c r="S1830" s="73" t="n">
        <v>52.1</v>
      </c>
      <c r="T1830" s="73" t="n">
        <v>47.6</v>
      </c>
      <c r="U1830" s="71" t="n">
        <v>1</v>
      </c>
      <c r="V1830" t="inlineStr">
        <is>
          <t>No</t>
        </is>
      </c>
      <c r="W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TC101822</t>
        </is>
      </c>
      <c r="B1831" s="69" t="n">
        <v>45881</v>
      </c>
      <c r="C1831" s="70" t="n">
        <v>2025</v>
      </c>
      <c r="D1831" t="inlineStr">
        <is>
          <t>Aug</t>
        </is>
      </c>
      <c r="E1831" t="inlineStr">
        <is>
          <t>North America</t>
        </is>
      </c>
      <c r="F1831" t="inlineStr">
        <is>
          <t>Canada</t>
        </is>
      </c>
      <c r="G1831" t="inlineStr">
        <is>
          <t>Manufacturing</t>
        </is>
      </c>
      <c r="H1831" t="inlineStr">
        <is>
          <t>Cloud &amp; infrastructure</t>
        </is>
      </c>
      <c r="I1831" t="inlineStr">
        <is>
          <t>Top-10 client</t>
        </is>
      </c>
      <c r="J1831" t="inlineStr">
        <is>
          <t>Ravindra Patil</t>
        </is>
      </c>
      <c r="K1831" s="71" t="n">
        <v>1593</v>
      </c>
      <c r="L1831" s="72" t="n">
        <v>3695.92</v>
      </c>
      <c r="M1831" s="72" t="n">
        <v>5887600.56</v>
      </c>
      <c r="N1831" s="72" t="n">
        <v>353256.03</v>
      </c>
      <c r="O1831" s="72" t="n">
        <v>5534344.53</v>
      </c>
      <c r="P1831" s="72" t="n">
        <v>3586268.19</v>
      </c>
      <c r="Q1831" s="72" t="n">
        <v>1948076.34</v>
      </c>
      <c r="R1831" t="inlineStr">
        <is>
          <t>M-06</t>
        </is>
      </c>
      <c r="S1831" s="73" t="n">
        <v>11.1</v>
      </c>
      <c r="T1831" s="73" t="n">
        <v>9.699999999999999</v>
      </c>
      <c r="U1831" s="71" t="n">
        <v>0</v>
      </c>
      <c r="V1831" t="inlineStr">
        <is>
          <t>No</t>
        </is>
      </c>
      <c r="W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TC101823</t>
        </is>
      </c>
      <c r="B1832" s="69" t="n">
        <v>45881</v>
      </c>
      <c r="C1832" s="70" t="n">
        <v>2025</v>
      </c>
      <c r="D1832" t="inlineStr">
        <is>
          <t>Aug</t>
        </is>
      </c>
      <c r="E1832" t="inlineStr">
        <is>
          <t>North America</t>
        </is>
      </c>
      <c r="F1832" t="inlineStr">
        <is>
          <t>Canada</t>
        </is>
      </c>
      <c r="G1832" t="inlineStr">
        <is>
          <t>Communications &amp; Media</t>
        </is>
      </c>
      <c r="H1832" t="inlineStr">
        <is>
          <t>Application services</t>
        </is>
      </c>
      <c r="I1832" t="inlineStr">
        <is>
          <t>Top-10 client</t>
        </is>
      </c>
      <c r="J1832" t="inlineStr">
        <is>
          <t>Omar Haddad</t>
        </is>
      </c>
      <c r="K1832" s="71" t="n">
        <v>1894</v>
      </c>
      <c r="L1832" s="72" t="n">
        <v>4114.65</v>
      </c>
      <c r="M1832" s="72" t="n">
        <v>7793147.1</v>
      </c>
      <c r="N1832" s="72" t="n">
        <v>467588.83</v>
      </c>
      <c r="O1832" s="72" t="n">
        <v>7325558.27</v>
      </c>
      <c r="P1832" s="72" t="n">
        <v>5380602.47</v>
      </c>
      <c r="Q1832" s="72" t="n">
        <v>1944955.8</v>
      </c>
      <c r="R1832" t="inlineStr">
        <is>
          <t>CM-06</t>
        </is>
      </c>
      <c r="S1832" s="73" t="n">
        <v>13.5</v>
      </c>
      <c r="T1832" s="73" t="n">
        <v>11</v>
      </c>
      <c r="U1832" s="71" t="n">
        <v>0</v>
      </c>
      <c r="V1832" t="inlineStr">
        <is>
          <t>No</t>
        </is>
      </c>
      <c r="W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TC101824</t>
        </is>
      </c>
      <c r="B1833" s="69" t="n">
        <v>45881</v>
      </c>
      <c r="C1833" s="70" t="n">
        <v>2025</v>
      </c>
      <c r="D1833" t="inlineStr">
        <is>
          <t>Aug</t>
        </is>
      </c>
      <c r="E1833" t="inlineStr">
        <is>
          <t>UK</t>
        </is>
      </c>
      <c r="F1833" t="inlineStr">
        <is>
          <t>UK</t>
        </is>
      </c>
      <c r="G1833" t="inlineStr">
        <is>
          <t>Manufacturing</t>
        </is>
      </c>
      <c r="H1833" t="inlineStr">
        <is>
          <t>Cloud &amp; infrastructure</t>
        </is>
      </c>
      <c r="I1833" t="inlineStr">
        <is>
          <t>Large client</t>
        </is>
      </c>
      <c r="J1833" t="inlineStr">
        <is>
          <t>Omar Haddad</t>
        </is>
      </c>
      <c r="K1833" s="71" t="n">
        <v>9264</v>
      </c>
      <c r="L1833" s="72" t="n">
        <v>3991.49</v>
      </c>
      <c r="M1833" s="72" t="n">
        <v>36977163.36</v>
      </c>
      <c r="N1833" s="72" t="n">
        <v>2218629.8</v>
      </c>
      <c r="O1833" s="72" t="n">
        <v>34758533.56</v>
      </c>
      <c r="P1833" s="72" t="n">
        <v>24334874.56</v>
      </c>
      <c r="Q1833" s="72" t="n">
        <v>10423659</v>
      </c>
      <c r="R1833" t="inlineStr">
        <is>
          <t>M-06</t>
        </is>
      </c>
      <c r="S1833" s="73" t="n">
        <v>67.8</v>
      </c>
      <c r="T1833" s="73" t="n">
        <v>55.1</v>
      </c>
      <c r="U1833" s="71" t="n">
        <v>0</v>
      </c>
      <c r="V1833" t="inlineStr">
        <is>
          <t>No</t>
        </is>
      </c>
      <c r="W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TC101825</t>
        </is>
      </c>
      <c r="B1834" s="69" t="n">
        <v>45881</v>
      </c>
      <c r="C1834" s="70" t="n">
        <v>2025</v>
      </c>
      <c r="D1834" t="inlineStr">
        <is>
          <t>Aug</t>
        </is>
      </c>
      <c r="E1834" t="inlineStr">
        <is>
          <t>Middle East &amp; Africa</t>
        </is>
      </c>
      <c r="F1834" t="inlineStr">
        <is>
          <t>South Africa</t>
        </is>
      </c>
      <c r="G1834" t="inlineStr">
        <is>
          <t>BFSI</t>
        </is>
      </c>
      <c r="H1834" t="inlineStr">
        <is>
          <t>Application services</t>
        </is>
      </c>
      <c r="I1834" t="inlineStr">
        <is>
          <t>Large client</t>
        </is>
      </c>
      <c r="J1834" t="inlineStr">
        <is>
          <t>Carlos Silva</t>
        </is>
      </c>
      <c r="K1834" s="71" t="n">
        <v>2793</v>
      </c>
      <c r="L1834" s="72" t="n">
        <v>3614.56</v>
      </c>
      <c r="M1834" s="72" t="n">
        <v>10095466.08</v>
      </c>
      <c r="N1834" s="72" t="n">
        <v>0</v>
      </c>
      <c r="O1834" s="72" t="n">
        <v>10095466.08</v>
      </c>
      <c r="P1834" s="72" t="n">
        <v>7090056.3</v>
      </c>
      <c r="Q1834" s="72" t="n">
        <v>3005409.78</v>
      </c>
      <c r="R1834" t="inlineStr">
        <is>
          <t>B-05</t>
        </is>
      </c>
      <c r="S1834" s="73" t="n">
        <v>22.1</v>
      </c>
      <c r="T1834" s="73" t="n">
        <v>16.7</v>
      </c>
      <c r="U1834" s="71" t="n">
        <v>0</v>
      </c>
      <c r="V1834" t="inlineStr">
        <is>
          <t>No</t>
        </is>
      </c>
      <c r="W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TC101826</t>
        </is>
      </c>
      <c r="B1835" s="69" t="n">
        <v>45881</v>
      </c>
      <c r="C1835" s="70" t="n">
        <v>2025</v>
      </c>
      <c r="D1835" t="inlineStr">
        <is>
          <t>Aug</t>
        </is>
      </c>
      <c r="E1835" t="inlineStr">
        <is>
          <t>Asia Pacific</t>
        </is>
      </c>
      <c r="F1835" t="inlineStr">
        <is>
          <t>Australia</t>
        </is>
      </c>
      <c r="G1835" t="inlineStr">
        <is>
          <t>BFSI</t>
        </is>
      </c>
      <c r="H1835" t="inlineStr">
        <is>
          <t>AI &amp; data</t>
        </is>
      </c>
      <c r="I1835" t="inlineStr">
        <is>
          <t>Large client</t>
        </is>
      </c>
      <c r="J1835" t="inlineStr">
        <is>
          <t>Mei Lin</t>
        </is>
      </c>
      <c r="K1835" s="71" t="n">
        <v>8160</v>
      </c>
      <c r="L1835" s="72" t="n">
        <v>3200.79</v>
      </c>
      <c r="M1835" s="72" t="n">
        <v>26118446.4</v>
      </c>
      <c r="N1835" s="72" t="n">
        <v>522368.93</v>
      </c>
      <c r="O1835" s="72" t="n">
        <v>25596077.47</v>
      </c>
      <c r="P1835" s="72" t="n">
        <v>18291432.61</v>
      </c>
      <c r="Q1835" s="72" t="n">
        <v>7304644.86</v>
      </c>
      <c r="R1835" t="inlineStr">
        <is>
          <t>B-02</t>
        </is>
      </c>
      <c r="S1835" s="73" t="n">
        <v>65.8</v>
      </c>
      <c r="T1835" s="73" t="n">
        <v>52.2</v>
      </c>
      <c r="U1835" s="71" t="n">
        <v>0</v>
      </c>
      <c r="V1835" t="inlineStr">
        <is>
          <t>No</t>
        </is>
      </c>
      <c r="W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TC101827</t>
        </is>
      </c>
      <c r="B1836" s="69" t="n">
        <v>45881</v>
      </c>
      <c r="C1836" s="70" t="n">
        <v>2025</v>
      </c>
      <c r="D1836" t="inlineStr">
        <is>
          <t>Aug</t>
        </is>
      </c>
      <c r="E1836" t="inlineStr">
        <is>
          <t>UK</t>
        </is>
      </c>
      <c r="F1836" t="inlineStr">
        <is>
          <t>UK</t>
        </is>
      </c>
      <c r="G1836" t="inlineStr">
        <is>
          <t>Retail &amp; CPG</t>
        </is>
      </c>
      <c r="H1836" t="inlineStr">
        <is>
          <t>AI &amp; data</t>
        </is>
      </c>
      <c r="I1836" t="inlineStr">
        <is>
          <t>Top-10 client</t>
        </is>
      </c>
      <c r="J1836" t="inlineStr">
        <is>
          <t>Sara Rossi</t>
        </is>
      </c>
      <c r="K1836" s="71" t="n">
        <v>2194</v>
      </c>
      <c r="L1836" s="72" t="n">
        <v>3523.01</v>
      </c>
      <c r="M1836" s="72" t="n">
        <v>7729483.94</v>
      </c>
      <c r="N1836" s="72" t="n">
        <v>309179.36</v>
      </c>
      <c r="O1836" s="72" t="n">
        <v>7420304.58</v>
      </c>
      <c r="P1836" s="72" t="n">
        <v>5023189.93</v>
      </c>
      <c r="Q1836" s="72" t="n">
        <v>2397114.65</v>
      </c>
      <c r="R1836" t="inlineStr">
        <is>
          <t>RC-06</t>
        </is>
      </c>
      <c r="S1836" s="73" t="n">
        <v>16.8</v>
      </c>
      <c r="T1836" s="73" t="n">
        <v>13.3</v>
      </c>
      <c r="U1836" s="71" t="n">
        <v>0</v>
      </c>
      <c r="V1836" t="inlineStr">
        <is>
          <t>No</t>
        </is>
      </c>
      <c r="W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TC101828</t>
        </is>
      </c>
      <c r="B1837" s="69" t="n">
        <v>45881</v>
      </c>
      <c r="C1837" s="70" t="n">
        <v>2025</v>
      </c>
      <c r="D1837" t="inlineStr">
        <is>
          <t>Aug</t>
        </is>
      </c>
      <c r="E1837" t="inlineStr">
        <is>
          <t>North America</t>
        </is>
      </c>
      <c r="F1837" t="inlineStr">
        <is>
          <t>Canada</t>
        </is>
      </c>
      <c r="G1837" t="inlineStr">
        <is>
          <t>Life Sciences</t>
        </is>
      </c>
      <c r="H1837" t="inlineStr">
        <is>
          <t>Application services</t>
        </is>
      </c>
      <c r="I1837" t="inlineStr">
        <is>
          <t>Large client</t>
        </is>
      </c>
      <c r="J1837" t="inlineStr">
        <is>
          <t>Noah Smith</t>
        </is>
      </c>
      <c r="K1837" s="71" t="n">
        <v>8443</v>
      </c>
      <c r="L1837" s="72" t="n">
        <v>4785.87</v>
      </c>
      <c r="M1837" s="72" t="n">
        <v>40407100.41</v>
      </c>
      <c r="N1837" s="72" t="n">
        <v>0</v>
      </c>
      <c r="O1837" s="72" t="n">
        <v>40407100.41</v>
      </c>
      <c r="P1837" s="72" t="n">
        <v>29596983.11</v>
      </c>
      <c r="Q1837" s="72" t="n">
        <v>10810117.3</v>
      </c>
      <c r="R1837" t="inlineStr">
        <is>
          <t>LS-02</t>
        </is>
      </c>
      <c r="S1837" s="73" t="n">
        <v>67.40000000000001</v>
      </c>
      <c r="T1837" s="73" t="n">
        <v>50.7</v>
      </c>
      <c r="U1837" s="71" t="n">
        <v>0</v>
      </c>
      <c r="V1837" t="inlineStr">
        <is>
          <t>No</t>
        </is>
      </c>
      <c r="W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TC101829</t>
        </is>
      </c>
      <c r="B1838" s="69" t="n">
        <v>45881</v>
      </c>
      <c r="C1838" s="70" t="n">
        <v>2025</v>
      </c>
      <c r="D1838" t="inlineStr">
        <is>
          <t>Aug</t>
        </is>
      </c>
      <c r="E1838" t="inlineStr">
        <is>
          <t>North America</t>
        </is>
      </c>
      <c r="F1838" t="inlineStr">
        <is>
          <t>USA</t>
        </is>
      </c>
      <c r="G1838" t="inlineStr">
        <is>
          <t>Technology &amp; Services</t>
        </is>
      </c>
      <c r="H1838" t="inlineStr">
        <is>
          <t>AI &amp; data</t>
        </is>
      </c>
      <c r="I1838" t="inlineStr">
        <is>
          <t>Large client</t>
        </is>
      </c>
      <c r="J1838" t="inlineStr">
        <is>
          <t>Emma Clarke</t>
        </is>
      </c>
      <c r="K1838" s="71" t="n">
        <v>11448</v>
      </c>
      <c r="L1838" s="72" t="n">
        <v>4298.27</v>
      </c>
      <c r="M1838" s="72" t="n">
        <v>49206594.96</v>
      </c>
      <c r="N1838" s="72" t="n">
        <v>0</v>
      </c>
      <c r="O1838" s="72" t="n">
        <v>49206594.96</v>
      </c>
      <c r="P1838" s="72" t="n">
        <v>32096836.12</v>
      </c>
      <c r="Q1838" s="72" t="n">
        <v>17109758.84</v>
      </c>
      <c r="R1838" t="inlineStr">
        <is>
          <t>TS-05</t>
        </is>
      </c>
      <c r="S1838" s="73" t="n">
        <v>77.90000000000001</v>
      </c>
      <c r="T1838" s="73" t="n">
        <v>65.90000000000001</v>
      </c>
      <c r="U1838" s="71" t="n">
        <v>0</v>
      </c>
      <c r="V1838" t="inlineStr">
        <is>
          <t>No</t>
        </is>
      </c>
      <c r="W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TC101830</t>
        </is>
      </c>
      <c r="B1839" s="69" t="n">
        <v>45882</v>
      </c>
      <c r="C1839" s="70" t="n">
        <v>2025</v>
      </c>
      <c r="D1839" t="inlineStr">
        <is>
          <t>Aug</t>
        </is>
      </c>
      <c r="E1839" t="inlineStr">
        <is>
          <t>North America</t>
        </is>
      </c>
      <c r="F1839" t="inlineStr">
        <is>
          <t>Canada</t>
        </is>
      </c>
      <c r="G1839" t="inlineStr">
        <is>
          <t>BFSI</t>
        </is>
      </c>
      <c r="H1839" t="inlineStr">
        <is>
          <t>BPS</t>
        </is>
      </c>
      <c r="I1839" t="inlineStr">
        <is>
          <t>Large client</t>
        </is>
      </c>
      <c r="J1839" t="inlineStr">
        <is>
          <t>Olivia Brown</t>
        </is>
      </c>
      <c r="K1839" s="71" t="n">
        <v>6772</v>
      </c>
      <c r="L1839" s="72" t="n">
        <v>4593.28</v>
      </c>
      <c r="M1839" s="72" t="n">
        <v>31105692.16</v>
      </c>
      <c r="N1839" s="72" t="n">
        <v>1866341.53</v>
      </c>
      <c r="O1839" s="72" t="n">
        <v>29239350.63</v>
      </c>
      <c r="P1839" s="72" t="n">
        <v>19896539.68</v>
      </c>
      <c r="Q1839" s="72" t="n">
        <v>9342810.949999999</v>
      </c>
      <c r="R1839" t="inlineStr">
        <is>
          <t>B-05</t>
        </is>
      </c>
      <c r="S1839" s="73" t="n">
        <v>52.2</v>
      </c>
      <c r="T1839" s="73" t="n">
        <v>43</v>
      </c>
      <c r="U1839" s="71" t="n">
        <v>0</v>
      </c>
      <c r="V1839" t="inlineStr">
        <is>
          <t>No</t>
        </is>
      </c>
      <c r="W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TC101831</t>
        </is>
      </c>
      <c r="B1840" s="69" t="n">
        <v>45882</v>
      </c>
      <c r="C1840" s="70" t="n">
        <v>2025</v>
      </c>
      <c r="D1840" t="inlineStr">
        <is>
          <t>Aug</t>
        </is>
      </c>
      <c r="E1840" t="inlineStr">
        <is>
          <t>North America</t>
        </is>
      </c>
      <c r="F1840" t="inlineStr">
        <is>
          <t>USA</t>
        </is>
      </c>
      <c r="G1840" t="inlineStr">
        <is>
          <t>Retail &amp; CPG</t>
        </is>
      </c>
      <c r="H1840" t="inlineStr">
        <is>
          <t>Cloud &amp; infrastructure</t>
        </is>
      </c>
      <c r="I1840" t="inlineStr">
        <is>
          <t>Top-10 client</t>
        </is>
      </c>
      <c r="J1840" t="inlineStr">
        <is>
          <t>Olivia Brown</t>
        </is>
      </c>
      <c r="K1840" s="71" t="n">
        <v>11321</v>
      </c>
      <c r="L1840" s="72" t="n">
        <v>4024.33</v>
      </c>
      <c r="M1840" s="72" t="n">
        <v>45559439.93</v>
      </c>
      <c r="N1840" s="72" t="n">
        <v>2733566.4</v>
      </c>
      <c r="O1840" s="72" t="n">
        <v>42825873.53</v>
      </c>
      <c r="P1840" s="72" t="n">
        <v>27827891.13</v>
      </c>
      <c r="Q1840" s="72" t="n">
        <v>14997982.4</v>
      </c>
      <c r="R1840" t="inlineStr">
        <is>
          <t>RC-02</t>
        </is>
      </c>
      <c r="S1840" s="73" t="n">
        <v>73.40000000000001</v>
      </c>
      <c r="T1840" s="73" t="n">
        <v>65.5</v>
      </c>
      <c r="U1840" s="71" t="n">
        <v>0</v>
      </c>
      <c r="V1840" t="inlineStr">
        <is>
          <t>No</t>
        </is>
      </c>
      <c r="W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TC101832</t>
        </is>
      </c>
      <c r="B1841" s="69" t="n">
        <v>45882</v>
      </c>
      <c r="C1841" s="70" t="n">
        <v>2025</v>
      </c>
      <c r="D1841" t="inlineStr">
        <is>
          <t>Aug</t>
        </is>
      </c>
      <c r="E1841" t="inlineStr">
        <is>
          <t>North America</t>
        </is>
      </c>
      <c r="F1841" t="inlineStr">
        <is>
          <t>USA</t>
        </is>
      </c>
      <c r="G1841" t="inlineStr">
        <is>
          <t>Technology &amp; Services</t>
        </is>
      </c>
      <c r="H1841" t="inlineStr">
        <is>
          <t>Application services</t>
        </is>
      </c>
      <c r="I1841" t="inlineStr">
        <is>
          <t>Top-10 client</t>
        </is>
      </c>
      <c r="J1841" t="inlineStr">
        <is>
          <t>Fatima Al-Saud</t>
        </is>
      </c>
      <c r="K1841" s="71" t="n">
        <v>7618</v>
      </c>
      <c r="L1841" s="72" t="n">
        <v>3661.28</v>
      </c>
      <c r="M1841" s="72" t="n">
        <v>27891631.04</v>
      </c>
      <c r="N1841" s="72" t="n">
        <v>0</v>
      </c>
      <c r="O1841" s="72" t="n">
        <v>27891631.04</v>
      </c>
      <c r="P1841" s="72" t="n">
        <v>17797001.82</v>
      </c>
      <c r="Q1841" s="72" t="n">
        <v>10094629.22</v>
      </c>
      <c r="R1841" t="inlineStr">
        <is>
          <t>TS-03</t>
        </is>
      </c>
      <c r="S1841" s="73" t="n">
        <v>64.09999999999999</v>
      </c>
      <c r="T1841" s="73" t="n">
        <v>48.7</v>
      </c>
      <c r="U1841" s="71" t="n">
        <v>1</v>
      </c>
      <c r="V1841" t="inlineStr">
        <is>
          <t>No</t>
        </is>
      </c>
      <c r="W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TC101833</t>
        </is>
      </c>
      <c r="B1842" s="69" t="n">
        <v>45882</v>
      </c>
      <c r="C1842" s="70" t="n">
        <v>2025</v>
      </c>
      <c r="D1842" t="inlineStr">
        <is>
          <t>Aug</t>
        </is>
      </c>
      <c r="E1842" t="inlineStr">
        <is>
          <t>UK</t>
        </is>
      </c>
      <c r="F1842" t="inlineStr">
        <is>
          <t>UK</t>
        </is>
      </c>
      <c r="G1842" t="inlineStr">
        <is>
          <t>Technology &amp; Services</t>
        </is>
      </c>
      <c r="H1842" t="inlineStr">
        <is>
          <t>Application services</t>
        </is>
      </c>
      <c r="I1842" t="inlineStr">
        <is>
          <t>Top-10 client</t>
        </is>
      </c>
      <c r="J1842" t="inlineStr">
        <is>
          <t>Mei Lin</t>
        </is>
      </c>
      <c r="K1842" s="71" t="n">
        <v>5342</v>
      </c>
      <c r="L1842" s="72" t="n">
        <v>3900.21</v>
      </c>
      <c r="M1842" s="72" t="n">
        <v>20834921.82</v>
      </c>
      <c r="N1842" s="72" t="n">
        <v>1250095.31</v>
      </c>
      <c r="O1842" s="72" t="n">
        <v>19584826.51</v>
      </c>
      <c r="P1842" s="72" t="n">
        <v>13568095.8</v>
      </c>
      <c r="Q1842" s="72" t="n">
        <v>6016730.71</v>
      </c>
      <c r="R1842" t="inlineStr">
        <is>
          <t>TS-05</t>
        </is>
      </c>
      <c r="S1842" s="73" t="n">
        <v>39.2</v>
      </c>
      <c r="T1842" s="73" t="n">
        <v>33.7</v>
      </c>
      <c r="U1842" s="71" t="n">
        <v>0</v>
      </c>
      <c r="V1842" t="inlineStr">
        <is>
          <t>No</t>
        </is>
      </c>
      <c r="W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TC101834</t>
        </is>
      </c>
      <c r="B1843" s="69" t="n">
        <v>45882</v>
      </c>
      <c r="C1843" s="70" t="n">
        <v>2025</v>
      </c>
      <c r="D1843" t="inlineStr">
        <is>
          <t>Aug</t>
        </is>
      </c>
      <c r="E1843" t="inlineStr">
        <is>
          <t>North America</t>
        </is>
      </c>
      <c r="F1843" t="inlineStr">
        <is>
          <t>USA</t>
        </is>
      </c>
      <c r="G1843" t="inlineStr">
        <is>
          <t>Communications &amp; Media</t>
        </is>
      </c>
      <c r="H1843" t="inlineStr">
        <is>
          <t>Consulting</t>
        </is>
      </c>
      <c r="I1843" t="inlineStr">
        <is>
          <t>Large client</t>
        </is>
      </c>
      <c r="J1843" t="inlineStr">
        <is>
          <t>Hiroshi Tanaka</t>
        </is>
      </c>
      <c r="K1843" s="71" t="n">
        <v>1647</v>
      </c>
      <c r="L1843" s="72" t="n">
        <v>3654.3</v>
      </c>
      <c r="M1843" s="72" t="n">
        <v>6018632.1</v>
      </c>
      <c r="N1843" s="72" t="n">
        <v>0</v>
      </c>
      <c r="O1843" s="72" t="n">
        <v>6018632.1</v>
      </c>
      <c r="P1843" s="72" t="n">
        <v>3841390.92</v>
      </c>
      <c r="Q1843" s="72" t="n">
        <v>2177241.18</v>
      </c>
      <c r="R1843" t="inlineStr">
        <is>
          <t>CM-02</t>
        </is>
      </c>
      <c r="S1843" s="73" t="n">
        <v>12.3</v>
      </c>
      <c r="T1843" s="73" t="n">
        <v>10.3</v>
      </c>
      <c r="U1843" s="71" t="n">
        <v>1</v>
      </c>
      <c r="V1843" t="inlineStr">
        <is>
          <t>No</t>
        </is>
      </c>
      <c r="W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TC101835</t>
        </is>
      </c>
      <c r="B1844" s="69" t="n">
        <v>45882</v>
      </c>
      <c r="C1844" s="70" t="n">
        <v>2025</v>
      </c>
      <c r="D1844" t="inlineStr">
        <is>
          <t>Aug</t>
        </is>
      </c>
      <c r="E1844" t="inlineStr">
        <is>
          <t>Continental Europe</t>
        </is>
      </c>
      <c r="F1844" t="inlineStr">
        <is>
          <t>Netherlands</t>
        </is>
      </c>
      <c r="G1844" t="inlineStr">
        <is>
          <t>Life Sciences</t>
        </is>
      </c>
      <c r="H1844" t="inlineStr">
        <is>
          <t>Application services</t>
        </is>
      </c>
      <c r="I1844" t="inlineStr">
        <is>
          <t>Large client</t>
        </is>
      </c>
      <c r="J1844" t="inlineStr">
        <is>
          <t>Hiroshi Tanaka</t>
        </is>
      </c>
      <c r="K1844" s="71" t="n">
        <v>1173</v>
      </c>
      <c r="L1844" s="72" t="n">
        <v>4499.2</v>
      </c>
      <c r="M1844" s="72" t="n">
        <v>5277561.6</v>
      </c>
      <c r="N1844" s="72" t="n">
        <v>0</v>
      </c>
      <c r="O1844" s="72" t="n">
        <v>5277561.6</v>
      </c>
      <c r="P1844" s="72" t="n">
        <v>3443513.81</v>
      </c>
      <c r="Q1844" s="72" t="n">
        <v>1834047.79</v>
      </c>
      <c r="R1844" t="inlineStr">
        <is>
          <t>LS-04</t>
        </is>
      </c>
      <c r="S1844" s="73" t="n">
        <v>8.699999999999999</v>
      </c>
      <c r="T1844" s="73" t="n">
        <v>6.9</v>
      </c>
      <c r="U1844" s="71" t="n">
        <v>0</v>
      </c>
      <c r="V1844" t="inlineStr">
        <is>
          <t>No</t>
        </is>
      </c>
      <c r="W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TC101836</t>
        </is>
      </c>
      <c r="B1845" s="69" t="n">
        <v>45882</v>
      </c>
      <c r="C1845" s="70" t="n">
        <v>2025</v>
      </c>
      <c r="D1845" t="inlineStr">
        <is>
          <t>Aug</t>
        </is>
      </c>
      <c r="E1845" t="inlineStr">
        <is>
          <t>Middle East &amp; Africa</t>
        </is>
      </c>
      <c r="F1845" t="inlineStr">
        <is>
          <t>South Africa</t>
        </is>
      </c>
      <c r="G1845" t="inlineStr">
        <is>
          <t>Retail &amp; CPG</t>
        </is>
      </c>
      <c r="H1845" t="inlineStr">
        <is>
          <t>AI &amp; data</t>
        </is>
      </c>
      <c r="I1845" t="inlineStr">
        <is>
          <t>Large client</t>
        </is>
      </c>
      <c r="J1845" t="inlineStr">
        <is>
          <t>Priya Nair</t>
        </is>
      </c>
      <c r="K1845" s="71" t="n">
        <v>8428</v>
      </c>
      <c r="L1845" s="72" t="n">
        <v>3684.45</v>
      </c>
      <c r="M1845" s="72" t="n">
        <v>31052544.6</v>
      </c>
      <c r="N1845" s="72" t="n">
        <v>0</v>
      </c>
      <c r="O1845" s="72" t="n">
        <v>31052544.6</v>
      </c>
      <c r="P1845" s="72" t="n">
        <v>21580363.08</v>
      </c>
      <c r="Q1845" s="72" t="n">
        <v>9472181.52</v>
      </c>
      <c r="R1845" t="inlineStr">
        <is>
          <t>RC-05</t>
        </is>
      </c>
      <c r="S1845" s="73" t="n">
        <v>62.6</v>
      </c>
      <c r="T1845" s="73" t="n">
        <v>50.9</v>
      </c>
      <c r="U1845" s="71" t="n">
        <v>1</v>
      </c>
      <c r="V1845" t="inlineStr">
        <is>
          <t>No</t>
        </is>
      </c>
      <c r="W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TC101837</t>
        </is>
      </c>
      <c r="B1846" s="69" t="n">
        <v>45882</v>
      </c>
      <c r="C1846" s="70" t="n">
        <v>2025</v>
      </c>
      <c r="D1846" t="inlineStr">
        <is>
          <t>Aug</t>
        </is>
      </c>
      <c r="E1846" t="inlineStr">
        <is>
          <t>North America</t>
        </is>
      </c>
      <c r="F1846" t="inlineStr">
        <is>
          <t>Canada</t>
        </is>
      </c>
      <c r="G1846" t="inlineStr">
        <is>
          <t>BFSI</t>
        </is>
      </c>
      <c r="H1846" t="inlineStr">
        <is>
          <t>Cloud &amp; infrastructure</t>
        </is>
      </c>
      <c r="I1846" t="inlineStr">
        <is>
          <t>Large client</t>
        </is>
      </c>
      <c r="J1846" t="inlineStr">
        <is>
          <t>Amir Khan</t>
        </is>
      </c>
      <c r="K1846" s="71" t="n">
        <v>10082</v>
      </c>
      <c r="L1846" s="72" t="n">
        <v>4403.22</v>
      </c>
      <c r="M1846" s="72" t="n">
        <v>44393264.04</v>
      </c>
      <c r="N1846" s="72" t="n">
        <v>887865.28</v>
      </c>
      <c r="O1846" s="72" t="n">
        <v>43505398.76</v>
      </c>
      <c r="P1846" s="72" t="n">
        <v>31339233.73</v>
      </c>
      <c r="Q1846" s="72" t="n">
        <v>12166165.03</v>
      </c>
      <c r="R1846" t="inlineStr">
        <is>
          <t>B-04</t>
        </is>
      </c>
      <c r="S1846" s="73" t="n">
        <v>75.59999999999999</v>
      </c>
      <c r="T1846" s="73" t="n">
        <v>63.5</v>
      </c>
      <c r="U1846" s="71" t="n">
        <v>2</v>
      </c>
      <c r="V1846" t="inlineStr">
        <is>
          <t>No</t>
        </is>
      </c>
      <c r="W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TC101838</t>
        </is>
      </c>
      <c r="B1847" s="69" t="n">
        <v>45883</v>
      </c>
      <c r="C1847" s="70" t="n">
        <v>2025</v>
      </c>
      <c r="D1847" t="inlineStr">
        <is>
          <t>Aug</t>
        </is>
      </c>
      <c r="E1847" t="inlineStr">
        <is>
          <t>UK</t>
        </is>
      </c>
      <c r="F1847" t="inlineStr">
        <is>
          <t>UK</t>
        </is>
      </c>
      <c r="G1847" t="inlineStr">
        <is>
          <t>BFSI</t>
        </is>
      </c>
      <c r="H1847" t="inlineStr">
        <is>
          <t>Application services</t>
        </is>
      </c>
      <c r="I1847" t="inlineStr">
        <is>
          <t>Large client</t>
        </is>
      </c>
      <c r="J1847" t="inlineStr">
        <is>
          <t>Wei Chen</t>
        </is>
      </c>
      <c r="K1847" s="71" t="n">
        <v>1290</v>
      </c>
      <c r="L1847" s="72" t="n">
        <v>4404.11</v>
      </c>
      <c r="M1847" s="72" t="n">
        <v>5681301.9</v>
      </c>
      <c r="N1847" s="72" t="n">
        <v>340878.11</v>
      </c>
      <c r="O1847" s="72" t="n">
        <v>5340423.79</v>
      </c>
      <c r="P1847" s="72" t="n">
        <v>3905600.32</v>
      </c>
      <c r="Q1847" s="72" t="n">
        <v>1434823.47</v>
      </c>
      <c r="R1847" t="inlineStr">
        <is>
          <t>B-05</t>
        </is>
      </c>
      <c r="S1847" s="73" t="n">
        <v>9.800000000000001</v>
      </c>
      <c r="T1847" s="73" t="n">
        <v>7.6</v>
      </c>
      <c r="U1847" s="71" t="n">
        <v>0</v>
      </c>
      <c r="V1847" t="inlineStr">
        <is>
          <t>No</t>
        </is>
      </c>
      <c r="W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TC101839</t>
        </is>
      </c>
      <c r="B1848" s="69" t="n">
        <v>45883</v>
      </c>
      <c r="C1848" s="70" t="n">
        <v>2025</v>
      </c>
      <c r="D1848" t="inlineStr">
        <is>
          <t>Aug</t>
        </is>
      </c>
      <c r="E1848" t="inlineStr">
        <is>
          <t>North America</t>
        </is>
      </c>
      <c r="F1848" t="inlineStr">
        <is>
          <t>USA</t>
        </is>
      </c>
      <c r="G1848" t="inlineStr">
        <is>
          <t>BFSI</t>
        </is>
      </c>
      <c r="H1848" t="inlineStr">
        <is>
          <t>Cloud &amp; infrastructure</t>
        </is>
      </c>
      <c r="I1848" t="inlineStr">
        <is>
          <t>Mid-size client</t>
        </is>
      </c>
      <c r="J1848" t="inlineStr">
        <is>
          <t>Hiroshi Tanaka</t>
        </is>
      </c>
      <c r="K1848" s="71" t="n">
        <v>1101</v>
      </c>
      <c r="L1848" s="72" t="n">
        <v>3877.98</v>
      </c>
      <c r="M1848" s="72" t="n">
        <v>4269655.98</v>
      </c>
      <c r="N1848" s="72" t="n">
        <v>256179.36</v>
      </c>
      <c r="O1848" s="72" t="n">
        <v>4013476.62</v>
      </c>
      <c r="P1848" s="72" t="n">
        <v>2595075.71</v>
      </c>
      <c r="Q1848" s="72" t="n">
        <v>1418400.91</v>
      </c>
      <c r="R1848" t="inlineStr">
        <is>
          <t>B-05</t>
        </is>
      </c>
      <c r="S1848" s="73" t="n">
        <v>8.199999999999999</v>
      </c>
      <c r="T1848" s="73" t="n">
        <v>6.4</v>
      </c>
      <c r="U1848" s="71" t="n">
        <v>0</v>
      </c>
      <c r="V1848" t="inlineStr">
        <is>
          <t>No</t>
        </is>
      </c>
      <c r="W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TC101840</t>
        </is>
      </c>
      <c r="B1849" s="69" t="n">
        <v>45883</v>
      </c>
      <c r="C1849" s="70" t="n">
        <v>2025</v>
      </c>
      <c r="D1849" t="inlineStr">
        <is>
          <t>Aug</t>
        </is>
      </c>
      <c r="E1849" t="inlineStr">
        <is>
          <t>North America</t>
        </is>
      </c>
      <c r="F1849" t="inlineStr">
        <is>
          <t>USA</t>
        </is>
      </c>
      <c r="G1849" t="inlineStr">
        <is>
          <t>BFSI</t>
        </is>
      </c>
      <c r="H1849" t="inlineStr">
        <is>
          <t>Application services</t>
        </is>
      </c>
      <c r="I1849" t="inlineStr">
        <is>
          <t>Mid-size client</t>
        </is>
      </c>
      <c r="J1849" t="inlineStr">
        <is>
          <t>Ravindra Patil</t>
        </is>
      </c>
      <c r="K1849" s="71" t="n">
        <v>7981</v>
      </c>
      <c r="L1849" s="72" t="n">
        <v>3674.07</v>
      </c>
      <c r="M1849" s="72" t="n">
        <v>29322752.67</v>
      </c>
      <c r="N1849" s="72" t="n">
        <v>1759365.16</v>
      </c>
      <c r="O1849" s="72" t="n">
        <v>27563387.51</v>
      </c>
      <c r="P1849" s="72" t="n">
        <v>20560891.11</v>
      </c>
      <c r="Q1849" s="72" t="n">
        <v>7002496.4</v>
      </c>
      <c r="R1849" t="inlineStr">
        <is>
          <t>B-03</t>
        </is>
      </c>
      <c r="S1849" s="73" t="n">
        <v>63.2</v>
      </c>
      <c r="T1849" s="73" t="n">
        <v>50.4</v>
      </c>
      <c r="U1849" s="71" t="n">
        <v>1</v>
      </c>
      <c r="V1849" t="inlineStr">
        <is>
          <t>No</t>
        </is>
      </c>
      <c r="W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TC101841</t>
        </is>
      </c>
      <c r="B1850" s="69" t="n">
        <v>45883</v>
      </c>
      <c r="C1850" s="70" t="n">
        <v>2025</v>
      </c>
      <c r="D1850" t="inlineStr">
        <is>
          <t>Aug</t>
        </is>
      </c>
      <c r="E1850" t="inlineStr">
        <is>
          <t>Asia Pacific</t>
        </is>
      </c>
      <c r="F1850" t="inlineStr">
        <is>
          <t>Australia</t>
        </is>
      </c>
      <c r="G1850" t="inlineStr">
        <is>
          <t>Retail &amp; CPG</t>
        </is>
      </c>
      <c r="H1850" t="inlineStr">
        <is>
          <t>Cloud &amp; infrastructure</t>
        </is>
      </c>
      <c r="I1850" t="inlineStr">
        <is>
          <t>Mid-size client</t>
        </is>
      </c>
      <c r="J1850" t="inlineStr">
        <is>
          <t>Ana Costa</t>
        </is>
      </c>
      <c r="K1850" s="71" t="n">
        <v>3085</v>
      </c>
      <c r="L1850" s="72" t="n">
        <v>3251.42</v>
      </c>
      <c r="M1850" s="72" t="n">
        <v>10030630.7</v>
      </c>
      <c r="N1850" s="72" t="n">
        <v>0</v>
      </c>
      <c r="O1850" s="72" t="n">
        <v>10030630.7</v>
      </c>
      <c r="P1850" s="72" t="n">
        <v>6646508.48</v>
      </c>
      <c r="Q1850" s="72" t="n">
        <v>3384122.22</v>
      </c>
      <c r="R1850" t="inlineStr">
        <is>
          <t>RC-04</t>
        </is>
      </c>
      <c r="S1850" s="73" t="n">
        <v>21.5</v>
      </c>
      <c r="T1850" s="73" t="n">
        <v>19.6</v>
      </c>
      <c r="U1850" s="71" t="n">
        <v>0</v>
      </c>
      <c r="V1850" t="inlineStr">
        <is>
          <t>No</t>
        </is>
      </c>
      <c r="W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TC101842</t>
        </is>
      </c>
      <c r="B1851" s="69" t="n">
        <v>45883</v>
      </c>
      <c r="C1851" s="70" t="n">
        <v>2025</v>
      </c>
      <c r="D1851" t="inlineStr">
        <is>
          <t>Aug</t>
        </is>
      </c>
      <c r="E1851" t="inlineStr">
        <is>
          <t>North America</t>
        </is>
      </c>
      <c r="F1851" t="inlineStr">
        <is>
          <t>USA</t>
        </is>
      </c>
      <c r="G1851" t="inlineStr">
        <is>
          <t>Communications &amp; Media</t>
        </is>
      </c>
      <c r="H1851" t="inlineStr">
        <is>
          <t>Cloud &amp; infrastructure</t>
        </is>
      </c>
      <c r="I1851" t="inlineStr">
        <is>
          <t>Large client</t>
        </is>
      </c>
      <c r="J1851" t="inlineStr">
        <is>
          <t>Priya Nair</t>
        </is>
      </c>
      <c r="K1851" s="71" t="n">
        <v>8284</v>
      </c>
      <c r="L1851" s="72" t="n">
        <v>3858.96</v>
      </c>
      <c r="M1851" s="72" t="n">
        <v>31967624.64</v>
      </c>
      <c r="N1851" s="72" t="n">
        <v>1278704.99</v>
      </c>
      <c r="O1851" s="72" t="n">
        <v>30688919.65</v>
      </c>
      <c r="P1851" s="72" t="n">
        <v>20070475.65</v>
      </c>
      <c r="Q1851" s="72" t="n">
        <v>10618444</v>
      </c>
      <c r="R1851" t="inlineStr">
        <is>
          <t>CM-03</t>
        </is>
      </c>
      <c r="S1851" s="73" t="n">
        <v>55.9</v>
      </c>
      <c r="T1851" s="73" t="n">
        <v>48</v>
      </c>
      <c r="U1851" s="71" t="n">
        <v>1</v>
      </c>
      <c r="V1851" t="inlineStr">
        <is>
          <t>No</t>
        </is>
      </c>
      <c r="W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TC101843</t>
        </is>
      </c>
      <c r="B1852" s="69" t="n">
        <v>45883</v>
      </c>
      <c r="C1852" s="70" t="n">
        <v>2025</v>
      </c>
      <c r="D1852" t="inlineStr">
        <is>
          <t>Aug</t>
        </is>
      </c>
      <c r="E1852" t="inlineStr">
        <is>
          <t>North America</t>
        </is>
      </c>
      <c r="F1852" t="inlineStr">
        <is>
          <t>Canada</t>
        </is>
      </c>
      <c r="G1852" t="inlineStr">
        <is>
          <t>BFSI</t>
        </is>
      </c>
      <c r="H1852" t="inlineStr">
        <is>
          <t>BPS</t>
        </is>
      </c>
      <c r="I1852" t="inlineStr">
        <is>
          <t>Large client</t>
        </is>
      </c>
      <c r="J1852" t="inlineStr">
        <is>
          <t>Fatima Al-Saud</t>
        </is>
      </c>
      <c r="K1852" s="71" t="n">
        <v>2066</v>
      </c>
      <c r="L1852" s="72" t="n">
        <v>4357.66</v>
      </c>
      <c r="M1852" s="72" t="n">
        <v>9002925.560000001</v>
      </c>
      <c r="N1852" s="72" t="n">
        <v>0</v>
      </c>
      <c r="O1852" s="72" t="n">
        <v>9002925.560000001</v>
      </c>
      <c r="P1852" s="72" t="n">
        <v>6187161.02</v>
      </c>
      <c r="Q1852" s="72" t="n">
        <v>2815764.54</v>
      </c>
      <c r="R1852" t="inlineStr">
        <is>
          <t>B-01</t>
        </is>
      </c>
      <c r="S1852" s="73" t="n">
        <v>14.5</v>
      </c>
      <c r="T1852" s="73" t="n">
        <v>13.1</v>
      </c>
      <c r="U1852" s="71" t="n">
        <v>0</v>
      </c>
      <c r="V1852" t="inlineStr">
        <is>
          <t>No</t>
        </is>
      </c>
      <c r="W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TC101844</t>
        </is>
      </c>
      <c r="B1853" s="69" t="n">
        <v>45883</v>
      </c>
      <c r="C1853" s="70" t="n">
        <v>2025</v>
      </c>
      <c r="D1853" t="inlineStr">
        <is>
          <t>Aug</t>
        </is>
      </c>
      <c r="E1853" t="inlineStr">
        <is>
          <t>Middle East &amp; Africa</t>
        </is>
      </c>
      <c r="F1853" t="inlineStr">
        <is>
          <t>UAE</t>
        </is>
      </c>
      <c r="G1853" t="inlineStr">
        <is>
          <t>Life Sciences</t>
        </is>
      </c>
      <c r="H1853" t="inlineStr">
        <is>
          <t>Cloud &amp; infrastructure</t>
        </is>
      </c>
      <c r="I1853" t="inlineStr">
        <is>
          <t>Mid-size client</t>
        </is>
      </c>
      <c r="J1853" t="inlineStr">
        <is>
          <t>Hiroshi Tanaka</t>
        </is>
      </c>
      <c r="K1853" s="71" t="n">
        <v>11262</v>
      </c>
      <c r="L1853" s="72" t="n">
        <v>3413.68</v>
      </c>
      <c r="M1853" s="72" t="n">
        <v>38444864.16</v>
      </c>
      <c r="N1853" s="72" t="n">
        <v>1537794.57</v>
      </c>
      <c r="O1853" s="72" t="n">
        <v>36907069.59</v>
      </c>
      <c r="P1853" s="72" t="n">
        <v>27403385.22</v>
      </c>
      <c r="Q1853" s="72" t="n">
        <v>9503684.369999999</v>
      </c>
      <c r="R1853" t="inlineStr">
        <is>
          <t>LS-06</t>
        </is>
      </c>
      <c r="S1853" s="73" t="n">
        <v>77.40000000000001</v>
      </c>
      <c r="T1853" s="73" t="n">
        <v>70</v>
      </c>
      <c r="U1853" s="71" t="n">
        <v>0</v>
      </c>
      <c r="V1853" t="inlineStr">
        <is>
          <t>No</t>
        </is>
      </c>
      <c r="W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TC101845</t>
        </is>
      </c>
      <c r="B1854" s="69" t="n">
        <v>45883</v>
      </c>
      <c r="C1854" s="70" t="n">
        <v>2025</v>
      </c>
      <c r="D1854" t="inlineStr">
        <is>
          <t>Aug</t>
        </is>
      </c>
      <c r="E1854" t="inlineStr">
        <is>
          <t>North America</t>
        </is>
      </c>
      <c r="F1854" t="inlineStr">
        <is>
          <t>USA</t>
        </is>
      </c>
      <c r="G1854" t="inlineStr">
        <is>
          <t>BFSI</t>
        </is>
      </c>
      <c r="H1854" t="inlineStr">
        <is>
          <t>BPS</t>
        </is>
      </c>
      <c r="I1854" t="inlineStr">
        <is>
          <t>Large client</t>
        </is>
      </c>
      <c r="J1854" t="inlineStr">
        <is>
          <t>Ana Costa</t>
        </is>
      </c>
      <c r="K1854" s="71" t="n">
        <v>6978</v>
      </c>
      <c r="L1854" s="72" t="n">
        <v>4471.69</v>
      </c>
      <c r="M1854" s="72" t="n">
        <v>31203452.82</v>
      </c>
      <c r="N1854" s="72" t="n">
        <v>0</v>
      </c>
      <c r="O1854" s="72" t="n">
        <v>31203452.82</v>
      </c>
      <c r="P1854" s="72" t="n">
        <v>21978650.81</v>
      </c>
      <c r="Q1854" s="72" t="n">
        <v>9224802.01</v>
      </c>
      <c r="R1854" t="inlineStr">
        <is>
          <t>B-06</t>
        </is>
      </c>
      <c r="S1854" s="73" t="n">
        <v>48.3</v>
      </c>
      <c r="T1854" s="73" t="n">
        <v>40</v>
      </c>
      <c r="U1854" s="71" t="n">
        <v>0</v>
      </c>
      <c r="V1854" t="inlineStr">
        <is>
          <t>No</t>
        </is>
      </c>
      <c r="W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TC101846</t>
        </is>
      </c>
      <c r="B1855" s="69" t="n">
        <v>45884</v>
      </c>
      <c r="C1855" s="70" t="n">
        <v>2025</v>
      </c>
      <c r="D1855" t="inlineStr">
        <is>
          <t>Aug</t>
        </is>
      </c>
      <c r="E1855" t="inlineStr">
        <is>
          <t>UK</t>
        </is>
      </c>
      <c r="F1855" t="inlineStr">
        <is>
          <t>UK</t>
        </is>
      </c>
      <c r="G1855" t="inlineStr">
        <is>
          <t>Technology &amp; Services</t>
        </is>
      </c>
      <c r="H1855" t="inlineStr">
        <is>
          <t>Application services</t>
        </is>
      </c>
      <c r="I1855" t="inlineStr">
        <is>
          <t>Mid-size client</t>
        </is>
      </c>
      <c r="J1855" t="inlineStr">
        <is>
          <t>Olivia Brown</t>
        </is>
      </c>
      <c r="K1855" s="71" t="n">
        <v>4322</v>
      </c>
      <c r="L1855" s="72" t="n">
        <v>3835.3</v>
      </c>
      <c r="M1855" s="72" t="n">
        <v>16576166.6</v>
      </c>
      <c r="N1855" s="72" t="n">
        <v>663046.66</v>
      </c>
      <c r="O1855" s="72" t="n">
        <v>15913119.94</v>
      </c>
      <c r="P1855" s="72" t="n">
        <v>11118829.23</v>
      </c>
      <c r="Q1855" s="72" t="n">
        <v>4794290.71</v>
      </c>
      <c r="R1855" t="inlineStr">
        <is>
          <t>TS-01</t>
        </is>
      </c>
      <c r="S1855" s="73" t="n">
        <v>34.9</v>
      </c>
      <c r="T1855" s="73" t="n">
        <v>27.6</v>
      </c>
      <c r="U1855" s="71" t="n">
        <v>0</v>
      </c>
      <c r="V1855" t="inlineStr">
        <is>
          <t>No</t>
        </is>
      </c>
      <c r="W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TC101847</t>
        </is>
      </c>
      <c r="B1856" s="69" t="n">
        <v>45884</v>
      </c>
      <c r="C1856" s="70" t="n">
        <v>2025</v>
      </c>
      <c r="D1856" t="inlineStr">
        <is>
          <t>Aug</t>
        </is>
      </c>
      <c r="E1856" t="inlineStr">
        <is>
          <t>UK</t>
        </is>
      </c>
      <c r="F1856" t="inlineStr">
        <is>
          <t>UK</t>
        </is>
      </c>
      <c r="G1856" t="inlineStr">
        <is>
          <t>Manufacturing</t>
        </is>
      </c>
      <c r="H1856" t="inlineStr">
        <is>
          <t>Consulting</t>
        </is>
      </c>
      <c r="I1856" t="inlineStr">
        <is>
          <t>Top-10 client</t>
        </is>
      </c>
      <c r="J1856" t="inlineStr">
        <is>
          <t>Zoya Ahmed</t>
        </is>
      </c>
      <c r="K1856" s="71" t="n">
        <v>8579</v>
      </c>
      <c r="L1856" s="72" t="n">
        <v>3838.83</v>
      </c>
      <c r="M1856" s="72" t="n">
        <v>32933322.57</v>
      </c>
      <c r="N1856" s="72" t="n">
        <v>658666.45</v>
      </c>
      <c r="O1856" s="72" t="n">
        <v>32274656.12</v>
      </c>
      <c r="P1856" s="72" t="n">
        <v>19693025.33</v>
      </c>
      <c r="Q1856" s="72" t="n">
        <v>12581630.79</v>
      </c>
      <c r="R1856" t="inlineStr">
        <is>
          <t>M-04</t>
        </is>
      </c>
      <c r="S1856" s="73" t="n">
        <v>56.9</v>
      </c>
      <c r="T1856" s="73" t="n">
        <v>51.8</v>
      </c>
      <c r="U1856" s="71" t="n">
        <v>1</v>
      </c>
      <c r="V1856" t="inlineStr">
        <is>
          <t>No</t>
        </is>
      </c>
      <c r="W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TC101848</t>
        </is>
      </c>
      <c r="B1857" s="69" t="n">
        <v>45884</v>
      </c>
      <c r="C1857" s="70" t="n">
        <v>2025</v>
      </c>
      <c r="D1857" t="inlineStr">
        <is>
          <t>Aug</t>
        </is>
      </c>
      <c r="E1857" t="inlineStr">
        <is>
          <t>North America</t>
        </is>
      </c>
      <c r="F1857" t="inlineStr">
        <is>
          <t>Canada</t>
        </is>
      </c>
      <c r="G1857" t="inlineStr">
        <is>
          <t>Technology &amp; Services</t>
        </is>
      </c>
      <c r="H1857" t="inlineStr">
        <is>
          <t>AI &amp; data</t>
        </is>
      </c>
      <c r="I1857" t="inlineStr">
        <is>
          <t>Top-10 client</t>
        </is>
      </c>
      <c r="J1857" t="inlineStr">
        <is>
          <t>Carlos Silva</t>
        </is>
      </c>
      <c r="K1857" s="71" t="n">
        <v>8168</v>
      </c>
      <c r="L1857" s="72" t="n">
        <v>3930.45</v>
      </c>
      <c r="M1857" s="72" t="n">
        <v>32103915.6</v>
      </c>
      <c r="N1857" s="72" t="n">
        <v>0</v>
      </c>
      <c r="O1857" s="72" t="n">
        <v>32103915.6</v>
      </c>
      <c r="P1857" s="72" t="n">
        <v>18808319.38</v>
      </c>
      <c r="Q1857" s="72" t="n">
        <v>13295596.22</v>
      </c>
      <c r="R1857" t="inlineStr">
        <is>
          <t>TS-06</t>
        </is>
      </c>
      <c r="S1857" s="73" t="n">
        <v>58.2</v>
      </c>
      <c r="T1857" s="73" t="n">
        <v>48.6</v>
      </c>
      <c r="U1857" s="71" t="n">
        <v>0</v>
      </c>
      <c r="V1857" t="inlineStr">
        <is>
          <t>No</t>
        </is>
      </c>
      <c r="W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TC101849</t>
        </is>
      </c>
      <c r="B1858" s="69" t="n">
        <v>45884</v>
      </c>
      <c r="C1858" s="70" t="n">
        <v>2025</v>
      </c>
      <c r="D1858" t="inlineStr">
        <is>
          <t>Aug</t>
        </is>
      </c>
      <c r="E1858" t="inlineStr">
        <is>
          <t>North America</t>
        </is>
      </c>
      <c r="F1858" t="inlineStr">
        <is>
          <t>USA</t>
        </is>
      </c>
      <c r="G1858" t="inlineStr">
        <is>
          <t>BFSI</t>
        </is>
      </c>
      <c r="H1858" t="inlineStr">
        <is>
          <t>Application services</t>
        </is>
      </c>
      <c r="I1858" t="inlineStr">
        <is>
          <t>Large client</t>
        </is>
      </c>
      <c r="J1858" t="inlineStr">
        <is>
          <t>Sophie Müller</t>
        </is>
      </c>
      <c r="K1858" s="71" t="n">
        <v>6465</v>
      </c>
      <c r="L1858" s="72" t="n">
        <v>4175.68</v>
      </c>
      <c r="M1858" s="72" t="n">
        <v>26995771.2</v>
      </c>
      <c r="N1858" s="72" t="n">
        <v>1079830.85</v>
      </c>
      <c r="O1858" s="72" t="n">
        <v>25915940.35</v>
      </c>
      <c r="P1858" s="72" t="n">
        <v>18680279.32</v>
      </c>
      <c r="Q1858" s="72" t="n">
        <v>7235661.03</v>
      </c>
      <c r="R1858" t="inlineStr">
        <is>
          <t>B-01</t>
        </is>
      </c>
      <c r="S1858" s="73" t="n">
        <v>46.6</v>
      </c>
      <c r="T1858" s="73" t="n">
        <v>38.7</v>
      </c>
      <c r="U1858" s="71" t="n">
        <v>1</v>
      </c>
      <c r="V1858" t="inlineStr">
        <is>
          <t>No</t>
        </is>
      </c>
      <c r="W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TC101850</t>
        </is>
      </c>
      <c r="B1859" s="69" t="n">
        <v>45884</v>
      </c>
      <c r="C1859" s="70" t="n">
        <v>2025</v>
      </c>
      <c r="D1859" t="inlineStr">
        <is>
          <t>Aug</t>
        </is>
      </c>
      <c r="E1859" t="inlineStr">
        <is>
          <t>Asia Pacific</t>
        </is>
      </c>
      <c r="F1859" t="inlineStr">
        <is>
          <t>Australia</t>
        </is>
      </c>
      <c r="G1859" t="inlineStr">
        <is>
          <t>Communications &amp; Media</t>
        </is>
      </c>
      <c r="H1859" t="inlineStr">
        <is>
          <t>Application services</t>
        </is>
      </c>
      <c r="I1859" t="inlineStr">
        <is>
          <t>Large client</t>
        </is>
      </c>
      <c r="J1859" t="inlineStr">
        <is>
          <t>Hiroshi Tanaka</t>
        </is>
      </c>
      <c r="K1859" s="71" t="n">
        <v>4143</v>
      </c>
      <c r="L1859" s="72" t="n">
        <v>3063.1</v>
      </c>
      <c r="M1859" s="72" t="n">
        <v>12690423.3</v>
      </c>
      <c r="N1859" s="72" t="n">
        <v>761425.4</v>
      </c>
      <c r="O1859" s="72" t="n">
        <v>11928997.9</v>
      </c>
      <c r="P1859" s="72" t="n">
        <v>9167198.99</v>
      </c>
      <c r="Q1859" s="72" t="n">
        <v>2761798.91</v>
      </c>
      <c r="R1859" t="inlineStr">
        <is>
          <t>CM-02</t>
        </is>
      </c>
      <c r="S1859" s="73" t="n">
        <v>34.3</v>
      </c>
      <c r="T1859" s="73" t="n">
        <v>25.6</v>
      </c>
      <c r="U1859" s="71" t="n">
        <v>0</v>
      </c>
      <c r="V1859" t="inlineStr">
        <is>
          <t>No</t>
        </is>
      </c>
      <c r="W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TC101851</t>
        </is>
      </c>
      <c r="B1860" s="69" t="n">
        <v>45884</v>
      </c>
      <c r="C1860" s="70" t="n">
        <v>2025</v>
      </c>
      <c r="D1860" t="inlineStr">
        <is>
          <t>Aug</t>
        </is>
      </c>
      <c r="E1860" t="inlineStr">
        <is>
          <t>North America</t>
        </is>
      </c>
      <c r="F1860" t="inlineStr">
        <is>
          <t>Canada</t>
        </is>
      </c>
      <c r="G1860" t="inlineStr">
        <is>
          <t>Technology &amp; Services</t>
        </is>
      </c>
      <c r="H1860" t="inlineStr">
        <is>
          <t>Application services</t>
        </is>
      </c>
      <c r="I1860" t="inlineStr">
        <is>
          <t>Large client</t>
        </is>
      </c>
      <c r="J1860" t="inlineStr">
        <is>
          <t>Noah Smith</t>
        </is>
      </c>
      <c r="K1860" s="71" t="n">
        <v>4141</v>
      </c>
      <c r="L1860" s="72" t="n">
        <v>4108.93</v>
      </c>
      <c r="M1860" s="72" t="n">
        <v>17015079.13</v>
      </c>
      <c r="N1860" s="72" t="n">
        <v>0</v>
      </c>
      <c r="O1860" s="72" t="n">
        <v>17015079.13</v>
      </c>
      <c r="P1860" s="72" t="n">
        <v>11273755.33</v>
      </c>
      <c r="Q1860" s="72" t="n">
        <v>5741323.8</v>
      </c>
      <c r="R1860" t="inlineStr">
        <is>
          <t>TS-01</t>
        </is>
      </c>
      <c r="S1860" s="73" t="n">
        <v>31.8</v>
      </c>
      <c r="T1860" s="73" t="n">
        <v>24.7</v>
      </c>
      <c r="U1860" s="71" t="n">
        <v>0</v>
      </c>
      <c r="V1860" t="inlineStr">
        <is>
          <t>No</t>
        </is>
      </c>
      <c r="W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TC101852</t>
        </is>
      </c>
      <c r="B1861" s="69" t="n">
        <v>45884</v>
      </c>
      <c r="C1861" s="70" t="n">
        <v>2025</v>
      </c>
      <c r="D1861" t="inlineStr">
        <is>
          <t>Aug</t>
        </is>
      </c>
      <c r="E1861" t="inlineStr">
        <is>
          <t>India</t>
        </is>
      </c>
      <c r="F1861" t="inlineStr">
        <is>
          <t>India</t>
        </is>
      </c>
      <c r="G1861" t="inlineStr">
        <is>
          <t>BFSI</t>
        </is>
      </c>
      <c r="H1861" t="inlineStr">
        <is>
          <t>Application services</t>
        </is>
      </c>
      <c r="I1861" t="inlineStr">
        <is>
          <t>Top-10 client</t>
        </is>
      </c>
      <c r="J1861" t="inlineStr">
        <is>
          <t>Priya Nair</t>
        </is>
      </c>
      <c r="K1861" s="71" t="n">
        <v>9076</v>
      </c>
      <c r="L1861" s="72" t="n">
        <v>3915.23</v>
      </c>
      <c r="M1861" s="72" t="n">
        <v>35534627.48</v>
      </c>
      <c r="N1861" s="72" t="n">
        <v>0</v>
      </c>
      <c r="O1861" s="72" t="n">
        <v>35534627.48</v>
      </c>
      <c r="P1861" s="72" t="n">
        <v>24002002.39</v>
      </c>
      <c r="Q1861" s="72" t="n">
        <v>11532625.09</v>
      </c>
      <c r="R1861" t="inlineStr">
        <is>
          <t>B-02</t>
        </is>
      </c>
      <c r="S1861" s="73" t="n">
        <v>70.09999999999999</v>
      </c>
      <c r="T1861" s="73" t="n">
        <v>56.8</v>
      </c>
      <c r="U1861" s="71" t="n">
        <v>2</v>
      </c>
      <c r="V1861" t="inlineStr">
        <is>
          <t>No</t>
        </is>
      </c>
      <c r="W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TC101853</t>
        </is>
      </c>
      <c r="B1862" s="69" t="n">
        <v>45884</v>
      </c>
      <c r="C1862" s="70" t="n">
        <v>2025</v>
      </c>
      <c r="D1862" t="inlineStr">
        <is>
          <t>Aug</t>
        </is>
      </c>
      <c r="E1862" t="inlineStr">
        <is>
          <t>North America</t>
        </is>
      </c>
      <c r="F1862" t="inlineStr">
        <is>
          <t>Canada</t>
        </is>
      </c>
      <c r="G1862" t="inlineStr">
        <is>
          <t>Technology &amp; Services</t>
        </is>
      </c>
      <c r="H1862" t="inlineStr">
        <is>
          <t>Cloud &amp; infrastructure</t>
        </is>
      </c>
      <c r="I1862" t="inlineStr">
        <is>
          <t>Large client</t>
        </is>
      </c>
      <c r="J1862" t="inlineStr">
        <is>
          <t>Kofi Mensah</t>
        </is>
      </c>
      <c r="K1862" s="71" t="n">
        <v>6151</v>
      </c>
      <c r="L1862" s="72" t="n">
        <v>3795.24</v>
      </c>
      <c r="M1862" s="72" t="n">
        <v>23344521.24</v>
      </c>
      <c r="N1862" s="72" t="n">
        <v>933780.85</v>
      </c>
      <c r="O1862" s="72" t="n">
        <v>22410740.39</v>
      </c>
      <c r="P1862" s="72" t="n">
        <v>13965839.44</v>
      </c>
      <c r="Q1862" s="72" t="n">
        <v>8444900.949999999</v>
      </c>
      <c r="R1862" t="inlineStr">
        <is>
          <t>TS-04</t>
        </is>
      </c>
      <c r="S1862" s="73" t="n">
        <v>50.3</v>
      </c>
      <c r="T1862" s="73" t="n">
        <v>39.1</v>
      </c>
      <c r="U1862" s="71" t="n">
        <v>3</v>
      </c>
      <c r="V1862" t="inlineStr">
        <is>
          <t>No</t>
        </is>
      </c>
      <c r="W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TC101854</t>
        </is>
      </c>
      <c r="B1863" s="69" t="n">
        <v>45884</v>
      </c>
      <c r="C1863" s="70" t="n">
        <v>2025</v>
      </c>
      <c r="D1863" t="inlineStr">
        <is>
          <t>Aug</t>
        </is>
      </c>
      <c r="E1863" t="inlineStr">
        <is>
          <t>North America</t>
        </is>
      </c>
      <c r="F1863" t="inlineStr">
        <is>
          <t>Canada</t>
        </is>
      </c>
      <c r="G1863" t="inlineStr">
        <is>
          <t>Technology &amp; Services</t>
        </is>
      </c>
      <c r="H1863" t="inlineStr">
        <is>
          <t>Cloud &amp; infrastructure</t>
        </is>
      </c>
      <c r="I1863" t="inlineStr">
        <is>
          <t>Large client</t>
        </is>
      </c>
      <c r="J1863" t="inlineStr">
        <is>
          <t>Noah Smith</t>
        </is>
      </c>
      <c r="K1863" s="71" t="n">
        <v>7607</v>
      </c>
      <c r="L1863" s="72" t="n">
        <v>4327.65</v>
      </c>
      <c r="M1863" s="72" t="n">
        <v>32920433.55</v>
      </c>
      <c r="N1863" s="72" t="n">
        <v>658408.67</v>
      </c>
      <c r="O1863" s="72" t="n">
        <v>32262024.88</v>
      </c>
      <c r="P1863" s="72" t="n">
        <v>20670368.79</v>
      </c>
      <c r="Q1863" s="72" t="n">
        <v>11591656.09</v>
      </c>
      <c r="R1863" t="inlineStr">
        <is>
          <t>TS-03</t>
        </is>
      </c>
      <c r="S1863" s="73" t="n">
        <v>56.6</v>
      </c>
      <c r="T1863" s="73" t="n">
        <v>43.8</v>
      </c>
      <c r="U1863" s="71" t="n">
        <v>0</v>
      </c>
      <c r="V1863" t="inlineStr">
        <is>
          <t>No</t>
        </is>
      </c>
      <c r="W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TC101855</t>
        </is>
      </c>
      <c r="B1864" s="69" t="n">
        <v>45884</v>
      </c>
      <c r="C1864" s="70" t="n">
        <v>2025</v>
      </c>
      <c r="D1864" t="inlineStr">
        <is>
          <t>Aug</t>
        </is>
      </c>
      <c r="E1864" t="inlineStr">
        <is>
          <t>North America</t>
        </is>
      </c>
      <c r="F1864" t="inlineStr">
        <is>
          <t>Canada</t>
        </is>
      </c>
      <c r="G1864" t="inlineStr">
        <is>
          <t>Communications &amp; Media</t>
        </is>
      </c>
      <c r="H1864" t="inlineStr">
        <is>
          <t>Cloud &amp; infrastructure</t>
        </is>
      </c>
      <c r="I1864" t="inlineStr">
        <is>
          <t>Large client</t>
        </is>
      </c>
      <c r="J1864" t="inlineStr">
        <is>
          <t>Liam O'Brien</t>
        </is>
      </c>
      <c r="K1864" s="71" t="n">
        <v>1491</v>
      </c>
      <c r="L1864" s="72" t="n">
        <v>3484.59</v>
      </c>
      <c r="M1864" s="72" t="n">
        <v>5195523.69</v>
      </c>
      <c r="N1864" s="72" t="n">
        <v>0</v>
      </c>
      <c r="O1864" s="72" t="n">
        <v>5195523.69</v>
      </c>
      <c r="P1864" s="72" t="n">
        <v>3132222.41</v>
      </c>
      <c r="Q1864" s="72" t="n">
        <v>2063301.28</v>
      </c>
      <c r="R1864" t="inlineStr">
        <is>
          <t>CM-05</t>
        </is>
      </c>
      <c r="S1864" s="73" t="n">
        <v>12</v>
      </c>
      <c r="T1864" s="73" t="n">
        <v>9.4</v>
      </c>
      <c r="U1864" s="71" t="n">
        <v>1</v>
      </c>
      <c r="V1864" t="inlineStr">
        <is>
          <t>No</t>
        </is>
      </c>
      <c r="W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TC101856</t>
        </is>
      </c>
      <c r="B1865" s="69" t="n">
        <v>45884</v>
      </c>
      <c r="C1865" s="70" t="n">
        <v>2025</v>
      </c>
      <c r="D1865" t="inlineStr">
        <is>
          <t>Aug</t>
        </is>
      </c>
      <c r="E1865" t="inlineStr">
        <is>
          <t>North America</t>
        </is>
      </c>
      <c r="F1865" t="inlineStr">
        <is>
          <t>USA</t>
        </is>
      </c>
      <c r="G1865" t="inlineStr">
        <is>
          <t>Communications &amp; Media</t>
        </is>
      </c>
      <c r="H1865" t="inlineStr">
        <is>
          <t>Cloud &amp; infrastructure</t>
        </is>
      </c>
      <c r="I1865" t="inlineStr">
        <is>
          <t>Mid-size client</t>
        </is>
      </c>
      <c r="J1865" t="inlineStr">
        <is>
          <t>Yuki Sato</t>
        </is>
      </c>
      <c r="K1865" s="71" t="n">
        <v>3769</v>
      </c>
      <c r="L1865" s="72" t="n">
        <v>3629.02</v>
      </c>
      <c r="M1865" s="72" t="n">
        <v>13677776.38</v>
      </c>
      <c r="N1865" s="72" t="n">
        <v>273555.53</v>
      </c>
      <c r="O1865" s="72" t="n">
        <v>13404220.85</v>
      </c>
      <c r="P1865" s="72" t="n">
        <v>9242205.720000001</v>
      </c>
      <c r="Q1865" s="72" t="n">
        <v>4162015.13</v>
      </c>
      <c r="R1865" t="inlineStr">
        <is>
          <t>CM-04</t>
        </is>
      </c>
      <c r="S1865" s="73" t="n">
        <v>29.1</v>
      </c>
      <c r="T1865" s="73" t="n">
        <v>23.9</v>
      </c>
      <c r="U1865" s="71" t="n">
        <v>0</v>
      </c>
      <c r="V1865" t="inlineStr">
        <is>
          <t>No</t>
        </is>
      </c>
      <c r="W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TC101857</t>
        </is>
      </c>
      <c r="B1866" s="69" t="n">
        <v>45884</v>
      </c>
      <c r="C1866" s="70" t="n">
        <v>2025</v>
      </c>
      <c r="D1866" t="inlineStr">
        <is>
          <t>Aug</t>
        </is>
      </c>
      <c r="E1866" t="inlineStr">
        <is>
          <t>UK</t>
        </is>
      </c>
      <c r="F1866" t="inlineStr">
        <is>
          <t>UK</t>
        </is>
      </c>
      <c r="G1866" t="inlineStr">
        <is>
          <t>BFSI</t>
        </is>
      </c>
      <c r="H1866" t="inlineStr">
        <is>
          <t>BPS</t>
        </is>
      </c>
      <c r="I1866" t="inlineStr">
        <is>
          <t>Top-10 client</t>
        </is>
      </c>
      <c r="J1866" t="inlineStr">
        <is>
          <t>Ruhi Shaikh</t>
        </is>
      </c>
      <c r="K1866" s="71" t="n">
        <v>1654</v>
      </c>
      <c r="L1866" s="72" t="n">
        <v>4174.97</v>
      </c>
      <c r="M1866" s="72" t="n">
        <v>6905400.38</v>
      </c>
      <c r="N1866" s="72" t="n">
        <v>138108.01</v>
      </c>
      <c r="O1866" s="72" t="n">
        <v>6767292.37</v>
      </c>
      <c r="P1866" s="72" t="n">
        <v>4965238.36</v>
      </c>
      <c r="Q1866" s="72" t="n">
        <v>1802054.01</v>
      </c>
      <c r="R1866" t="inlineStr">
        <is>
          <t>B-06</t>
        </is>
      </c>
      <c r="S1866" s="73" t="n">
        <v>13.7</v>
      </c>
      <c r="T1866" s="73" t="n">
        <v>10.4</v>
      </c>
      <c r="U1866" s="71" t="n">
        <v>1</v>
      </c>
      <c r="V1866" t="inlineStr">
        <is>
          <t>No</t>
        </is>
      </c>
      <c r="W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TC101858</t>
        </is>
      </c>
      <c r="B1867" s="69" t="n">
        <v>45885</v>
      </c>
      <c r="C1867" s="70" t="n">
        <v>2025</v>
      </c>
      <c r="D1867" t="inlineStr">
        <is>
          <t>Aug</t>
        </is>
      </c>
      <c r="E1867" t="inlineStr">
        <is>
          <t>North America</t>
        </is>
      </c>
      <c r="F1867" t="inlineStr">
        <is>
          <t>USA</t>
        </is>
      </c>
      <c r="G1867" t="inlineStr">
        <is>
          <t>Technology &amp; Services</t>
        </is>
      </c>
      <c r="H1867" t="inlineStr">
        <is>
          <t>Application services</t>
        </is>
      </c>
      <c r="I1867" t="inlineStr">
        <is>
          <t>Large client</t>
        </is>
      </c>
      <c r="J1867" t="inlineStr">
        <is>
          <t>Olivia Brown</t>
        </is>
      </c>
      <c r="K1867" s="71" t="n">
        <v>11044</v>
      </c>
      <c r="L1867" s="72" t="n">
        <v>4124.68</v>
      </c>
      <c r="M1867" s="72" t="n">
        <v>45552965.92</v>
      </c>
      <c r="N1867" s="72" t="n">
        <v>0</v>
      </c>
      <c r="O1867" s="72" t="n">
        <v>45552965.92</v>
      </c>
      <c r="P1867" s="72" t="n">
        <v>27427195.99</v>
      </c>
      <c r="Q1867" s="72" t="n">
        <v>18125769.93</v>
      </c>
      <c r="R1867" t="inlineStr">
        <is>
          <t>TS-05</t>
        </is>
      </c>
      <c r="S1867" s="73" t="n">
        <v>76.09999999999999</v>
      </c>
      <c r="T1867" s="73" t="n">
        <v>65.5</v>
      </c>
      <c r="U1867" s="71" t="n">
        <v>3</v>
      </c>
      <c r="V1867" t="inlineStr">
        <is>
          <t>No</t>
        </is>
      </c>
      <c r="W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TC101859</t>
        </is>
      </c>
      <c r="B1868" s="69" t="n">
        <v>45885</v>
      </c>
      <c r="C1868" s="70" t="n">
        <v>2025</v>
      </c>
      <c r="D1868" t="inlineStr">
        <is>
          <t>Aug</t>
        </is>
      </c>
      <c r="E1868" t="inlineStr">
        <is>
          <t>UK</t>
        </is>
      </c>
      <c r="F1868" t="inlineStr">
        <is>
          <t>UK</t>
        </is>
      </c>
      <c r="G1868" t="inlineStr">
        <is>
          <t>Life Sciences</t>
        </is>
      </c>
      <c r="H1868" t="inlineStr">
        <is>
          <t>Application services</t>
        </is>
      </c>
      <c r="I1868" t="inlineStr">
        <is>
          <t>Mid-size client</t>
        </is>
      </c>
      <c r="J1868" t="inlineStr">
        <is>
          <t>Ravindra Patil</t>
        </is>
      </c>
      <c r="K1868" s="71" t="n">
        <v>10892</v>
      </c>
      <c r="L1868" s="72" t="n">
        <v>4797.13</v>
      </c>
      <c r="M1868" s="72" t="n">
        <v>52250339.96</v>
      </c>
      <c r="N1868" s="72" t="n">
        <v>1045006.8</v>
      </c>
      <c r="O1868" s="72" t="n">
        <v>51205333.16</v>
      </c>
      <c r="P1868" s="72" t="n">
        <v>34749763.09</v>
      </c>
      <c r="Q1868" s="72" t="n">
        <v>16455570.07</v>
      </c>
      <c r="R1868" t="inlineStr">
        <is>
          <t>LS-02</t>
        </is>
      </c>
      <c r="S1868" s="73" t="n">
        <v>77.8</v>
      </c>
      <c r="T1868" s="73" t="n">
        <v>66</v>
      </c>
      <c r="U1868" s="71" t="n">
        <v>1</v>
      </c>
      <c r="V1868" t="inlineStr">
        <is>
          <t>No</t>
        </is>
      </c>
      <c r="W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TC101860</t>
        </is>
      </c>
      <c r="B1869" s="69" t="n">
        <v>45885</v>
      </c>
      <c r="C1869" s="70" t="n">
        <v>2025</v>
      </c>
      <c r="D1869" t="inlineStr">
        <is>
          <t>Aug</t>
        </is>
      </c>
      <c r="E1869" t="inlineStr">
        <is>
          <t>India</t>
        </is>
      </c>
      <c r="F1869" t="inlineStr">
        <is>
          <t>India</t>
        </is>
      </c>
      <c r="G1869" t="inlineStr">
        <is>
          <t>BFSI</t>
        </is>
      </c>
      <c r="H1869" t="inlineStr">
        <is>
          <t>Application services</t>
        </is>
      </c>
      <c r="I1869" t="inlineStr">
        <is>
          <t>Mid-size client</t>
        </is>
      </c>
      <c r="J1869" t="inlineStr">
        <is>
          <t>Arjun Mehta</t>
        </is>
      </c>
      <c r="K1869" s="71" t="n">
        <v>1470</v>
      </c>
      <c r="L1869" s="72" t="n">
        <v>3174.74</v>
      </c>
      <c r="M1869" s="72" t="n">
        <v>4666867.8</v>
      </c>
      <c r="N1869" s="72" t="n">
        <v>186674.71</v>
      </c>
      <c r="O1869" s="72" t="n">
        <v>4480193.09</v>
      </c>
      <c r="P1869" s="72" t="n">
        <v>2875040.6</v>
      </c>
      <c r="Q1869" s="72" t="n">
        <v>1605152.49</v>
      </c>
      <c r="R1869" t="inlineStr">
        <is>
          <t>B-05</t>
        </is>
      </c>
      <c r="S1869" s="73" t="n">
        <v>11.2</v>
      </c>
      <c r="T1869" s="73" t="n">
        <v>8.800000000000001</v>
      </c>
      <c r="U1869" s="71" t="n">
        <v>0</v>
      </c>
      <c r="V1869" t="inlineStr">
        <is>
          <t>No</t>
        </is>
      </c>
      <c r="W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TC101861</t>
        </is>
      </c>
      <c r="B1870" s="69" t="n">
        <v>45885</v>
      </c>
      <c r="C1870" s="70" t="n">
        <v>2025</v>
      </c>
      <c r="D1870" t="inlineStr">
        <is>
          <t>Aug</t>
        </is>
      </c>
      <c r="E1870" t="inlineStr">
        <is>
          <t>North America</t>
        </is>
      </c>
      <c r="F1870" t="inlineStr">
        <is>
          <t>Canada</t>
        </is>
      </c>
      <c r="G1870" t="inlineStr">
        <is>
          <t>BFSI</t>
        </is>
      </c>
      <c r="H1870" t="inlineStr">
        <is>
          <t>Application services</t>
        </is>
      </c>
      <c r="I1870" t="inlineStr">
        <is>
          <t>Large client</t>
        </is>
      </c>
      <c r="J1870" t="inlineStr">
        <is>
          <t>Arjun Mehta</t>
        </is>
      </c>
      <c r="K1870" s="71" t="n">
        <v>8201</v>
      </c>
      <c r="L1870" s="72" t="n">
        <v>4469.11</v>
      </c>
      <c r="M1870" s="72" t="n">
        <v>36651171.11</v>
      </c>
      <c r="N1870" s="72" t="n">
        <v>2199070.27</v>
      </c>
      <c r="O1870" s="72" t="n">
        <v>34452100.84</v>
      </c>
      <c r="P1870" s="72" t="n">
        <v>24920941.04</v>
      </c>
      <c r="Q1870" s="72" t="n">
        <v>9531159.800000001</v>
      </c>
      <c r="R1870" t="inlineStr">
        <is>
          <t>B-04</t>
        </is>
      </c>
      <c r="S1870" s="73" t="n">
        <v>56.6</v>
      </c>
      <c r="T1870" s="73" t="n">
        <v>51.7</v>
      </c>
      <c r="U1870" s="71" t="n">
        <v>0</v>
      </c>
      <c r="V1870" t="inlineStr">
        <is>
          <t>No</t>
        </is>
      </c>
      <c r="W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TC101862</t>
        </is>
      </c>
      <c r="B1871" s="69" t="n">
        <v>45885</v>
      </c>
      <c r="C1871" s="70" t="n">
        <v>2025</v>
      </c>
      <c r="D1871" t="inlineStr">
        <is>
          <t>Aug</t>
        </is>
      </c>
      <c r="E1871" t="inlineStr">
        <is>
          <t>North America</t>
        </is>
      </c>
      <c r="F1871" t="inlineStr">
        <is>
          <t>USA</t>
        </is>
      </c>
      <c r="G1871" t="inlineStr">
        <is>
          <t>Technology &amp; Services</t>
        </is>
      </c>
      <c r="H1871" t="inlineStr">
        <is>
          <t>BPS</t>
        </is>
      </c>
      <c r="I1871" t="inlineStr">
        <is>
          <t>Mid-size client</t>
        </is>
      </c>
      <c r="J1871" t="inlineStr">
        <is>
          <t>Ravindra Patil</t>
        </is>
      </c>
      <c r="K1871" s="71" t="n">
        <v>1791</v>
      </c>
      <c r="L1871" s="72" t="n">
        <v>4485.16</v>
      </c>
      <c r="M1871" s="72" t="n">
        <v>8032921.56</v>
      </c>
      <c r="N1871" s="72" t="n">
        <v>0</v>
      </c>
      <c r="O1871" s="72" t="n">
        <v>8032921.56</v>
      </c>
      <c r="P1871" s="72" t="n">
        <v>5547656.18</v>
      </c>
      <c r="Q1871" s="72" t="n">
        <v>2485265.38</v>
      </c>
      <c r="R1871" t="inlineStr">
        <is>
          <t>TS-04</t>
        </is>
      </c>
      <c r="S1871" s="73" t="n">
        <v>13.4</v>
      </c>
      <c r="T1871" s="73" t="n">
        <v>10.4</v>
      </c>
      <c r="U1871" s="71" t="n">
        <v>0</v>
      </c>
      <c r="V1871" t="inlineStr">
        <is>
          <t>No</t>
        </is>
      </c>
      <c r="W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TC101863</t>
        </is>
      </c>
      <c r="B1872" s="69" t="n">
        <v>45885</v>
      </c>
      <c r="C1872" s="70" t="n">
        <v>2025</v>
      </c>
      <c r="D1872" t="inlineStr">
        <is>
          <t>Aug</t>
        </is>
      </c>
      <c r="E1872" t="inlineStr">
        <is>
          <t>North America</t>
        </is>
      </c>
      <c r="F1872" t="inlineStr">
        <is>
          <t>USA</t>
        </is>
      </c>
      <c r="G1872" t="inlineStr">
        <is>
          <t>BFSI</t>
        </is>
      </c>
      <c r="H1872" t="inlineStr">
        <is>
          <t>BPS</t>
        </is>
      </c>
      <c r="I1872" t="inlineStr">
        <is>
          <t>Top-10 client</t>
        </is>
      </c>
      <c r="J1872" t="inlineStr">
        <is>
          <t>Lucas Martin</t>
        </is>
      </c>
      <c r="K1872" s="71" t="n">
        <v>1793</v>
      </c>
      <c r="L1872" s="72" t="n">
        <v>4221.95</v>
      </c>
      <c r="M1872" s="72" t="n">
        <v>7569956.35</v>
      </c>
      <c r="N1872" s="72" t="n">
        <v>454197.38</v>
      </c>
      <c r="O1872" s="72" t="n">
        <v>7115758.97</v>
      </c>
      <c r="P1872" s="72" t="n">
        <v>4917745.52</v>
      </c>
      <c r="Q1872" s="72" t="n">
        <v>2198013.45</v>
      </c>
      <c r="R1872" t="inlineStr">
        <is>
          <t>B-04</t>
        </is>
      </c>
      <c r="S1872" s="73" t="n">
        <v>13.3</v>
      </c>
      <c r="T1872" s="73" t="n">
        <v>10.4</v>
      </c>
      <c r="U1872" s="71" t="n">
        <v>0</v>
      </c>
      <c r="V1872" t="inlineStr">
        <is>
          <t>No</t>
        </is>
      </c>
      <c r="W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TC101864</t>
        </is>
      </c>
      <c r="B1873" s="69" t="n">
        <v>45885</v>
      </c>
      <c r="C1873" s="70" t="n">
        <v>2025</v>
      </c>
      <c r="D1873" t="inlineStr">
        <is>
          <t>Aug</t>
        </is>
      </c>
      <c r="E1873" t="inlineStr">
        <is>
          <t>North America</t>
        </is>
      </c>
      <c r="F1873" t="inlineStr">
        <is>
          <t>USA</t>
        </is>
      </c>
      <c r="G1873" t="inlineStr">
        <is>
          <t>Communications &amp; Media</t>
        </is>
      </c>
      <c r="H1873" t="inlineStr">
        <is>
          <t>Application services</t>
        </is>
      </c>
      <c r="I1873" t="inlineStr">
        <is>
          <t>Top-10 client</t>
        </is>
      </c>
      <c r="J1873" t="inlineStr">
        <is>
          <t>Emma Clarke</t>
        </is>
      </c>
      <c r="K1873" s="71" t="n">
        <v>6494</v>
      </c>
      <c r="L1873" s="72" t="n">
        <v>3996.82</v>
      </c>
      <c r="M1873" s="72" t="n">
        <v>25955349.08</v>
      </c>
      <c r="N1873" s="72" t="n">
        <v>0</v>
      </c>
      <c r="O1873" s="72" t="n">
        <v>25955349.08</v>
      </c>
      <c r="P1873" s="72" t="n">
        <v>16022800.58</v>
      </c>
      <c r="Q1873" s="72" t="n">
        <v>9932548.5</v>
      </c>
      <c r="R1873" t="inlineStr">
        <is>
          <t>CM-03</t>
        </is>
      </c>
      <c r="S1873" s="73" t="n">
        <v>55.6</v>
      </c>
      <c r="T1873" s="73" t="n">
        <v>41.5</v>
      </c>
      <c r="U1873" s="71" t="n">
        <v>0</v>
      </c>
      <c r="V1873" t="inlineStr">
        <is>
          <t>No</t>
        </is>
      </c>
      <c r="W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TC101865</t>
        </is>
      </c>
      <c r="B1874" s="69" t="n">
        <v>45885</v>
      </c>
      <c r="C1874" s="70" t="n">
        <v>2025</v>
      </c>
      <c r="D1874" t="inlineStr">
        <is>
          <t>Aug</t>
        </is>
      </c>
      <c r="E1874" t="inlineStr">
        <is>
          <t>Asia Pacific</t>
        </is>
      </c>
      <c r="F1874" t="inlineStr">
        <is>
          <t>Australia</t>
        </is>
      </c>
      <c r="G1874" t="inlineStr">
        <is>
          <t>Technology &amp; Services</t>
        </is>
      </c>
      <c r="H1874" t="inlineStr">
        <is>
          <t>Application services</t>
        </is>
      </c>
      <c r="I1874" t="inlineStr">
        <is>
          <t>Large client</t>
        </is>
      </c>
      <c r="J1874" t="inlineStr">
        <is>
          <t>Zoya Ahmed</t>
        </is>
      </c>
      <c r="K1874" s="71" t="n">
        <v>8861</v>
      </c>
      <c r="L1874" s="72" t="n">
        <v>3203.32</v>
      </c>
      <c r="M1874" s="72" t="n">
        <v>28384618.52</v>
      </c>
      <c r="N1874" s="72" t="n">
        <v>1703077.11</v>
      </c>
      <c r="O1874" s="72" t="n">
        <v>26681541.41</v>
      </c>
      <c r="P1874" s="72" t="n">
        <v>18089595.13</v>
      </c>
      <c r="Q1874" s="72" t="n">
        <v>8591946.279999999</v>
      </c>
      <c r="R1874" t="inlineStr">
        <is>
          <t>TS-01</t>
        </is>
      </c>
      <c r="S1874" s="73" t="n">
        <v>63.8</v>
      </c>
      <c r="T1874" s="73" t="n">
        <v>52.3</v>
      </c>
      <c r="U1874" s="71" t="n">
        <v>1</v>
      </c>
      <c r="V1874" t="inlineStr">
        <is>
          <t>No</t>
        </is>
      </c>
      <c r="W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TC101866</t>
        </is>
      </c>
      <c r="B1875" s="69" t="n">
        <v>45885</v>
      </c>
      <c r="C1875" s="70" t="n">
        <v>2025</v>
      </c>
      <c r="D1875" t="inlineStr">
        <is>
          <t>Aug</t>
        </is>
      </c>
      <c r="E1875" t="inlineStr">
        <is>
          <t>North America</t>
        </is>
      </c>
      <c r="F1875" t="inlineStr">
        <is>
          <t>Canada</t>
        </is>
      </c>
      <c r="G1875" t="inlineStr">
        <is>
          <t>BFSI</t>
        </is>
      </c>
      <c r="H1875" t="inlineStr">
        <is>
          <t>Application services</t>
        </is>
      </c>
      <c r="I1875" t="inlineStr">
        <is>
          <t>Large client</t>
        </is>
      </c>
      <c r="J1875" t="inlineStr">
        <is>
          <t>Aisha Bello</t>
        </is>
      </c>
      <c r="K1875" s="71" t="n">
        <v>4603</v>
      </c>
      <c r="L1875" s="72" t="n">
        <v>4418.09</v>
      </c>
      <c r="M1875" s="72" t="n">
        <v>20336468.27</v>
      </c>
      <c r="N1875" s="72" t="n">
        <v>813458.73</v>
      </c>
      <c r="O1875" s="72" t="n">
        <v>19523009.54</v>
      </c>
      <c r="P1875" s="72" t="n">
        <v>13757121.68</v>
      </c>
      <c r="Q1875" s="72" t="n">
        <v>5765887.86</v>
      </c>
      <c r="R1875" t="inlineStr">
        <is>
          <t>B-03</t>
        </is>
      </c>
      <c r="S1875" s="73" t="n">
        <v>34.3</v>
      </c>
      <c r="T1875" s="73" t="n">
        <v>29.5</v>
      </c>
      <c r="U1875" s="71" t="n">
        <v>0</v>
      </c>
      <c r="V1875" t="inlineStr">
        <is>
          <t>No</t>
        </is>
      </c>
      <c r="W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TC101867</t>
        </is>
      </c>
      <c r="B1876" s="69" t="n">
        <v>45885</v>
      </c>
      <c r="C1876" s="70" t="n">
        <v>2025</v>
      </c>
      <c r="D1876" t="inlineStr">
        <is>
          <t>Aug</t>
        </is>
      </c>
      <c r="E1876" t="inlineStr">
        <is>
          <t>Asia Pacific</t>
        </is>
      </c>
      <c r="F1876" t="inlineStr">
        <is>
          <t>Singapore</t>
        </is>
      </c>
      <c r="G1876" t="inlineStr">
        <is>
          <t>Communications &amp; Media</t>
        </is>
      </c>
      <c r="H1876" t="inlineStr">
        <is>
          <t>Application services</t>
        </is>
      </c>
      <c r="I1876" t="inlineStr">
        <is>
          <t>Large client</t>
        </is>
      </c>
      <c r="J1876" t="inlineStr">
        <is>
          <t>Wei Chen</t>
        </is>
      </c>
      <c r="K1876" s="71" t="n">
        <v>10552</v>
      </c>
      <c r="L1876" s="72" t="n">
        <v>3177.11</v>
      </c>
      <c r="M1876" s="72" t="n">
        <v>33524864.72</v>
      </c>
      <c r="N1876" s="72" t="n">
        <v>0</v>
      </c>
      <c r="O1876" s="72" t="n">
        <v>33524864.72</v>
      </c>
      <c r="P1876" s="72" t="n">
        <v>23192954.85</v>
      </c>
      <c r="Q1876" s="72" t="n">
        <v>10331909.87</v>
      </c>
      <c r="R1876" t="inlineStr">
        <is>
          <t>CM-06</t>
        </is>
      </c>
      <c r="S1876" s="73" t="n">
        <v>68.90000000000001</v>
      </c>
      <c r="T1876" s="73" t="n">
        <v>63.1</v>
      </c>
      <c r="U1876" s="71" t="n">
        <v>1</v>
      </c>
      <c r="V1876" t="inlineStr">
        <is>
          <t>No</t>
        </is>
      </c>
      <c r="W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TC101868</t>
        </is>
      </c>
      <c r="B1877" s="69" t="n">
        <v>45885</v>
      </c>
      <c r="C1877" s="70" t="n">
        <v>2025</v>
      </c>
      <c r="D1877" t="inlineStr">
        <is>
          <t>Aug</t>
        </is>
      </c>
      <c r="E1877" t="inlineStr">
        <is>
          <t>North America</t>
        </is>
      </c>
      <c r="F1877" t="inlineStr">
        <is>
          <t>Canada</t>
        </is>
      </c>
      <c r="G1877" t="inlineStr">
        <is>
          <t>Communications &amp; Media</t>
        </is>
      </c>
      <c r="H1877" t="inlineStr">
        <is>
          <t>Cloud &amp; infrastructure</t>
        </is>
      </c>
      <c r="I1877" t="inlineStr">
        <is>
          <t>Top-10 client</t>
        </is>
      </c>
      <c r="J1877" t="inlineStr">
        <is>
          <t>Wei Chen</t>
        </is>
      </c>
      <c r="K1877" s="71" t="n">
        <v>3658</v>
      </c>
      <c r="L1877" s="72" t="n">
        <v>4188.16</v>
      </c>
      <c r="M1877" s="72" t="n">
        <v>15320289.28</v>
      </c>
      <c r="N1877" s="72" t="n">
        <v>306405.79</v>
      </c>
      <c r="O1877" s="72" t="n">
        <v>15013883.49</v>
      </c>
      <c r="P1877" s="72" t="n">
        <v>10669955.95</v>
      </c>
      <c r="Q1877" s="72" t="n">
        <v>4343927.54</v>
      </c>
      <c r="R1877" t="inlineStr">
        <is>
          <t>CM-02</t>
        </is>
      </c>
      <c r="S1877" s="73" t="n">
        <v>25</v>
      </c>
      <c r="T1877" s="73" t="n">
        <v>21.3</v>
      </c>
      <c r="U1877" s="71" t="n">
        <v>0</v>
      </c>
      <c r="V1877" t="inlineStr">
        <is>
          <t>No</t>
        </is>
      </c>
      <c r="W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TC101869</t>
        </is>
      </c>
      <c r="B1878" s="69" t="n">
        <v>45885</v>
      </c>
      <c r="C1878" s="70" t="n">
        <v>2025</v>
      </c>
      <c r="D1878" t="inlineStr">
        <is>
          <t>Aug</t>
        </is>
      </c>
      <c r="E1878" t="inlineStr">
        <is>
          <t>Asia Pacific</t>
        </is>
      </c>
      <c r="F1878" t="inlineStr">
        <is>
          <t>Australia</t>
        </is>
      </c>
      <c r="G1878" t="inlineStr">
        <is>
          <t>Manufacturing</t>
        </is>
      </c>
      <c r="H1878" t="inlineStr">
        <is>
          <t>Cloud &amp; infrastructure</t>
        </is>
      </c>
      <c r="I1878" t="inlineStr">
        <is>
          <t>Large client</t>
        </is>
      </c>
      <c r="J1878" t="inlineStr">
        <is>
          <t>Emma Clarke</t>
        </is>
      </c>
      <c r="K1878" s="71" t="n">
        <v>2673</v>
      </c>
      <c r="L1878" s="72" t="n">
        <v>3241.76</v>
      </c>
      <c r="M1878" s="72" t="n">
        <v>8665224.48</v>
      </c>
      <c r="N1878" s="72" t="n">
        <v>0</v>
      </c>
      <c r="O1878" s="72" t="n">
        <v>8665224.48</v>
      </c>
      <c r="P1878" s="72" t="n">
        <v>5883972.13</v>
      </c>
      <c r="Q1878" s="72" t="n">
        <v>2781252.35</v>
      </c>
      <c r="R1878" t="inlineStr">
        <is>
          <t>M-04</t>
        </is>
      </c>
      <c r="S1878" s="73" t="n">
        <v>18.6</v>
      </c>
      <c r="T1878" s="73" t="n">
        <v>16.7</v>
      </c>
      <c r="U1878" s="71" t="n">
        <v>1</v>
      </c>
      <c r="V1878" t="inlineStr">
        <is>
          <t>No</t>
        </is>
      </c>
      <c r="W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TC101870</t>
        </is>
      </c>
      <c r="B1879" s="69" t="n">
        <v>45885</v>
      </c>
      <c r="C1879" s="70" t="n">
        <v>2025</v>
      </c>
      <c r="D1879" t="inlineStr">
        <is>
          <t>Aug</t>
        </is>
      </c>
      <c r="E1879" t="inlineStr">
        <is>
          <t>North America</t>
        </is>
      </c>
      <c r="F1879" t="inlineStr">
        <is>
          <t>USA</t>
        </is>
      </c>
      <c r="G1879" t="inlineStr">
        <is>
          <t>Manufacturing</t>
        </is>
      </c>
      <c r="H1879" t="inlineStr">
        <is>
          <t>AI &amp; data</t>
        </is>
      </c>
      <c r="I1879" t="inlineStr">
        <is>
          <t>Large client</t>
        </is>
      </c>
      <c r="J1879" t="inlineStr">
        <is>
          <t>Omar Haddad</t>
        </is>
      </c>
      <c r="K1879" s="71" t="n">
        <v>4803</v>
      </c>
      <c r="L1879" s="72" t="n">
        <v>4226.22</v>
      </c>
      <c r="M1879" s="72" t="n">
        <v>20298534.66</v>
      </c>
      <c r="N1879" s="72" t="n">
        <v>1217912.08</v>
      </c>
      <c r="O1879" s="72" t="n">
        <v>19080622.58</v>
      </c>
      <c r="P1879" s="72" t="n">
        <v>14365338.18</v>
      </c>
      <c r="Q1879" s="72" t="n">
        <v>4715284.4</v>
      </c>
      <c r="R1879" t="inlineStr">
        <is>
          <t>M-05</t>
        </is>
      </c>
      <c r="S1879" s="73" t="n">
        <v>30.7</v>
      </c>
      <c r="T1879" s="73" t="n">
        <v>28</v>
      </c>
      <c r="U1879" s="71" t="n">
        <v>0</v>
      </c>
      <c r="V1879" t="inlineStr">
        <is>
          <t>No</t>
        </is>
      </c>
      <c r="W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TC101871</t>
        </is>
      </c>
      <c r="B1880" s="69" t="n">
        <v>45886</v>
      </c>
      <c r="C1880" s="70" t="n">
        <v>2025</v>
      </c>
      <c r="D1880" t="inlineStr">
        <is>
          <t>Aug</t>
        </is>
      </c>
      <c r="E1880" t="inlineStr">
        <is>
          <t>North America</t>
        </is>
      </c>
      <c r="F1880" t="inlineStr">
        <is>
          <t>USA</t>
        </is>
      </c>
      <c r="G1880" t="inlineStr">
        <is>
          <t>Communications &amp; Media</t>
        </is>
      </c>
      <c r="H1880" t="inlineStr">
        <is>
          <t>Consulting</t>
        </is>
      </c>
      <c r="I1880" t="inlineStr">
        <is>
          <t>Mid-size client</t>
        </is>
      </c>
      <c r="J1880" t="inlineStr">
        <is>
          <t>Wei Chen</t>
        </is>
      </c>
      <c r="K1880" s="71" t="n">
        <v>9446</v>
      </c>
      <c r="L1880" s="72" t="n">
        <v>3739.89</v>
      </c>
      <c r="M1880" s="72" t="n">
        <v>35327000.94</v>
      </c>
      <c r="N1880" s="72" t="n">
        <v>1413080.04</v>
      </c>
      <c r="O1880" s="72" t="n">
        <v>33913920.9</v>
      </c>
      <c r="P1880" s="72" t="n">
        <v>21462799</v>
      </c>
      <c r="Q1880" s="72" t="n">
        <v>12451121.9</v>
      </c>
      <c r="R1880" t="inlineStr">
        <is>
          <t>CM-02</t>
        </is>
      </c>
      <c r="S1880" s="73" t="n">
        <v>67.90000000000001</v>
      </c>
      <c r="T1880" s="73" t="n">
        <v>56.1</v>
      </c>
      <c r="U1880" s="71" t="n">
        <v>0</v>
      </c>
      <c r="V1880" t="inlineStr">
        <is>
          <t>No</t>
        </is>
      </c>
      <c r="W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TC101872</t>
        </is>
      </c>
      <c r="B1881" s="69" t="n">
        <v>45886</v>
      </c>
      <c r="C1881" s="70" t="n">
        <v>2025</v>
      </c>
      <c r="D1881" t="inlineStr">
        <is>
          <t>Aug</t>
        </is>
      </c>
      <c r="E1881" t="inlineStr">
        <is>
          <t>UK</t>
        </is>
      </c>
      <c r="F1881" t="inlineStr">
        <is>
          <t>UK</t>
        </is>
      </c>
      <c r="G1881" t="inlineStr">
        <is>
          <t>BFSI</t>
        </is>
      </c>
      <c r="H1881" t="inlineStr">
        <is>
          <t>Application services</t>
        </is>
      </c>
      <c r="I1881" t="inlineStr">
        <is>
          <t>Mid-size client</t>
        </is>
      </c>
      <c r="J1881" t="inlineStr">
        <is>
          <t>Mei Lin</t>
        </is>
      </c>
      <c r="K1881" s="71" t="n">
        <v>10720</v>
      </c>
      <c r="L1881" s="72" t="n">
        <v>4024.61</v>
      </c>
      <c r="M1881" s="72" t="n">
        <v>43143819.2</v>
      </c>
      <c r="N1881" s="72" t="n">
        <v>2588629.15</v>
      </c>
      <c r="O1881" s="72" t="n">
        <v>40555190.05</v>
      </c>
      <c r="P1881" s="72" t="n">
        <v>28041124.01</v>
      </c>
      <c r="Q1881" s="72" t="n">
        <v>12514066.04</v>
      </c>
      <c r="R1881" t="inlineStr">
        <is>
          <t>B-04</t>
        </is>
      </c>
      <c r="S1881" s="73" t="n">
        <v>75</v>
      </c>
      <c r="T1881" s="73" t="n">
        <v>65.09999999999999</v>
      </c>
      <c r="U1881" s="71" t="n">
        <v>0</v>
      </c>
      <c r="V1881" t="inlineStr">
        <is>
          <t>No</t>
        </is>
      </c>
      <c r="W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TC101873</t>
        </is>
      </c>
      <c r="B1882" s="69" t="n">
        <v>45886</v>
      </c>
      <c r="C1882" s="70" t="n">
        <v>2025</v>
      </c>
      <c r="D1882" t="inlineStr">
        <is>
          <t>Aug</t>
        </is>
      </c>
      <c r="E1882" t="inlineStr">
        <is>
          <t>North America</t>
        </is>
      </c>
      <c r="F1882" t="inlineStr">
        <is>
          <t>Canada</t>
        </is>
      </c>
      <c r="G1882" t="inlineStr">
        <is>
          <t>BFSI</t>
        </is>
      </c>
      <c r="H1882" t="inlineStr">
        <is>
          <t>AI &amp; data</t>
        </is>
      </c>
      <c r="I1882" t="inlineStr">
        <is>
          <t>Mid-size client</t>
        </is>
      </c>
      <c r="J1882" t="inlineStr">
        <is>
          <t>Hiroshi Tanaka</t>
        </is>
      </c>
      <c r="K1882" s="71" t="n">
        <v>10527</v>
      </c>
      <c r="L1882" s="72" t="n">
        <v>4516.31</v>
      </c>
      <c r="M1882" s="72" t="n">
        <v>47543195.37</v>
      </c>
      <c r="N1882" s="72" t="n">
        <v>1901727.81</v>
      </c>
      <c r="O1882" s="72" t="n">
        <v>45641467.56</v>
      </c>
      <c r="P1882" s="72" t="n">
        <v>32569163.51</v>
      </c>
      <c r="Q1882" s="72" t="n">
        <v>13072304.05</v>
      </c>
      <c r="R1882" t="inlineStr">
        <is>
          <t>B-03</t>
        </is>
      </c>
      <c r="S1882" s="73" t="n">
        <v>78.2</v>
      </c>
      <c r="T1882" s="73" t="n">
        <v>62.2</v>
      </c>
      <c r="U1882" s="71" t="n">
        <v>1</v>
      </c>
      <c r="V1882" t="inlineStr">
        <is>
          <t>No</t>
        </is>
      </c>
      <c r="W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TC101874</t>
        </is>
      </c>
      <c r="B1883" s="69" t="n">
        <v>45886</v>
      </c>
      <c r="C1883" s="70" t="n">
        <v>2025</v>
      </c>
      <c r="D1883" t="inlineStr">
        <is>
          <t>Aug</t>
        </is>
      </c>
      <c r="E1883" t="inlineStr">
        <is>
          <t>Middle East &amp; Africa</t>
        </is>
      </c>
      <c r="F1883" t="inlineStr">
        <is>
          <t>South Africa</t>
        </is>
      </c>
      <c r="G1883" t="inlineStr">
        <is>
          <t>Life Sciences</t>
        </is>
      </c>
      <c r="H1883" t="inlineStr">
        <is>
          <t>Application services</t>
        </is>
      </c>
      <c r="I1883" t="inlineStr">
        <is>
          <t>Top-10 client</t>
        </is>
      </c>
      <c r="J1883" t="inlineStr">
        <is>
          <t>Fatima Al-Saud</t>
        </is>
      </c>
      <c r="K1883" s="71" t="n">
        <v>9489</v>
      </c>
      <c r="L1883" s="72" t="n">
        <v>3624.34</v>
      </c>
      <c r="M1883" s="72" t="n">
        <v>34391362.26</v>
      </c>
      <c r="N1883" s="72" t="n">
        <v>2063481.74</v>
      </c>
      <c r="O1883" s="72" t="n">
        <v>32327880.52</v>
      </c>
      <c r="P1883" s="72" t="n">
        <v>24088487.81</v>
      </c>
      <c r="Q1883" s="72" t="n">
        <v>8239392.71</v>
      </c>
      <c r="R1883" t="inlineStr">
        <is>
          <t>LS-04</t>
        </is>
      </c>
      <c r="S1883" s="73" t="n">
        <v>73.40000000000001</v>
      </c>
      <c r="T1883" s="73" t="n">
        <v>55.6</v>
      </c>
      <c r="U1883" s="71" t="n">
        <v>0</v>
      </c>
      <c r="V1883" t="inlineStr">
        <is>
          <t>No</t>
        </is>
      </c>
      <c r="W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TC101875</t>
        </is>
      </c>
      <c r="B1884" s="69" t="n">
        <v>45886</v>
      </c>
      <c r="C1884" s="70" t="n">
        <v>2025</v>
      </c>
      <c r="D1884" t="inlineStr">
        <is>
          <t>Aug</t>
        </is>
      </c>
      <c r="E1884" t="inlineStr">
        <is>
          <t>Continental Europe</t>
        </is>
      </c>
      <c r="F1884" t="inlineStr">
        <is>
          <t>France</t>
        </is>
      </c>
      <c r="G1884" t="inlineStr">
        <is>
          <t>BFSI</t>
        </is>
      </c>
      <c r="H1884" t="inlineStr">
        <is>
          <t>Application services</t>
        </is>
      </c>
      <c r="I1884" t="inlineStr">
        <is>
          <t>Mid-size client</t>
        </is>
      </c>
      <c r="J1884" t="inlineStr">
        <is>
          <t>Wei Chen</t>
        </is>
      </c>
      <c r="K1884" s="71" t="n">
        <v>6572</v>
      </c>
      <c r="L1884" s="72" t="n">
        <v>4336.49</v>
      </c>
      <c r="M1884" s="72" t="n">
        <v>28499412.28</v>
      </c>
      <c r="N1884" s="72" t="n">
        <v>1139976.49</v>
      </c>
      <c r="O1884" s="72" t="n">
        <v>27359435.79</v>
      </c>
      <c r="P1884" s="72" t="n">
        <v>19991067.9</v>
      </c>
      <c r="Q1884" s="72" t="n">
        <v>7368367.89</v>
      </c>
      <c r="R1884" t="inlineStr">
        <is>
          <t>B-05</t>
        </is>
      </c>
      <c r="S1884" s="73" t="n">
        <v>48.3</v>
      </c>
      <c r="T1884" s="73" t="n">
        <v>38.5</v>
      </c>
      <c r="U1884" s="71" t="n">
        <v>1</v>
      </c>
      <c r="V1884" t="inlineStr">
        <is>
          <t>No</t>
        </is>
      </c>
      <c r="W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TC101876</t>
        </is>
      </c>
      <c r="B1885" s="69" t="n">
        <v>45886</v>
      </c>
      <c r="C1885" s="70" t="n">
        <v>2025</v>
      </c>
      <c r="D1885" t="inlineStr">
        <is>
          <t>Aug</t>
        </is>
      </c>
      <c r="E1885" t="inlineStr">
        <is>
          <t>Asia Pacific</t>
        </is>
      </c>
      <c r="F1885" t="inlineStr">
        <is>
          <t>Australia</t>
        </is>
      </c>
      <c r="G1885" t="inlineStr">
        <is>
          <t>Life Sciences</t>
        </is>
      </c>
      <c r="H1885" t="inlineStr">
        <is>
          <t>Application services</t>
        </is>
      </c>
      <c r="I1885" t="inlineStr">
        <is>
          <t>Large client</t>
        </is>
      </c>
      <c r="J1885" t="inlineStr">
        <is>
          <t>Aisha Bello</t>
        </is>
      </c>
      <c r="K1885" s="71" t="n">
        <v>7290</v>
      </c>
      <c r="L1885" s="72" t="n">
        <v>4154.82</v>
      </c>
      <c r="M1885" s="72" t="n">
        <v>30288637.8</v>
      </c>
      <c r="N1885" s="72" t="n">
        <v>1211545.51</v>
      </c>
      <c r="O1885" s="72" t="n">
        <v>29077092.29</v>
      </c>
      <c r="P1885" s="72" t="n">
        <v>21874577.13</v>
      </c>
      <c r="Q1885" s="72" t="n">
        <v>7202515.16</v>
      </c>
      <c r="R1885" t="inlineStr">
        <is>
          <t>LS-04</t>
        </is>
      </c>
      <c r="S1885" s="73" t="n">
        <v>50.5</v>
      </c>
      <c r="T1885" s="73" t="n">
        <v>44.9</v>
      </c>
      <c r="U1885" s="71" t="n">
        <v>0</v>
      </c>
      <c r="V1885" t="inlineStr">
        <is>
          <t>No</t>
        </is>
      </c>
      <c r="W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TC101877</t>
        </is>
      </c>
      <c r="B1886" s="69" t="n">
        <v>45886</v>
      </c>
      <c r="C1886" s="70" t="n">
        <v>2025</v>
      </c>
      <c r="D1886" t="inlineStr">
        <is>
          <t>Aug</t>
        </is>
      </c>
      <c r="E1886" t="inlineStr">
        <is>
          <t>UK</t>
        </is>
      </c>
      <c r="F1886" t="inlineStr">
        <is>
          <t>UK</t>
        </is>
      </c>
      <c r="G1886" t="inlineStr">
        <is>
          <t>BFSI</t>
        </is>
      </c>
      <c r="H1886" t="inlineStr">
        <is>
          <t>Application services</t>
        </is>
      </c>
      <c r="I1886" t="inlineStr">
        <is>
          <t>Large client</t>
        </is>
      </c>
      <c r="J1886" t="inlineStr">
        <is>
          <t>Carlos Silva</t>
        </is>
      </c>
      <c r="K1886" s="71" t="n">
        <v>10743</v>
      </c>
      <c r="L1886" s="72" t="n">
        <v>4134.32</v>
      </c>
      <c r="M1886" s="72" t="n">
        <v>44414999.76</v>
      </c>
      <c r="N1886" s="72" t="n">
        <v>0</v>
      </c>
      <c r="O1886" s="72" t="n">
        <v>44414999.76</v>
      </c>
      <c r="P1886" s="72" t="n">
        <v>29145554.76</v>
      </c>
      <c r="Q1886" s="72" t="n">
        <v>15269445</v>
      </c>
      <c r="R1886" t="inlineStr">
        <is>
          <t>B-06</t>
        </is>
      </c>
      <c r="S1886" s="73" t="n">
        <v>79.59999999999999</v>
      </c>
      <c r="T1886" s="73" t="n">
        <v>66.3</v>
      </c>
      <c r="U1886" s="71" t="n">
        <v>1</v>
      </c>
      <c r="V1886" t="inlineStr">
        <is>
          <t>No</t>
        </is>
      </c>
      <c r="W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TC101878</t>
        </is>
      </c>
      <c r="B1887" s="69" t="n">
        <v>45886</v>
      </c>
      <c r="C1887" s="70" t="n">
        <v>2025</v>
      </c>
      <c r="D1887" t="inlineStr">
        <is>
          <t>Aug</t>
        </is>
      </c>
      <c r="E1887" t="inlineStr">
        <is>
          <t>Asia Pacific</t>
        </is>
      </c>
      <c r="F1887" t="inlineStr">
        <is>
          <t>Australia</t>
        </is>
      </c>
      <c r="G1887" t="inlineStr">
        <is>
          <t>Retail &amp; CPG</t>
        </is>
      </c>
      <c r="H1887" t="inlineStr">
        <is>
          <t>Cloud &amp; infrastructure</t>
        </is>
      </c>
      <c r="I1887" t="inlineStr">
        <is>
          <t>Large client</t>
        </is>
      </c>
      <c r="J1887" t="inlineStr">
        <is>
          <t>Fatima Al-Saud</t>
        </is>
      </c>
      <c r="K1887" s="71" t="n">
        <v>9033</v>
      </c>
      <c r="L1887" s="72" t="n">
        <v>3304.09</v>
      </c>
      <c r="M1887" s="72" t="n">
        <v>29845844.97</v>
      </c>
      <c r="N1887" s="72" t="n">
        <v>596916.9</v>
      </c>
      <c r="O1887" s="72" t="n">
        <v>29248928.07</v>
      </c>
      <c r="P1887" s="72" t="n">
        <v>17485111.12</v>
      </c>
      <c r="Q1887" s="72" t="n">
        <v>11763816.95</v>
      </c>
      <c r="R1887" t="inlineStr">
        <is>
          <t>RC-06</t>
        </is>
      </c>
      <c r="S1887" s="73" t="n">
        <v>64.40000000000001</v>
      </c>
      <c r="T1887" s="73" t="n">
        <v>54.3</v>
      </c>
      <c r="U1887" s="71" t="n">
        <v>1</v>
      </c>
      <c r="V1887" t="inlineStr">
        <is>
          <t>No</t>
        </is>
      </c>
      <c r="W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TC101879</t>
        </is>
      </c>
      <c r="B1888" s="69" t="n">
        <v>45886</v>
      </c>
      <c r="C1888" s="70" t="n">
        <v>2025</v>
      </c>
      <c r="D1888" t="inlineStr">
        <is>
          <t>Aug</t>
        </is>
      </c>
      <c r="E1888" t="inlineStr">
        <is>
          <t>North America</t>
        </is>
      </c>
      <c r="F1888" t="inlineStr">
        <is>
          <t>USA</t>
        </is>
      </c>
      <c r="G1888" t="inlineStr">
        <is>
          <t>Technology &amp; Services</t>
        </is>
      </c>
      <c r="H1888" t="inlineStr">
        <is>
          <t>Application services</t>
        </is>
      </c>
      <c r="I1888" t="inlineStr">
        <is>
          <t>Top-10 client</t>
        </is>
      </c>
      <c r="J1888" t="inlineStr">
        <is>
          <t>Mei Lin</t>
        </is>
      </c>
      <c r="K1888" s="71" t="n">
        <v>9154</v>
      </c>
      <c r="L1888" s="72" t="n">
        <v>3964.94</v>
      </c>
      <c r="M1888" s="72" t="n">
        <v>36295060.76</v>
      </c>
      <c r="N1888" s="72" t="n">
        <v>2177703.65</v>
      </c>
      <c r="O1888" s="72" t="n">
        <v>34117357.11</v>
      </c>
      <c r="P1888" s="72" t="n">
        <v>25508365.16</v>
      </c>
      <c r="Q1888" s="72" t="n">
        <v>8608991.949999999</v>
      </c>
      <c r="R1888" t="inlineStr">
        <is>
          <t>TS-01</t>
        </is>
      </c>
      <c r="S1888" s="73" t="n">
        <v>68.2</v>
      </c>
      <c r="T1888" s="73" t="n">
        <v>54.8</v>
      </c>
      <c r="U1888" s="71" t="n">
        <v>2</v>
      </c>
      <c r="V1888" t="inlineStr">
        <is>
          <t>No</t>
        </is>
      </c>
      <c r="W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TC101880</t>
        </is>
      </c>
      <c r="B1889" s="69" t="n">
        <v>45887</v>
      </c>
      <c r="C1889" s="70" t="n">
        <v>2025</v>
      </c>
      <c r="D1889" t="inlineStr">
        <is>
          <t>Aug</t>
        </is>
      </c>
      <c r="E1889" t="inlineStr">
        <is>
          <t>Continental Europe</t>
        </is>
      </c>
      <c r="F1889" t="inlineStr">
        <is>
          <t>Netherlands</t>
        </is>
      </c>
      <c r="G1889" t="inlineStr">
        <is>
          <t>Manufacturing</t>
        </is>
      </c>
      <c r="H1889" t="inlineStr">
        <is>
          <t>Cloud &amp; infrastructure</t>
        </is>
      </c>
      <c r="I1889" t="inlineStr">
        <is>
          <t>Top-10 client</t>
        </is>
      </c>
      <c r="J1889" t="inlineStr">
        <is>
          <t>Mei Lin</t>
        </is>
      </c>
      <c r="K1889" s="71" t="n">
        <v>9284</v>
      </c>
      <c r="L1889" s="72" t="n">
        <v>4256.95</v>
      </c>
      <c r="M1889" s="72" t="n">
        <v>39521523.8</v>
      </c>
      <c r="N1889" s="72" t="n">
        <v>2371291.43</v>
      </c>
      <c r="O1889" s="72" t="n">
        <v>37150232.37</v>
      </c>
      <c r="P1889" s="72" t="n">
        <v>25317369.18</v>
      </c>
      <c r="Q1889" s="72" t="n">
        <v>11832863.19</v>
      </c>
      <c r="R1889" t="inlineStr">
        <is>
          <t>M-03</t>
        </is>
      </c>
      <c r="S1889" s="73" t="n">
        <v>76.3</v>
      </c>
      <c r="T1889" s="73" t="n">
        <v>59.2</v>
      </c>
      <c r="U1889" s="71" t="n">
        <v>1</v>
      </c>
      <c r="V1889" t="inlineStr">
        <is>
          <t>No</t>
        </is>
      </c>
      <c r="W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TC101881</t>
        </is>
      </c>
      <c r="B1890" s="69" t="n">
        <v>45887</v>
      </c>
      <c r="C1890" s="70" t="n">
        <v>2025</v>
      </c>
      <c r="D1890" t="inlineStr">
        <is>
          <t>Aug</t>
        </is>
      </c>
      <c r="E1890" t="inlineStr">
        <is>
          <t>North America</t>
        </is>
      </c>
      <c r="F1890" t="inlineStr">
        <is>
          <t>Canada</t>
        </is>
      </c>
      <c r="G1890" t="inlineStr">
        <is>
          <t>Retail &amp; CPG</t>
        </is>
      </c>
      <c r="H1890" t="inlineStr">
        <is>
          <t>AI &amp; data</t>
        </is>
      </c>
      <c r="I1890" t="inlineStr">
        <is>
          <t>Large client</t>
        </is>
      </c>
      <c r="J1890" t="inlineStr">
        <is>
          <t>Omar Haddad</t>
        </is>
      </c>
      <c r="K1890" s="71" t="n">
        <v>6720</v>
      </c>
      <c r="L1890" s="72" t="n">
        <v>3717.56</v>
      </c>
      <c r="M1890" s="72" t="n">
        <v>24982003.2</v>
      </c>
      <c r="N1890" s="72" t="n">
        <v>0</v>
      </c>
      <c r="O1890" s="72" t="n">
        <v>24982003.2</v>
      </c>
      <c r="P1890" s="72" t="n">
        <v>17573824.33</v>
      </c>
      <c r="Q1890" s="72" t="n">
        <v>7408178.87</v>
      </c>
      <c r="R1890" t="inlineStr">
        <is>
          <t>RC-02</t>
        </is>
      </c>
      <c r="S1890" s="73" t="n">
        <v>52.5</v>
      </c>
      <c r="T1890" s="73" t="n">
        <v>41.3</v>
      </c>
      <c r="U1890" s="71" t="n">
        <v>1</v>
      </c>
      <c r="V1890" t="inlineStr">
        <is>
          <t>No</t>
        </is>
      </c>
      <c r="W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TC101882</t>
        </is>
      </c>
      <c r="B1891" s="69" t="n">
        <v>45887</v>
      </c>
      <c r="C1891" s="70" t="n">
        <v>2025</v>
      </c>
      <c r="D1891" t="inlineStr">
        <is>
          <t>Aug</t>
        </is>
      </c>
      <c r="E1891" t="inlineStr">
        <is>
          <t>North America</t>
        </is>
      </c>
      <c r="F1891" t="inlineStr">
        <is>
          <t>Canada</t>
        </is>
      </c>
      <c r="G1891" t="inlineStr">
        <is>
          <t>BFSI</t>
        </is>
      </c>
      <c r="H1891" t="inlineStr">
        <is>
          <t>Application services</t>
        </is>
      </c>
      <c r="I1891" t="inlineStr">
        <is>
          <t>Top-10 client</t>
        </is>
      </c>
      <c r="J1891" t="inlineStr">
        <is>
          <t>Yuki Sato</t>
        </is>
      </c>
      <c r="K1891" s="71" t="n">
        <v>5584</v>
      </c>
      <c r="L1891" s="72" t="n">
        <v>3799.61</v>
      </c>
      <c r="M1891" s="72" t="n">
        <v>21217022.24</v>
      </c>
      <c r="N1891" s="72" t="n">
        <v>0</v>
      </c>
      <c r="O1891" s="72" t="n">
        <v>21217022.24</v>
      </c>
      <c r="P1891" s="72" t="n">
        <v>15127385.48</v>
      </c>
      <c r="Q1891" s="72" t="n">
        <v>6089636.76</v>
      </c>
      <c r="R1891" t="inlineStr">
        <is>
          <t>B-01</t>
        </is>
      </c>
      <c r="S1891" s="73" t="n">
        <v>36.2</v>
      </c>
      <c r="T1891" s="73" t="n">
        <v>33.1</v>
      </c>
      <c r="U1891" s="71" t="n">
        <v>1</v>
      </c>
      <c r="V1891" t="inlineStr">
        <is>
          <t>No</t>
        </is>
      </c>
      <c r="W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TC101883</t>
        </is>
      </c>
      <c r="B1892" s="69" t="n">
        <v>45887</v>
      </c>
      <c r="C1892" s="70" t="n">
        <v>2025</v>
      </c>
      <c r="D1892" t="inlineStr">
        <is>
          <t>Aug</t>
        </is>
      </c>
      <c r="E1892" t="inlineStr">
        <is>
          <t>North America</t>
        </is>
      </c>
      <c r="F1892" t="inlineStr">
        <is>
          <t>Canada</t>
        </is>
      </c>
      <c r="G1892" t="inlineStr">
        <is>
          <t>BFSI</t>
        </is>
      </c>
      <c r="H1892" t="inlineStr">
        <is>
          <t>Application services</t>
        </is>
      </c>
      <c r="I1892" t="inlineStr">
        <is>
          <t>Top-10 client</t>
        </is>
      </c>
      <c r="J1892" t="inlineStr">
        <is>
          <t>Ravindra Patil</t>
        </is>
      </c>
      <c r="K1892" s="71" t="n">
        <v>7953</v>
      </c>
      <c r="L1892" s="72" t="n">
        <v>3898.56</v>
      </c>
      <c r="M1892" s="72" t="n">
        <v>31005247.68</v>
      </c>
      <c r="N1892" s="72" t="n">
        <v>0</v>
      </c>
      <c r="O1892" s="72" t="n">
        <v>31005247.68</v>
      </c>
      <c r="P1892" s="72" t="n">
        <v>21834355.51</v>
      </c>
      <c r="Q1892" s="72" t="n">
        <v>9170892.17</v>
      </c>
      <c r="R1892" t="inlineStr">
        <is>
          <t>B-05</t>
        </is>
      </c>
      <c r="S1892" s="73" t="n">
        <v>63.1</v>
      </c>
      <c r="T1892" s="73" t="n">
        <v>50.3</v>
      </c>
      <c r="U1892" s="71" t="n">
        <v>1</v>
      </c>
      <c r="V1892" t="inlineStr">
        <is>
          <t>No</t>
        </is>
      </c>
      <c r="W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TC101884</t>
        </is>
      </c>
      <c r="B1893" s="69" t="n">
        <v>45887</v>
      </c>
      <c r="C1893" s="70" t="n">
        <v>2025</v>
      </c>
      <c r="D1893" t="inlineStr">
        <is>
          <t>Aug</t>
        </is>
      </c>
      <c r="E1893" t="inlineStr">
        <is>
          <t>North America</t>
        </is>
      </c>
      <c r="F1893" t="inlineStr">
        <is>
          <t>USA</t>
        </is>
      </c>
      <c r="G1893" t="inlineStr">
        <is>
          <t>BFSI</t>
        </is>
      </c>
      <c r="H1893" t="inlineStr">
        <is>
          <t>AI &amp; data</t>
        </is>
      </c>
      <c r="I1893" t="inlineStr">
        <is>
          <t>Large client</t>
        </is>
      </c>
      <c r="J1893" t="inlineStr">
        <is>
          <t>Mei Lin</t>
        </is>
      </c>
      <c r="K1893" s="71" t="n">
        <v>6367</v>
      </c>
      <c r="L1893" s="72" t="n">
        <v>3973.99</v>
      </c>
      <c r="M1893" s="72" t="n">
        <v>25302394.33</v>
      </c>
      <c r="N1893" s="72" t="n">
        <v>0</v>
      </c>
      <c r="O1893" s="72" t="n">
        <v>25302394.33</v>
      </c>
      <c r="P1893" s="72" t="n">
        <v>15833958.54</v>
      </c>
      <c r="Q1893" s="72" t="n">
        <v>9468435.789999999</v>
      </c>
      <c r="R1893" t="inlineStr">
        <is>
          <t>B-02</t>
        </is>
      </c>
      <c r="S1893" s="73" t="n">
        <v>49.4</v>
      </c>
      <c r="T1893" s="73" t="n">
        <v>39.6</v>
      </c>
      <c r="U1893" s="71" t="n">
        <v>1</v>
      </c>
      <c r="V1893" t="inlineStr">
        <is>
          <t>No</t>
        </is>
      </c>
      <c r="W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TC101885</t>
        </is>
      </c>
      <c r="B1894" s="69" t="n">
        <v>45887</v>
      </c>
      <c r="C1894" s="70" t="n">
        <v>2025</v>
      </c>
      <c r="D1894" t="inlineStr">
        <is>
          <t>Aug</t>
        </is>
      </c>
      <c r="E1894" t="inlineStr">
        <is>
          <t>North America</t>
        </is>
      </c>
      <c r="F1894" t="inlineStr">
        <is>
          <t>USA</t>
        </is>
      </c>
      <c r="G1894" t="inlineStr">
        <is>
          <t>Retail &amp; CPG</t>
        </is>
      </c>
      <c r="H1894" t="inlineStr">
        <is>
          <t>Cloud &amp; infrastructure</t>
        </is>
      </c>
      <c r="I1894" t="inlineStr">
        <is>
          <t>Large client</t>
        </is>
      </c>
      <c r="J1894" t="inlineStr">
        <is>
          <t>Carlos Silva</t>
        </is>
      </c>
      <c r="K1894" s="71" t="n">
        <v>10167</v>
      </c>
      <c r="L1894" s="72" t="n">
        <v>4005.54</v>
      </c>
      <c r="M1894" s="72" t="n">
        <v>40724325.18</v>
      </c>
      <c r="N1894" s="72" t="n">
        <v>0</v>
      </c>
      <c r="O1894" s="72" t="n">
        <v>40724325.18</v>
      </c>
      <c r="P1894" s="72" t="n">
        <v>28321106.75</v>
      </c>
      <c r="Q1894" s="72" t="n">
        <v>12403218.43</v>
      </c>
      <c r="R1894" t="inlineStr">
        <is>
          <t>RC-01</t>
        </is>
      </c>
      <c r="S1894" s="73" t="n">
        <v>79.09999999999999</v>
      </c>
      <c r="T1894" s="73" t="n">
        <v>62.5</v>
      </c>
      <c r="U1894" s="71" t="n">
        <v>0</v>
      </c>
      <c r="V1894" t="inlineStr">
        <is>
          <t>No</t>
        </is>
      </c>
      <c r="W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TC101886</t>
        </is>
      </c>
      <c r="B1895" s="69" t="n">
        <v>45887</v>
      </c>
      <c r="C1895" s="70" t="n">
        <v>2025</v>
      </c>
      <c r="D1895" t="inlineStr">
        <is>
          <t>Aug</t>
        </is>
      </c>
      <c r="E1895" t="inlineStr">
        <is>
          <t>North America</t>
        </is>
      </c>
      <c r="F1895" t="inlineStr">
        <is>
          <t>Canada</t>
        </is>
      </c>
      <c r="G1895" t="inlineStr">
        <is>
          <t>Life Sciences</t>
        </is>
      </c>
      <c r="H1895" t="inlineStr">
        <is>
          <t>Application services</t>
        </is>
      </c>
      <c r="I1895" t="inlineStr">
        <is>
          <t>Large client</t>
        </is>
      </c>
      <c r="J1895" t="inlineStr">
        <is>
          <t>Shraddha Kulkarni</t>
        </is>
      </c>
      <c r="K1895" s="71" t="n">
        <v>8724</v>
      </c>
      <c r="L1895" s="72" t="n">
        <v>4547.61</v>
      </c>
      <c r="M1895" s="72" t="n">
        <v>39673349.64</v>
      </c>
      <c r="N1895" s="72" t="n">
        <v>0</v>
      </c>
      <c r="O1895" s="72" t="n">
        <v>39673349.64</v>
      </c>
      <c r="P1895" s="72" t="n">
        <v>28468179.97</v>
      </c>
      <c r="Q1895" s="72" t="n">
        <v>11205169.67</v>
      </c>
      <c r="R1895" t="inlineStr">
        <is>
          <t>LS-01</t>
        </is>
      </c>
      <c r="S1895" s="73" t="n">
        <v>56.7</v>
      </c>
      <c r="T1895" s="73" t="n">
        <v>51.7</v>
      </c>
      <c r="U1895" s="71" t="n">
        <v>0</v>
      </c>
      <c r="V1895" t="inlineStr">
        <is>
          <t>No</t>
        </is>
      </c>
      <c r="W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TC101887</t>
        </is>
      </c>
      <c r="B1896" s="69" t="n">
        <v>45887</v>
      </c>
      <c r="C1896" s="70" t="n">
        <v>2025</v>
      </c>
      <c r="D1896" t="inlineStr">
        <is>
          <t>Aug</t>
        </is>
      </c>
      <c r="E1896" t="inlineStr">
        <is>
          <t>Middle East &amp; Africa</t>
        </is>
      </c>
      <c r="F1896" t="inlineStr">
        <is>
          <t>South Africa</t>
        </is>
      </c>
      <c r="G1896" t="inlineStr">
        <is>
          <t>BFSI</t>
        </is>
      </c>
      <c r="H1896" t="inlineStr">
        <is>
          <t>Application services</t>
        </is>
      </c>
      <c r="I1896" t="inlineStr">
        <is>
          <t>Top-10 client</t>
        </is>
      </c>
      <c r="J1896" t="inlineStr">
        <is>
          <t>Amir Khan</t>
        </is>
      </c>
      <c r="K1896" s="71" t="n">
        <v>9280</v>
      </c>
      <c r="L1896" s="72" t="n">
        <v>3610.53</v>
      </c>
      <c r="M1896" s="72" t="n">
        <v>33505718.4</v>
      </c>
      <c r="N1896" s="72" t="n">
        <v>0</v>
      </c>
      <c r="O1896" s="72" t="n">
        <v>33505718.4</v>
      </c>
      <c r="P1896" s="72" t="n">
        <v>21621353.44</v>
      </c>
      <c r="Q1896" s="72" t="n">
        <v>11884364.96</v>
      </c>
      <c r="R1896" t="inlineStr">
        <is>
          <t>B-03</t>
        </is>
      </c>
      <c r="S1896" s="73" t="n">
        <v>63.5</v>
      </c>
      <c r="T1896" s="73" t="n">
        <v>56.8</v>
      </c>
      <c r="U1896" s="71" t="n">
        <v>0</v>
      </c>
      <c r="V1896" t="inlineStr">
        <is>
          <t>No</t>
        </is>
      </c>
      <c r="W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TC101888</t>
        </is>
      </c>
      <c r="B1897" s="69" t="n">
        <v>45887</v>
      </c>
      <c r="C1897" s="70" t="n">
        <v>2025</v>
      </c>
      <c r="D1897" t="inlineStr">
        <is>
          <t>Aug</t>
        </is>
      </c>
      <c r="E1897" t="inlineStr">
        <is>
          <t>North America</t>
        </is>
      </c>
      <c r="F1897" t="inlineStr">
        <is>
          <t>USA</t>
        </is>
      </c>
      <c r="G1897" t="inlineStr">
        <is>
          <t>Manufacturing</t>
        </is>
      </c>
      <c r="H1897" t="inlineStr">
        <is>
          <t>AI &amp; data</t>
        </is>
      </c>
      <c r="I1897" t="inlineStr">
        <is>
          <t>Top-10 client</t>
        </is>
      </c>
      <c r="J1897" t="inlineStr">
        <is>
          <t>Liam O'Brien</t>
        </is>
      </c>
      <c r="K1897" s="71" t="n">
        <v>4760</v>
      </c>
      <c r="L1897" s="72" t="n">
        <v>4000.62</v>
      </c>
      <c r="M1897" s="72" t="n">
        <v>19042951.2</v>
      </c>
      <c r="N1897" s="72" t="n">
        <v>0</v>
      </c>
      <c r="O1897" s="72" t="n">
        <v>19042951.2</v>
      </c>
      <c r="P1897" s="72" t="n">
        <v>11575023.5</v>
      </c>
      <c r="Q1897" s="72" t="n">
        <v>7467927.7</v>
      </c>
      <c r="R1897" t="inlineStr">
        <is>
          <t>M-02</t>
        </is>
      </c>
      <c r="S1897" s="73" t="n">
        <v>32.9</v>
      </c>
      <c r="T1897" s="73" t="n">
        <v>27.9</v>
      </c>
      <c r="U1897" s="71" t="n">
        <v>1</v>
      </c>
      <c r="V1897" t="inlineStr">
        <is>
          <t>No</t>
        </is>
      </c>
      <c r="W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TC101889</t>
        </is>
      </c>
      <c r="B1898" s="69" t="n">
        <v>45887</v>
      </c>
      <c r="C1898" s="70" t="n">
        <v>2025</v>
      </c>
      <c r="D1898" t="inlineStr">
        <is>
          <t>Aug</t>
        </is>
      </c>
      <c r="E1898" t="inlineStr">
        <is>
          <t>North America</t>
        </is>
      </c>
      <c r="F1898" t="inlineStr">
        <is>
          <t>Canada</t>
        </is>
      </c>
      <c r="G1898" t="inlineStr">
        <is>
          <t>BFSI</t>
        </is>
      </c>
      <c r="H1898" t="inlineStr">
        <is>
          <t>BPS</t>
        </is>
      </c>
      <c r="I1898" t="inlineStr">
        <is>
          <t>Large client</t>
        </is>
      </c>
      <c r="J1898" t="inlineStr">
        <is>
          <t>Ravindra Patil</t>
        </is>
      </c>
      <c r="K1898" s="71" t="n">
        <v>1834</v>
      </c>
      <c r="L1898" s="72" t="n">
        <v>3927.72</v>
      </c>
      <c r="M1898" s="72" t="n">
        <v>7203438.48</v>
      </c>
      <c r="N1898" s="72" t="n">
        <v>432206.31</v>
      </c>
      <c r="O1898" s="72" t="n">
        <v>6771232.17</v>
      </c>
      <c r="P1898" s="72" t="n">
        <v>4457804.12</v>
      </c>
      <c r="Q1898" s="72" t="n">
        <v>2313428.05</v>
      </c>
      <c r="R1898" t="inlineStr">
        <is>
          <t>B-05</t>
        </is>
      </c>
      <c r="S1898" s="73" t="n">
        <v>13.8</v>
      </c>
      <c r="T1898" s="73" t="n">
        <v>11.3</v>
      </c>
      <c r="U1898" s="71" t="n">
        <v>0</v>
      </c>
      <c r="V1898" t="inlineStr">
        <is>
          <t>No</t>
        </is>
      </c>
      <c r="W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TC101890</t>
        </is>
      </c>
      <c r="B1899" s="69" t="n">
        <v>45887</v>
      </c>
      <c r="C1899" s="70" t="n">
        <v>2025</v>
      </c>
      <c r="D1899" t="inlineStr">
        <is>
          <t>Aug</t>
        </is>
      </c>
      <c r="E1899" t="inlineStr">
        <is>
          <t>UK</t>
        </is>
      </c>
      <c r="F1899" t="inlineStr">
        <is>
          <t>UK</t>
        </is>
      </c>
      <c r="G1899" t="inlineStr">
        <is>
          <t>Manufacturing</t>
        </is>
      </c>
      <c r="H1899" t="inlineStr">
        <is>
          <t>Cloud &amp; infrastructure</t>
        </is>
      </c>
      <c r="I1899" t="inlineStr">
        <is>
          <t>Large client</t>
        </is>
      </c>
      <c r="J1899" t="inlineStr">
        <is>
          <t>Omar Haddad</t>
        </is>
      </c>
      <c r="K1899" s="71" t="n">
        <v>9309</v>
      </c>
      <c r="L1899" s="72" t="n">
        <v>3583.47</v>
      </c>
      <c r="M1899" s="72" t="n">
        <v>33358522.23</v>
      </c>
      <c r="N1899" s="72" t="n">
        <v>667170.4399999999</v>
      </c>
      <c r="O1899" s="72" t="n">
        <v>32691351.79</v>
      </c>
      <c r="P1899" s="72" t="n">
        <v>23852732.87</v>
      </c>
      <c r="Q1899" s="72" t="n">
        <v>8838618.92</v>
      </c>
      <c r="R1899" t="inlineStr">
        <is>
          <t>M-03</t>
        </is>
      </c>
      <c r="S1899" s="73" t="n">
        <v>64.90000000000001</v>
      </c>
      <c r="T1899" s="73" t="n">
        <v>59.5</v>
      </c>
      <c r="U1899" s="71" t="n">
        <v>0</v>
      </c>
      <c r="V1899" t="inlineStr">
        <is>
          <t>No</t>
        </is>
      </c>
      <c r="W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TC101891</t>
        </is>
      </c>
      <c r="B1900" s="69" t="n">
        <v>45887</v>
      </c>
      <c r="C1900" s="70" t="n">
        <v>2025</v>
      </c>
      <c r="D1900" t="inlineStr">
        <is>
          <t>Aug</t>
        </is>
      </c>
      <c r="E1900" t="inlineStr">
        <is>
          <t>North America</t>
        </is>
      </c>
      <c r="F1900" t="inlineStr">
        <is>
          <t>USA</t>
        </is>
      </c>
      <c r="G1900" t="inlineStr">
        <is>
          <t>BFSI</t>
        </is>
      </c>
      <c r="H1900" t="inlineStr">
        <is>
          <t>Application services</t>
        </is>
      </c>
      <c r="I1900" t="inlineStr">
        <is>
          <t>Top-10 client</t>
        </is>
      </c>
      <c r="J1900" t="inlineStr">
        <is>
          <t>Noah Smith</t>
        </is>
      </c>
      <c r="K1900" s="71" t="n">
        <v>7098</v>
      </c>
      <c r="L1900" s="72" t="n">
        <v>4283.88</v>
      </c>
      <c r="M1900" s="72" t="n">
        <v>30406980.24</v>
      </c>
      <c r="N1900" s="72" t="n">
        <v>0</v>
      </c>
      <c r="O1900" s="72" t="n">
        <v>30406980.24</v>
      </c>
      <c r="P1900" s="72" t="n">
        <v>19516627.25</v>
      </c>
      <c r="Q1900" s="72" t="n">
        <v>10890352.99</v>
      </c>
      <c r="R1900" t="inlineStr">
        <is>
          <t>B-04</t>
        </is>
      </c>
      <c r="S1900" s="73" t="n">
        <v>54.4</v>
      </c>
      <c r="T1900" s="73" t="n">
        <v>43.2</v>
      </c>
      <c r="U1900" s="71" t="n">
        <v>2</v>
      </c>
      <c r="V1900" t="inlineStr">
        <is>
          <t>No</t>
        </is>
      </c>
      <c r="W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TC101892</t>
        </is>
      </c>
      <c r="B1901" s="69" t="n">
        <v>45887</v>
      </c>
      <c r="C1901" s="70" t="n">
        <v>2025</v>
      </c>
      <c r="D1901" t="inlineStr">
        <is>
          <t>Aug</t>
        </is>
      </c>
      <c r="E1901" t="inlineStr">
        <is>
          <t>North America</t>
        </is>
      </c>
      <c r="F1901" t="inlineStr">
        <is>
          <t>Canada</t>
        </is>
      </c>
      <c r="G1901" t="inlineStr">
        <is>
          <t>Manufacturing</t>
        </is>
      </c>
      <c r="H1901" t="inlineStr">
        <is>
          <t>Application services</t>
        </is>
      </c>
      <c r="I1901" t="inlineStr">
        <is>
          <t>Large client</t>
        </is>
      </c>
      <c r="J1901" t="inlineStr">
        <is>
          <t>Sophie Müller</t>
        </is>
      </c>
      <c r="K1901" s="71" t="n">
        <v>6454</v>
      </c>
      <c r="L1901" s="72" t="n">
        <v>3574.29</v>
      </c>
      <c r="M1901" s="72" t="n">
        <v>23068467.66</v>
      </c>
      <c r="N1901" s="72" t="n">
        <v>922738.71</v>
      </c>
      <c r="O1901" s="72" t="n">
        <v>22145728.95</v>
      </c>
      <c r="P1901" s="72" t="n">
        <v>14858608.4</v>
      </c>
      <c r="Q1901" s="72" t="n">
        <v>7287120.55</v>
      </c>
      <c r="R1901" t="inlineStr">
        <is>
          <t>M-01</t>
        </is>
      </c>
      <c r="S1901" s="73" t="n">
        <v>48.3</v>
      </c>
      <c r="T1901" s="73" t="n">
        <v>39.2</v>
      </c>
      <c r="U1901" s="71" t="n">
        <v>0</v>
      </c>
      <c r="V1901" t="inlineStr">
        <is>
          <t>No</t>
        </is>
      </c>
      <c r="W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TC101893</t>
        </is>
      </c>
      <c r="B1902" s="69" t="n">
        <v>45888</v>
      </c>
      <c r="C1902" s="70" t="n">
        <v>2025</v>
      </c>
      <c r="D1902" t="inlineStr">
        <is>
          <t>Aug</t>
        </is>
      </c>
      <c r="E1902" t="inlineStr">
        <is>
          <t>North America</t>
        </is>
      </c>
      <c r="F1902" t="inlineStr">
        <is>
          <t>Canada</t>
        </is>
      </c>
      <c r="G1902" t="inlineStr">
        <is>
          <t>Life Sciences</t>
        </is>
      </c>
      <c r="H1902" t="inlineStr">
        <is>
          <t>Application services</t>
        </is>
      </c>
      <c r="I1902" t="inlineStr">
        <is>
          <t>Mid-size client</t>
        </is>
      </c>
      <c r="J1902" t="inlineStr">
        <is>
          <t>Noah Smith</t>
        </is>
      </c>
      <c r="K1902" s="71" t="n">
        <v>9613</v>
      </c>
      <c r="L1902" s="72" t="n">
        <v>3894.74</v>
      </c>
      <c r="M1902" s="72" t="n">
        <v>37440135.62</v>
      </c>
      <c r="N1902" s="72" t="n">
        <v>0</v>
      </c>
      <c r="O1902" s="72" t="n">
        <v>37440135.62</v>
      </c>
      <c r="P1902" s="72" t="n">
        <v>26115264.87</v>
      </c>
      <c r="Q1902" s="72" t="n">
        <v>11324870.75</v>
      </c>
      <c r="R1902" t="inlineStr">
        <is>
          <t>LS-06</t>
        </is>
      </c>
      <c r="S1902" s="73" t="n">
        <v>77.40000000000001</v>
      </c>
      <c r="T1902" s="73" t="n">
        <v>59.5</v>
      </c>
      <c r="U1902" s="71" t="n">
        <v>0</v>
      </c>
      <c r="V1902" t="inlineStr">
        <is>
          <t>No</t>
        </is>
      </c>
      <c r="W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TC101894</t>
        </is>
      </c>
      <c r="B1903" s="69" t="n">
        <v>45888</v>
      </c>
      <c r="C1903" s="70" t="n">
        <v>2025</v>
      </c>
      <c r="D1903" t="inlineStr">
        <is>
          <t>Aug</t>
        </is>
      </c>
      <c r="E1903" t="inlineStr">
        <is>
          <t>India</t>
        </is>
      </c>
      <c r="F1903" t="inlineStr">
        <is>
          <t>India</t>
        </is>
      </c>
      <c r="G1903" t="inlineStr">
        <is>
          <t>BFSI</t>
        </is>
      </c>
      <c r="H1903" t="inlineStr">
        <is>
          <t>Application services</t>
        </is>
      </c>
      <c r="I1903" t="inlineStr">
        <is>
          <t>Top-10 client</t>
        </is>
      </c>
      <c r="J1903" t="inlineStr">
        <is>
          <t>Zoya Ahmed</t>
        </is>
      </c>
      <c r="K1903" s="71" t="n">
        <v>10220</v>
      </c>
      <c r="L1903" s="72" t="n">
        <v>3253.14</v>
      </c>
      <c r="M1903" s="72" t="n">
        <v>33247090.8</v>
      </c>
      <c r="N1903" s="72" t="n">
        <v>1329883.63</v>
      </c>
      <c r="O1903" s="72" t="n">
        <v>31917207.17</v>
      </c>
      <c r="P1903" s="72" t="n">
        <v>21666310.6</v>
      </c>
      <c r="Q1903" s="72" t="n">
        <v>10250896.57</v>
      </c>
      <c r="R1903" t="inlineStr">
        <is>
          <t>B-05</t>
        </is>
      </c>
      <c r="S1903" s="73" t="n">
        <v>70</v>
      </c>
      <c r="T1903" s="73" t="n">
        <v>62.8</v>
      </c>
      <c r="U1903" s="71" t="n">
        <v>1</v>
      </c>
      <c r="V1903" t="inlineStr">
        <is>
          <t>No</t>
        </is>
      </c>
      <c r="W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TC101895</t>
        </is>
      </c>
      <c r="B1904" s="69" t="n">
        <v>45888</v>
      </c>
      <c r="C1904" s="70" t="n">
        <v>2025</v>
      </c>
      <c r="D1904" t="inlineStr">
        <is>
          <t>Aug</t>
        </is>
      </c>
      <c r="E1904" t="inlineStr">
        <is>
          <t>UK</t>
        </is>
      </c>
      <c r="F1904" t="inlineStr">
        <is>
          <t>UK</t>
        </is>
      </c>
      <c r="G1904" t="inlineStr">
        <is>
          <t>BFSI</t>
        </is>
      </c>
      <c r="H1904" t="inlineStr">
        <is>
          <t>BPS</t>
        </is>
      </c>
      <c r="I1904" t="inlineStr">
        <is>
          <t>Large client</t>
        </is>
      </c>
      <c r="J1904" t="inlineStr">
        <is>
          <t>Arjun Mehta</t>
        </is>
      </c>
      <c r="K1904" s="71" t="n">
        <v>2591</v>
      </c>
      <c r="L1904" s="72" t="n">
        <v>3858.41</v>
      </c>
      <c r="M1904" s="72" t="n">
        <v>9997140.310000001</v>
      </c>
      <c r="N1904" s="72" t="n">
        <v>399885.61</v>
      </c>
      <c r="O1904" s="72" t="n">
        <v>9597254.699999999</v>
      </c>
      <c r="P1904" s="72" t="n">
        <v>6590731.18</v>
      </c>
      <c r="Q1904" s="72" t="n">
        <v>3006523.52</v>
      </c>
      <c r="R1904" t="inlineStr">
        <is>
          <t>B-03</t>
        </is>
      </c>
      <c r="S1904" s="73" t="n">
        <v>17.8</v>
      </c>
      <c r="T1904" s="73" t="n">
        <v>16.1</v>
      </c>
      <c r="U1904" s="71" t="n">
        <v>0</v>
      </c>
      <c r="V1904" t="inlineStr">
        <is>
          <t>No</t>
        </is>
      </c>
      <c r="W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TC101896</t>
        </is>
      </c>
      <c r="B1905" s="69" t="n">
        <v>45888</v>
      </c>
      <c r="C1905" s="70" t="n">
        <v>2025</v>
      </c>
      <c r="D1905" t="inlineStr">
        <is>
          <t>Aug</t>
        </is>
      </c>
      <c r="E1905" t="inlineStr">
        <is>
          <t>Continental Europe</t>
        </is>
      </c>
      <c r="F1905" t="inlineStr">
        <is>
          <t>Germany</t>
        </is>
      </c>
      <c r="G1905" t="inlineStr">
        <is>
          <t>Technology &amp; Services</t>
        </is>
      </c>
      <c r="H1905" t="inlineStr">
        <is>
          <t>Cloud &amp; infrastructure</t>
        </is>
      </c>
      <c r="I1905" t="inlineStr">
        <is>
          <t>Large client</t>
        </is>
      </c>
      <c r="J1905" t="inlineStr">
        <is>
          <t>Sara Rossi</t>
        </is>
      </c>
      <c r="K1905" s="71" t="n">
        <v>9043</v>
      </c>
      <c r="L1905" s="72" t="n">
        <v>4113.95</v>
      </c>
      <c r="M1905" s="72" t="n">
        <v>37202449.85</v>
      </c>
      <c r="N1905" s="72" t="n">
        <v>0</v>
      </c>
      <c r="O1905" s="72" t="n">
        <v>37202449.85</v>
      </c>
      <c r="P1905" s="72" t="n">
        <v>24543377.62</v>
      </c>
      <c r="Q1905" s="72" t="n">
        <v>12659072.23</v>
      </c>
      <c r="R1905" t="inlineStr">
        <is>
          <t>TS-04</t>
        </is>
      </c>
      <c r="S1905" s="73" t="n">
        <v>71.8</v>
      </c>
      <c r="T1905" s="73" t="n">
        <v>54.6</v>
      </c>
      <c r="U1905" s="71" t="n">
        <v>1</v>
      </c>
      <c r="V1905" t="inlineStr">
        <is>
          <t>No</t>
        </is>
      </c>
      <c r="W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TC101897</t>
        </is>
      </c>
      <c r="B1906" s="69" t="n">
        <v>45888</v>
      </c>
      <c r="C1906" s="70" t="n">
        <v>2025</v>
      </c>
      <c r="D1906" t="inlineStr">
        <is>
          <t>Aug</t>
        </is>
      </c>
      <c r="E1906" t="inlineStr">
        <is>
          <t>UK</t>
        </is>
      </c>
      <c r="F1906" t="inlineStr">
        <is>
          <t>UK</t>
        </is>
      </c>
      <c r="G1906" t="inlineStr">
        <is>
          <t>Retail &amp; CPG</t>
        </is>
      </c>
      <c r="H1906" t="inlineStr">
        <is>
          <t>Application services</t>
        </is>
      </c>
      <c r="I1906" t="inlineStr">
        <is>
          <t>Large client</t>
        </is>
      </c>
      <c r="J1906" t="inlineStr">
        <is>
          <t>Yuki Sato</t>
        </is>
      </c>
      <c r="K1906" s="71" t="n">
        <v>5898</v>
      </c>
      <c r="L1906" s="72" t="n">
        <v>4037.86</v>
      </c>
      <c r="M1906" s="72" t="n">
        <v>23815298.28</v>
      </c>
      <c r="N1906" s="72" t="n">
        <v>0</v>
      </c>
      <c r="O1906" s="72" t="n">
        <v>23815298.28</v>
      </c>
      <c r="P1906" s="72" t="n">
        <v>15850219.2</v>
      </c>
      <c r="Q1906" s="72" t="n">
        <v>7965079.08</v>
      </c>
      <c r="R1906" t="inlineStr">
        <is>
          <t>RC-01</t>
        </is>
      </c>
      <c r="S1906" s="73" t="n">
        <v>47.3</v>
      </c>
      <c r="T1906" s="73" t="n">
        <v>35.4</v>
      </c>
      <c r="U1906" s="71" t="n">
        <v>0</v>
      </c>
      <c r="V1906" t="inlineStr">
        <is>
          <t>No</t>
        </is>
      </c>
      <c r="W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TC101898</t>
        </is>
      </c>
      <c r="B1907" s="69" t="n">
        <v>45889</v>
      </c>
      <c r="C1907" s="70" t="n">
        <v>2025</v>
      </c>
      <c r="D1907" t="inlineStr">
        <is>
          <t>Aug</t>
        </is>
      </c>
      <c r="E1907" t="inlineStr">
        <is>
          <t>UK</t>
        </is>
      </c>
      <c r="F1907" t="inlineStr">
        <is>
          <t>UK</t>
        </is>
      </c>
      <c r="G1907" t="inlineStr">
        <is>
          <t>Manufacturing</t>
        </is>
      </c>
      <c r="H1907" t="inlineStr">
        <is>
          <t>BPS</t>
        </is>
      </c>
      <c r="I1907" t="inlineStr">
        <is>
          <t>Large client</t>
        </is>
      </c>
      <c r="J1907" t="inlineStr">
        <is>
          <t>Mei Lin</t>
        </is>
      </c>
      <c r="K1907" s="71" t="n">
        <v>3329</v>
      </c>
      <c r="L1907" s="72" t="n">
        <v>3788.09</v>
      </c>
      <c r="M1907" s="72" t="n">
        <v>12610551.61</v>
      </c>
      <c r="N1907" s="72" t="n">
        <v>0</v>
      </c>
      <c r="O1907" s="72" t="n">
        <v>12610551.61</v>
      </c>
      <c r="P1907" s="72" t="n">
        <v>7824328.38</v>
      </c>
      <c r="Q1907" s="72" t="n">
        <v>4786223.23</v>
      </c>
      <c r="R1907" t="inlineStr">
        <is>
          <t>M-01</t>
        </is>
      </c>
      <c r="S1907" s="73" t="n">
        <v>23.9</v>
      </c>
      <c r="T1907" s="73" t="n">
        <v>19.2</v>
      </c>
      <c r="U1907" s="71" t="n">
        <v>2</v>
      </c>
      <c r="V1907" t="inlineStr">
        <is>
          <t>No</t>
        </is>
      </c>
      <c r="W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TC101899</t>
        </is>
      </c>
      <c r="B1908" s="69" t="n">
        <v>45889</v>
      </c>
      <c r="C1908" s="70" t="n">
        <v>2025</v>
      </c>
      <c r="D1908" t="inlineStr">
        <is>
          <t>Aug</t>
        </is>
      </c>
      <c r="E1908" t="inlineStr">
        <is>
          <t>Middle East &amp; Africa</t>
        </is>
      </c>
      <c r="F1908" t="inlineStr">
        <is>
          <t>South Africa</t>
        </is>
      </c>
      <c r="G1908" t="inlineStr">
        <is>
          <t>Technology &amp; Services</t>
        </is>
      </c>
      <c r="H1908" t="inlineStr">
        <is>
          <t>Application services</t>
        </is>
      </c>
      <c r="I1908" t="inlineStr">
        <is>
          <t>Large client</t>
        </is>
      </c>
      <c r="J1908" t="inlineStr">
        <is>
          <t>Sophie Müller</t>
        </is>
      </c>
      <c r="K1908" s="71" t="n">
        <v>2642</v>
      </c>
      <c r="L1908" s="72" t="n">
        <v>3204.48</v>
      </c>
      <c r="M1908" s="72" t="n">
        <v>8466236.16</v>
      </c>
      <c r="N1908" s="72" t="n">
        <v>0</v>
      </c>
      <c r="O1908" s="72" t="n">
        <v>8466236.16</v>
      </c>
      <c r="P1908" s="72" t="n">
        <v>6309841.1</v>
      </c>
      <c r="Q1908" s="72" t="n">
        <v>2156395.06</v>
      </c>
      <c r="R1908" t="inlineStr">
        <is>
          <t>TS-01</t>
        </is>
      </c>
      <c r="S1908" s="73" t="n">
        <v>18.6</v>
      </c>
      <c r="T1908" s="73" t="n">
        <v>16.7</v>
      </c>
      <c r="U1908" s="71" t="n">
        <v>0</v>
      </c>
      <c r="V1908" t="inlineStr">
        <is>
          <t>No</t>
        </is>
      </c>
      <c r="W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TC101900</t>
        </is>
      </c>
      <c r="B1909" s="69" t="n">
        <v>45889</v>
      </c>
      <c r="C1909" s="70" t="n">
        <v>2025</v>
      </c>
      <c r="D1909" t="inlineStr">
        <is>
          <t>Aug</t>
        </is>
      </c>
      <c r="E1909" t="inlineStr">
        <is>
          <t>Middle East &amp; Africa</t>
        </is>
      </c>
      <c r="F1909" t="inlineStr">
        <is>
          <t>UAE</t>
        </is>
      </c>
      <c r="G1909" t="inlineStr">
        <is>
          <t>Life Sciences</t>
        </is>
      </c>
      <c r="H1909" t="inlineStr">
        <is>
          <t>Application services</t>
        </is>
      </c>
      <c r="I1909" t="inlineStr">
        <is>
          <t>Large client</t>
        </is>
      </c>
      <c r="J1909" t="inlineStr">
        <is>
          <t>Noah Smith</t>
        </is>
      </c>
      <c r="K1909" s="71" t="n">
        <v>6185</v>
      </c>
      <c r="L1909" s="72" t="n">
        <v>3848.85</v>
      </c>
      <c r="M1909" s="72" t="n">
        <v>23805137.25</v>
      </c>
      <c r="N1909" s="72" t="n">
        <v>952205.49</v>
      </c>
      <c r="O1909" s="72" t="n">
        <v>22852931.76</v>
      </c>
      <c r="P1909" s="72" t="n">
        <v>16287505.65</v>
      </c>
      <c r="Q1909" s="72" t="n">
        <v>6565426.11</v>
      </c>
      <c r="R1909" t="inlineStr">
        <is>
          <t>LS-05</t>
        </is>
      </c>
      <c r="S1909" s="73" t="n">
        <v>52.3</v>
      </c>
      <c r="T1909" s="73" t="n">
        <v>39.6</v>
      </c>
      <c r="U1909" s="71" t="n">
        <v>0</v>
      </c>
      <c r="V1909" t="inlineStr">
        <is>
          <t>No</t>
        </is>
      </c>
      <c r="W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TC101901</t>
        </is>
      </c>
      <c r="B1910" s="69" t="n">
        <v>45889</v>
      </c>
      <c r="C1910" s="70" t="n">
        <v>2025</v>
      </c>
      <c r="D1910" t="inlineStr">
        <is>
          <t>Aug</t>
        </is>
      </c>
      <c r="E1910" t="inlineStr">
        <is>
          <t>North America</t>
        </is>
      </c>
      <c r="F1910" t="inlineStr">
        <is>
          <t>USA</t>
        </is>
      </c>
      <c r="G1910" t="inlineStr">
        <is>
          <t>BFSI</t>
        </is>
      </c>
      <c r="H1910" t="inlineStr">
        <is>
          <t>Cloud &amp; infrastructure</t>
        </is>
      </c>
      <c r="I1910" t="inlineStr">
        <is>
          <t>Mid-size client</t>
        </is>
      </c>
      <c r="J1910" t="inlineStr">
        <is>
          <t>Arjun Mehta</t>
        </is>
      </c>
      <c r="K1910" s="71" t="n">
        <v>7131</v>
      </c>
      <c r="L1910" s="72" t="n">
        <v>3708.54</v>
      </c>
      <c r="M1910" s="72" t="n">
        <v>26445598.74</v>
      </c>
      <c r="N1910" s="72" t="n">
        <v>1057823.95</v>
      </c>
      <c r="O1910" s="72" t="n">
        <v>25387774.79</v>
      </c>
      <c r="P1910" s="72" t="n">
        <v>15959459.85</v>
      </c>
      <c r="Q1910" s="72" t="n">
        <v>9428314.939999999</v>
      </c>
      <c r="R1910" t="inlineStr">
        <is>
          <t>B-05</t>
        </is>
      </c>
      <c r="S1910" s="73" t="n">
        <v>46.8</v>
      </c>
      <c r="T1910" s="73" t="n">
        <v>42.5</v>
      </c>
      <c r="U1910" s="71" t="n">
        <v>0</v>
      </c>
      <c r="V1910" t="inlineStr">
        <is>
          <t>No</t>
        </is>
      </c>
      <c r="W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TC101902</t>
        </is>
      </c>
      <c r="B1911" s="69" t="n">
        <v>45889</v>
      </c>
      <c r="C1911" s="70" t="n">
        <v>2025</v>
      </c>
      <c r="D1911" t="inlineStr">
        <is>
          <t>Aug</t>
        </is>
      </c>
      <c r="E1911" t="inlineStr">
        <is>
          <t>North America</t>
        </is>
      </c>
      <c r="F1911" t="inlineStr">
        <is>
          <t>Canada</t>
        </is>
      </c>
      <c r="G1911" t="inlineStr">
        <is>
          <t>Technology &amp; Services</t>
        </is>
      </c>
      <c r="H1911" t="inlineStr">
        <is>
          <t>Application services</t>
        </is>
      </c>
      <c r="I1911" t="inlineStr">
        <is>
          <t>Large client</t>
        </is>
      </c>
      <c r="J1911" t="inlineStr">
        <is>
          <t>Ravindra Patil</t>
        </is>
      </c>
      <c r="K1911" s="71" t="n">
        <v>6770</v>
      </c>
      <c r="L1911" s="72" t="n">
        <v>3699.35</v>
      </c>
      <c r="M1911" s="72" t="n">
        <v>25044599.5</v>
      </c>
      <c r="N1911" s="72" t="n">
        <v>0</v>
      </c>
      <c r="O1911" s="72" t="n">
        <v>25044599.5</v>
      </c>
      <c r="P1911" s="72" t="n">
        <v>15075924.36</v>
      </c>
      <c r="Q1911" s="72" t="n">
        <v>9968675.140000001</v>
      </c>
      <c r="R1911" t="inlineStr">
        <is>
          <t>TS-04</t>
        </is>
      </c>
      <c r="S1911" s="73" t="n">
        <v>51.8</v>
      </c>
      <c r="T1911" s="73" t="n">
        <v>43.2</v>
      </c>
      <c r="U1911" s="71" t="n">
        <v>0</v>
      </c>
      <c r="V1911" t="inlineStr">
        <is>
          <t>No</t>
        </is>
      </c>
      <c r="W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TC101903</t>
        </is>
      </c>
      <c r="B1912" s="69" t="n">
        <v>45889</v>
      </c>
      <c r="C1912" s="70" t="n">
        <v>2025</v>
      </c>
      <c r="D1912" t="inlineStr">
        <is>
          <t>Aug</t>
        </is>
      </c>
      <c r="E1912" t="inlineStr">
        <is>
          <t>India</t>
        </is>
      </c>
      <c r="F1912" t="inlineStr">
        <is>
          <t>India</t>
        </is>
      </c>
      <c r="G1912" t="inlineStr">
        <is>
          <t>Retail &amp; CPG</t>
        </is>
      </c>
      <c r="H1912" t="inlineStr">
        <is>
          <t>AI &amp; data</t>
        </is>
      </c>
      <c r="I1912" t="inlineStr">
        <is>
          <t>Top-10 client</t>
        </is>
      </c>
      <c r="J1912" t="inlineStr">
        <is>
          <t>Lucas Martin</t>
        </is>
      </c>
      <c r="K1912" s="71" t="n">
        <v>9286</v>
      </c>
      <c r="L1912" s="72" t="n">
        <v>3446.37</v>
      </c>
      <c r="M1912" s="72" t="n">
        <v>32002991.82</v>
      </c>
      <c r="N1912" s="72" t="n">
        <v>1920179.51</v>
      </c>
      <c r="O1912" s="72" t="n">
        <v>30082812.31</v>
      </c>
      <c r="P1912" s="72" t="n">
        <v>21482182.63</v>
      </c>
      <c r="Q1912" s="72" t="n">
        <v>8600629.68</v>
      </c>
      <c r="R1912" t="inlineStr">
        <is>
          <t>RC-03</t>
        </is>
      </c>
      <c r="S1912" s="73" t="n">
        <v>60.4</v>
      </c>
      <c r="T1912" s="73" t="n">
        <v>53.6</v>
      </c>
      <c r="U1912" s="71" t="n">
        <v>0</v>
      </c>
      <c r="V1912" t="inlineStr">
        <is>
          <t>No</t>
        </is>
      </c>
      <c r="W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TC101904</t>
        </is>
      </c>
      <c r="B1913" s="69" t="n">
        <v>45889</v>
      </c>
      <c r="C1913" s="70" t="n">
        <v>2025</v>
      </c>
      <c r="D1913" t="inlineStr">
        <is>
          <t>Aug</t>
        </is>
      </c>
      <c r="E1913" t="inlineStr">
        <is>
          <t>North America</t>
        </is>
      </c>
      <c r="F1913" t="inlineStr">
        <is>
          <t>Canada</t>
        </is>
      </c>
      <c r="G1913" t="inlineStr">
        <is>
          <t>BFSI</t>
        </is>
      </c>
      <c r="H1913" t="inlineStr">
        <is>
          <t>Consulting</t>
        </is>
      </c>
      <c r="I1913" t="inlineStr">
        <is>
          <t>Top-10 client</t>
        </is>
      </c>
      <c r="J1913" t="inlineStr">
        <is>
          <t>Priya Nair</t>
        </is>
      </c>
      <c r="K1913" s="71" t="n">
        <v>3748</v>
      </c>
      <c r="L1913" s="72" t="n">
        <v>4248.8</v>
      </c>
      <c r="M1913" s="72" t="n">
        <v>15924502.4</v>
      </c>
      <c r="N1913" s="72" t="n">
        <v>0</v>
      </c>
      <c r="O1913" s="72" t="n">
        <v>15924502.4</v>
      </c>
      <c r="P1913" s="72" t="n">
        <v>10739903.93</v>
      </c>
      <c r="Q1913" s="72" t="n">
        <v>5184598.47</v>
      </c>
      <c r="R1913" t="inlineStr">
        <is>
          <t>B-05</t>
        </is>
      </c>
      <c r="S1913" s="73" t="n">
        <v>26.5</v>
      </c>
      <c r="T1913" s="73" t="n">
        <v>23.7</v>
      </c>
      <c r="U1913" s="71" t="n">
        <v>0</v>
      </c>
      <c r="V1913" t="inlineStr">
        <is>
          <t>No</t>
        </is>
      </c>
      <c r="W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TC101905</t>
        </is>
      </c>
      <c r="B1914" s="69" t="n">
        <v>45889</v>
      </c>
      <c r="C1914" s="70" t="n">
        <v>2025</v>
      </c>
      <c r="D1914" t="inlineStr">
        <is>
          <t>Aug</t>
        </is>
      </c>
      <c r="E1914" t="inlineStr">
        <is>
          <t>Continental Europe</t>
        </is>
      </c>
      <c r="F1914" t="inlineStr">
        <is>
          <t>Germany</t>
        </is>
      </c>
      <c r="G1914" t="inlineStr">
        <is>
          <t>BFSI</t>
        </is>
      </c>
      <c r="H1914" t="inlineStr">
        <is>
          <t>Cloud &amp; infrastructure</t>
        </is>
      </c>
      <c r="I1914" t="inlineStr">
        <is>
          <t>Top-10 client</t>
        </is>
      </c>
      <c r="J1914" t="inlineStr">
        <is>
          <t>Sophie Müller</t>
        </is>
      </c>
      <c r="K1914" s="71" t="n">
        <v>7674</v>
      </c>
      <c r="L1914" s="72" t="n">
        <v>4428.29</v>
      </c>
      <c r="M1914" s="72" t="n">
        <v>33982697.46</v>
      </c>
      <c r="N1914" s="72" t="n">
        <v>2038961.85</v>
      </c>
      <c r="O1914" s="72" t="n">
        <v>31943735.61</v>
      </c>
      <c r="P1914" s="72" t="n">
        <v>22713668.65</v>
      </c>
      <c r="Q1914" s="72" t="n">
        <v>9230066.960000001</v>
      </c>
      <c r="R1914" t="inlineStr">
        <is>
          <t>B-02</t>
        </is>
      </c>
      <c r="S1914" s="73" t="n">
        <v>57.7</v>
      </c>
      <c r="T1914" s="73" t="n">
        <v>44.7</v>
      </c>
      <c r="U1914" s="71" t="n">
        <v>1</v>
      </c>
      <c r="V1914" t="inlineStr">
        <is>
          <t>No</t>
        </is>
      </c>
      <c r="W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TC101906</t>
        </is>
      </c>
      <c r="B1915" s="69" t="n">
        <v>45889</v>
      </c>
      <c r="C1915" s="70" t="n">
        <v>2025</v>
      </c>
      <c r="D1915" t="inlineStr">
        <is>
          <t>Aug</t>
        </is>
      </c>
      <c r="E1915" t="inlineStr">
        <is>
          <t>Continental Europe</t>
        </is>
      </c>
      <c r="F1915" t="inlineStr">
        <is>
          <t>France</t>
        </is>
      </c>
      <c r="G1915" t="inlineStr">
        <is>
          <t>Life Sciences</t>
        </is>
      </c>
      <c r="H1915" t="inlineStr">
        <is>
          <t>Cloud &amp; infrastructure</t>
        </is>
      </c>
      <c r="I1915" t="inlineStr">
        <is>
          <t>Large client</t>
        </is>
      </c>
      <c r="J1915" t="inlineStr">
        <is>
          <t>Lucas Martin</t>
        </is>
      </c>
      <c r="K1915" s="71" t="n">
        <v>2455</v>
      </c>
      <c r="L1915" s="72" t="n">
        <v>4859.45</v>
      </c>
      <c r="M1915" s="72" t="n">
        <v>11929949.75</v>
      </c>
      <c r="N1915" s="72" t="n">
        <v>715796.98</v>
      </c>
      <c r="O1915" s="72" t="n">
        <v>11214152.77</v>
      </c>
      <c r="P1915" s="72" t="n">
        <v>7745890.01</v>
      </c>
      <c r="Q1915" s="72" t="n">
        <v>3468262.76</v>
      </c>
      <c r="R1915" t="inlineStr">
        <is>
          <t>LS-06</t>
        </is>
      </c>
      <c r="S1915" s="73" t="n">
        <v>17.9</v>
      </c>
      <c r="T1915" s="73" t="n">
        <v>14.9</v>
      </c>
      <c r="U1915" s="71" t="n">
        <v>0</v>
      </c>
      <c r="V1915" t="inlineStr">
        <is>
          <t>No</t>
        </is>
      </c>
      <c r="W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TC101907</t>
        </is>
      </c>
      <c r="B1916" s="69" t="n">
        <v>45890</v>
      </c>
      <c r="C1916" s="70" t="n">
        <v>2025</v>
      </c>
      <c r="D1916" t="inlineStr">
        <is>
          <t>Aug</t>
        </is>
      </c>
      <c r="E1916" t="inlineStr">
        <is>
          <t>North America</t>
        </is>
      </c>
      <c r="F1916" t="inlineStr">
        <is>
          <t>Canada</t>
        </is>
      </c>
      <c r="G1916" t="inlineStr">
        <is>
          <t>Technology &amp; Services</t>
        </is>
      </c>
      <c r="H1916" t="inlineStr">
        <is>
          <t>Application services</t>
        </is>
      </c>
      <c r="I1916" t="inlineStr">
        <is>
          <t>Top-10 client</t>
        </is>
      </c>
      <c r="J1916" t="inlineStr">
        <is>
          <t>Wei Chen</t>
        </is>
      </c>
      <c r="K1916" s="71" t="n">
        <v>6132</v>
      </c>
      <c r="L1916" s="72" t="n">
        <v>3962.39</v>
      </c>
      <c r="M1916" s="72" t="n">
        <v>24297375.48</v>
      </c>
      <c r="N1916" s="72" t="n">
        <v>485947.51</v>
      </c>
      <c r="O1916" s="72" t="n">
        <v>23811427.97</v>
      </c>
      <c r="P1916" s="72" t="n">
        <v>15501353.73</v>
      </c>
      <c r="Q1916" s="72" t="n">
        <v>8310074.24</v>
      </c>
      <c r="R1916" t="inlineStr">
        <is>
          <t>TS-02</t>
        </is>
      </c>
      <c r="S1916" s="73" t="n">
        <v>49.3</v>
      </c>
      <c r="T1916" s="73" t="n">
        <v>39.3</v>
      </c>
      <c r="U1916" s="71" t="n">
        <v>0</v>
      </c>
      <c r="V1916" t="inlineStr">
        <is>
          <t>No</t>
        </is>
      </c>
      <c r="W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TC101908</t>
        </is>
      </c>
      <c r="B1917" s="69" t="n">
        <v>45890</v>
      </c>
      <c r="C1917" s="70" t="n">
        <v>2025</v>
      </c>
      <c r="D1917" t="inlineStr">
        <is>
          <t>Aug</t>
        </is>
      </c>
      <c r="E1917" t="inlineStr">
        <is>
          <t>UK</t>
        </is>
      </c>
      <c r="F1917" t="inlineStr">
        <is>
          <t>UK</t>
        </is>
      </c>
      <c r="G1917" t="inlineStr">
        <is>
          <t>BFSI</t>
        </is>
      </c>
      <c r="H1917" t="inlineStr">
        <is>
          <t>AI &amp; data</t>
        </is>
      </c>
      <c r="I1917" t="inlineStr">
        <is>
          <t>Top-10 client</t>
        </is>
      </c>
      <c r="J1917" t="inlineStr">
        <is>
          <t>Lucas Martin</t>
        </is>
      </c>
      <c r="K1917" s="71" t="n">
        <v>4765</v>
      </c>
      <c r="L1917" s="72" t="n">
        <v>4498.48</v>
      </c>
      <c r="M1917" s="72" t="n">
        <v>21435257.2</v>
      </c>
      <c r="N1917" s="72" t="n">
        <v>1286115.43</v>
      </c>
      <c r="O1917" s="72" t="n">
        <v>20149141.77</v>
      </c>
      <c r="P1917" s="72" t="n">
        <v>13451115.57</v>
      </c>
      <c r="Q1917" s="72" t="n">
        <v>6698026.2</v>
      </c>
      <c r="R1917" t="inlineStr">
        <is>
          <t>B-01</t>
        </is>
      </c>
      <c r="S1917" s="73" t="n">
        <v>31.8</v>
      </c>
      <c r="T1917" s="73" t="n">
        <v>27.7</v>
      </c>
      <c r="U1917" s="71" t="n">
        <v>0</v>
      </c>
      <c r="V1917" t="inlineStr">
        <is>
          <t>No</t>
        </is>
      </c>
      <c r="W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TC101909</t>
        </is>
      </c>
      <c r="B1918" s="69" t="n">
        <v>45890</v>
      </c>
      <c r="C1918" s="70" t="n">
        <v>2025</v>
      </c>
      <c r="D1918" t="inlineStr">
        <is>
          <t>Aug</t>
        </is>
      </c>
      <c r="E1918" t="inlineStr">
        <is>
          <t>North America</t>
        </is>
      </c>
      <c r="F1918" t="inlineStr">
        <is>
          <t>USA</t>
        </is>
      </c>
      <c r="G1918" t="inlineStr">
        <is>
          <t>Manufacturing</t>
        </is>
      </c>
      <c r="H1918" t="inlineStr">
        <is>
          <t>Cloud &amp; infrastructure</t>
        </is>
      </c>
      <c r="I1918" t="inlineStr">
        <is>
          <t>Top-10 client</t>
        </is>
      </c>
      <c r="J1918" t="inlineStr">
        <is>
          <t>Yuki Sato</t>
        </is>
      </c>
      <c r="K1918" s="71" t="n">
        <v>6970</v>
      </c>
      <c r="L1918" s="72" t="n">
        <v>4170.59</v>
      </c>
      <c r="M1918" s="72" t="n">
        <v>29069012.3</v>
      </c>
      <c r="N1918" s="72" t="n">
        <v>1744140.74</v>
      </c>
      <c r="O1918" s="72" t="n">
        <v>27324871.56</v>
      </c>
      <c r="P1918" s="72" t="n">
        <v>17711257.29</v>
      </c>
      <c r="Q1918" s="72" t="n">
        <v>9613614.27</v>
      </c>
      <c r="R1918" t="inlineStr">
        <is>
          <t>M-02</t>
        </is>
      </c>
      <c r="S1918" s="73" t="n">
        <v>55.2</v>
      </c>
      <c r="T1918" s="73" t="n">
        <v>41.6</v>
      </c>
      <c r="U1918" s="71" t="n">
        <v>0</v>
      </c>
      <c r="V1918" t="inlineStr">
        <is>
          <t>No</t>
        </is>
      </c>
      <c r="W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TC101910</t>
        </is>
      </c>
      <c r="B1919" s="69" t="n">
        <v>45890</v>
      </c>
      <c r="C1919" s="70" t="n">
        <v>2025</v>
      </c>
      <c r="D1919" t="inlineStr">
        <is>
          <t>Aug</t>
        </is>
      </c>
      <c r="E1919" t="inlineStr">
        <is>
          <t>North America</t>
        </is>
      </c>
      <c r="F1919" t="inlineStr">
        <is>
          <t>Canada</t>
        </is>
      </c>
      <c r="G1919" t="inlineStr">
        <is>
          <t>Technology &amp; Services</t>
        </is>
      </c>
      <c r="H1919" t="inlineStr">
        <is>
          <t>Cloud &amp; infrastructure</t>
        </is>
      </c>
      <c r="I1919" t="inlineStr">
        <is>
          <t>Top-10 client</t>
        </is>
      </c>
      <c r="J1919" t="inlineStr">
        <is>
          <t>Hiroshi Tanaka</t>
        </is>
      </c>
      <c r="K1919" s="71" t="n">
        <v>8162</v>
      </c>
      <c r="L1919" s="72" t="n">
        <v>3663.04</v>
      </c>
      <c r="M1919" s="72" t="n">
        <v>29897732.48</v>
      </c>
      <c r="N1919" s="72" t="n">
        <v>597954.65</v>
      </c>
      <c r="O1919" s="72" t="n">
        <v>29299777.83</v>
      </c>
      <c r="P1919" s="72" t="n">
        <v>19517286.19</v>
      </c>
      <c r="Q1919" s="72" t="n">
        <v>9782491.640000001</v>
      </c>
      <c r="R1919" t="inlineStr">
        <is>
          <t>TS-02</t>
        </is>
      </c>
      <c r="S1919" s="73" t="n">
        <v>59.3</v>
      </c>
      <c r="T1919" s="73" t="n">
        <v>48.2</v>
      </c>
      <c r="U1919" s="71" t="n">
        <v>1</v>
      </c>
      <c r="V1919" t="inlineStr">
        <is>
          <t>No</t>
        </is>
      </c>
      <c r="W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TC101911</t>
        </is>
      </c>
      <c r="B1920" s="69" t="n">
        <v>45890</v>
      </c>
      <c r="C1920" s="70" t="n">
        <v>2025</v>
      </c>
      <c r="D1920" t="inlineStr">
        <is>
          <t>Aug</t>
        </is>
      </c>
      <c r="E1920" t="inlineStr">
        <is>
          <t>Middle East &amp; Africa</t>
        </is>
      </c>
      <c r="F1920" t="inlineStr">
        <is>
          <t>South Africa</t>
        </is>
      </c>
      <c r="G1920" t="inlineStr">
        <is>
          <t>Technology &amp; Services</t>
        </is>
      </c>
      <c r="H1920" t="inlineStr">
        <is>
          <t>Application services</t>
        </is>
      </c>
      <c r="I1920" t="inlineStr">
        <is>
          <t>Large client</t>
        </is>
      </c>
      <c r="J1920" t="inlineStr">
        <is>
          <t>Ana Costa</t>
        </is>
      </c>
      <c r="K1920" s="71" t="n">
        <v>2974</v>
      </c>
      <c r="L1920" s="72" t="n">
        <v>3340.1</v>
      </c>
      <c r="M1920" s="72" t="n">
        <v>9933457.4</v>
      </c>
      <c r="N1920" s="72" t="n">
        <v>198669.15</v>
      </c>
      <c r="O1920" s="72" t="n">
        <v>9734788.25</v>
      </c>
      <c r="P1920" s="72" t="n">
        <v>6554093.34</v>
      </c>
      <c r="Q1920" s="72" t="n">
        <v>3180694.91</v>
      </c>
      <c r="R1920" t="inlineStr">
        <is>
          <t>TS-04</t>
        </is>
      </c>
      <c r="S1920" s="73" t="n">
        <v>22.7</v>
      </c>
      <c r="T1920" s="73" t="n">
        <v>18.9</v>
      </c>
      <c r="U1920" s="71" t="n">
        <v>0</v>
      </c>
      <c r="V1920" t="inlineStr">
        <is>
          <t>No</t>
        </is>
      </c>
      <c r="W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TC101912</t>
        </is>
      </c>
      <c r="B1921" s="69" t="n">
        <v>45890</v>
      </c>
      <c r="C1921" s="70" t="n">
        <v>2025</v>
      </c>
      <c r="D1921" t="inlineStr">
        <is>
          <t>Aug</t>
        </is>
      </c>
      <c r="E1921" t="inlineStr">
        <is>
          <t>North America</t>
        </is>
      </c>
      <c r="F1921" t="inlineStr">
        <is>
          <t>Canada</t>
        </is>
      </c>
      <c r="G1921" t="inlineStr">
        <is>
          <t>Technology &amp; Services</t>
        </is>
      </c>
      <c r="H1921" t="inlineStr">
        <is>
          <t>Consulting</t>
        </is>
      </c>
      <c r="I1921" t="inlineStr">
        <is>
          <t>Mid-size client</t>
        </is>
      </c>
      <c r="J1921" t="inlineStr">
        <is>
          <t>Noah Smith</t>
        </is>
      </c>
      <c r="K1921" s="71" t="n">
        <v>10422</v>
      </c>
      <c r="L1921" s="72" t="n">
        <v>3703.44</v>
      </c>
      <c r="M1921" s="72" t="n">
        <v>38597251.68</v>
      </c>
      <c r="N1921" s="72" t="n">
        <v>0</v>
      </c>
      <c r="O1921" s="72" t="n">
        <v>38597251.68</v>
      </c>
      <c r="P1921" s="72" t="n">
        <v>24730916.62</v>
      </c>
      <c r="Q1921" s="72" t="n">
        <v>13866335.06</v>
      </c>
      <c r="R1921" t="inlineStr">
        <is>
          <t>TS-03</t>
        </is>
      </c>
      <c r="S1921" s="73" t="n">
        <v>78.7</v>
      </c>
      <c r="T1921" s="73" t="n">
        <v>66.40000000000001</v>
      </c>
      <c r="U1921" s="71" t="n">
        <v>0</v>
      </c>
      <c r="V1921" t="inlineStr">
        <is>
          <t>No</t>
        </is>
      </c>
      <c r="W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TC101913</t>
        </is>
      </c>
      <c r="B1922" s="69" t="n">
        <v>45890</v>
      </c>
      <c r="C1922" s="70" t="n">
        <v>2025</v>
      </c>
      <c r="D1922" t="inlineStr">
        <is>
          <t>Aug</t>
        </is>
      </c>
      <c r="E1922" t="inlineStr">
        <is>
          <t>UK</t>
        </is>
      </c>
      <c r="F1922" t="inlineStr">
        <is>
          <t>UK</t>
        </is>
      </c>
      <c r="G1922" t="inlineStr">
        <is>
          <t>Technology &amp; Services</t>
        </is>
      </c>
      <c r="H1922" t="inlineStr">
        <is>
          <t>Cloud &amp; infrastructure</t>
        </is>
      </c>
      <c r="I1922" t="inlineStr">
        <is>
          <t>Large client</t>
        </is>
      </c>
      <c r="J1922" t="inlineStr">
        <is>
          <t>Omar Haddad</t>
        </is>
      </c>
      <c r="K1922" s="71" t="n">
        <v>4131</v>
      </c>
      <c r="L1922" s="72" t="n">
        <v>4014.34</v>
      </c>
      <c r="M1922" s="72" t="n">
        <v>16583238.54</v>
      </c>
      <c r="N1922" s="72" t="n">
        <v>0</v>
      </c>
      <c r="O1922" s="72" t="n">
        <v>16583238.54</v>
      </c>
      <c r="P1922" s="72" t="n">
        <v>11583580.7</v>
      </c>
      <c r="Q1922" s="72" t="n">
        <v>4999657.84</v>
      </c>
      <c r="R1922" t="inlineStr">
        <is>
          <t>TS-06</t>
        </is>
      </c>
      <c r="S1922" s="73" t="n">
        <v>32.7</v>
      </c>
      <c r="T1922" s="73" t="n">
        <v>26.1</v>
      </c>
      <c r="U1922" s="71" t="n">
        <v>1</v>
      </c>
      <c r="V1922" t="inlineStr">
        <is>
          <t>No</t>
        </is>
      </c>
      <c r="W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TC101914</t>
        </is>
      </c>
      <c r="B1923" s="69" t="n">
        <v>45890</v>
      </c>
      <c r="C1923" s="70" t="n">
        <v>2025</v>
      </c>
      <c r="D1923" t="inlineStr">
        <is>
          <t>Aug</t>
        </is>
      </c>
      <c r="E1923" t="inlineStr">
        <is>
          <t>North America</t>
        </is>
      </c>
      <c r="F1923" t="inlineStr">
        <is>
          <t>USA</t>
        </is>
      </c>
      <c r="G1923" t="inlineStr">
        <is>
          <t>Retail &amp; CPG</t>
        </is>
      </c>
      <c r="H1923" t="inlineStr">
        <is>
          <t>Cloud &amp; infrastructure</t>
        </is>
      </c>
      <c r="I1923" t="inlineStr">
        <is>
          <t>Large client</t>
        </is>
      </c>
      <c r="J1923" t="inlineStr">
        <is>
          <t>Emma Clarke</t>
        </is>
      </c>
      <c r="K1923" s="71" t="n">
        <v>4362</v>
      </c>
      <c r="L1923" s="72" t="n">
        <v>3700.24</v>
      </c>
      <c r="M1923" s="72" t="n">
        <v>16140446.88</v>
      </c>
      <c r="N1923" s="72" t="n">
        <v>0</v>
      </c>
      <c r="O1923" s="72" t="n">
        <v>16140446.88</v>
      </c>
      <c r="P1923" s="72" t="n">
        <v>11877014.6</v>
      </c>
      <c r="Q1923" s="72" t="n">
        <v>4263432.28</v>
      </c>
      <c r="R1923" t="inlineStr">
        <is>
          <t>RC-04</t>
        </is>
      </c>
      <c r="S1923" s="73" t="n">
        <v>31.9</v>
      </c>
      <c r="T1923" s="73" t="n">
        <v>26.1</v>
      </c>
      <c r="U1923" s="71" t="n">
        <v>0</v>
      </c>
      <c r="V1923" t="inlineStr">
        <is>
          <t>No</t>
        </is>
      </c>
      <c r="W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TC101915</t>
        </is>
      </c>
      <c r="B1924" s="69" t="n">
        <v>45890</v>
      </c>
      <c r="C1924" s="70" t="n">
        <v>2025</v>
      </c>
      <c r="D1924" t="inlineStr">
        <is>
          <t>Aug</t>
        </is>
      </c>
      <c r="E1924" t="inlineStr">
        <is>
          <t>India</t>
        </is>
      </c>
      <c r="F1924" t="inlineStr">
        <is>
          <t>India</t>
        </is>
      </c>
      <c r="G1924" t="inlineStr">
        <is>
          <t>Retail &amp; CPG</t>
        </is>
      </c>
      <c r="H1924" t="inlineStr">
        <is>
          <t>AI &amp; data</t>
        </is>
      </c>
      <c r="I1924" t="inlineStr">
        <is>
          <t>Large client</t>
        </is>
      </c>
      <c r="J1924" t="inlineStr">
        <is>
          <t>Wei Chen</t>
        </is>
      </c>
      <c r="K1924" s="71" t="n">
        <v>2835</v>
      </c>
      <c r="L1924" s="72" t="n">
        <v>3693.43</v>
      </c>
      <c r="M1924" s="72" t="n">
        <v>10470874.05</v>
      </c>
      <c r="N1924" s="72" t="n">
        <v>418834.96</v>
      </c>
      <c r="O1924" s="72" t="n">
        <v>10052039.09</v>
      </c>
      <c r="P1924" s="72" t="n">
        <v>7299551.99</v>
      </c>
      <c r="Q1924" s="72" t="n">
        <v>2752487.1</v>
      </c>
      <c r="R1924" t="inlineStr">
        <is>
          <t>RC-03</t>
        </is>
      </c>
      <c r="S1924" s="73" t="n">
        <v>21.3</v>
      </c>
      <c r="T1924" s="73" t="n">
        <v>17.7</v>
      </c>
      <c r="U1924" s="71" t="n">
        <v>0</v>
      </c>
      <c r="V1924" t="inlineStr">
        <is>
          <t>No</t>
        </is>
      </c>
      <c r="W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TC101916</t>
        </is>
      </c>
      <c r="B1925" s="69" t="n">
        <v>45891</v>
      </c>
      <c r="C1925" s="70" t="n">
        <v>2025</v>
      </c>
      <c r="D1925" t="inlineStr">
        <is>
          <t>Aug</t>
        </is>
      </c>
      <c r="E1925" t="inlineStr">
        <is>
          <t>Continental Europe</t>
        </is>
      </c>
      <c r="F1925" t="inlineStr">
        <is>
          <t>Netherlands</t>
        </is>
      </c>
      <c r="G1925" t="inlineStr">
        <is>
          <t>Communications &amp; Media</t>
        </is>
      </c>
      <c r="H1925" t="inlineStr">
        <is>
          <t>Cloud &amp; infrastructure</t>
        </is>
      </c>
      <c r="I1925" t="inlineStr">
        <is>
          <t>Large client</t>
        </is>
      </c>
      <c r="J1925" t="inlineStr">
        <is>
          <t>Sara Rossi</t>
        </is>
      </c>
      <c r="K1925" s="71" t="n">
        <v>4692</v>
      </c>
      <c r="L1925" s="72" t="n">
        <v>3589.05</v>
      </c>
      <c r="M1925" s="72" t="n">
        <v>16839822.6</v>
      </c>
      <c r="N1925" s="72" t="n">
        <v>336796.45</v>
      </c>
      <c r="O1925" s="72" t="n">
        <v>16503026.15</v>
      </c>
      <c r="P1925" s="72" t="n">
        <v>12070936.44</v>
      </c>
      <c r="Q1925" s="72" t="n">
        <v>4432089.71</v>
      </c>
      <c r="R1925" t="inlineStr">
        <is>
          <t>CM-03</t>
        </is>
      </c>
      <c r="S1925" s="73" t="n">
        <v>33.4</v>
      </c>
      <c r="T1925" s="73" t="n">
        <v>26.9</v>
      </c>
      <c r="U1925" s="71" t="n">
        <v>0</v>
      </c>
      <c r="V1925" t="inlineStr">
        <is>
          <t>No</t>
        </is>
      </c>
      <c r="W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TC101917</t>
        </is>
      </c>
      <c r="B1926" s="69" t="n">
        <v>45891</v>
      </c>
      <c r="C1926" s="70" t="n">
        <v>2025</v>
      </c>
      <c r="D1926" t="inlineStr">
        <is>
          <t>Aug</t>
        </is>
      </c>
      <c r="E1926" t="inlineStr">
        <is>
          <t>North America</t>
        </is>
      </c>
      <c r="F1926" t="inlineStr">
        <is>
          <t>Canada</t>
        </is>
      </c>
      <c r="G1926" t="inlineStr">
        <is>
          <t>Technology &amp; Services</t>
        </is>
      </c>
      <c r="H1926" t="inlineStr">
        <is>
          <t>Application services</t>
        </is>
      </c>
      <c r="I1926" t="inlineStr">
        <is>
          <t>Large client</t>
        </is>
      </c>
      <c r="J1926" t="inlineStr">
        <is>
          <t>Mei Lin</t>
        </is>
      </c>
      <c r="K1926" s="71" t="n">
        <v>5376</v>
      </c>
      <c r="L1926" s="72" t="n">
        <v>4345.7</v>
      </c>
      <c r="M1926" s="72" t="n">
        <v>23362483.2</v>
      </c>
      <c r="N1926" s="72" t="n">
        <v>1401748.99</v>
      </c>
      <c r="O1926" s="72" t="n">
        <v>21960734.21</v>
      </c>
      <c r="P1926" s="72" t="n">
        <v>15005300.41</v>
      </c>
      <c r="Q1926" s="72" t="n">
        <v>6955433.8</v>
      </c>
      <c r="R1926" t="inlineStr">
        <is>
          <t>TS-01</t>
        </is>
      </c>
      <c r="S1926" s="73" t="n">
        <v>40.2</v>
      </c>
      <c r="T1926" s="73" t="n">
        <v>33.7</v>
      </c>
      <c r="U1926" s="71" t="n">
        <v>1</v>
      </c>
      <c r="V1926" t="inlineStr">
        <is>
          <t>No</t>
        </is>
      </c>
      <c r="W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TC101918</t>
        </is>
      </c>
      <c r="B1927" s="69" t="n">
        <v>45891</v>
      </c>
      <c r="C1927" s="70" t="n">
        <v>2025</v>
      </c>
      <c r="D1927" t="inlineStr">
        <is>
          <t>Aug</t>
        </is>
      </c>
      <c r="E1927" t="inlineStr">
        <is>
          <t>North America</t>
        </is>
      </c>
      <c r="F1927" t="inlineStr">
        <is>
          <t>USA</t>
        </is>
      </c>
      <c r="G1927" t="inlineStr">
        <is>
          <t>BFSI</t>
        </is>
      </c>
      <c r="H1927" t="inlineStr">
        <is>
          <t>Consulting</t>
        </is>
      </c>
      <c r="I1927" t="inlineStr">
        <is>
          <t>Top-10 client</t>
        </is>
      </c>
      <c r="J1927" t="inlineStr">
        <is>
          <t>Shraddha Kulkarni</t>
        </is>
      </c>
      <c r="K1927" s="71" t="n">
        <v>8820</v>
      </c>
      <c r="L1927" s="72" t="n">
        <v>3825.75</v>
      </c>
      <c r="M1927" s="72" t="n">
        <v>33743115</v>
      </c>
      <c r="N1927" s="72" t="n">
        <v>674862.3</v>
      </c>
      <c r="O1927" s="72" t="n">
        <v>33068252.7</v>
      </c>
      <c r="P1927" s="72" t="n">
        <v>23823542.43</v>
      </c>
      <c r="Q1927" s="72" t="n">
        <v>9244710.27</v>
      </c>
      <c r="R1927" t="inlineStr">
        <is>
          <t>B-02</t>
        </is>
      </c>
      <c r="S1927" s="73" t="n">
        <v>59.7</v>
      </c>
      <c r="T1927" s="73" t="n">
        <v>53.4</v>
      </c>
      <c r="U1927" s="71" t="n">
        <v>0</v>
      </c>
      <c r="V1927" t="inlineStr">
        <is>
          <t>No</t>
        </is>
      </c>
      <c r="W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TC101919</t>
        </is>
      </c>
      <c r="B1928" s="69" t="n">
        <v>45891</v>
      </c>
      <c r="C1928" s="70" t="n">
        <v>2025</v>
      </c>
      <c r="D1928" t="inlineStr">
        <is>
          <t>Aug</t>
        </is>
      </c>
      <c r="E1928" t="inlineStr">
        <is>
          <t>UK</t>
        </is>
      </c>
      <c r="F1928" t="inlineStr">
        <is>
          <t>UK</t>
        </is>
      </c>
      <c r="G1928" t="inlineStr">
        <is>
          <t>BFSI</t>
        </is>
      </c>
      <c r="H1928" t="inlineStr">
        <is>
          <t>Application services</t>
        </is>
      </c>
      <c r="I1928" t="inlineStr">
        <is>
          <t>Top-10 client</t>
        </is>
      </c>
      <c r="J1928" t="inlineStr">
        <is>
          <t>Hiroshi Tanaka</t>
        </is>
      </c>
      <c r="K1928" s="71" t="n">
        <v>1479</v>
      </c>
      <c r="L1928" s="72" t="n">
        <v>3973.84</v>
      </c>
      <c r="M1928" s="72" t="n">
        <v>5877309.36</v>
      </c>
      <c r="N1928" s="72" t="n">
        <v>235092.37</v>
      </c>
      <c r="O1928" s="72" t="n">
        <v>5642216.99</v>
      </c>
      <c r="P1928" s="72" t="n">
        <v>4035815.97</v>
      </c>
      <c r="Q1928" s="72" t="n">
        <v>1606401.02</v>
      </c>
      <c r="R1928" t="inlineStr">
        <is>
          <t>B-04</t>
        </is>
      </c>
      <c r="S1928" s="73" t="n">
        <v>11.3</v>
      </c>
      <c r="T1928" s="73" t="n">
        <v>9.1</v>
      </c>
      <c r="U1928" s="71" t="n">
        <v>1</v>
      </c>
      <c r="V1928" t="inlineStr">
        <is>
          <t>No</t>
        </is>
      </c>
      <c r="W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TC101920</t>
        </is>
      </c>
      <c r="B1929" s="69" t="n">
        <v>45891</v>
      </c>
      <c r="C1929" s="70" t="n">
        <v>2025</v>
      </c>
      <c r="D1929" t="inlineStr">
        <is>
          <t>Aug</t>
        </is>
      </c>
      <c r="E1929" t="inlineStr">
        <is>
          <t>North America</t>
        </is>
      </c>
      <c r="F1929" t="inlineStr">
        <is>
          <t>Canada</t>
        </is>
      </c>
      <c r="G1929" t="inlineStr">
        <is>
          <t>BFSI</t>
        </is>
      </c>
      <c r="H1929" t="inlineStr">
        <is>
          <t>Cloud &amp; infrastructure</t>
        </is>
      </c>
      <c r="I1929" t="inlineStr">
        <is>
          <t>Mid-size client</t>
        </is>
      </c>
      <c r="J1929" t="inlineStr">
        <is>
          <t>Arjun Mehta</t>
        </is>
      </c>
      <c r="K1929" s="71" t="n">
        <v>10442</v>
      </c>
      <c r="L1929" s="72" t="n">
        <v>4445.5</v>
      </c>
      <c r="M1929" s="72" t="n">
        <v>46419911</v>
      </c>
      <c r="N1929" s="72" t="n">
        <v>0</v>
      </c>
      <c r="O1929" s="72" t="n">
        <v>46419911</v>
      </c>
      <c r="P1929" s="72" t="n">
        <v>32306137.81</v>
      </c>
      <c r="Q1929" s="72" t="n">
        <v>14113773.19</v>
      </c>
      <c r="R1929" t="inlineStr">
        <is>
          <t>B-01</t>
        </is>
      </c>
      <c r="S1929" s="73" t="n">
        <v>74</v>
      </c>
      <c r="T1929" s="73" t="n">
        <v>63.2</v>
      </c>
      <c r="U1929" s="71" t="n">
        <v>0</v>
      </c>
      <c r="V1929" t="inlineStr">
        <is>
          <t>No</t>
        </is>
      </c>
      <c r="W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TC101921</t>
        </is>
      </c>
      <c r="B1930" s="69" t="n">
        <v>45891</v>
      </c>
      <c r="C1930" s="70" t="n">
        <v>2025</v>
      </c>
      <c r="D1930" t="inlineStr">
        <is>
          <t>Aug</t>
        </is>
      </c>
      <c r="E1930" t="inlineStr">
        <is>
          <t>North America</t>
        </is>
      </c>
      <c r="F1930" t="inlineStr">
        <is>
          <t>Canada</t>
        </is>
      </c>
      <c r="G1930" t="inlineStr">
        <is>
          <t>Life Sciences</t>
        </is>
      </c>
      <c r="H1930" t="inlineStr">
        <is>
          <t>Cloud &amp; infrastructure</t>
        </is>
      </c>
      <c r="I1930" t="inlineStr">
        <is>
          <t>Mid-size client</t>
        </is>
      </c>
      <c r="J1930" t="inlineStr">
        <is>
          <t>Ravindra Patil</t>
        </is>
      </c>
      <c r="K1930" s="71" t="n">
        <v>10586</v>
      </c>
      <c r="L1930" s="72" t="n">
        <v>4015.22</v>
      </c>
      <c r="M1930" s="72" t="n">
        <v>42505118.92</v>
      </c>
      <c r="N1930" s="72" t="n">
        <v>850102.38</v>
      </c>
      <c r="O1930" s="72" t="n">
        <v>41655016.54</v>
      </c>
      <c r="P1930" s="72" t="n">
        <v>29306408.01</v>
      </c>
      <c r="Q1930" s="72" t="n">
        <v>12348608.53</v>
      </c>
      <c r="R1930" t="inlineStr">
        <is>
          <t>LS-06</t>
        </is>
      </c>
      <c r="S1930" s="73" t="n">
        <v>72.09999999999999</v>
      </c>
      <c r="T1930" s="73" t="n">
        <v>61.7</v>
      </c>
      <c r="U1930" s="71" t="n">
        <v>1</v>
      </c>
      <c r="V1930" t="inlineStr">
        <is>
          <t>No</t>
        </is>
      </c>
      <c r="W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TC101922</t>
        </is>
      </c>
      <c r="B1931" s="69" t="n">
        <v>45891</v>
      </c>
      <c r="C1931" s="70" t="n">
        <v>2025</v>
      </c>
      <c r="D1931" t="inlineStr">
        <is>
          <t>Aug</t>
        </is>
      </c>
      <c r="E1931" t="inlineStr">
        <is>
          <t>North America</t>
        </is>
      </c>
      <c r="F1931" t="inlineStr">
        <is>
          <t>USA</t>
        </is>
      </c>
      <c r="G1931" t="inlineStr">
        <is>
          <t>BFSI</t>
        </is>
      </c>
      <c r="H1931" t="inlineStr">
        <is>
          <t>AI &amp; data</t>
        </is>
      </c>
      <c r="I1931" t="inlineStr">
        <is>
          <t>Mid-size client</t>
        </is>
      </c>
      <c r="J1931" t="inlineStr">
        <is>
          <t>Priya Nair</t>
        </is>
      </c>
      <c r="K1931" s="71" t="n">
        <v>8644</v>
      </c>
      <c r="L1931" s="72" t="n">
        <v>4019.7</v>
      </c>
      <c r="M1931" s="72" t="n">
        <v>34746286.8</v>
      </c>
      <c r="N1931" s="72" t="n">
        <v>0</v>
      </c>
      <c r="O1931" s="72" t="n">
        <v>34746286.8</v>
      </c>
      <c r="P1931" s="72" t="n">
        <v>24626199.77</v>
      </c>
      <c r="Q1931" s="72" t="n">
        <v>10120087.03</v>
      </c>
      <c r="R1931" t="inlineStr">
        <is>
          <t>B-05</t>
        </is>
      </c>
      <c r="S1931" s="73" t="n">
        <v>67.5</v>
      </c>
      <c r="T1931" s="73" t="n">
        <v>52.7</v>
      </c>
      <c r="U1931" s="71" t="n">
        <v>0</v>
      </c>
      <c r="V1931" t="inlineStr">
        <is>
          <t>No</t>
        </is>
      </c>
      <c r="W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TC101923</t>
        </is>
      </c>
      <c r="B1932" s="69" t="n">
        <v>45891</v>
      </c>
      <c r="C1932" s="70" t="n">
        <v>2025</v>
      </c>
      <c r="D1932" t="inlineStr">
        <is>
          <t>Aug</t>
        </is>
      </c>
      <c r="E1932" t="inlineStr">
        <is>
          <t>UK</t>
        </is>
      </c>
      <c r="F1932" t="inlineStr">
        <is>
          <t>UK</t>
        </is>
      </c>
      <c r="G1932" t="inlineStr">
        <is>
          <t>BFSI</t>
        </is>
      </c>
      <c r="H1932" t="inlineStr">
        <is>
          <t>Consulting</t>
        </is>
      </c>
      <c r="I1932" t="inlineStr">
        <is>
          <t>Large client</t>
        </is>
      </c>
      <c r="J1932" t="inlineStr">
        <is>
          <t>Carlos Silva</t>
        </is>
      </c>
      <c r="K1932" s="71" t="n">
        <v>5234</v>
      </c>
      <c r="L1932" s="72" t="n">
        <v>4510.14</v>
      </c>
      <c r="M1932" s="72" t="n">
        <v>23606072.76</v>
      </c>
      <c r="N1932" s="72" t="n">
        <v>0</v>
      </c>
      <c r="O1932" s="72" t="n">
        <v>23606072.76</v>
      </c>
      <c r="P1932" s="72" t="n">
        <v>14694415.73</v>
      </c>
      <c r="Q1932" s="72" t="n">
        <v>8911657.029999999</v>
      </c>
      <c r="R1932" t="inlineStr">
        <is>
          <t>B-06</t>
        </is>
      </c>
      <c r="S1932" s="73" t="n">
        <v>38.7</v>
      </c>
      <c r="T1932" s="73" t="n">
        <v>30.4</v>
      </c>
      <c r="U1932" s="71" t="n">
        <v>0</v>
      </c>
      <c r="V1932" t="inlineStr">
        <is>
          <t>No</t>
        </is>
      </c>
      <c r="W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TC101924</t>
        </is>
      </c>
      <c r="B1933" s="69" t="n">
        <v>45891</v>
      </c>
      <c r="C1933" s="70" t="n">
        <v>2025</v>
      </c>
      <c r="D1933" t="inlineStr">
        <is>
          <t>Aug</t>
        </is>
      </c>
      <c r="E1933" t="inlineStr">
        <is>
          <t>North America</t>
        </is>
      </c>
      <c r="F1933" t="inlineStr">
        <is>
          <t>USA</t>
        </is>
      </c>
      <c r="G1933" t="inlineStr">
        <is>
          <t>Technology &amp; Services</t>
        </is>
      </c>
      <c r="H1933" t="inlineStr">
        <is>
          <t>Cloud &amp; infrastructure</t>
        </is>
      </c>
      <c r="I1933" t="inlineStr">
        <is>
          <t>Top-10 client</t>
        </is>
      </c>
      <c r="J1933" t="inlineStr">
        <is>
          <t>Arjun Mehta</t>
        </is>
      </c>
      <c r="K1933" s="71" t="n">
        <v>7075</v>
      </c>
      <c r="L1933" s="72" t="n">
        <v>4376.82</v>
      </c>
      <c r="M1933" s="72" t="n">
        <v>30966001.5</v>
      </c>
      <c r="N1933" s="72" t="n">
        <v>0</v>
      </c>
      <c r="O1933" s="72" t="n">
        <v>30966001.5</v>
      </c>
      <c r="P1933" s="72" t="n">
        <v>22123805.78</v>
      </c>
      <c r="Q1933" s="72" t="n">
        <v>8842195.720000001</v>
      </c>
      <c r="R1933" t="inlineStr">
        <is>
          <t>TS-02</t>
        </is>
      </c>
      <c r="S1933" s="73" t="n">
        <v>51.1</v>
      </c>
      <c r="T1933" s="73" t="n">
        <v>41.8</v>
      </c>
      <c r="U1933" s="71" t="n">
        <v>0</v>
      </c>
      <c r="V1933" t="inlineStr">
        <is>
          <t>No</t>
        </is>
      </c>
      <c r="W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TC101925</t>
        </is>
      </c>
      <c r="B1934" s="69" t="n">
        <v>45891</v>
      </c>
      <c r="C1934" s="70" t="n">
        <v>2025</v>
      </c>
      <c r="D1934" t="inlineStr">
        <is>
          <t>Aug</t>
        </is>
      </c>
      <c r="E1934" t="inlineStr">
        <is>
          <t>India</t>
        </is>
      </c>
      <c r="F1934" t="inlineStr">
        <is>
          <t>India</t>
        </is>
      </c>
      <c r="G1934" t="inlineStr">
        <is>
          <t>BFSI</t>
        </is>
      </c>
      <c r="H1934" t="inlineStr">
        <is>
          <t>Application services</t>
        </is>
      </c>
      <c r="I1934" t="inlineStr">
        <is>
          <t>Large client</t>
        </is>
      </c>
      <c r="J1934" t="inlineStr">
        <is>
          <t>Olivia Brown</t>
        </is>
      </c>
      <c r="K1934" s="71" t="n">
        <v>3843</v>
      </c>
      <c r="L1934" s="72" t="n">
        <v>3176</v>
      </c>
      <c r="M1934" s="72" t="n">
        <v>12205368</v>
      </c>
      <c r="N1934" s="72" t="n">
        <v>0</v>
      </c>
      <c r="O1934" s="72" t="n">
        <v>12205368</v>
      </c>
      <c r="P1934" s="72" t="n">
        <v>7247059.08</v>
      </c>
      <c r="Q1934" s="72" t="n">
        <v>4958308.92</v>
      </c>
      <c r="R1934" t="inlineStr">
        <is>
          <t>B-05</t>
        </is>
      </c>
      <c r="S1934" s="73" t="n">
        <v>27</v>
      </c>
      <c r="T1934" s="73" t="n">
        <v>24.4</v>
      </c>
      <c r="U1934" s="71" t="n">
        <v>0</v>
      </c>
      <c r="V1934" t="inlineStr">
        <is>
          <t>No</t>
        </is>
      </c>
      <c r="W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TC101926</t>
        </is>
      </c>
      <c r="B1935" s="69" t="n">
        <v>45891</v>
      </c>
      <c r="C1935" s="70" t="n">
        <v>2025</v>
      </c>
      <c r="D1935" t="inlineStr">
        <is>
          <t>Aug</t>
        </is>
      </c>
      <c r="E1935" t="inlineStr">
        <is>
          <t>North America</t>
        </is>
      </c>
      <c r="F1935" t="inlineStr">
        <is>
          <t>USA</t>
        </is>
      </c>
      <c r="G1935" t="inlineStr">
        <is>
          <t>BFSI</t>
        </is>
      </c>
      <c r="H1935" t="inlineStr">
        <is>
          <t>Cloud &amp; infrastructure</t>
        </is>
      </c>
      <c r="I1935" t="inlineStr">
        <is>
          <t>Large client</t>
        </is>
      </c>
      <c r="J1935" t="inlineStr">
        <is>
          <t>Aisha Bello</t>
        </is>
      </c>
      <c r="K1935" s="71" t="n">
        <v>2210</v>
      </c>
      <c r="L1935" s="72" t="n">
        <v>4005.25</v>
      </c>
      <c r="M1935" s="72" t="n">
        <v>8851602.5</v>
      </c>
      <c r="N1935" s="72" t="n">
        <v>354064.1</v>
      </c>
      <c r="O1935" s="72" t="n">
        <v>8497538.4</v>
      </c>
      <c r="P1935" s="72" t="n">
        <v>5779290.76</v>
      </c>
      <c r="Q1935" s="72" t="n">
        <v>2718247.64</v>
      </c>
      <c r="R1935" t="inlineStr">
        <is>
          <t>B-01</t>
        </is>
      </c>
      <c r="S1935" s="73" t="n">
        <v>15.6</v>
      </c>
      <c r="T1935" s="73" t="n">
        <v>13.8</v>
      </c>
      <c r="U1935" s="71" t="n">
        <v>0</v>
      </c>
      <c r="V1935" t="inlineStr">
        <is>
          <t>No</t>
        </is>
      </c>
      <c r="W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TC101927</t>
        </is>
      </c>
      <c r="B1936" s="69" t="n">
        <v>45891</v>
      </c>
      <c r="C1936" s="70" t="n">
        <v>2025</v>
      </c>
      <c r="D1936" t="inlineStr">
        <is>
          <t>Aug</t>
        </is>
      </c>
      <c r="E1936" t="inlineStr">
        <is>
          <t>Continental Europe</t>
        </is>
      </c>
      <c r="F1936" t="inlineStr">
        <is>
          <t>Germany</t>
        </is>
      </c>
      <c r="G1936" t="inlineStr">
        <is>
          <t>BFSI</t>
        </is>
      </c>
      <c r="H1936" t="inlineStr">
        <is>
          <t>Application services</t>
        </is>
      </c>
      <c r="I1936" t="inlineStr">
        <is>
          <t>Top-10 client</t>
        </is>
      </c>
      <c r="J1936" t="inlineStr">
        <is>
          <t>Hiroshi Tanaka</t>
        </is>
      </c>
      <c r="K1936" s="71" t="n">
        <v>2077</v>
      </c>
      <c r="L1936" s="72" t="n">
        <v>4194.83</v>
      </c>
      <c r="M1936" s="72" t="n">
        <v>8712661.91</v>
      </c>
      <c r="N1936" s="72" t="n">
        <v>348506.48</v>
      </c>
      <c r="O1936" s="72" t="n">
        <v>8364155.43</v>
      </c>
      <c r="P1936" s="72" t="n">
        <v>6186542.31</v>
      </c>
      <c r="Q1936" s="72" t="n">
        <v>2177613.12</v>
      </c>
      <c r="R1936" t="inlineStr">
        <is>
          <t>B-03</t>
        </is>
      </c>
      <c r="S1936" s="73" t="n">
        <v>16.3</v>
      </c>
      <c r="T1936" s="73" t="n">
        <v>12.8</v>
      </c>
      <c r="U1936" s="71" t="n">
        <v>0</v>
      </c>
      <c r="V1936" t="inlineStr">
        <is>
          <t>No</t>
        </is>
      </c>
      <c r="W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TC101928</t>
        </is>
      </c>
      <c r="B1937" s="69" t="n">
        <v>45891</v>
      </c>
      <c r="C1937" s="70" t="n">
        <v>2025</v>
      </c>
      <c r="D1937" t="inlineStr">
        <is>
          <t>Aug</t>
        </is>
      </c>
      <c r="E1937" t="inlineStr">
        <is>
          <t>North America</t>
        </is>
      </c>
      <c r="F1937" t="inlineStr">
        <is>
          <t>USA</t>
        </is>
      </c>
      <c r="G1937" t="inlineStr">
        <is>
          <t>Communications &amp; Media</t>
        </is>
      </c>
      <c r="H1937" t="inlineStr">
        <is>
          <t>Application services</t>
        </is>
      </c>
      <c r="I1937" t="inlineStr">
        <is>
          <t>Large client</t>
        </is>
      </c>
      <c r="J1937" t="inlineStr">
        <is>
          <t>Shraddha Kulkarni</t>
        </is>
      </c>
      <c r="K1937" s="71" t="n">
        <v>8512</v>
      </c>
      <c r="L1937" s="72" t="n">
        <v>3907.07</v>
      </c>
      <c r="M1937" s="72" t="n">
        <v>33256979.84</v>
      </c>
      <c r="N1937" s="72" t="n">
        <v>0</v>
      </c>
      <c r="O1937" s="72" t="n">
        <v>33256979.84</v>
      </c>
      <c r="P1937" s="72" t="n">
        <v>20867592.12</v>
      </c>
      <c r="Q1937" s="72" t="n">
        <v>12389387.72</v>
      </c>
      <c r="R1937" t="inlineStr">
        <is>
          <t>CM-02</t>
        </is>
      </c>
      <c r="S1937" s="73" t="n">
        <v>65.40000000000001</v>
      </c>
      <c r="T1937" s="73" t="n">
        <v>51.3</v>
      </c>
      <c r="U1937" s="71" t="n">
        <v>0</v>
      </c>
      <c r="V1937" t="inlineStr">
        <is>
          <t>No</t>
        </is>
      </c>
      <c r="W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TC101929</t>
        </is>
      </c>
      <c r="B1938" s="69" t="n">
        <v>45892</v>
      </c>
      <c r="C1938" s="70" t="n">
        <v>2025</v>
      </c>
      <c r="D1938" t="inlineStr">
        <is>
          <t>Aug</t>
        </is>
      </c>
      <c r="E1938" t="inlineStr">
        <is>
          <t>Middle East &amp; Africa</t>
        </is>
      </c>
      <c r="F1938" t="inlineStr">
        <is>
          <t>South Africa</t>
        </is>
      </c>
      <c r="G1938" t="inlineStr">
        <is>
          <t>Retail &amp; CPG</t>
        </is>
      </c>
      <c r="H1938" t="inlineStr">
        <is>
          <t>Cloud &amp; infrastructure</t>
        </is>
      </c>
      <c r="I1938" t="inlineStr">
        <is>
          <t>Mid-size client</t>
        </is>
      </c>
      <c r="J1938" t="inlineStr">
        <is>
          <t>Mei Lin</t>
        </is>
      </c>
      <c r="K1938" s="71" t="n">
        <v>5328</v>
      </c>
      <c r="L1938" s="72" t="n">
        <v>3061.2</v>
      </c>
      <c r="M1938" s="72" t="n">
        <v>16310073.6</v>
      </c>
      <c r="N1938" s="72" t="n">
        <v>652402.9399999999</v>
      </c>
      <c r="O1938" s="72" t="n">
        <v>15657670.66</v>
      </c>
      <c r="P1938" s="72" t="n">
        <v>10339986.59</v>
      </c>
      <c r="Q1938" s="72" t="n">
        <v>5317684.07</v>
      </c>
      <c r="R1938" t="inlineStr">
        <is>
          <t>RC-06</t>
        </is>
      </c>
      <c r="S1938" s="73" t="n">
        <v>38.9</v>
      </c>
      <c r="T1938" s="73" t="n">
        <v>33.8</v>
      </c>
      <c r="U1938" s="71" t="n">
        <v>0</v>
      </c>
      <c r="V1938" t="inlineStr">
        <is>
          <t>No</t>
        </is>
      </c>
      <c r="W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TC101930</t>
        </is>
      </c>
      <c r="B1939" s="69" t="n">
        <v>45892</v>
      </c>
      <c r="C1939" s="70" t="n">
        <v>2025</v>
      </c>
      <c r="D1939" t="inlineStr">
        <is>
          <t>Aug</t>
        </is>
      </c>
      <c r="E1939" t="inlineStr">
        <is>
          <t>Asia Pacific</t>
        </is>
      </c>
      <c r="F1939" t="inlineStr">
        <is>
          <t>Singapore</t>
        </is>
      </c>
      <c r="G1939" t="inlineStr">
        <is>
          <t>Retail &amp; CPG</t>
        </is>
      </c>
      <c r="H1939" t="inlineStr">
        <is>
          <t>Cloud &amp; infrastructure</t>
        </is>
      </c>
      <c r="I1939" t="inlineStr">
        <is>
          <t>Large client</t>
        </is>
      </c>
      <c r="J1939" t="inlineStr">
        <is>
          <t>Liam O'Brien</t>
        </is>
      </c>
      <c r="K1939" s="71" t="n">
        <v>4639</v>
      </c>
      <c r="L1939" s="72" t="n">
        <v>3296.93</v>
      </c>
      <c r="M1939" s="72" t="n">
        <v>15294458.27</v>
      </c>
      <c r="N1939" s="72" t="n">
        <v>917667.5</v>
      </c>
      <c r="O1939" s="72" t="n">
        <v>14376790.77</v>
      </c>
      <c r="P1939" s="72" t="n">
        <v>9948901.24</v>
      </c>
      <c r="Q1939" s="72" t="n">
        <v>4427889.53</v>
      </c>
      <c r="R1939" t="inlineStr">
        <is>
          <t>RC-02</t>
        </is>
      </c>
      <c r="S1939" s="73" t="n">
        <v>37.8</v>
      </c>
      <c r="T1939" s="73" t="n">
        <v>29.1</v>
      </c>
      <c r="U1939" s="71" t="n">
        <v>0</v>
      </c>
      <c r="V1939" t="inlineStr">
        <is>
          <t>No</t>
        </is>
      </c>
      <c r="W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TC101931</t>
        </is>
      </c>
      <c r="B1940" s="69" t="n">
        <v>45892</v>
      </c>
      <c r="C1940" s="70" t="n">
        <v>2025</v>
      </c>
      <c r="D1940" t="inlineStr">
        <is>
          <t>Aug</t>
        </is>
      </c>
      <c r="E1940" t="inlineStr">
        <is>
          <t>Middle East &amp; Africa</t>
        </is>
      </c>
      <c r="F1940" t="inlineStr">
        <is>
          <t>UAE</t>
        </is>
      </c>
      <c r="G1940" t="inlineStr">
        <is>
          <t>Technology &amp; Services</t>
        </is>
      </c>
      <c r="H1940" t="inlineStr">
        <is>
          <t>Application services</t>
        </is>
      </c>
      <c r="I1940" t="inlineStr">
        <is>
          <t>Top-10 client</t>
        </is>
      </c>
      <c r="J1940" t="inlineStr">
        <is>
          <t>Sophie Müller</t>
        </is>
      </c>
      <c r="K1940" s="71" t="n">
        <v>4809</v>
      </c>
      <c r="L1940" s="72" t="n">
        <v>3851.7</v>
      </c>
      <c r="M1940" s="72" t="n">
        <v>18522825.3</v>
      </c>
      <c r="N1940" s="72" t="n">
        <v>0</v>
      </c>
      <c r="O1940" s="72" t="n">
        <v>18522825.3</v>
      </c>
      <c r="P1940" s="72" t="n">
        <v>11816012.52</v>
      </c>
      <c r="Q1940" s="72" t="n">
        <v>6706812.78</v>
      </c>
      <c r="R1940" t="inlineStr">
        <is>
          <t>TS-04</t>
        </is>
      </c>
      <c r="S1940" s="73" t="n">
        <v>38.6</v>
      </c>
      <c r="T1940" s="73" t="n">
        <v>29.3</v>
      </c>
      <c r="U1940" s="71" t="n">
        <v>0</v>
      </c>
      <c r="V1940" t="inlineStr">
        <is>
          <t>Yes</t>
        </is>
      </c>
      <c r="W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TC101932</t>
        </is>
      </c>
      <c r="B1941" s="69" t="n">
        <v>45892</v>
      </c>
      <c r="C1941" s="70" t="n">
        <v>2025</v>
      </c>
      <c r="D1941" t="inlineStr">
        <is>
          <t>Aug</t>
        </is>
      </c>
      <c r="E1941" t="inlineStr">
        <is>
          <t>UK</t>
        </is>
      </c>
      <c r="F1941" t="inlineStr">
        <is>
          <t>UK</t>
        </is>
      </c>
      <c r="G1941" t="inlineStr">
        <is>
          <t>Technology &amp; Services</t>
        </is>
      </c>
      <c r="H1941" t="inlineStr">
        <is>
          <t>Application services</t>
        </is>
      </c>
      <c r="I1941" t="inlineStr">
        <is>
          <t>Large client</t>
        </is>
      </c>
      <c r="J1941" t="inlineStr">
        <is>
          <t>Shraddha Kulkarni</t>
        </is>
      </c>
      <c r="K1941" s="71" t="n">
        <v>9233</v>
      </c>
      <c r="L1941" s="72" t="n">
        <v>3926.08</v>
      </c>
      <c r="M1941" s="72" t="n">
        <v>36249496.64</v>
      </c>
      <c r="N1941" s="72" t="n">
        <v>0</v>
      </c>
      <c r="O1941" s="72" t="n">
        <v>36249496.64</v>
      </c>
      <c r="P1941" s="72" t="n">
        <v>23622568.99</v>
      </c>
      <c r="Q1941" s="72" t="n">
        <v>12626927.65</v>
      </c>
      <c r="R1941" t="inlineStr">
        <is>
          <t>TS-04</t>
        </is>
      </c>
      <c r="S1941" s="73" t="n">
        <v>66.8</v>
      </c>
      <c r="T1941" s="73" t="n">
        <v>57.6</v>
      </c>
      <c r="U1941" s="71" t="n">
        <v>1</v>
      </c>
      <c r="V1941" t="inlineStr">
        <is>
          <t>No</t>
        </is>
      </c>
      <c r="W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TC101933</t>
        </is>
      </c>
      <c r="B1942" s="69" t="n">
        <v>45892</v>
      </c>
      <c r="C1942" s="70" t="n">
        <v>2025</v>
      </c>
      <c r="D1942" t="inlineStr">
        <is>
          <t>Aug</t>
        </is>
      </c>
      <c r="E1942" t="inlineStr">
        <is>
          <t>North America</t>
        </is>
      </c>
      <c r="F1942" t="inlineStr">
        <is>
          <t>USA</t>
        </is>
      </c>
      <c r="G1942" t="inlineStr">
        <is>
          <t>Manufacturing</t>
        </is>
      </c>
      <c r="H1942" t="inlineStr">
        <is>
          <t>BPS</t>
        </is>
      </c>
      <c r="I1942" t="inlineStr">
        <is>
          <t>Large client</t>
        </is>
      </c>
      <c r="J1942" t="inlineStr">
        <is>
          <t>Carlos Silva</t>
        </is>
      </c>
      <c r="K1942" s="71" t="n">
        <v>909</v>
      </c>
      <c r="L1942" s="72" t="n">
        <v>3737.09</v>
      </c>
      <c r="M1942" s="72" t="n">
        <v>3397014.81</v>
      </c>
      <c r="N1942" s="72" t="n">
        <v>67940.3</v>
      </c>
      <c r="O1942" s="72" t="n">
        <v>3329074.51</v>
      </c>
      <c r="P1942" s="72" t="n">
        <v>2340367.68</v>
      </c>
      <c r="Q1942" s="72" t="n">
        <v>988706.83</v>
      </c>
      <c r="R1942" t="inlineStr">
        <is>
          <t>M-01</t>
        </is>
      </c>
      <c r="S1942" s="73" t="n">
        <v>7.7</v>
      </c>
      <c r="T1942" s="73" t="n">
        <v>5.8</v>
      </c>
      <c r="U1942" s="71" t="n">
        <v>0</v>
      </c>
      <c r="V1942" t="inlineStr">
        <is>
          <t>No</t>
        </is>
      </c>
      <c r="W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TC101934</t>
        </is>
      </c>
      <c r="B1943" s="69" t="n">
        <v>45892</v>
      </c>
      <c r="C1943" s="70" t="n">
        <v>2025</v>
      </c>
      <c r="D1943" t="inlineStr">
        <is>
          <t>Aug</t>
        </is>
      </c>
      <c r="E1943" t="inlineStr">
        <is>
          <t>India</t>
        </is>
      </c>
      <c r="F1943" t="inlineStr">
        <is>
          <t>India</t>
        </is>
      </c>
      <c r="G1943" t="inlineStr">
        <is>
          <t>Life Sciences</t>
        </is>
      </c>
      <c r="H1943" t="inlineStr">
        <is>
          <t>Application services</t>
        </is>
      </c>
      <c r="I1943" t="inlineStr">
        <is>
          <t>Mid-size client</t>
        </is>
      </c>
      <c r="J1943" t="inlineStr">
        <is>
          <t>Ruhi Shaikh</t>
        </is>
      </c>
      <c r="K1943" s="71" t="n">
        <v>3100</v>
      </c>
      <c r="L1943" s="72" t="n">
        <v>4177.39</v>
      </c>
      <c r="M1943" s="72" t="n">
        <v>12949909</v>
      </c>
      <c r="N1943" s="72" t="n">
        <v>517996.36</v>
      </c>
      <c r="O1943" s="72" t="n">
        <v>12431912.64</v>
      </c>
      <c r="P1943" s="72" t="n">
        <v>8290039</v>
      </c>
      <c r="Q1943" s="72" t="n">
        <v>4141873.64</v>
      </c>
      <c r="R1943" t="inlineStr">
        <is>
          <t>LS-03</t>
        </is>
      </c>
      <c r="S1943" s="73" t="n">
        <v>25.7</v>
      </c>
      <c r="T1943" s="73" t="n">
        <v>19.5</v>
      </c>
      <c r="U1943" s="71" t="n">
        <v>0</v>
      </c>
      <c r="V1943" t="inlineStr">
        <is>
          <t>No</t>
        </is>
      </c>
      <c r="W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TC101935</t>
        </is>
      </c>
      <c r="B1944" s="69" t="n">
        <v>45892</v>
      </c>
      <c r="C1944" s="70" t="n">
        <v>2025</v>
      </c>
      <c r="D1944" t="inlineStr">
        <is>
          <t>Aug</t>
        </is>
      </c>
      <c r="E1944" t="inlineStr">
        <is>
          <t>UK</t>
        </is>
      </c>
      <c r="F1944" t="inlineStr">
        <is>
          <t>UK</t>
        </is>
      </c>
      <c r="G1944" t="inlineStr">
        <is>
          <t>Technology &amp; Services</t>
        </is>
      </c>
      <c r="H1944" t="inlineStr">
        <is>
          <t>Cloud &amp; infrastructure</t>
        </is>
      </c>
      <c r="I1944" t="inlineStr">
        <is>
          <t>Mid-size client</t>
        </is>
      </c>
      <c r="J1944" t="inlineStr">
        <is>
          <t>Ruhi Shaikh</t>
        </is>
      </c>
      <c r="K1944" s="71" t="n">
        <v>3856</v>
      </c>
      <c r="L1944" s="72" t="n">
        <v>4492.35</v>
      </c>
      <c r="M1944" s="72" t="n">
        <v>17322501.6</v>
      </c>
      <c r="N1944" s="72" t="n">
        <v>692900.0600000001</v>
      </c>
      <c r="O1944" s="72" t="n">
        <v>16629601.54</v>
      </c>
      <c r="P1944" s="72" t="n">
        <v>12512717.28</v>
      </c>
      <c r="Q1944" s="72" t="n">
        <v>4116884.26</v>
      </c>
      <c r="R1944" t="inlineStr">
        <is>
          <t>TS-03</t>
        </is>
      </c>
      <c r="S1944" s="73" t="n">
        <v>27.6</v>
      </c>
      <c r="T1944" s="73" t="n">
        <v>22.8</v>
      </c>
      <c r="U1944" s="71" t="n">
        <v>0</v>
      </c>
      <c r="V1944" t="inlineStr">
        <is>
          <t>No</t>
        </is>
      </c>
      <c r="W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TC101936</t>
        </is>
      </c>
      <c r="B1945" s="69" t="n">
        <v>45892</v>
      </c>
      <c r="C1945" s="70" t="n">
        <v>2025</v>
      </c>
      <c r="D1945" t="inlineStr">
        <is>
          <t>Aug</t>
        </is>
      </c>
      <c r="E1945" t="inlineStr">
        <is>
          <t>North America</t>
        </is>
      </c>
      <c r="F1945" t="inlineStr">
        <is>
          <t>USA</t>
        </is>
      </c>
      <c r="G1945" t="inlineStr">
        <is>
          <t>Retail &amp; CPG</t>
        </is>
      </c>
      <c r="H1945" t="inlineStr">
        <is>
          <t>AI &amp; data</t>
        </is>
      </c>
      <c r="I1945" t="inlineStr">
        <is>
          <t>Top-10 client</t>
        </is>
      </c>
      <c r="J1945" t="inlineStr">
        <is>
          <t>Hiroshi Tanaka</t>
        </is>
      </c>
      <c r="K1945" s="71" t="n">
        <v>2106</v>
      </c>
      <c r="L1945" s="72" t="n">
        <v>3610.47</v>
      </c>
      <c r="M1945" s="72" t="n">
        <v>7603649.82</v>
      </c>
      <c r="N1945" s="72" t="n">
        <v>152073</v>
      </c>
      <c r="O1945" s="72" t="n">
        <v>7451576.82</v>
      </c>
      <c r="P1945" s="72" t="n">
        <v>5088397.43</v>
      </c>
      <c r="Q1945" s="72" t="n">
        <v>2363179.39</v>
      </c>
      <c r="R1945" t="inlineStr">
        <is>
          <t>RC-05</t>
        </is>
      </c>
      <c r="S1945" s="73" t="n">
        <v>14.8</v>
      </c>
      <c r="T1945" s="73" t="n">
        <v>12.7</v>
      </c>
      <c r="U1945" s="71" t="n">
        <v>0</v>
      </c>
      <c r="V1945" t="inlineStr">
        <is>
          <t>No</t>
        </is>
      </c>
      <c r="W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TC101937</t>
        </is>
      </c>
      <c r="B1946" s="69" t="n">
        <v>45893</v>
      </c>
      <c r="C1946" s="70" t="n">
        <v>2025</v>
      </c>
      <c r="D1946" t="inlineStr">
        <is>
          <t>Aug</t>
        </is>
      </c>
      <c r="E1946" t="inlineStr">
        <is>
          <t>North America</t>
        </is>
      </c>
      <c r="F1946" t="inlineStr">
        <is>
          <t>Canada</t>
        </is>
      </c>
      <c r="G1946" t="inlineStr">
        <is>
          <t>BFSI</t>
        </is>
      </c>
      <c r="H1946" t="inlineStr">
        <is>
          <t>AI &amp; data</t>
        </is>
      </c>
      <c r="I1946" t="inlineStr">
        <is>
          <t>Mid-size client</t>
        </is>
      </c>
      <c r="J1946" t="inlineStr">
        <is>
          <t>Sara Rossi</t>
        </is>
      </c>
      <c r="K1946" s="71" t="n">
        <v>4819</v>
      </c>
      <c r="L1946" s="72" t="n">
        <v>4451.87</v>
      </c>
      <c r="M1946" s="72" t="n">
        <v>21453561.53</v>
      </c>
      <c r="N1946" s="72" t="n">
        <v>0</v>
      </c>
      <c r="O1946" s="72" t="n">
        <v>21453561.53</v>
      </c>
      <c r="P1946" s="72" t="n">
        <v>14861179.44</v>
      </c>
      <c r="Q1946" s="72" t="n">
        <v>6592382.09</v>
      </c>
      <c r="R1946" t="inlineStr">
        <is>
          <t>B-01</t>
        </is>
      </c>
      <c r="S1946" s="73" t="n">
        <v>38</v>
      </c>
      <c r="T1946" s="73" t="n">
        <v>29.8</v>
      </c>
      <c r="U1946" s="71" t="n">
        <v>0</v>
      </c>
      <c r="V1946" t="inlineStr">
        <is>
          <t>No</t>
        </is>
      </c>
      <c r="W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TC101938</t>
        </is>
      </c>
      <c r="B1947" s="69" t="n">
        <v>45893</v>
      </c>
      <c r="C1947" s="70" t="n">
        <v>2025</v>
      </c>
      <c r="D1947" t="inlineStr">
        <is>
          <t>Aug</t>
        </is>
      </c>
      <c r="E1947" t="inlineStr">
        <is>
          <t>India</t>
        </is>
      </c>
      <c r="F1947" t="inlineStr">
        <is>
          <t>India</t>
        </is>
      </c>
      <c r="G1947" t="inlineStr">
        <is>
          <t>Communications &amp; Media</t>
        </is>
      </c>
      <c r="H1947" t="inlineStr">
        <is>
          <t>Cloud &amp; infrastructure</t>
        </is>
      </c>
      <c r="I1947" t="inlineStr">
        <is>
          <t>Top-10 client</t>
        </is>
      </c>
      <c r="J1947" t="inlineStr">
        <is>
          <t>Carlos Silva</t>
        </is>
      </c>
      <c r="K1947" s="71" t="n">
        <v>10993</v>
      </c>
      <c r="L1947" s="72" t="n">
        <v>3619.6</v>
      </c>
      <c r="M1947" s="72" t="n">
        <v>39790262.8</v>
      </c>
      <c r="N1947" s="72" t="n">
        <v>0</v>
      </c>
      <c r="O1947" s="72" t="n">
        <v>39790262.8</v>
      </c>
      <c r="P1947" s="72" t="n">
        <v>28116578.87</v>
      </c>
      <c r="Q1947" s="72" t="n">
        <v>11673683.93</v>
      </c>
      <c r="R1947" t="inlineStr">
        <is>
          <t>CM-06</t>
        </is>
      </c>
      <c r="S1947" s="73" t="n">
        <v>77.40000000000001</v>
      </c>
      <c r="T1947" s="73" t="n">
        <v>66.8</v>
      </c>
      <c r="U1947" s="71" t="n">
        <v>1</v>
      </c>
      <c r="V1947" t="inlineStr">
        <is>
          <t>No</t>
        </is>
      </c>
      <c r="W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TC101939</t>
        </is>
      </c>
      <c r="B1948" s="69" t="n">
        <v>45893</v>
      </c>
      <c r="C1948" s="70" t="n">
        <v>2025</v>
      </c>
      <c r="D1948" t="inlineStr">
        <is>
          <t>Aug</t>
        </is>
      </c>
      <c r="E1948" t="inlineStr">
        <is>
          <t>North America</t>
        </is>
      </c>
      <c r="F1948" t="inlineStr">
        <is>
          <t>Canada</t>
        </is>
      </c>
      <c r="G1948" t="inlineStr">
        <is>
          <t>Life Sciences</t>
        </is>
      </c>
      <c r="H1948" t="inlineStr">
        <is>
          <t>Cloud &amp; infrastructure</t>
        </is>
      </c>
      <c r="I1948" t="inlineStr">
        <is>
          <t>Mid-size client</t>
        </is>
      </c>
      <c r="J1948" t="inlineStr">
        <is>
          <t>Olivia Brown</t>
        </is>
      </c>
      <c r="K1948" s="71" t="n">
        <v>822</v>
      </c>
      <c r="L1948" s="72" t="n">
        <v>4029.32</v>
      </c>
      <c r="M1948" s="72" t="n">
        <v>3312101.04</v>
      </c>
      <c r="N1948" s="72" t="n">
        <v>132484.04</v>
      </c>
      <c r="O1948" s="72" t="n">
        <v>3179617</v>
      </c>
      <c r="P1948" s="72" t="n">
        <v>2163482.37</v>
      </c>
      <c r="Q1948" s="72" t="n">
        <v>1016134.63</v>
      </c>
      <c r="R1948" t="inlineStr">
        <is>
          <t>LS-04</t>
        </is>
      </c>
      <c r="S1948" s="73" t="n">
        <v>6.6</v>
      </c>
      <c r="T1948" s="73" t="n">
        <v>5.2</v>
      </c>
      <c r="U1948" s="71" t="n">
        <v>0</v>
      </c>
      <c r="V1948" t="inlineStr">
        <is>
          <t>No</t>
        </is>
      </c>
      <c r="W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TC101940</t>
        </is>
      </c>
      <c r="B1949" s="69" t="n">
        <v>45893</v>
      </c>
      <c r="C1949" s="70" t="n">
        <v>2025</v>
      </c>
      <c r="D1949" t="inlineStr">
        <is>
          <t>Aug</t>
        </is>
      </c>
      <c r="E1949" t="inlineStr">
        <is>
          <t>India</t>
        </is>
      </c>
      <c r="F1949" t="inlineStr">
        <is>
          <t>India</t>
        </is>
      </c>
      <c r="G1949" t="inlineStr">
        <is>
          <t>Retail &amp; CPG</t>
        </is>
      </c>
      <c r="H1949" t="inlineStr">
        <is>
          <t>Application services</t>
        </is>
      </c>
      <c r="I1949" t="inlineStr">
        <is>
          <t>Large client</t>
        </is>
      </c>
      <c r="J1949" t="inlineStr">
        <is>
          <t>Amir Khan</t>
        </is>
      </c>
      <c r="K1949" s="71" t="n">
        <v>3170</v>
      </c>
      <c r="L1949" s="72" t="n">
        <v>3015.62</v>
      </c>
      <c r="M1949" s="72" t="n">
        <v>9559515.4</v>
      </c>
      <c r="N1949" s="72" t="n">
        <v>382380.62</v>
      </c>
      <c r="O1949" s="72" t="n">
        <v>9177134.779999999</v>
      </c>
      <c r="P1949" s="72" t="n">
        <v>6195868.87</v>
      </c>
      <c r="Q1949" s="72" t="n">
        <v>2981265.91</v>
      </c>
      <c r="R1949" t="inlineStr">
        <is>
          <t>RC-01</t>
        </is>
      </c>
      <c r="S1949" s="73" t="n">
        <v>26.9</v>
      </c>
      <c r="T1949" s="73" t="n">
        <v>19.9</v>
      </c>
      <c r="U1949" s="71" t="n">
        <v>1</v>
      </c>
      <c r="V1949" t="inlineStr">
        <is>
          <t>No</t>
        </is>
      </c>
      <c r="W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TC101941</t>
        </is>
      </c>
      <c r="B1950" s="69" t="n">
        <v>45893</v>
      </c>
      <c r="C1950" s="70" t="n">
        <v>2025</v>
      </c>
      <c r="D1950" t="inlineStr">
        <is>
          <t>Aug</t>
        </is>
      </c>
      <c r="E1950" t="inlineStr">
        <is>
          <t>North America</t>
        </is>
      </c>
      <c r="F1950" t="inlineStr">
        <is>
          <t>Canada</t>
        </is>
      </c>
      <c r="G1950" t="inlineStr">
        <is>
          <t>Manufacturing</t>
        </is>
      </c>
      <c r="H1950" t="inlineStr">
        <is>
          <t>AI &amp; data</t>
        </is>
      </c>
      <c r="I1950" t="inlineStr">
        <is>
          <t>Top-10 client</t>
        </is>
      </c>
      <c r="J1950" t="inlineStr">
        <is>
          <t>Amir Khan</t>
        </is>
      </c>
      <c r="K1950" s="71" t="n">
        <v>8192</v>
      </c>
      <c r="L1950" s="72" t="n">
        <v>4288.91</v>
      </c>
      <c r="M1950" s="72" t="n">
        <v>35134750.72</v>
      </c>
      <c r="N1950" s="72" t="n">
        <v>2108085.04</v>
      </c>
      <c r="O1950" s="72" t="n">
        <v>33026665.68</v>
      </c>
      <c r="P1950" s="72" t="n">
        <v>24995852.33</v>
      </c>
      <c r="Q1950" s="72" t="n">
        <v>8030813.35</v>
      </c>
      <c r="R1950" t="inlineStr">
        <is>
          <t>M-03</t>
        </is>
      </c>
      <c r="S1950" s="73" t="n">
        <v>58.2</v>
      </c>
      <c r="T1950" s="73" t="n">
        <v>49.6</v>
      </c>
      <c r="U1950" s="71" t="n">
        <v>1</v>
      </c>
      <c r="V1950" t="inlineStr">
        <is>
          <t>No</t>
        </is>
      </c>
      <c r="W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TC101942</t>
        </is>
      </c>
      <c r="B1951" s="69" t="n">
        <v>45894</v>
      </c>
      <c r="C1951" s="70" t="n">
        <v>2025</v>
      </c>
      <c r="D1951" t="inlineStr">
        <is>
          <t>Aug</t>
        </is>
      </c>
      <c r="E1951" t="inlineStr">
        <is>
          <t>North America</t>
        </is>
      </c>
      <c r="F1951" t="inlineStr">
        <is>
          <t>Canada</t>
        </is>
      </c>
      <c r="G1951" t="inlineStr">
        <is>
          <t>Life Sciences</t>
        </is>
      </c>
      <c r="H1951" t="inlineStr">
        <is>
          <t>Cloud &amp; infrastructure</t>
        </is>
      </c>
      <c r="I1951" t="inlineStr">
        <is>
          <t>Large client</t>
        </is>
      </c>
      <c r="J1951" t="inlineStr">
        <is>
          <t>Hiroshi Tanaka</t>
        </is>
      </c>
      <c r="K1951" s="71" t="n">
        <v>1138</v>
      </c>
      <c r="L1951" s="72" t="n">
        <v>3884.72</v>
      </c>
      <c r="M1951" s="72" t="n">
        <v>4420811.36</v>
      </c>
      <c r="N1951" s="72" t="n">
        <v>265248.68</v>
      </c>
      <c r="O1951" s="72" t="n">
        <v>4155562.68</v>
      </c>
      <c r="P1951" s="72" t="n">
        <v>2698761.15</v>
      </c>
      <c r="Q1951" s="72" t="n">
        <v>1456801.53</v>
      </c>
      <c r="R1951" t="inlineStr">
        <is>
          <t>LS-01</t>
        </is>
      </c>
      <c r="S1951" s="73" t="n">
        <v>8.199999999999999</v>
      </c>
      <c r="T1951" s="73" t="n">
        <v>6.7</v>
      </c>
      <c r="U1951" s="71" t="n">
        <v>0</v>
      </c>
      <c r="V1951" t="inlineStr">
        <is>
          <t>No</t>
        </is>
      </c>
      <c r="W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TC101943</t>
        </is>
      </c>
      <c r="B1952" s="69" t="n">
        <v>45894</v>
      </c>
      <c r="C1952" s="70" t="n">
        <v>2025</v>
      </c>
      <c r="D1952" t="inlineStr">
        <is>
          <t>Aug</t>
        </is>
      </c>
      <c r="E1952" t="inlineStr">
        <is>
          <t>India</t>
        </is>
      </c>
      <c r="F1952" t="inlineStr">
        <is>
          <t>India</t>
        </is>
      </c>
      <c r="G1952" t="inlineStr">
        <is>
          <t>Manufacturing</t>
        </is>
      </c>
      <c r="H1952" t="inlineStr">
        <is>
          <t>Application services</t>
        </is>
      </c>
      <c r="I1952" t="inlineStr">
        <is>
          <t>Large client</t>
        </is>
      </c>
      <c r="J1952" t="inlineStr">
        <is>
          <t>Kofi Mensah</t>
        </is>
      </c>
      <c r="K1952" s="71" t="n">
        <v>1504</v>
      </c>
      <c r="L1952" s="72" t="n">
        <v>3684.72</v>
      </c>
      <c r="M1952" s="72" t="n">
        <v>5541818.88</v>
      </c>
      <c r="N1952" s="72" t="n">
        <v>221672.76</v>
      </c>
      <c r="O1952" s="72" t="n">
        <v>5320146.12</v>
      </c>
      <c r="P1952" s="72" t="n">
        <v>3345137.81</v>
      </c>
      <c r="Q1952" s="72" t="n">
        <v>1975008.31</v>
      </c>
      <c r="R1952" t="inlineStr">
        <is>
          <t>M-06</t>
        </is>
      </c>
      <c r="S1952" s="73" t="n">
        <v>10.9</v>
      </c>
      <c r="T1952" s="73" t="n">
        <v>8.699999999999999</v>
      </c>
      <c r="U1952" s="71" t="n">
        <v>0</v>
      </c>
      <c r="V1952" t="inlineStr">
        <is>
          <t>No</t>
        </is>
      </c>
      <c r="W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TC101944</t>
        </is>
      </c>
      <c r="B1953" s="69" t="n">
        <v>45894</v>
      </c>
      <c r="C1953" s="70" t="n">
        <v>2025</v>
      </c>
      <c r="D1953" t="inlineStr">
        <is>
          <t>Aug</t>
        </is>
      </c>
      <c r="E1953" t="inlineStr">
        <is>
          <t>North America</t>
        </is>
      </c>
      <c r="F1953" t="inlineStr">
        <is>
          <t>USA</t>
        </is>
      </c>
      <c r="G1953" t="inlineStr">
        <is>
          <t>Manufacturing</t>
        </is>
      </c>
      <c r="H1953" t="inlineStr">
        <is>
          <t>Application services</t>
        </is>
      </c>
      <c r="I1953" t="inlineStr">
        <is>
          <t>Mid-size client</t>
        </is>
      </c>
      <c r="J1953" t="inlineStr">
        <is>
          <t>Ruhi Shaikh</t>
        </is>
      </c>
      <c r="K1953" s="71" t="n">
        <v>12164</v>
      </c>
      <c r="L1953" s="72" t="n">
        <v>3717.4</v>
      </c>
      <c r="M1953" s="72" t="n">
        <v>45218453.6</v>
      </c>
      <c r="N1953" s="72" t="n">
        <v>1808738.14</v>
      </c>
      <c r="O1953" s="72" t="n">
        <v>43409715.46</v>
      </c>
      <c r="P1953" s="72" t="n">
        <v>29701347.92</v>
      </c>
      <c r="Q1953" s="72" t="n">
        <v>13708367.54</v>
      </c>
      <c r="R1953" t="inlineStr">
        <is>
          <t>M-05</t>
        </is>
      </c>
      <c r="S1953" s="73" t="n">
        <v>78.3</v>
      </c>
      <c r="T1953" s="73" t="n">
        <v>70.09999999999999</v>
      </c>
      <c r="U1953" s="71" t="n">
        <v>0</v>
      </c>
      <c r="V1953" t="inlineStr">
        <is>
          <t>No</t>
        </is>
      </c>
      <c r="W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TC101945</t>
        </is>
      </c>
      <c r="B1954" s="69" t="n">
        <v>45894</v>
      </c>
      <c r="C1954" s="70" t="n">
        <v>2025</v>
      </c>
      <c r="D1954" t="inlineStr">
        <is>
          <t>Aug</t>
        </is>
      </c>
      <c r="E1954" t="inlineStr">
        <is>
          <t>North America</t>
        </is>
      </c>
      <c r="F1954" t="inlineStr">
        <is>
          <t>Canada</t>
        </is>
      </c>
      <c r="G1954" t="inlineStr">
        <is>
          <t>BFSI</t>
        </is>
      </c>
      <c r="H1954" t="inlineStr">
        <is>
          <t>Application services</t>
        </is>
      </c>
      <c r="I1954" t="inlineStr">
        <is>
          <t>Large client</t>
        </is>
      </c>
      <c r="J1954" t="inlineStr">
        <is>
          <t>Aisha Bello</t>
        </is>
      </c>
      <c r="K1954" s="71" t="n">
        <v>2258</v>
      </c>
      <c r="L1954" s="72" t="n">
        <v>3914.02</v>
      </c>
      <c r="M1954" s="72" t="n">
        <v>8837857.16</v>
      </c>
      <c r="N1954" s="72" t="n">
        <v>530271.4300000001</v>
      </c>
      <c r="O1954" s="72" t="n">
        <v>8307585.73</v>
      </c>
      <c r="P1954" s="72" t="n">
        <v>6321159.35</v>
      </c>
      <c r="Q1954" s="72" t="n">
        <v>1986426.38</v>
      </c>
      <c r="R1954" t="inlineStr">
        <is>
          <t>B-04</t>
        </is>
      </c>
      <c r="S1954" s="73" t="n">
        <v>17.4</v>
      </c>
      <c r="T1954" s="73" t="n">
        <v>14.3</v>
      </c>
      <c r="U1954" s="71" t="n">
        <v>0</v>
      </c>
      <c r="V1954" t="inlineStr">
        <is>
          <t>No</t>
        </is>
      </c>
      <c r="W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TC101946</t>
        </is>
      </c>
      <c r="B1955" s="69" t="n">
        <v>45894</v>
      </c>
      <c r="C1955" s="70" t="n">
        <v>2025</v>
      </c>
      <c r="D1955" t="inlineStr">
        <is>
          <t>Aug</t>
        </is>
      </c>
      <c r="E1955" t="inlineStr">
        <is>
          <t>Continental Europe</t>
        </is>
      </c>
      <c r="F1955" t="inlineStr">
        <is>
          <t>Germany</t>
        </is>
      </c>
      <c r="G1955" t="inlineStr">
        <is>
          <t>Life Sciences</t>
        </is>
      </c>
      <c r="H1955" t="inlineStr">
        <is>
          <t>Application services</t>
        </is>
      </c>
      <c r="I1955" t="inlineStr">
        <is>
          <t>Top-10 client</t>
        </is>
      </c>
      <c r="J1955" t="inlineStr">
        <is>
          <t>Omar Haddad</t>
        </is>
      </c>
      <c r="K1955" s="71" t="n">
        <v>1326</v>
      </c>
      <c r="L1955" s="72" t="n">
        <v>4638.12</v>
      </c>
      <c r="M1955" s="72" t="n">
        <v>6150147.12</v>
      </c>
      <c r="N1955" s="72" t="n">
        <v>246005.88</v>
      </c>
      <c r="O1955" s="72" t="n">
        <v>5904141.24</v>
      </c>
      <c r="P1955" s="72" t="n">
        <v>4106864.68</v>
      </c>
      <c r="Q1955" s="72" t="n">
        <v>1797276.56</v>
      </c>
      <c r="R1955" t="inlineStr">
        <is>
          <t>LS-02</t>
        </is>
      </c>
      <c r="S1955" s="73" t="n">
        <v>9.1</v>
      </c>
      <c r="T1955" s="73" t="n">
        <v>8.300000000000001</v>
      </c>
      <c r="U1955" s="71" t="n">
        <v>0</v>
      </c>
      <c r="V1955" t="inlineStr">
        <is>
          <t>No</t>
        </is>
      </c>
      <c r="W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TC101947</t>
        </is>
      </c>
      <c r="B1956" s="69" t="n">
        <v>45894</v>
      </c>
      <c r="C1956" s="70" t="n">
        <v>2025</v>
      </c>
      <c r="D1956" t="inlineStr">
        <is>
          <t>Aug</t>
        </is>
      </c>
      <c r="E1956" t="inlineStr">
        <is>
          <t>UK</t>
        </is>
      </c>
      <c r="F1956" t="inlineStr">
        <is>
          <t>UK</t>
        </is>
      </c>
      <c r="G1956" t="inlineStr">
        <is>
          <t>Technology &amp; Services</t>
        </is>
      </c>
      <c r="H1956" t="inlineStr">
        <is>
          <t>Cloud &amp; infrastructure</t>
        </is>
      </c>
      <c r="I1956" t="inlineStr">
        <is>
          <t>Large client</t>
        </is>
      </c>
      <c r="J1956" t="inlineStr">
        <is>
          <t>Aisha Bello</t>
        </is>
      </c>
      <c r="K1956" s="71" t="n">
        <v>6639</v>
      </c>
      <c r="L1956" s="72" t="n">
        <v>4046.44</v>
      </c>
      <c r="M1956" s="72" t="n">
        <v>26864315.16</v>
      </c>
      <c r="N1956" s="72" t="n">
        <v>1074572.61</v>
      </c>
      <c r="O1956" s="72" t="n">
        <v>25789742.55</v>
      </c>
      <c r="P1956" s="72" t="n">
        <v>16171736.03</v>
      </c>
      <c r="Q1956" s="72" t="n">
        <v>9618006.52</v>
      </c>
      <c r="R1956" t="inlineStr">
        <is>
          <t>TS-06</t>
        </is>
      </c>
      <c r="S1956" s="73" t="n">
        <v>55.5</v>
      </c>
      <c r="T1956" s="73" t="n">
        <v>41.7</v>
      </c>
      <c r="U1956" s="71" t="n">
        <v>1</v>
      </c>
      <c r="V1956" t="inlineStr">
        <is>
          <t>No</t>
        </is>
      </c>
      <c r="W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TC101948</t>
        </is>
      </c>
      <c r="B1957" s="69" t="n">
        <v>45894</v>
      </c>
      <c r="C1957" s="70" t="n">
        <v>2025</v>
      </c>
      <c r="D1957" t="inlineStr">
        <is>
          <t>Aug</t>
        </is>
      </c>
      <c r="E1957" t="inlineStr">
        <is>
          <t>Continental Europe</t>
        </is>
      </c>
      <c r="F1957" t="inlineStr">
        <is>
          <t>France</t>
        </is>
      </c>
      <c r="G1957" t="inlineStr">
        <is>
          <t>Manufacturing</t>
        </is>
      </c>
      <c r="H1957" t="inlineStr">
        <is>
          <t>Cloud &amp; infrastructure</t>
        </is>
      </c>
      <c r="I1957" t="inlineStr">
        <is>
          <t>Mid-size client</t>
        </is>
      </c>
      <c r="J1957" t="inlineStr">
        <is>
          <t>Sara Rossi</t>
        </is>
      </c>
      <c r="K1957" s="71" t="n">
        <v>874</v>
      </c>
      <c r="L1957" s="72" t="n">
        <v>3826.72</v>
      </c>
      <c r="M1957" s="72" t="n">
        <v>3344553.28</v>
      </c>
      <c r="N1957" s="72" t="n">
        <v>133782.13</v>
      </c>
      <c r="O1957" s="72" t="n">
        <v>3210771.15</v>
      </c>
      <c r="P1957" s="72" t="n">
        <v>2238492.71</v>
      </c>
      <c r="Q1957" s="72" t="n">
        <v>972278.4399999999</v>
      </c>
      <c r="R1957" t="inlineStr">
        <is>
          <t>M-05</t>
        </is>
      </c>
      <c r="S1957" s="73" t="n">
        <v>6.2</v>
      </c>
      <c r="T1957" s="73" t="n">
        <v>5.1</v>
      </c>
      <c r="U1957" s="71" t="n">
        <v>0</v>
      </c>
      <c r="V1957" t="inlineStr">
        <is>
          <t>No</t>
        </is>
      </c>
      <c r="W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TC101949</t>
        </is>
      </c>
      <c r="B1958" s="69" t="n">
        <v>45895</v>
      </c>
      <c r="C1958" s="70" t="n">
        <v>2025</v>
      </c>
      <c r="D1958" t="inlineStr">
        <is>
          <t>Aug</t>
        </is>
      </c>
      <c r="E1958" t="inlineStr">
        <is>
          <t>North America</t>
        </is>
      </c>
      <c r="F1958" t="inlineStr">
        <is>
          <t>Canada</t>
        </is>
      </c>
      <c r="G1958" t="inlineStr">
        <is>
          <t>Technology &amp; Services</t>
        </is>
      </c>
      <c r="H1958" t="inlineStr">
        <is>
          <t>BPS</t>
        </is>
      </c>
      <c r="I1958" t="inlineStr">
        <is>
          <t>Large client</t>
        </is>
      </c>
      <c r="J1958" t="inlineStr">
        <is>
          <t>Kofi Mensah</t>
        </is>
      </c>
      <c r="K1958" s="71" t="n">
        <v>9502</v>
      </c>
      <c r="L1958" s="72" t="n">
        <v>4403.75</v>
      </c>
      <c r="M1958" s="72" t="n">
        <v>41844432.5</v>
      </c>
      <c r="N1958" s="72" t="n">
        <v>2510665.95</v>
      </c>
      <c r="O1958" s="72" t="n">
        <v>39333766.55</v>
      </c>
      <c r="P1958" s="72" t="n">
        <v>27107114.01</v>
      </c>
      <c r="Q1958" s="72" t="n">
        <v>12226652.54</v>
      </c>
      <c r="R1958" t="inlineStr">
        <is>
          <t>TS-03</t>
        </is>
      </c>
      <c r="S1958" s="73" t="n">
        <v>66.59999999999999</v>
      </c>
      <c r="T1958" s="73" t="n">
        <v>54.6</v>
      </c>
      <c r="U1958" s="71" t="n">
        <v>0</v>
      </c>
      <c r="V1958" t="inlineStr">
        <is>
          <t>No</t>
        </is>
      </c>
      <c r="W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TC101950</t>
        </is>
      </c>
      <c r="B1959" s="69" t="n">
        <v>45895</v>
      </c>
      <c r="C1959" s="70" t="n">
        <v>2025</v>
      </c>
      <c r="D1959" t="inlineStr">
        <is>
          <t>Aug</t>
        </is>
      </c>
      <c r="E1959" t="inlineStr">
        <is>
          <t>Continental Europe</t>
        </is>
      </c>
      <c r="F1959" t="inlineStr">
        <is>
          <t>Germany</t>
        </is>
      </c>
      <c r="G1959" t="inlineStr">
        <is>
          <t>Technology &amp; Services</t>
        </is>
      </c>
      <c r="H1959" t="inlineStr">
        <is>
          <t>Consulting</t>
        </is>
      </c>
      <c r="I1959" t="inlineStr">
        <is>
          <t>Mid-size client</t>
        </is>
      </c>
      <c r="J1959" t="inlineStr">
        <is>
          <t>Noah Smith</t>
        </is>
      </c>
      <c r="K1959" s="71" t="n">
        <v>10713</v>
      </c>
      <c r="L1959" s="72" t="n">
        <v>4311.92</v>
      </c>
      <c r="M1959" s="72" t="n">
        <v>46193598.96</v>
      </c>
      <c r="N1959" s="72" t="n">
        <v>1847743.96</v>
      </c>
      <c r="O1959" s="72" t="n">
        <v>44345855</v>
      </c>
      <c r="P1959" s="72" t="n">
        <v>30208300.64</v>
      </c>
      <c r="Q1959" s="72" t="n">
        <v>14137554.36</v>
      </c>
      <c r="R1959" t="inlineStr">
        <is>
          <t>TS-06</t>
        </is>
      </c>
      <c r="S1959" s="73" t="n">
        <v>77.59999999999999</v>
      </c>
      <c r="T1959" s="73" t="n">
        <v>68.3</v>
      </c>
      <c r="U1959" s="71" t="n">
        <v>0</v>
      </c>
      <c r="V1959" t="inlineStr">
        <is>
          <t>No</t>
        </is>
      </c>
      <c r="W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TC101951</t>
        </is>
      </c>
      <c r="B1960" s="69" t="n">
        <v>45895</v>
      </c>
      <c r="C1960" s="70" t="n">
        <v>2025</v>
      </c>
      <c r="D1960" t="inlineStr">
        <is>
          <t>Aug</t>
        </is>
      </c>
      <c r="E1960" t="inlineStr">
        <is>
          <t>Asia Pacific</t>
        </is>
      </c>
      <c r="F1960" t="inlineStr">
        <is>
          <t>Australia</t>
        </is>
      </c>
      <c r="G1960" t="inlineStr">
        <is>
          <t>BFSI</t>
        </is>
      </c>
      <c r="H1960" t="inlineStr">
        <is>
          <t>Application services</t>
        </is>
      </c>
      <c r="I1960" t="inlineStr">
        <is>
          <t>Large client</t>
        </is>
      </c>
      <c r="J1960" t="inlineStr">
        <is>
          <t>Ana Costa</t>
        </is>
      </c>
      <c r="K1960" s="71" t="n">
        <v>2369</v>
      </c>
      <c r="L1960" s="72" t="n">
        <v>4013.88</v>
      </c>
      <c r="M1960" s="72" t="n">
        <v>9508881.720000001</v>
      </c>
      <c r="N1960" s="72" t="n">
        <v>570532.9</v>
      </c>
      <c r="O1960" s="72" t="n">
        <v>8938348.82</v>
      </c>
      <c r="P1960" s="72" t="n">
        <v>6088877.5</v>
      </c>
      <c r="Q1960" s="72" t="n">
        <v>2849471.32</v>
      </c>
      <c r="R1960" t="inlineStr">
        <is>
          <t>B-01</t>
        </is>
      </c>
      <c r="S1960" s="73" t="n">
        <v>17.6</v>
      </c>
      <c r="T1960" s="73" t="n">
        <v>14.5</v>
      </c>
      <c r="U1960" s="71" t="n">
        <v>0</v>
      </c>
      <c r="V1960" t="inlineStr">
        <is>
          <t>No</t>
        </is>
      </c>
      <c r="W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TC101952</t>
        </is>
      </c>
      <c r="B1961" s="69" t="n">
        <v>45895</v>
      </c>
      <c r="C1961" s="70" t="n">
        <v>2025</v>
      </c>
      <c r="D1961" t="inlineStr">
        <is>
          <t>Aug</t>
        </is>
      </c>
      <c r="E1961" t="inlineStr">
        <is>
          <t>North America</t>
        </is>
      </c>
      <c r="F1961" t="inlineStr">
        <is>
          <t>Canada</t>
        </is>
      </c>
      <c r="G1961" t="inlineStr">
        <is>
          <t>Manufacturing</t>
        </is>
      </c>
      <c r="H1961" t="inlineStr">
        <is>
          <t>Cloud &amp; infrastructure</t>
        </is>
      </c>
      <c r="I1961" t="inlineStr">
        <is>
          <t>Large client</t>
        </is>
      </c>
      <c r="J1961" t="inlineStr">
        <is>
          <t>Shraddha Kulkarni</t>
        </is>
      </c>
      <c r="K1961" s="71" t="n">
        <v>2670</v>
      </c>
      <c r="L1961" s="72" t="n">
        <v>3621.81</v>
      </c>
      <c r="M1961" s="72" t="n">
        <v>9670232.699999999</v>
      </c>
      <c r="N1961" s="72" t="n">
        <v>386809.31</v>
      </c>
      <c r="O1961" s="72" t="n">
        <v>9283423.390000001</v>
      </c>
      <c r="P1961" s="72" t="n">
        <v>5944758.51</v>
      </c>
      <c r="Q1961" s="72" t="n">
        <v>3338664.88</v>
      </c>
      <c r="R1961" t="inlineStr">
        <is>
          <t>M-04</t>
        </is>
      </c>
      <c r="S1961" s="73" t="n">
        <v>19</v>
      </c>
      <c r="T1961" s="73" t="n">
        <v>15.7</v>
      </c>
      <c r="U1961" s="71" t="n">
        <v>0</v>
      </c>
      <c r="V1961" t="inlineStr">
        <is>
          <t>No</t>
        </is>
      </c>
      <c r="W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TC101953</t>
        </is>
      </c>
      <c r="B1962" s="69" t="n">
        <v>45895</v>
      </c>
      <c r="C1962" s="70" t="n">
        <v>2025</v>
      </c>
      <c r="D1962" t="inlineStr">
        <is>
          <t>Aug</t>
        </is>
      </c>
      <c r="E1962" t="inlineStr">
        <is>
          <t>North America</t>
        </is>
      </c>
      <c r="F1962" t="inlineStr">
        <is>
          <t>USA</t>
        </is>
      </c>
      <c r="G1962" t="inlineStr">
        <is>
          <t>Communications &amp; Media</t>
        </is>
      </c>
      <c r="H1962" t="inlineStr">
        <is>
          <t>Cloud &amp; infrastructure</t>
        </is>
      </c>
      <c r="I1962" t="inlineStr">
        <is>
          <t>Large client</t>
        </is>
      </c>
      <c r="J1962" t="inlineStr">
        <is>
          <t>Ana Costa</t>
        </is>
      </c>
      <c r="K1962" s="71" t="n">
        <v>3038</v>
      </c>
      <c r="L1962" s="72" t="n">
        <v>3510.64</v>
      </c>
      <c r="M1962" s="72" t="n">
        <v>10665324.32</v>
      </c>
      <c r="N1962" s="72" t="n">
        <v>0</v>
      </c>
      <c r="O1962" s="72" t="n">
        <v>10665324.32</v>
      </c>
      <c r="P1962" s="72" t="n">
        <v>6460577.46</v>
      </c>
      <c r="Q1962" s="72" t="n">
        <v>4204746.86</v>
      </c>
      <c r="R1962" t="inlineStr">
        <is>
          <t>CM-01</t>
        </is>
      </c>
      <c r="S1962" s="73" t="n">
        <v>20.2</v>
      </c>
      <c r="T1962" s="73" t="n">
        <v>17.4</v>
      </c>
      <c r="U1962" s="71" t="n">
        <v>1</v>
      </c>
      <c r="V1962" t="inlineStr">
        <is>
          <t>No</t>
        </is>
      </c>
      <c r="W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TC101954</t>
        </is>
      </c>
      <c r="B1963" s="69" t="n">
        <v>45895</v>
      </c>
      <c r="C1963" s="70" t="n">
        <v>2025</v>
      </c>
      <c r="D1963" t="inlineStr">
        <is>
          <t>Aug</t>
        </is>
      </c>
      <c r="E1963" t="inlineStr">
        <is>
          <t>North America</t>
        </is>
      </c>
      <c r="F1963" t="inlineStr">
        <is>
          <t>USA</t>
        </is>
      </c>
      <c r="G1963" t="inlineStr">
        <is>
          <t>Manufacturing</t>
        </is>
      </c>
      <c r="H1963" t="inlineStr">
        <is>
          <t>Consulting</t>
        </is>
      </c>
      <c r="I1963" t="inlineStr">
        <is>
          <t>Mid-size client</t>
        </is>
      </c>
      <c r="J1963" t="inlineStr">
        <is>
          <t>Omar Haddad</t>
        </is>
      </c>
      <c r="K1963" s="71" t="n">
        <v>5449</v>
      </c>
      <c r="L1963" s="72" t="n">
        <v>3583.53</v>
      </c>
      <c r="M1963" s="72" t="n">
        <v>19526654.97</v>
      </c>
      <c r="N1963" s="72" t="n">
        <v>0</v>
      </c>
      <c r="O1963" s="72" t="n">
        <v>19526654.97</v>
      </c>
      <c r="P1963" s="72" t="n">
        <v>13692802.43</v>
      </c>
      <c r="Q1963" s="72" t="n">
        <v>5833852.54</v>
      </c>
      <c r="R1963" t="inlineStr">
        <is>
          <t>M-06</t>
        </is>
      </c>
      <c r="S1963" s="73" t="n">
        <v>36.2</v>
      </c>
      <c r="T1963" s="73" t="n">
        <v>31.8</v>
      </c>
      <c r="U1963" s="71" t="n">
        <v>0</v>
      </c>
      <c r="V1963" t="inlineStr">
        <is>
          <t>No</t>
        </is>
      </c>
      <c r="W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TC101955</t>
        </is>
      </c>
      <c r="B1964" s="69" t="n">
        <v>45896</v>
      </c>
      <c r="C1964" s="70" t="n">
        <v>2025</v>
      </c>
      <c r="D1964" t="inlineStr">
        <is>
          <t>Aug</t>
        </is>
      </c>
      <c r="E1964" t="inlineStr">
        <is>
          <t>India</t>
        </is>
      </c>
      <c r="F1964" t="inlineStr">
        <is>
          <t>India</t>
        </is>
      </c>
      <c r="G1964" t="inlineStr">
        <is>
          <t>Technology &amp; Services</t>
        </is>
      </c>
      <c r="H1964" t="inlineStr">
        <is>
          <t>BPS</t>
        </is>
      </c>
      <c r="I1964" t="inlineStr">
        <is>
          <t>Top-10 client</t>
        </is>
      </c>
      <c r="J1964" t="inlineStr">
        <is>
          <t>Sophie Müller</t>
        </is>
      </c>
      <c r="K1964" s="71" t="n">
        <v>2592</v>
      </c>
      <c r="L1964" s="72" t="n">
        <v>3849.83</v>
      </c>
      <c r="M1964" s="72" t="n">
        <v>9978759.359999999</v>
      </c>
      <c r="N1964" s="72" t="n">
        <v>598725.5600000001</v>
      </c>
      <c r="O1964" s="72" t="n">
        <v>9380033.800000001</v>
      </c>
      <c r="P1964" s="72" t="n">
        <v>6576315.61</v>
      </c>
      <c r="Q1964" s="72" t="n">
        <v>2803718.19</v>
      </c>
      <c r="R1964" t="inlineStr">
        <is>
          <t>TS-05</t>
        </is>
      </c>
      <c r="S1964" s="73" t="n">
        <v>19</v>
      </c>
      <c r="T1964" s="73" t="n">
        <v>15</v>
      </c>
      <c r="U1964" s="71" t="n">
        <v>0</v>
      </c>
      <c r="V1964" t="inlineStr">
        <is>
          <t>No</t>
        </is>
      </c>
      <c r="W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TC101956</t>
        </is>
      </c>
      <c r="B1965" s="69" t="n">
        <v>45896</v>
      </c>
      <c r="C1965" s="70" t="n">
        <v>2025</v>
      </c>
      <c r="D1965" t="inlineStr">
        <is>
          <t>Aug</t>
        </is>
      </c>
      <c r="E1965" t="inlineStr">
        <is>
          <t>North America</t>
        </is>
      </c>
      <c r="F1965" t="inlineStr">
        <is>
          <t>USA</t>
        </is>
      </c>
      <c r="G1965" t="inlineStr">
        <is>
          <t>Technology &amp; Services</t>
        </is>
      </c>
      <c r="H1965" t="inlineStr">
        <is>
          <t>Cloud &amp; infrastructure</t>
        </is>
      </c>
      <c r="I1965" t="inlineStr">
        <is>
          <t>Large client</t>
        </is>
      </c>
      <c r="J1965" t="inlineStr">
        <is>
          <t>Arjun Mehta</t>
        </is>
      </c>
      <c r="K1965" s="71" t="n">
        <v>2470</v>
      </c>
      <c r="L1965" s="72" t="n">
        <v>4350.34</v>
      </c>
      <c r="M1965" s="72" t="n">
        <v>10745339.8</v>
      </c>
      <c r="N1965" s="72" t="n">
        <v>644720.39</v>
      </c>
      <c r="O1965" s="72" t="n">
        <v>10100619.41</v>
      </c>
      <c r="P1965" s="72" t="n">
        <v>7232581.68</v>
      </c>
      <c r="Q1965" s="72" t="n">
        <v>2868037.73</v>
      </c>
      <c r="R1965" t="inlineStr">
        <is>
          <t>TS-01</t>
        </is>
      </c>
      <c r="S1965" s="73" t="n">
        <v>17.8</v>
      </c>
      <c r="T1965" s="73" t="n">
        <v>15.6</v>
      </c>
      <c r="U1965" s="71" t="n">
        <v>0</v>
      </c>
      <c r="V1965" t="inlineStr">
        <is>
          <t>No</t>
        </is>
      </c>
      <c r="W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TC101957</t>
        </is>
      </c>
      <c r="B1966" s="69" t="n">
        <v>45896</v>
      </c>
      <c r="C1966" s="70" t="n">
        <v>2025</v>
      </c>
      <c r="D1966" t="inlineStr">
        <is>
          <t>Aug</t>
        </is>
      </c>
      <c r="E1966" t="inlineStr">
        <is>
          <t>North America</t>
        </is>
      </c>
      <c r="F1966" t="inlineStr">
        <is>
          <t>USA</t>
        </is>
      </c>
      <c r="G1966" t="inlineStr">
        <is>
          <t>Technology &amp; Services</t>
        </is>
      </c>
      <c r="H1966" t="inlineStr">
        <is>
          <t>Cloud &amp; infrastructure</t>
        </is>
      </c>
      <c r="I1966" t="inlineStr">
        <is>
          <t>Top-10 client</t>
        </is>
      </c>
      <c r="J1966" t="inlineStr">
        <is>
          <t>Priya Nair</t>
        </is>
      </c>
      <c r="K1966" s="71" t="n">
        <v>2447</v>
      </c>
      <c r="L1966" s="72" t="n">
        <v>4256.15</v>
      </c>
      <c r="M1966" s="72" t="n">
        <v>10414799.05</v>
      </c>
      <c r="N1966" s="72" t="n">
        <v>624887.9399999999</v>
      </c>
      <c r="O1966" s="72" t="n">
        <v>9789911.109999999</v>
      </c>
      <c r="P1966" s="72" t="n">
        <v>6179944.17</v>
      </c>
      <c r="Q1966" s="72" t="n">
        <v>3609966.94</v>
      </c>
      <c r="R1966" t="inlineStr">
        <is>
          <t>TS-05</t>
        </is>
      </c>
      <c r="S1966" s="73" t="n">
        <v>18.2</v>
      </c>
      <c r="T1966" s="73" t="n">
        <v>14.2</v>
      </c>
      <c r="U1966" s="71" t="n">
        <v>2</v>
      </c>
      <c r="V1966" t="inlineStr">
        <is>
          <t>No</t>
        </is>
      </c>
      <c r="W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TC101958</t>
        </is>
      </c>
      <c r="B1967" s="69" t="n">
        <v>45896</v>
      </c>
      <c r="C1967" s="70" t="n">
        <v>2025</v>
      </c>
      <c r="D1967" t="inlineStr">
        <is>
          <t>Aug</t>
        </is>
      </c>
      <c r="E1967" t="inlineStr">
        <is>
          <t>North America</t>
        </is>
      </c>
      <c r="F1967" t="inlineStr">
        <is>
          <t>USA</t>
        </is>
      </c>
      <c r="G1967" t="inlineStr">
        <is>
          <t>BFSI</t>
        </is>
      </c>
      <c r="H1967" t="inlineStr">
        <is>
          <t>Cloud &amp; infrastructure</t>
        </is>
      </c>
      <c r="I1967" t="inlineStr">
        <is>
          <t>Large client</t>
        </is>
      </c>
      <c r="J1967" t="inlineStr">
        <is>
          <t>Liam O'Brien</t>
        </is>
      </c>
      <c r="K1967" s="71" t="n">
        <v>5345</v>
      </c>
      <c r="L1967" s="72" t="n">
        <v>4533.76</v>
      </c>
      <c r="M1967" s="72" t="n">
        <v>24232947.2</v>
      </c>
      <c r="N1967" s="72" t="n">
        <v>1453976.83</v>
      </c>
      <c r="O1967" s="72" t="n">
        <v>22778970.37</v>
      </c>
      <c r="P1967" s="72" t="n">
        <v>16662127.38</v>
      </c>
      <c r="Q1967" s="72" t="n">
        <v>6116842.99</v>
      </c>
      <c r="R1967" t="inlineStr">
        <is>
          <t>B-01</t>
        </is>
      </c>
      <c r="S1967" s="73" t="n">
        <v>44</v>
      </c>
      <c r="T1967" s="73" t="n">
        <v>32.9</v>
      </c>
      <c r="U1967" s="71" t="n">
        <v>0</v>
      </c>
      <c r="V1967" t="inlineStr">
        <is>
          <t>No</t>
        </is>
      </c>
      <c r="W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TC101959</t>
        </is>
      </c>
      <c r="B1968" s="69" t="n">
        <v>45896</v>
      </c>
      <c r="C1968" s="70" t="n">
        <v>2025</v>
      </c>
      <c r="D1968" t="inlineStr">
        <is>
          <t>Aug</t>
        </is>
      </c>
      <c r="E1968" t="inlineStr">
        <is>
          <t>North America</t>
        </is>
      </c>
      <c r="F1968" t="inlineStr">
        <is>
          <t>Canada</t>
        </is>
      </c>
      <c r="G1968" t="inlineStr">
        <is>
          <t>BFSI</t>
        </is>
      </c>
      <c r="H1968" t="inlineStr">
        <is>
          <t>Consulting</t>
        </is>
      </c>
      <c r="I1968" t="inlineStr">
        <is>
          <t>Mid-size client</t>
        </is>
      </c>
      <c r="J1968" t="inlineStr">
        <is>
          <t>Mei Lin</t>
        </is>
      </c>
      <c r="K1968" s="71" t="n">
        <v>2460</v>
      </c>
      <c r="L1968" s="72" t="n">
        <v>3944.78</v>
      </c>
      <c r="M1968" s="72" t="n">
        <v>9704158.800000001</v>
      </c>
      <c r="N1968" s="72" t="n">
        <v>582249.53</v>
      </c>
      <c r="O1968" s="72" t="n">
        <v>9121909.27</v>
      </c>
      <c r="P1968" s="72" t="n">
        <v>6425968.71</v>
      </c>
      <c r="Q1968" s="72" t="n">
        <v>2695940.56</v>
      </c>
      <c r="R1968" t="inlineStr">
        <is>
          <t>B-01</t>
        </is>
      </c>
      <c r="S1968" s="73" t="n">
        <v>18.2</v>
      </c>
      <c r="T1968" s="73" t="n">
        <v>15.2</v>
      </c>
      <c r="U1968" s="71" t="n">
        <v>0</v>
      </c>
      <c r="V1968" t="inlineStr">
        <is>
          <t>No</t>
        </is>
      </c>
      <c r="W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TC101960</t>
        </is>
      </c>
      <c r="B1969" s="69" t="n">
        <v>45896</v>
      </c>
      <c r="C1969" s="70" t="n">
        <v>2025</v>
      </c>
      <c r="D1969" t="inlineStr">
        <is>
          <t>Aug</t>
        </is>
      </c>
      <c r="E1969" t="inlineStr">
        <is>
          <t>Continental Europe</t>
        </is>
      </c>
      <c r="F1969" t="inlineStr">
        <is>
          <t>France</t>
        </is>
      </c>
      <c r="G1969" t="inlineStr">
        <is>
          <t>BFSI</t>
        </is>
      </c>
      <c r="H1969" t="inlineStr">
        <is>
          <t>AI &amp; data</t>
        </is>
      </c>
      <c r="I1969" t="inlineStr">
        <is>
          <t>Large client</t>
        </is>
      </c>
      <c r="J1969" t="inlineStr">
        <is>
          <t>Lucas Martin</t>
        </is>
      </c>
      <c r="K1969" s="71" t="n">
        <v>8230</v>
      </c>
      <c r="L1969" s="72" t="n">
        <v>3694.58</v>
      </c>
      <c r="M1969" s="72" t="n">
        <v>30406393.4</v>
      </c>
      <c r="N1969" s="72" t="n">
        <v>0</v>
      </c>
      <c r="O1969" s="72" t="n">
        <v>30406393.4</v>
      </c>
      <c r="P1969" s="72" t="n">
        <v>20418815.06</v>
      </c>
      <c r="Q1969" s="72" t="n">
        <v>9987578.34</v>
      </c>
      <c r="R1969" t="inlineStr">
        <is>
          <t>B-04</t>
        </is>
      </c>
      <c r="S1969" s="73" t="n">
        <v>62.9</v>
      </c>
      <c r="T1969" s="73" t="n">
        <v>51</v>
      </c>
      <c r="U1969" s="71" t="n">
        <v>2</v>
      </c>
      <c r="V1969" t="inlineStr">
        <is>
          <t>No</t>
        </is>
      </c>
      <c r="W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TC101961</t>
        </is>
      </c>
      <c r="B1970" s="69" t="n">
        <v>45896</v>
      </c>
      <c r="C1970" s="70" t="n">
        <v>2025</v>
      </c>
      <c r="D1970" t="inlineStr">
        <is>
          <t>Aug</t>
        </is>
      </c>
      <c r="E1970" t="inlineStr">
        <is>
          <t>North America</t>
        </is>
      </c>
      <c r="F1970" t="inlineStr">
        <is>
          <t>Canada</t>
        </is>
      </c>
      <c r="G1970" t="inlineStr">
        <is>
          <t>BFSI</t>
        </is>
      </c>
      <c r="H1970" t="inlineStr">
        <is>
          <t>Cloud &amp; infrastructure</t>
        </is>
      </c>
      <c r="I1970" t="inlineStr">
        <is>
          <t>Large client</t>
        </is>
      </c>
      <c r="J1970" t="inlineStr">
        <is>
          <t>Arjun Mehta</t>
        </is>
      </c>
      <c r="K1970" s="71" t="n">
        <v>5181</v>
      </c>
      <c r="L1970" s="72" t="n">
        <v>4595.85</v>
      </c>
      <c r="M1970" s="72" t="n">
        <v>23811098.85</v>
      </c>
      <c r="N1970" s="72" t="n">
        <v>476221.98</v>
      </c>
      <c r="O1970" s="72" t="n">
        <v>23334876.87</v>
      </c>
      <c r="P1970" s="72" t="n">
        <v>15096978.5</v>
      </c>
      <c r="Q1970" s="72" t="n">
        <v>8237898.37</v>
      </c>
      <c r="R1970" t="inlineStr">
        <is>
          <t>B-03</t>
        </is>
      </c>
      <c r="S1970" s="73" t="n">
        <v>35.5</v>
      </c>
      <c r="T1970" s="73" t="n">
        <v>32.3</v>
      </c>
      <c r="U1970" s="71" t="n">
        <v>0</v>
      </c>
      <c r="V1970" t="inlineStr">
        <is>
          <t>No</t>
        </is>
      </c>
      <c r="W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TC101962</t>
        </is>
      </c>
      <c r="B1971" s="69" t="n">
        <v>45896</v>
      </c>
      <c r="C1971" s="70" t="n">
        <v>2025</v>
      </c>
      <c r="D1971" t="inlineStr">
        <is>
          <t>Aug</t>
        </is>
      </c>
      <c r="E1971" t="inlineStr">
        <is>
          <t>North America</t>
        </is>
      </c>
      <c r="F1971" t="inlineStr">
        <is>
          <t>USA</t>
        </is>
      </c>
      <c r="G1971" t="inlineStr">
        <is>
          <t>Technology &amp; Services</t>
        </is>
      </c>
      <c r="H1971" t="inlineStr">
        <is>
          <t>AI &amp; data</t>
        </is>
      </c>
      <c r="I1971" t="inlineStr">
        <is>
          <t>Mid-size client</t>
        </is>
      </c>
      <c r="J1971" t="inlineStr">
        <is>
          <t>Ravindra Patil</t>
        </is>
      </c>
      <c r="K1971" s="71" t="n">
        <v>3603</v>
      </c>
      <c r="L1971" s="72" t="n">
        <v>3653.58</v>
      </c>
      <c r="M1971" s="72" t="n">
        <v>13163848.74</v>
      </c>
      <c r="N1971" s="72" t="n">
        <v>0</v>
      </c>
      <c r="O1971" s="72" t="n">
        <v>13163848.74</v>
      </c>
      <c r="P1971" s="72" t="n">
        <v>9001139.439999999</v>
      </c>
      <c r="Q1971" s="72" t="n">
        <v>4162709.3</v>
      </c>
      <c r="R1971" t="inlineStr">
        <is>
          <t>TS-01</t>
        </is>
      </c>
      <c r="S1971" s="73" t="n">
        <v>27.3</v>
      </c>
      <c r="T1971" s="73" t="n">
        <v>20.9</v>
      </c>
      <c r="U1971" s="71" t="n">
        <v>0</v>
      </c>
      <c r="V1971" t="inlineStr">
        <is>
          <t>Yes</t>
        </is>
      </c>
      <c r="W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TC101963</t>
        </is>
      </c>
      <c r="B1972" s="69" t="n">
        <v>45897</v>
      </c>
      <c r="C1972" s="70" t="n">
        <v>2025</v>
      </c>
      <c r="D1972" t="inlineStr">
        <is>
          <t>Aug</t>
        </is>
      </c>
      <c r="E1972" t="inlineStr">
        <is>
          <t>North America</t>
        </is>
      </c>
      <c r="F1972" t="inlineStr">
        <is>
          <t>Canada</t>
        </is>
      </c>
      <c r="G1972" t="inlineStr">
        <is>
          <t>BFSI</t>
        </is>
      </c>
      <c r="H1972" t="inlineStr">
        <is>
          <t>Application services</t>
        </is>
      </c>
      <c r="I1972" t="inlineStr">
        <is>
          <t>Mid-size client</t>
        </is>
      </c>
      <c r="J1972" t="inlineStr">
        <is>
          <t>Olivia Brown</t>
        </is>
      </c>
      <c r="K1972" s="71" t="n">
        <v>6208</v>
      </c>
      <c r="L1972" s="72" t="n">
        <v>4386.73</v>
      </c>
      <c r="M1972" s="72" t="n">
        <v>27232819.84</v>
      </c>
      <c r="N1972" s="72" t="n">
        <v>544656.4</v>
      </c>
      <c r="O1972" s="72" t="n">
        <v>26688163.44</v>
      </c>
      <c r="P1972" s="72" t="n">
        <v>16676872.37</v>
      </c>
      <c r="Q1972" s="72" t="n">
        <v>10011291.07</v>
      </c>
      <c r="R1972" t="inlineStr">
        <is>
          <t>B-01</t>
        </is>
      </c>
      <c r="S1972" s="73" t="n">
        <v>53.3</v>
      </c>
      <c r="T1972" s="73" t="n">
        <v>39.5</v>
      </c>
      <c r="U1972" s="71" t="n">
        <v>0</v>
      </c>
      <c r="V1972" t="inlineStr">
        <is>
          <t>No</t>
        </is>
      </c>
      <c r="W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TC101964</t>
        </is>
      </c>
      <c r="B1973" s="69" t="n">
        <v>45897</v>
      </c>
      <c r="C1973" s="70" t="n">
        <v>2025</v>
      </c>
      <c r="D1973" t="inlineStr">
        <is>
          <t>Aug</t>
        </is>
      </c>
      <c r="E1973" t="inlineStr">
        <is>
          <t>North America</t>
        </is>
      </c>
      <c r="F1973" t="inlineStr">
        <is>
          <t>Canada</t>
        </is>
      </c>
      <c r="G1973" t="inlineStr">
        <is>
          <t>Retail &amp; CPG</t>
        </is>
      </c>
      <c r="H1973" t="inlineStr">
        <is>
          <t>Cloud &amp; infrastructure</t>
        </is>
      </c>
      <c r="I1973" t="inlineStr">
        <is>
          <t>Large client</t>
        </is>
      </c>
      <c r="J1973" t="inlineStr">
        <is>
          <t>Kofi Mensah</t>
        </is>
      </c>
      <c r="K1973" s="71" t="n">
        <v>8600</v>
      </c>
      <c r="L1973" s="72" t="n">
        <v>4200.12</v>
      </c>
      <c r="M1973" s="72" t="n">
        <v>36121032</v>
      </c>
      <c r="N1973" s="72" t="n">
        <v>2167261.92</v>
      </c>
      <c r="O1973" s="72" t="n">
        <v>33953770.08</v>
      </c>
      <c r="P1973" s="72" t="n">
        <v>22536832.47</v>
      </c>
      <c r="Q1973" s="72" t="n">
        <v>11416937.61</v>
      </c>
      <c r="R1973" t="inlineStr">
        <is>
          <t>RC-02</t>
        </is>
      </c>
      <c r="S1973" s="73" t="n">
        <v>64.59999999999999</v>
      </c>
      <c r="T1973" s="73" t="n">
        <v>50.3</v>
      </c>
      <c r="U1973" s="71" t="n">
        <v>0</v>
      </c>
      <c r="V1973" t="inlineStr">
        <is>
          <t>No</t>
        </is>
      </c>
      <c r="W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TC101965</t>
        </is>
      </c>
      <c r="B1974" s="69" t="n">
        <v>45897</v>
      </c>
      <c r="C1974" s="70" t="n">
        <v>2025</v>
      </c>
      <c r="D1974" t="inlineStr">
        <is>
          <t>Aug</t>
        </is>
      </c>
      <c r="E1974" t="inlineStr">
        <is>
          <t>North America</t>
        </is>
      </c>
      <c r="F1974" t="inlineStr">
        <is>
          <t>USA</t>
        </is>
      </c>
      <c r="G1974" t="inlineStr">
        <is>
          <t>Communications &amp; Media</t>
        </is>
      </c>
      <c r="H1974" t="inlineStr">
        <is>
          <t>Application services</t>
        </is>
      </c>
      <c r="I1974" t="inlineStr">
        <is>
          <t>Top-10 client</t>
        </is>
      </c>
      <c r="J1974" t="inlineStr">
        <is>
          <t>Arjun Mehta</t>
        </is>
      </c>
      <c r="K1974" s="71" t="n">
        <v>1866</v>
      </c>
      <c r="L1974" s="72" t="n">
        <v>3698.04</v>
      </c>
      <c r="M1974" s="72" t="n">
        <v>6900542.64</v>
      </c>
      <c r="N1974" s="72" t="n">
        <v>0</v>
      </c>
      <c r="O1974" s="72" t="n">
        <v>6900542.64</v>
      </c>
      <c r="P1974" s="72" t="n">
        <v>4424940.04</v>
      </c>
      <c r="Q1974" s="72" t="n">
        <v>2475602.6</v>
      </c>
      <c r="R1974" t="inlineStr">
        <is>
          <t>CM-04</t>
        </is>
      </c>
      <c r="S1974" s="73" t="n">
        <v>13.5</v>
      </c>
      <c r="T1974" s="73" t="n">
        <v>11.8</v>
      </c>
      <c r="U1974" s="71" t="n">
        <v>0</v>
      </c>
      <c r="V1974" t="inlineStr">
        <is>
          <t>No</t>
        </is>
      </c>
      <c r="W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TC101966</t>
        </is>
      </c>
      <c r="B1975" s="69" t="n">
        <v>45897</v>
      </c>
      <c r="C1975" s="70" t="n">
        <v>2025</v>
      </c>
      <c r="D1975" t="inlineStr">
        <is>
          <t>Aug</t>
        </is>
      </c>
      <c r="E1975" t="inlineStr">
        <is>
          <t>Asia Pacific</t>
        </is>
      </c>
      <c r="F1975" t="inlineStr">
        <is>
          <t>Japan</t>
        </is>
      </c>
      <c r="G1975" t="inlineStr">
        <is>
          <t>Communications &amp; Media</t>
        </is>
      </c>
      <c r="H1975" t="inlineStr">
        <is>
          <t>Consulting</t>
        </is>
      </c>
      <c r="I1975" t="inlineStr">
        <is>
          <t>Large client</t>
        </is>
      </c>
      <c r="J1975" t="inlineStr">
        <is>
          <t>Fatima Al-Saud</t>
        </is>
      </c>
      <c r="K1975" s="71" t="n">
        <v>5788</v>
      </c>
      <c r="L1975" s="72" t="n">
        <v>2997.51</v>
      </c>
      <c r="M1975" s="72" t="n">
        <v>17349587.88</v>
      </c>
      <c r="N1975" s="72" t="n">
        <v>693983.52</v>
      </c>
      <c r="O1975" s="72" t="n">
        <v>16655604.36</v>
      </c>
      <c r="P1975" s="72" t="n">
        <v>12233596.35</v>
      </c>
      <c r="Q1975" s="72" t="n">
        <v>4422008.01</v>
      </c>
      <c r="R1975" t="inlineStr">
        <is>
          <t>CM-03</t>
        </is>
      </c>
      <c r="S1975" s="73" t="n">
        <v>44.5</v>
      </c>
      <c r="T1975" s="73" t="n">
        <v>34.5</v>
      </c>
      <c r="U1975" s="71" t="n">
        <v>1</v>
      </c>
      <c r="V1975" t="inlineStr">
        <is>
          <t>No</t>
        </is>
      </c>
      <c r="W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TC101967</t>
        </is>
      </c>
      <c r="B1976" s="69" t="n">
        <v>45897</v>
      </c>
      <c r="C1976" s="70" t="n">
        <v>2025</v>
      </c>
      <c r="D1976" t="inlineStr">
        <is>
          <t>Aug</t>
        </is>
      </c>
      <c r="E1976" t="inlineStr">
        <is>
          <t>Continental Europe</t>
        </is>
      </c>
      <c r="F1976" t="inlineStr">
        <is>
          <t>Netherlands</t>
        </is>
      </c>
      <c r="G1976" t="inlineStr">
        <is>
          <t>BFSI</t>
        </is>
      </c>
      <c r="H1976" t="inlineStr">
        <is>
          <t>BPS</t>
        </is>
      </c>
      <c r="I1976" t="inlineStr">
        <is>
          <t>Top-10 client</t>
        </is>
      </c>
      <c r="J1976" t="inlineStr">
        <is>
          <t>Shraddha Kulkarni</t>
        </is>
      </c>
      <c r="K1976" s="71" t="n">
        <v>1919</v>
      </c>
      <c r="L1976" s="72" t="n">
        <v>3757.42</v>
      </c>
      <c r="M1976" s="72" t="n">
        <v>7210488.98</v>
      </c>
      <c r="N1976" s="72" t="n">
        <v>144209.78</v>
      </c>
      <c r="O1976" s="72" t="n">
        <v>7066279.2</v>
      </c>
      <c r="P1976" s="72" t="n">
        <v>5087661.96</v>
      </c>
      <c r="Q1976" s="72" t="n">
        <v>1978617.24</v>
      </c>
      <c r="R1976" t="inlineStr">
        <is>
          <t>B-04</t>
        </is>
      </c>
      <c r="S1976" s="73" t="n">
        <v>13.1</v>
      </c>
      <c r="T1976" s="73" t="n">
        <v>11.1</v>
      </c>
      <c r="U1976" s="71" t="n">
        <v>0</v>
      </c>
      <c r="V1976" t="inlineStr">
        <is>
          <t>No</t>
        </is>
      </c>
      <c r="W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TC101968</t>
        </is>
      </c>
      <c r="B1977" s="69" t="n">
        <v>45897</v>
      </c>
      <c r="C1977" s="70" t="n">
        <v>2025</v>
      </c>
      <c r="D1977" t="inlineStr">
        <is>
          <t>Aug</t>
        </is>
      </c>
      <c r="E1977" t="inlineStr">
        <is>
          <t>Continental Europe</t>
        </is>
      </c>
      <c r="F1977" t="inlineStr">
        <is>
          <t>Netherlands</t>
        </is>
      </c>
      <c r="G1977" t="inlineStr">
        <is>
          <t>Manufacturing</t>
        </is>
      </c>
      <c r="H1977" t="inlineStr">
        <is>
          <t>Application services</t>
        </is>
      </c>
      <c r="I1977" t="inlineStr">
        <is>
          <t>Top-10 client</t>
        </is>
      </c>
      <c r="J1977" t="inlineStr">
        <is>
          <t>Kofi Mensah</t>
        </is>
      </c>
      <c r="K1977" s="71" t="n">
        <v>7006</v>
      </c>
      <c r="L1977" s="72" t="n">
        <v>3824.88</v>
      </c>
      <c r="M1977" s="72" t="n">
        <v>26797109.28</v>
      </c>
      <c r="N1977" s="72" t="n">
        <v>0</v>
      </c>
      <c r="O1977" s="72" t="n">
        <v>26797109.28</v>
      </c>
      <c r="P1977" s="72" t="n">
        <v>18542331.21</v>
      </c>
      <c r="Q1977" s="72" t="n">
        <v>8254778.07</v>
      </c>
      <c r="R1977" t="inlineStr">
        <is>
          <t>M-06</t>
        </is>
      </c>
      <c r="S1977" s="73" t="n">
        <v>54.3</v>
      </c>
      <c r="T1977" s="73" t="n">
        <v>41.1</v>
      </c>
      <c r="U1977" s="71" t="n">
        <v>0</v>
      </c>
      <c r="V1977" t="inlineStr">
        <is>
          <t>No</t>
        </is>
      </c>
      <c r="W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TC101969</t>
        </is>
      </c>
      <c r="B1978" s="69" t="n">
        <v>45897</v>
      </c>
      <c r="C1978" s="70" t="n">
        <v>2025</v>
      </c>
      <c r="D1978" t="inlineStr">
        <is>
          <t>Aug</t>
        </is>
      </c>
      <c r="E1978" t="inlineStr">
        <is>
          <t>North America</t>
        </is>
      </c>
      <c r="F1978" t="inlineStr">
        <is>
          <t>USA</t>
        </is>
      </c>
      <c r="G1978" t="inlineStr">
        <is>
          <t>BFSI</t>
        </is>
      </c>
      <c r="H1978" t="inlineStr">
        <is>
          <t>BPS</t>
        </is>
      </c>
      <c r="I1978" t="inlineStr">
        <is>
          <t>Mid-size client</t>
        </is>
      </c>
      <c r="J1978" t="inlineStr">
        <is>
          <t>Aisha Bello</t>
        </is>
      </c>
      <c r="K1978" s="71" t="n">
        <v>9817</v>
      </c>
      <c r="L1978" s="72" t="n">
        <v>4078.98</v>
      </c>
      <c r="M1978" s="72" t="n">
        <v>40043346.66</v>
      </c>
      <c r="N1978" s="72" t="n">
        <v>0</v>
      </c>
      <c r="O1978" s="72" t="n">
        <v>40043346.66</v>
      </c>
      <c r="P1978" s="72" t="n">
        <v>25478191.92</v>
      </c>
      <c r="Q1978" s="72" t="n">
        <v>14565154.74</v>
      </c>
      <c r="R1978" t="inlineStr">
        <is>
          <t>B-02</t>
        </is>
      </c>
      <c r="S1978" s="73" t="n">
        <v>70.90000000000001</v>
      </c>
      <c r="T1978" s="73" t="n">
        <v>56.6</v>
      </c>
      <c r="U1978" s="71" t="n">
        <v>1</v>
      </c>
      <c r="V1978" t="inlineStr">
        <is>
          <t>No</t>
        </is>
      </c>
      <c r="W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TC101970</t>
        </is>
      </c>
      <c r="B1979" s="69" t="n">
        <v>45901</v>
      </c>
      <c r="C1979" s="70" t="n">
        <v>2025</v>
      </c>
      <c r="D1979" t="inlineStr">
        <is>
          <t>Sep</t>
        </is>
      </c>
      <c r="E1979" t="inlineStr">
        <is>
          <t>North America</t>
        </is>
      </c>
      <c r="F1979" t="inlineStr">
        <is>
          <t>USA</t>
        </is>
      </c>
      <c r="G1979" t="inlineStr">
        <is>
          <t>Communications &amp; Media</t>
        </is>
      </c>
      <c r="H1979" t="inlineStr">
        <is>
          <t>AI &amp; data</t>
        </is>
      </c>
      <c r="I1979" t="inlineStr">
        <is>
          <t>Large client</t>
        </is>
      </c>
      <c r="J1979" t="inlineStr">
        <is>
          <t>Ravindra Patil</t>
        </is>
      </c>
      <c r="K1979" s="71" t="n">
        <v>9435</v>
      </c>
      <c r="L1979" s="72" t="n">
        <v>3877.9</v>
      </c>
      <c r="M1979" s="72" t="n">
        <v>36587986.5</v>
      </c>
      <c r="N1979" s="72" t="n">
        <v>731759.73</v>
      </c>
      <c r="O1979" s="72" t="n">
        <v>35856226.77</v>
      </c>
      <c r="P1979" s="72" t="n">
        <v>25809605.23</v>
      </c>
      <c r="Q1979" s="72" t="n">
        <v>10046621.54</v>
      </c>
      <c r="R1979" t="inlineStr">
        <is>
          <t>CM-03</t>
        </is>
      </c>
      <c r="S1979" s="73" t="n">
        <v>78.3</v>
      </c>
      <c r="T1979" s="73" t="n">
        <v>59.7</v>
      </c>
      <c r="U1979" s="71" t="n">
        <v>1</v>
      </c>
      <c r="V1979" t="inlineStr">
        <is>
          <t>No</t>
        </is>
      </c>
      <c r="W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TC101971</t>
        </is>
      </c>
      <c r="B1980" s="69" t="n">
        <v>45901</v>
      </c>
      <c r="C1980" s="70" t="n">
        <v>2025</v>
      </c>
      <c r="D1980" t="inlineStr">
        <is>
          <t>Sep</t>
        </is>
      </c>
      <c r="E1980" t="inlineStr">
        <is>
          <t>Asia Pacific</t>
        </is>
      </c>
      <c r="F1980" t="inlineStr">
        <is>
          <t>Japan</t>
        </is>
      </c>
      <c r="G1980" t="inlineStr">
        <is>
          <t>Technology &amp; Services</t>
        </is>
      </c>
      <c r="H1980" t="inlineStr">
        <is>
          <t>BPS</t>
        </is>
      </c>
      <c r="I1980" t="inlineStr">
        <is>
          <t>Large client</t>
        </is>
      </c>
      <c r="J1980" t="inlineStr">
        <is>
          <t>Yuki Sato</t>
        </is>
      </c>
      <c r="K1980" s="71" t="n">
        <v>1713</v>
      </c>
      <c r="L1980" s="72" t="n">
        <v>3868.55</v>
      </c>
      <c r="M1980" s="72" t="n">
        <v>6626826.15</v>
      </c>
      <c r="N1980" s="72" t="n">
        <v>0</v>
      </c>
      <c r="O1980" s="72" t="n">
        <v>6626826.15</v>
      </c>
      <c r="P1980" s="72" t="n">
        <v>4493501.58</v>
      </c>
      <c r="Q1980" s="72" t="n">
        <v>2133324.57</v>
      </c>
      <c r="R1980" t="inlineStr">
        <is>
          <t>TS-05</t>
        </is>
      </c>
      <c r="S1980" s="73" t="n">
        <v>13</v>
      </c>
      <c r="T1980" s="73" t="n">
        <v>10.4</v>
      </c>
      <c r="U1980" s="71" t="n">
        <v>0</v>
      </c>
      <c r="V1980" t="inlineStr">
        <is>
          <t>No</t>
        </is>
      </c>
      <c r="W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TC101972</t>
        </is>
      </c>
      <c r="B1981" s="69" t="n">
        <v>45901</v>
      </c>
      <c r="C1981" s="70" t="n">
        <v>2025</v>
      </c>
      <c r="D1981" t="inlineStr">
        <is>
          <t>Sep</t>
        </is>
      </c>
      <c r="E1981" t="inlineStr">
        <is>
          <t>North America</t>
        </is>
      </c>
      <c r="F1981" t="inlineStr">
        <is>
          <t>USA</t>
        </is>
      </c>
      <c r="G1981" t="inlineStr">
        <is>
          <t>BFSI</t>
        </is>
      </c>
      <c r="H1981" t="inlineStr">
        <is>
          <t>Application services</t>
        </is>
      </c>
      <c r="I1981" t="inlineStr">
        <is>
          <t>Large client</t>
        </is>
      </c>
      <c r="J1981" t="inlineStr">
        <is>
          <t>Lucas Martin</t>
        </is>
      </c>
      <c r="K1981" s="71" t="n">
        <v>1982</v>
      </c>
      <c r="L1981" s="72" t="n">
        <v>3899.21</v>
      </c>
      <c r="M1981" s="72" t="n">
        <v>7728234.22</v>
      </c>
      <c r="N1981" s="72" t="n">
        <v>0</v>
      </c>
      <c r="O1981" s="72" t="n">
        <v>7728234.22</v>
      </c>
      <c r="P1981" s="72" t="n">
        <v>4677164.83</v>
      </c>
      <c r="Q1981" s="72" t="n">
        <v>3051069.39</v>
      </c>
      <c r="R1981" t="inlineStr">
        <is>
          <t>B-05</t>
        </is>
      </c>
      <c r="S1981" s="73" t="n">
        <v>14.1</v>
      </c>
      <c r="T1981" s="73" t="n">
        <v>11.8</v>
      </c>
      <c r="U1981" s="71" t="n">
        <v>0</v>
      </c>
      <c r="V1981" t="inlineStr">
        <is>
          <t>No</t>
        </is>
      </c>
      <c r="W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TC101973</t>
        </is>
      </c>
      <c r="B1982" s="69" t="n">
        <v>45901</v>
      </c>
      <c r="C1982" s="70" t="n">
        <v>2025</v>
      </c>
      <c r="D1982" t="inlineStr">
        <is>
          <t>Sep</t>
        </is>
      </c>
      <c r="E1982" t="inlineStr">
        <is>
          <t>India</t>
        </is>
      </c>
      <c r="F1982" t="inlineStr">
        <is>
          <t>India</t>
        </is>
      </c>
      <c r="G1982" t="inlineStr">
        <is>
          <t>Manufacturing</t>
        </is>
      </c>
      <c r="H1982" t="inlineStr">
        <is>
          <t>Application services</t>
        </is>
      </c>
      <c r="I1982" t="inlineStr">
        <is>
          <t>Large client</t>
        </is>
      </c>
      <c r="J1982" t="inlineStr">
        <is>
          <t>Fatima Al-Saud</t>
        </is>
      </c>
      <c r="K1982" s="71" t="n">
        <v>10500</v>
      </c>
      <c r="L1982" s="72" t="n">
        <v>3558.33</v>
      </c>
      <c r="M1982" s="72" t="n">
        <v>37362465</v>
      </c>
      <c r="N1982" s="72" t="n">
        <v>2241747.9</v>
      </c>
      <c r="O1982" s="72" t="n">
        <v>35120717.1</v>
      </c>
      <c r="P1982" s="72" t="n">
        <v>22576975.49</v>
      </c>
      <c r="Q1982" s="72" t="n">
        <v>12543741.61</v>
      </c>
      <c r="R1982" t="inlineStr">
        <is>
          <t>M-02</t>
        </is>
      </c>
      <c r="S1982" s="73" t="n">
        <v>76.5</v>
      </c>
      <c r="T1982" s="73" t="n">
        <v>66.7</v>
      </c>
      <c r="U1982" s="71" t="n">
        <v>1</v>
      </c>
      <c r="V1982" t="inlineStr">
        <is>
          <t>No</t>
        </is>
      </c>
      <c r="W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TC101974</t>
        </is>
      </c>
      <c r="B1983" s="69" t="n">
        <v>45901</v>
      </c>
      <c r="C1983" s="70" t="n">
        <v>2025</v>
      </c>
      <c r="D1983" t="inlineStr">
        <is>
          <t>Sep</t>
        </is>
      </c>
      <c r="E1983" t="inlineStr">
        <is>
          <t>North America</t>
        </is>
      </c>
      <c r="F1983" t="inlineStr">
        <is>
          <t>Canada</t>
        </is>
      </c>
      <c r="G1983" t="inlineStr">
        <is>
          <t>Manufacturing</t>
        </is>
      </c>
      <c r="H1983" t="inlineStr">
        <is>
          <t>Application services</t>
        </is>
      </c>
      <c r="I1983" t="inlineStr">
        <is>
          <t>Top-10 client</t>
        </is>
      </c>
      <c r="J1983" t="inlineStr">
        <is>
          <t>Fatima Al-Saud</t>
        </is>
      </c>
      <c r="K1983" s="71" t="n">
        <v>5161</v>
      </c>
      <c r="L1983" s="72" t="n">
        <v>4198.34</v>
      </c>
      <c r="M1983" s="72" t="n">
        <v>21667632.74</v>
      </c>
      <c r="N1983" s="72" t="n">
        <v>0</v>
      </c>
      <c r="O1983" s="72" t="n">
        <v>21667632.74</v>
      </c>
      <c r="P1983" s="72" t="n">
        <v>12956491.74</v>
      </c>
      <c r="Q1983" s="72" t="n">
        <v>8711141</v>
      </c>
      <c r="R1983" t="inlineStr">
        <is>
          <t>M-03</t>
        </is>
      </c>
      <c r="S1983" s="73" t="n">
        <v>37.3</v>
      </c>
      <c r="T1983" s="73" t="n">
        <v>32.2</v>
      </c>
      <c r="U1983" s="71" t="n">
        <v>0</v>
      </c>
      <c r="V1983" t="inlineStr">
        <is>
          <t>No</t>
        </is>
      </c>
      <c r="W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TC101975</t>
        </is>
      </c>
      <c r="B1984" s="69" t="n">
        <v>45901</v>
      </c>
      <c r="C1984" s="70" t="n">
        <v>2025</v>
      </c>
      <c r="D1984" t="inlineStr">
        <is>
          <t>Sep</t>
        </is>
      </c>
      <c r="E1984" t="inlineStr">
        <is>
          <t>North America</t>
        </is>
      </c>
      <c r="F1984" t="inlineStr">
        <is>
          <t>Canada</t>
        </is>
      </c>
      <c r="G1984" t="inlineStr">
        <is>
          <t>Manufacturing</t>
        </is>
      </c>
      <c r="H1984" t="inlineStr">
        <is>
          <t>Application services</t>
        </is>
      </c>
      <c r="I1984" t="inlineStr">
        <is>
          <t>Mid-size client</t>
        </is>
      </c>
      <c r="J1984" t="inlineStr">
        <is>
          <t>Hiroshi Tanaka</t>
        </is>
      </c>
      <c r="K1984" s="71" t="n">
        <v>7279</v>
      </c>
      <c r="L1984" s="72" t="n">
        <v>3784.06</v>
      </c>
      <c r="M1984" s="72" t="n">
        <v>27544172.74</v>
      </c>
      <c r="N1984" s="72" t="n">
        <v>1652650.36</v>
      </c>
      <c r="O1984" s="72" t="n">
        <v>25891522.38</v>
      </c>
      <c r="P1984" s="72" t="n">
        <v>17868237.99</v>
      </c>
      <c r="Q1984" s="72" t="n">
        <v>8023284.39</v>
      </c>
      <c r="R1984" t="inlineStr">
        <is>
          <t>M-01</t>
        </is>
      </c>
      <c r="S1984" s="73" t="n">
        <v>56.7</v>
      </c>
      <c r="T1984" s="73" t="n">
        <v>48.4</v>
      </c>
      <c r="U1984" s="71" t="n">
        <v>1</v>
      </c>
      <c r="V1984" t="inlineStr">
        <is>
          <t>No</t>
        </is>
      </c>
      <c r="W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TC101976</t>
        </is>
      </c>
      <c r="B1985" s="69" t="n">
        <v>45902</v>
      </c>
      <c r="C1985" s="70" t="n">
        <v>2025</v>
      </c>
      <c r="D1985" t="inlineStr">
        <is>
          <t>Sep</t>
        </is>
      </c>
      <c r="E1985" t="inlineStr">
        <is>
          <t>UK</t>
        </is>
      </c>
      <c r="F1985" t="inlineStr">
        <is>
          <t>UK</t>
        </is>
      </c>
      <c r="G1985" t="inlineStr">
        <is>
          <t>BFSI</t>
        </is>
      </c>
      <c r="H1985" t="inlineStr">
        <is>
          <t>Application services</t>
        </is>
      </c>
      <c r="I1985" t="inlineStr">
        <is>
          <t>Top-10 client</t>
        </is>
      </c>
      <c r="J1985" t="inlineStr">
        <is>
          <t>Lucas Martin</t>
        </is>
      </c>
      <c r="K1985" s="71" t="n">
        <v>3668</v>
      </c>
      <c r="L1985" s="72" t="n">
        <v>3644.3</v>
      </c>
      <c r="M1985" s="72" t="n">
        <v>13367292.4</v>
      </c>
      <c r="N1985" s="72" t="n">
        <v>0</v>
      </c>
      <c r="O1985" s="72" t="n">
        <v>13367292.4</v>
      </c>
      <c r="P1985" s="72" t="n">
        <v>9591731.560000001</v>
      </c>
      <c r="Q1985" s="72" t="n">
        <v>3775560.84</v>
      </c>
      <c r="R1985" t="inlineStr">
        <is>
          <t>B-01</t>
        </is>
      </c>
      <c r="S1985" s="73" t="n">
        <v>29.3</v>
      </c>
      <c r="T1985" s="73" t="n">
        <v>24.3</v>
      </c>
      <c r="U1985" s="71" t="n">
        <v>0</v>
      </c>
      <c r="V1985" t="inlineStr">
        <is>
          <t>No</t>
        </is>
      </c>
      <c r="W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TC101977</t>
        </is>
      </c>
      <c r="B1986" s="69" t="n">
        <v>45902</v>
      </c>
      <c r="C1986" s="70" t="n">
        <v>2025</v>
      </c>
      <c r="D1986" t="inlineStr">
        <is>
          <t>Sep</t>
        </is>
      </c>
      <c r="E1986" t="inlineStr">
        <is>
          <t>North America</t>
        </is>
      </c>
      <c r="F1986" t="inlineStr">
        <is>
          <t>Canada</t>
        </is>
      </c>
      <c r="G1986" t="inlineStr">
        <is>
          <t>Retail &amp; CPG</t>
        </is>
      </c>
      <c r="H1986" t="inlineStr">
        <is>
          <t>Application services</t>
        </is>
      </c>
      <c r="I1986" t="inlineStr">
        <is>
          <t>Large client</t>
        </is>
      </c>
      <c r="J1986" t="inlineStr">
        <is>
          <t>Lucas Martin</t>
        </is>
      </c>
      <c r="K1986" s="71" t="n">
        <v>6740</v>
      </c>
      <c r="L1986" s="72" t="n">
        <v>4021.4</v>
      </c>
      <c r="M1986" s="72" t="n">
        <v>27104236</v>
      </c>
      <c r="N1986" s="72" t="n">
        <v>1626254.16</v>
      </c>
      <c r="O1986" s="72" t="n">
        <v>25477981.84</v>
      </c>
      <c r="P1986" s="72" t="n">
        <v>16611907.62</v>
      </c>
      <c r="Q1986" s="72" t="n">
        <v>8866074.220000001</v>
      </c>
      <c r="R1986" t="inlineStr">
        <is>
          <t>RC-01</t>
        </is>
      </c>
      <c r="S1986" s="73" t="n">
        <v>58.7</v>
      </c>
      <c r="T1986" s="73" t="n">
        <v>43.5</v>
      </c>
      <c r="U1986" s="71" t="n">
        <v>1</v>
      </c>
      <c r="V1986" t="inlineStr">
        <is>
          <t>No</t>
        </is>
      </c>
      <c r="W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TC101978</t>
        </is>
      </c>
      <c r="B1987" s="69" t="n">
        <v>45902</v>
      </c>
      <c r="C1987" s="70" t="n">
        <v>2025</v>
      </c>
      <c r="D1987" t="inlineStr">
        <is>
          <t>Sep</t>
        </is>
      </c>
      <c r="E1987" t="inlineStr">
        <is>
          <t>North America</t>
        </is>
      </c>
      <c r="F1987" t="inlineStr">
        <is>
          <t>USA</t>
        </is>
      </c>
      <c r="G1987" t="inlineStr">
        <is>
          <t>BFSI</t>
        </is>
      </c>
      <c r="H1987" t="inlineStr">
        <is>
          <t>Cloud &amp; infrastructure</t>
        </is>
      </c>
      <c r="I1987" t="inlineStr">
        <is>
          <t>Large client</t>
        </is>
      </c>
      <c r="J1987" t="inlineStr">
        <is>
          <t>Lucas Martin</t>
        </is>
      </c>
      <c r="K1987" s="71" t="n">
        <v>3899</v>
      </c>
      <c r="L1987" s="72" t="n">
        <v>3916.77</v>
      </c>
      <c r="M1987" s="72" t="n">
        <v>15271486.23</v>
      </c>
      <c r="N1987" s="72" t="n">
        <v>305429.72</v>
      </c>
      <c r="O1987" s="72" t="n">
        <v>14966056.51</v>
      </c>
      <c r="P1987" s="72" t="n">
        <v>10681358.1</v>
      </c>
      <c r="Q1987" s="72" t="n">
        <v>4284698.41</v>
      </c>
      <c r="R1987" t="inlineStr">
        <is>
          <t>B-06</t>
        </is>
      </c>
      <c r="S1987" s="73" t="n">
        <v>29.7</v>
      </c>
      <c r="T1987" s="73" t="n">
        <v>25.5</v>
      </c>
      <c r="U1987" s="71" t="n">
        <v>0</v>
      </c>
      <c r="V1987" t="inlineStr">
        <is>
          <t>No</t>
        </is>
      </c>
      <c r="W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TC101979</t>
        </is>
      </c>
      <c r="B1988" s="69" t="n">
        <v>45902</v>
      </c>
      <c r="C1988" s="70" t="n">
        <v>2025</v>
      </c>
      <c r="D1988" t="inlineStr">
        <is>
          <t>Sep</t>
        </is>
      </c>
      <c r="E1988" t="inlineStr">
        <is>
          <t>North America</t>
        </is>
      </c>
      <c r="F1988" t="inlineStr">
        <is>
          <t>USA</t>
        </is>
      </c>
      <c r="G1988" t="inlineStr">
        <is>
          <t>Manufacturing</t>
        </is>
      </c>
      <c r="H1988" t="inlineStr">
        <is>
          <t>Consulting</t>
        </is>
      </c>
      <c r="I1988" t="inlineStr">
        <is>
          <t>Mid-size client</t>
        </is>
      </c>
      <c r="J1988" t="inlineStr">
        <is>
          <t>Amir Khan</t>
        </is>
      </c>
      <c r="K1988" s="71" t="n">
        <v>9806</v>
      </c>
      <c r="L1988" s="72" t="n">
        <v>4298.12</v>
      </c>
      <c r="M1988" s="72" t="n">
        <v>42147364.72</v>
      </c>
      <c r="N1988" s="72" t="n">
        <v>1685894.59</v>
      </c>
      <c r="O1988" s="72" t="n">
        <v>40461470.13</v>
      </c>
      <c r="P1988" s="72" t="n">
        <v>27407907.52</v>
      </c>
      <c r="Q1988" s="72" t="n">
        <v>13053562.61</v>
      </c>
      <c r="R1988" t="inlineStr">
        <is>
          <t>M-04</t>
        </is>
      </c>
      <c r="S1988" s="73" t="n">
        <v>73.8</v>
      </c>
      <c r="T1988" s="73" t="n">
        <v>62.5</v>
      </c>
      <c r="U1988" s="71" t="n">
        <v>0</v>
      </c>
      <c r="V1988" t="inlineStr">
        <is>
          <t>No</t>
        </is>
      </c>
      <c r="W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TC101980</t>
        </is>
      </c>
      <c r="B1989" s="69" t="n">
        <v>45902</v>
      </c>
      <c r="C1989" s="70" t="n">
        <v>2025</v>
      </c>
      <c r="D1989" t="inlineStr">
        <is>
          <t>Sep</t>
        </is>
      </c>
      <c r="E1989" t="inlineStr">
        <is>
          <t>North America</t>
        </is>
      </c>
      <c r="F1989" t="inlineStr">
        <is>
          <t>USA</t>
        </is>
      </c>
      <c r="G1989" t="inlineStr">
        <is>
          <t>Technology &amp; Services</t>
        </is>
      </c>
      <c r="H1989" t="inlineStr">
        <is>
          <t>Cloud &amp; infrastructure</t>
        </is>
      </c>
      <c r="I1989" t="inlineStr">
        <is>
          <t>Large client</t>
        </is>
      </c>
      <c r="J1989" t="inlineStr">
        <is>
          <t>Sophie Müller</t>
        </is>
      </c>
      <c r="K1989" s="71" t="n">
        <v>1303</v>
      </c>
      <c r="L1989" s="72" t="n">
        <v>3964.64</v>
      </c>
      <c r="M1989" s="72" t="n">
        <v>5165925.92</v>
      </c>
      <c r="N1989" s="72" t="n">
        <v>206637.04</v>
      </c>
      <c r="O1989" s="72" t="n">
        <v>4959288.88</v>
      </c>
      <c r="P1989" s="72" t="n">
        <v>3267696.92</v>
      </c>
      <c r="Q1989" s="72" t="n">
        <v>1691591.96</v>
      </c>
      <c r="R1989" t="inlineStr">
        <is>
          <t>TS-01</t>
        </is>
      </c>
      <c r="S1989" s="73" t="n">
        <v>9.300000000000001</v>
      </c>
      <c r="T1989" s="73" t="n">
        <v>8.199999999999999</v>
      </c>
      <c r="U1989" s="71" t="n">
        <v>1</v>
      </c>
      <c r="V1989" t="inlineStr">
        <is>
          <t>No</t>
        </is>
      </c>
      <c r="W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TC101981</t>
        </is>
      </c>
      <c r="B1990" s="69" t="n">
        <v>45903</v>
      </c>
      <c r="C1990" s="70" t="n">
        <v>2025</v>
      </c>
      <c r="D1990" t="inlineStr">
        <is>
          <t>Sep</t>
        </is>
      </c>
      <c r="E1990" t="inlineStr">
        <is>
          <t>Asia Pacific</t>
        </is>
      </c>
      <c r="F1990" t="inlineStr">
        <is>
          <t>Singapore</t>
        </is>
      </c>
      <c r="G1990" t="inlineStr">
        <is>
          <t>BFSI</t>
        </is>
      </c>
      <c r="H1990" t="inlineStr">
        <is>
          <t>Application services</t>
        </is>
      </c>
      <c r="I1990" t="inlineStr">
        <is>
          <t>Mid-size client</t>
        </is>
      </c>
      <c r="J1990" t="inlineStr">
        <is>
          <t>Sara Rossi</t>
        </is>
      </c>
      <c r="K1990" s="71" t="n">
        <v>852</v>
      </c>
      <c r="L1990" s="72" t="n">
        <v>3529.04</v>
      </c>
      <c r="M1990" s="72" t="n">
        <v>3006742.08</v>
      </c>
      <c r="N1990" s="72" t="n">
        <v>60134.84</v>
      </c>
      <c r="O1990" s="72" t="n">
        <v>2946607.24</v>
      </c>
      <c r="P1990" s="72" t="n">
        <v>2068076.26</v>
      </c>
      <c r="Q1990" s="72" t="n">
        <v>878530.98</v>
      </c>
      <c r="R1990" t="inlineStr">
        <is>
          <t>B-06</t>
        </is>
      </c>
      <c r="S1990" s="73" t="n">
        <v>7.2</v>
      </c>
      <c r="T1990" s="73" t="n">
        <v>5.4</v>
      </c>
      <c r="U1990" s="71" t="n">
        <v>0</v>
      </c>
      <c r="V1990" t="inlineStr">
        <is>
          <t>No</t>
        </is>
      </c>
      <c r="W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TC101982</t>
        </is>
      </c>
      <c r="B1991" s="69" t="n">
        <v>45903</v>
      </c>
      <c r="C1991" s="70" t="n">
        <v>2025</v>
      </c>
      <c r="D1991" t="inlineStr">
        <is>
          <t>Sep</t>
        </is>
      </c>
      <c r="E1991" t="inlineStr">
        <is>
          <t>UK</t>
        </is>
      </c>
      <c r="F1991" t="inlineStr">
        <is>
          <t>UK</t>
        </is>
      </c>
      <c r="G1991" t="inlineStr">
        <is>
          <t>BFSI</t>
        </is>
      </c>
      <c r="H1991" t="inlineStr">
        <is>
          <t>Application services</t>
        </is>
      </c>
      <c r="I1991" t="inlineStr">
        <is>
          <t>Top-10 client</t>
        </is>
      </c>
      <c r="J1991" t="inlineStr">
        <is>
          <t>Amir Khan</t>
        </is>
      </c>
      <c r="K1991" s="71" t="n">
        <v>3006</v>
      </c>
      <c r="L1991" s="72" t="n">
        <v>3949.31</v>
      </c>
      <c r="M1991" s="72" t="n">
        <v>11871625.86</v>
      </c>
      <c r="N1991" s="72" t="n">
        <v>237432.52</v>
      </c>
      <c r="O1991" s="72" t="n">
        <v>11634193.34</v>
      </c>
      <c r="P1991" s="72" t="n">
        <v>7540611.52</v>
      </c>
      <c r="Q1991" s="72" t="n">
        <v>4093581.82</v>
      </c>
      <c r="R1991" t="inlineStr">
        <is>
          <t>B-06</t>
        </is>
      </c>
      <c r="S1991" s="73" t="n">
        <v>25.4</v>
      </c>
      <c r="T1991" s="73" t="n">
        <v>19.4</v>
      </c>
      <c r="U1991" s="71" t="n">
        <v>0</v>
      </c>
      <c r="V1991" t="inlineStr">
        <is>
          <t>No</t>
        </is>
      </c>
      <c r="W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TC101983</t>
        </is>
      </c>
      <c r="B1992" s="69" t="n">
        <v>45903</v>
      </c>
      <c r="C1992" s="70" t="n">
        <v>2025</v>
      </c>
      <c r="D1992" t="inlineStr">
        <is>
          <t>Sep</t>
        </is>
      </c>
      <c r="E1992" t="inlineStr">
        <is>
          <t>North America</t>
        </is>
      </c>
      <c r="F1992" t="inlineStr">
        <is>
          <t>Canada</t>
        </is>
      </c>
      <c r="G1992" t="inlineStr">
        <is>
          <t>Technology &amp; Services</t>
        </is>
      </c>
      <c r="H1992" t="inlineStr">
        <is>
          <t>Application services</t>
        </is>
      </c>
      <c r="I1992" t="inlineStr">
        <is>
          <t>Top-10 client</t>
        </is>
      </c>
      <c r="J1992" t="inlineStr">
        <is>
          <t>Hiroshi Tanaka</t>
        </is>
      </c>
      <c r="K1992" s="71" t="n">
        <v>8907</v>
      </c>
      <c r="L1992" s="72" t="n">
        <v>3899.8</v>
      </c>
      <c r="M1992" s="72" t="n">
        <v>34735518.6</v>
      </c>
      <c r="N1992" s="72" t="n">
        <v>1389420.74</v>
      </c>
      <c r="O1992" s="72" t="n">
        <v>33346097.86</v>
      </c>
      <c r="P1992" s="72" t="n">
        <v>23000308.21</v>
      </c>
      <c r="Q1992" s="72" t="n">
        <v>10345789.65</v>
      </c>
      <c r="R1992" t="inlineStr">
        <is>
          <t>TS-04</t>
        </is>
      </c>
      <c r="S1992" s="73" t="n">
        <v>62.6</v>
      </c>
      <c r="T1992" s="73" t="n">
        <v>57.3</v>
      </c>
      <c r="U1992" s="71" t="n">
        <v>0</v>
      </c>
      <c r="V1992" t="inlineStr">
        <is>
          <t>No</t>
        </is>
      </c>
      <c r="W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TC101984</t>
        </is>
      </c>
      <c r="B1993" s="69" t="n">
        <v>45903</v>
      </c>
      <c r="C1993" s="70" t="n">
        <v>2025</v>
      </c>
      <c r="D1993" t="inlineStr">
        <is>
          <t>Sep</t>
        </is>
      </c>
      <c r="E1993" t="inlineStr">
        <is>
          <t>North America</t>
        </is>
      </c>
      <c r="F1993" t="inlineStr">
        <is>
          <t>USA</t>
        </is>
      </c>
      <c r="G1993" t="inlineStr">
        <is>
          <t>BFSI</t>
        </is>
      </c>
      <c r="H1993" t="inlineStr">
        <is>
          <t>Application services</t>
        </is>
      </c>
      <c r="I1993" t="inlineStr">
        <is>
          <t>Top-10 client</t>
        </is>
      </c>
      <c r="J1993" t="inlineStr">
        <is>
          <t>Priya Nair</t>
        </is>
      </c>
      <c r="K1993" s="71" t="n">
        <v>2117</v>
      </c>
      <c r="L1993" s="72" t="n">
        <v>4535.07</v>
      </c>
      <c r="M1993" s="72" t="n">
        <v>9600743.189999999</v>
      </c>
      <c r="N1993" s="72" t="n">
        <v>0</v>
      </c>
      <c r="O1993" s="72" t="n">
        <v>9600743.189999999</v>
      </c>
      <c r="P1993" s="72" t="n">
        <v>6123698.62</v>
      </c>
      <c r="Q1993" s="72" t="n">
        <v>3477044.57</v>
      </c>
      <c r="R1993" t="inlineStr">
        <is>
          <t>B-06</t>
        </is>
      </c>
      <c r="S1993" s="73" t="n">
        <v>18.3</v>
      </c>
      <c r="T1993" s="73" t="n">
        <v>13.8</v>
      </c>
      <c r="U1993" s="71" t="n">
        <v>0</v>
      </c>
      <c r="V1993" t="inlineStr">
        <is>
          <t>No</t>
        </is>
      </c>
      <c r="W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TC101985</t>
        </is>
      </c>
      <c r="B1994" s="69" t="n">
        <v>45903</v>
      </c>
      <c r="C1994" s="70" t="n">
        <v>2025</v>
      </c>
      <c r="D1994" t="inlineStr">
        <is>
          <t>Sep</t>
        </is>
      </c>
      <c r="E1994" t="inlineStr">
        <is>
          <t>Middle East &amp; Africa</t>
        </is>
      </c>
      <c r="F1994" t="inlineStr">
        <is>
          <t>South Africa</t>
        </is>
      </c>
      <c r="G1994" t="inlineStr">
        <is>
          <t>Technology &amp; Services</t>
        </is>
      </c>
      <c r="H1994" t="inlineStr">
        <is>
          <t>Cloud &amp; infrastructure</t>
        </is>
      </c>
      <c r="I1994" t="inlineStr">
        <is>
          <t>Top-10 client</t>
        </is>
      </c>
      <c r="J1994" t="inlineStr">
        <is>
          <t>Emma Clarke</t>
        </is>
      </c>
      <c r="K1994" s="71" t="n">
        <v>7252</v>
      </c>
      <c r="L1994" s="72" t="n">
        <v>3562.77</v>
      </c>
      <c r="M1994" s="72" t="n">
        <v>25837208.04</v>
      </c>
      <c r="N1994" s="72" t="n">
        <v>1550232.48</v>
      </c>
      <c r="O1994" s="72" t="n">
        <v>24286975.56</v>
      </c>
      <c r="P1994" s="72" t="n">
        <v>16341821.41</v>
      </c>
      <c r="Q1994" s="72" t="n">
        <v>7945154.15</v>
      </c>
      <c r="R1994" t="inlineStr">
        <is>
          <t>TS-02</t>
        </is>
      </c>
      <c r="S1994" s="73" t="n">
        <v>62.4</v>
      </c>
      <c r="T1994" s="73" t="n">
        <v>46.6</v>
      </c>
      <c r="U1994" s="71" t="n">
        <v>1</v>
      </c>
      <c r="V1994" t="inlineStr">
        <is>
          <t>No</t>
        </is>
      </c>
      <c r="W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TC101986</t>
        </is>
      </c>
      <c r="B1995" s="69" t="n">
        <v>45903</v>
      </c>
      <c r="C1995" s="70" t="n">
        <v>2025</v>
      </c>
      <c r="D1995" t="inlineStr">
        <is>
          <t>Sep</t>
        </is>
      </c>
      <c r="E1995" t="inlineStr">
        <is>
          <t>North America</t>
        </is>
      </c>
      <c r="F1995" t="inlineStr">
        <is>
          <t>USA</t>
        </is>
      </c>
      <c r="G1995" t="inlineStr">
        <is>
          <t>Communications &amp; Media</t>
        </is>
      </c>
      <c r="H1995" t="inlineStr">
        <is>
          <t>Consulting</t>
        </is>
      </c>
      <c r="I1995" t="inlineStr">
        <is>
          <t>Top-10 client</t>
        </is>
      </c>
      <c r="J1995" t="inlineStr">
        <is>
          <t>Ravindra Patil</t>
        </is>
      </c>
      <c r="K1995" s="71" t="n">
        <v>6857</v>
      </c>
      <c r="L1995" s="72" t="n">
        <v>3437.99</v>
      </c>
      <c r="M1995" s="72" t="n">
        <v>23574297.43</v>
      </c>
      <c r="N1995" s="72" t="n">
        <v>942971.9</v>
      </c>
      <c r="O1995" s="72" t="n">
        <v>22631325.53</v>
      </c>
      <c r="P1995" s="72" t="n">
        <v>14574069.15</v>
      </c>
      <c r="Q1995" s="72" t="n">
        <v>8057256.38</v>
      </c>
      <c r="R1995" t="inlineStr">
        <is>
          <t>CM-04</t>
        </is>
      </c>
      <c r="S1995" s="73" t="n">
        <v>52.8</v>
      </c>
      <c r="T1995" s="73" t="n">
        <v>41.5</v>
      </c>
      <c r="U1995" s="71" t="n">
        <v>1</v>
      </c>
      <c r="V1995" t="inlineStr">
        <is>
          <t>No</t>
        </is>
      </c>
      <c r="W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TC101987</t>
        </is>
      </c>
      <c r="B1996" s="69" t="n">
        <v>45903</v>
      </c>
      <c r="C1996" s="70" t="n">
        <v>2025</v>
      </c>
      <c r="D1996" t="inlineStr">
        <is>
          <t>Sep</t>
        </is>
      </c>
      <c r="E1996" t="inlineStr">
        <is>
          <t>Continental Europe</t>
        </is>
      </c>
      <c r="F1996" t="inlineStr">
        <is>
          <t>Netherlands</t>
        </is>
      </c>
      <c r="G1996" t="inlineStr">
        <is>
          <t>Manufacturing</t>
        </is>
      </c>
      <c r="H1996" t="inlineStr">
        <is>
          <t>Cloud &amp; infrastructure</t>
        </is>
      </c>
      <c r="I1996" t="inlineStr">
        <is>
          <t>Top-10 client</t>
        </is>
      </c>
      <c r="J1996" t="inlineStr">
        <is>
          <t>Noah Smith</t>
        </is>
      </c>
      <c r="K1996" s="71" t="n">
        <v>11493</v>
      </c>
      <c r="L1996" s="72" t="n">
        <v>3508.43</v>
      </c>
      <c r="M1996" s="72" t="n">
        <v>40322385.99</v>
      </c>
      <c r="N1996" s="72" t="n">
        <v>0</v>
      </c>
      <c r="O1996" s="72" t="n">
        <v>40322385.99</v>
      </c>
      <c r="P1996" s="72" t="n">
        <v>28048232.33</v>
      </c>
      <c r="Q1996" s="72" t="n">
        <v>12274153.66</v>
      </c>
      <c r="R1996" t="inlineStr">
        <is>
          <t>M-06</t>
        </is>
      </c>
      <c r="S1996" s="73" t="n">
        <v>77</v>
      </c>
      <c r="T1996" s="73" t="n">
        <v>68.7</v>
      </c>
      <c r="U1996" s="71" t="n">
        <v>0</v>
      </c>
      <c r="V1996" t="inlineStr">
        <is>
          <t>No</t>
        </is>
      </c>
      <c r="W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TC101988</t>
        </is>
      </c>
      <c r="B1997" s="69" t="n">
        <v>45903</v>
      </c>
      <c r="C1997" s="70" t="n">
        <v>2025</v>
      </c>
      <c r="D1997" t="inlineStr">
        <is>
          <t>Sep</t>
        </is>
      </c>
      <c r="E1997" t="inlineStr">
        <is>
          <t>Continental Europe</t>
        </is>
      </c>
      <c r="F1997" t="inlineStr">
        <is>
          <t>Netherlands</t>
        </is>
      </c>
      <c r="G1997" t="inlineStr">
        <is>
          <t>BFSI</t>
        </is>
      </c>
      <c r="H1997" t="inlineStr">
        <is>
          <t>Application services</t>
        </is>
      </c>
      <c r="I1997" t="inlineStr">
        <is>
          <t>Mid-size client</t>
        </is>
      </c>
      <c r="J1997" t="inlineStr">
        <is>
          <t>Olivia Brown</t>
        </is>
      </c>
      <c r="K1997" s="71" t="n">
        <v>3473</v>
      </c>
      <c r="L1997" s="72" t="n">
        <v>4273.68</v>
      </c>
      <c r="M1997" s="72" t="n">
        <v>14842490.64</v>
      </c>
      <c r="N1997" s="72" t="n">
        <v>296849.81</v>
      </c>
      <c r="O1997" s="72" t="n">
        <v>14545640.83</v>
      </c>
      <c r="P1997" s="72" t="n">
        <v>9290296.810000001</v>
      </c>
      <c r="Q1997" s="72" t="n">
        <v>5255344.02</v>
      </c>
      <c r="R1997" t="inlineStr">
        <is>
          <t>B-02</t>
        </is>
      </c>
      <c r="S1997" s="73" t="n">
        <v>24.5</v>
      </c>
      <c r="T1997" s="73" t="n">
        <v>22.3</v>
      </c>
      <c r="U1997" s="71" t="n">
        <v>0</v>
      </c>
      <c r="V1997" t="inlineStr">
        <is>
          <t>No</t>
        </is>
      </c>
      <c r="W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TC101989</t>
        </is>
      </c>
      <c r="B1998" s="69" t="n">
        <v>45903</v>
      </c>
      <c r="C1998" s="70" t="n">
        <v>2025</v>
      </c>
      <c r="D1998" t="inlineStr">
        <is>
          <t>Sep</t>
        </is>
      </c>
      <c r="E1998" t="inlineStr">
        <is>
          <t>Middle East &amp; Africa</t>
        </is>
      </c>
      <c r="F1998" t="inlineStr">
        <is>
          <t>UAE</t>
        </is>
      </c>
      <c r="G1998" t="inlineStr">
        <is>
          <t>Retail &amp; CPG</t>
        </is>
      </c>
      <c r="H1998" t="inlineStr">
        <is>
          <t>BPS</t>
        </is>
      </c>
      <c r="I1998" t="inlineStr">
        <is>
          <t>Mid-size client</t>
        </is>
      </c>
      <c r="J1998" t="inlineStr">
        <is>
          <t>Arjun Mehta</t>
        </is>
      </c>
      <c r="K1998" s="71" t="n">
        <v>11029</v>
      </c>
      <c r="L1998" s="72" t="n">
        <v>3178.98</v>
      </c>
      <c r="M1998" s="72" t="n">
        <v>35060970.42</v>
      </c>
      <c r="N1998" s="72" t="n">
        <v>701219.41</v>
      </c>
      <c r="O1998" s="72" t="n">
        <v>34359751.01</v>
      </c>
      <c r="P1998" s="72" t="n">
        <v>22946148.03</v>
      </c>
      <c r="Q1998" s="72" t="n">
        <v>11413602.98</v>
      </c>
      <c r="R1998" t="inlineStr">
        <is>
          <t>RC-06</t>
        </is>
      </c>
      <c r="S1998" s="73" t="n">
        <v>77.7</v>
      </c>
      <c r="T1998" s="73" t="n">
        <v>67.2</v>
      </c>
      <c r="U1998" s="71" t="n">
        <v>1</v>
      </c>
      <c r="V1998" t="inlineStr">
        <is>
          <t>No</t>
        </is>
      </c>
      <c r="W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TC101990</t>
        </is>
      </c>
      <c r="B1999" s="69" t="n">
        <v>45904</v>
      </c>
      <c r="C1999" s="70" t="n">
        <v>2025</v>
      </c>
      <c r="D1999" t="inlineStr">
        <is>
          <t>Sep</t>
        </is>
      </c>
      <c r="E1999" t="inlineStr">
        <is>
          <t>North America</t>
        </is>
      </c>
      <c r="F1999" t="inlineStr">
        <is>
          <t>Canada</t>
        </is>
      </c>
      <c r="G1999" t="inlineStr">
        <is>
          <t>BFSI</t>
        </is>
      </c>
      <c r="H1999" t="inlineStr">
        <is>
          <t>Cloud &amp; infrastructure</t>
        </is>
      </c>
      <c r="I1999" t="inlineStr">
        <is>
          <t>Large client</t>
        </is>
      </c>
      <c r="J1999" t="inlineStr">
        <is>
          <t>Hiroshi Tanaka</t>
        </is>
      </c>
      <c r="K1999" s="71" t="n">
        <v>10477</v>
      </c>
      <c r="L1999" s="72" t="n">
        <v>4208.06</v>
      </c>
      <c r="M1999" s="72" t="n">
        <v>44087844.62</v>
      </c>
      <c r="N1999" s="72" t="n">
        <v>1763513.78</v>
      </c>
      <c r="O1999" s="72" t="n">
        <v>42324330.84</v>
      </c>
      <c r="P1999" s="72" t="n">
        <v>30794604.76</v>
      </c>
      <c r="Q1999" s="72" t="n">
        <v>11529726.08</v>
      </c>
      <c r="R1999" t="inlineStr">
        <is>
          <t>B-01</t>
        </is>
      </c>
      <c r="S1999" s="73" t="n">
        <v>70.09999999999999</v>
      </c>
      <c r="T1999" s="73" t="n">
        <v>63.8</v>
      </c>
      <c r="U1999" s="71" t="n">
        <v>0</v>
      </c>
      <c r="V1999" t="inlineStr">
        <is>
          <t>No</t>
        </is>
      </c>
      <c r="W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TC101991</t>
        </is>
      </c>
      <c r="B2000" s="69" t="n">
        <v>45904</v>
      </c>
      <c r="C2000" s="70" t="n">
        <v>2025</v>
      </c>
      <c r="D2000" t="inlineStr">
        <is>
          <t>Sep</t>
        </is>
      </c>
      <c r="E2000" t="inlineStr">
        <is>
          <t>UK</t>
        </is>
      </c>
      <c r="F2000" t="inlineStr">
        <is>
          <t>UK</t>
        </is>
      </c>
      <c r="G2000" t="inlineStr">
        <is>
          <t>BFSI</t>
        </is>
      </c>
      <c r="H2000" t="inlineStr">
        <is>
          <t>Consulting</t>
        </is>
      </c>
      <c r="I2000" t="inlineStr">
        <is>
          <t>Mid-size client</t>
        </is>
      </c>
      <c r="J2000" t="inlineStr">
        <is>
          <t>Priya Nair</t>
        </is>
      </c>
      <c r="K2000" s="71" t="n">
        <v>8524</v>
      </c>
      <c r="L2000" s="72" t="n">
        <v>4579.61</v>
      </c>
      <c r="M2000" s="72" t="n">
        <v>39036595.64</v>
      </c>
      <c r="N2000" s="72" t="n">
        <v>1561463.83</v>
      </c>
      <c r="O2000" s="72" t="n">
        <v>37475131.81</v>
      </c>
      <c r="P2000" s="72" t="n">
        <v>27801774.35</v>
      </c>
      <c r="Q2000" s="72" t="n">
        <v>9673357.460000001</v>
      </c>
      <c r="R2000" t="inlineStr">
        <is>
          <t>B-04</t>
        </is>
      </c>
      <c r="S2000" s="73" t="n">
        <v>60.4</v>
      </c>
      <c r="T2000" s="73" t="n">
        <v>54</v>
      </c>
      <c r="U2000" s="71" t="n">
        <v>1</v>
      </c>
      <c r="V2000" t="inlineStr">
        <is>
          <t>No</t>
        </is>
      </c>
      <c r="W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TC101992</t>
        </is>
      </c>
      <c r="B2001" s="69" t="n">
        <v>45904</v>
      </c>
      <c r="C2001" s="70" t="n">
        <v>2025</v>
      </c>
      <c r="D2001" t="inlineStr">
        <is>
          <t>Sep</t>
        </is>
      </c>
      <c r="E2001" t="inlineStr">
        <is>
          <t>North America</t>
        </is>
      </c>
      <c r="F2001" t="inlineStr">
        <is>
          <t>USA</t>
        </is>
      </c>
      <c r="G2001" t="inlineStr">
        <is>
          <t>Technology &amp; Services</t>
        </is>
      </c>
      <c r="H2001" t="inlineStr">
        <is>
          <t>AI &amp; data</t>
        </is>
      </c>
      <c r="I2001" t="inlineStr">
        <is>
          <t>Mid-size client</t>
        </is>
      </c>
      <c r="J2001" t="inlineStr">
        <is>
          <t>Ravindra Patil</t>
        </is>
      </c>
      <c r="K2001" s="71" t="n">
        <v>2932</v>
      </c>
      <c r="L2001" s="72" t="n">
        <v>4007.51</v>
      </c>
      <c r="M2001" s="72" t="n">
        <v>11750019.32</v>
      </c>
      <c r="N2001" s="72" t="n">
        <v>0</v>
      </c>
      <c r="O2001" s="72" t="n">
        <v>11750019.32</v>
      </c>
      <c r="P2001" s="72" t="n">
        <v>7413097.42</v>
      </c>
      <c r="Q2001" s="72" t="n">
        <v>4336921.9</v>
      </c>
      <c r="R2001" t="inlineStr">
        <is>
          <t>TS-01</t>
        </is>
      </c>
      <c r="S2001" s="73" t="n">
        <v>24</v>
      </c>
      <c r="T2001" s="73" t="n">
        <v>18.4</v>
      </c>
      <c r="U2001" s="71" t="n">
        <v>0</v>
      </c>
      <c r="V2001" t="inlineStr">
        <is>
          <t>No</t>
        </is>
      </c>
      <c r="W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TC101993</t>
        </is>
      </c>
      <c r="B2002" s="69" t="n">
        <v>45904</v>
      </c>
      <c r="C2002" s="70" t="n">
        <v>2025</v>
      </c>
      <c r="D2002" t="inlineStr">
        <is>
          <t>Sep</t>
        </is>
      </c>
      <c r="E2002" t="inlineStr">
        <is>
          <t>North America</t>
        </is>
      </c>
      <c r="F2002" t="inlineStr">
        <is>
          <t>USA</t>
        </is>
      </c>
      <c r="G2002" t="inlineStr">
        <is>
          <t>Technology &amp; Services</t>
        </is>
      </c>
      <c r="H2002" t="inlineStr">
        <is>
          <t>BPS</t>
        </is>
      </c>
      <c r="I2002" t="inlineStr">
        <is>
          <t>Mid-size client</t>
        </is>
      </c>
      <c r="J2002" t="inlineStr">
        <is>
          <t>Fatima Al-Saud</t>
        </is>
      </c>
      <c r="K2002" s="71" t="n">
        <v>6354</v>
      </c>
      <c r="L2002" s="72" t="n">
        <v>4286.75</v>
      </c>
      <c r="M2002" s="72" t="n">
        <v>27238009.5</v>
      </c>
      <c r="N2002" s="72" t="n">
        <v>0</v>
      </c>
      <c r="O2002" s="72" t="n">
        <v>27238009.5</v>
      </c>
      <c r="P2002" s="72" t="n">
        <v>17323067.08</v>
      </c>
      <c r="Q2002" s="72" t="n">
        <v>9914942.42</v>
      </c>
      <c r="R2002" t="inlineStr">
        <is>
          <t>TS-05</t>
        </is>
      </c>
      <c r="S2002" s="73" t="n">
        <v>48</v>
      </c>
      <c r="T2002" s="73" t="n">
        <v>38.2</v>
      </c>
      <c r="U2002" s="71" t="n">
        <v>1</v>
      </c>
      <c r="V2002" t="inlineStr">
        <is>
          <t>No</t>
        </is>
      </c>
      <c r="W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TC101994</t>
        </is>
      </c>
      <c r="B2003" s="69" t="n">
        <v>45904</v>
      </c>
      <c r="C2003" s="70" t="n">
        <v>2025</v>
      </c>
      <c r="D2003" t="inlineStr">
        <is>
          <t>Sep</t>
        </is>
      </c>
      <c r="E2003" t="inlineStr">
        <is>
          <t>North America</t>
        </is>
      </c>
      <c r="F2003" t="inlineStr">
        <is>
          <t>Canada</t>
        </is>
      </c>
      <c r="G2003" t="inlineStr">
        <is>
          <t>BFSI</t>
        </is>
      </c>
      <c r="H2003" t="inlineStr">
        <is>
          <t>Cloud &amp; infrastructure</t>
        </is>
      </c>
      <c r="I2003" t="inlineStr">
        <is>
          <t>Top-10 client</t>
        </is>
      </c>
      <c r="J2003" t="inlineStr">
        <is>
          <t>Hiroshi Tanaka</t>
        </is>
      </c>
      <c r="K2003" s="71" t="n">
        <v>9546</v>
      </c>
      <c r="L2003" s="72" t="n">
        <v>3728.82</v>
      </c>
      <c r="M2003" s="72" t="n">
        <v>35595315.72</v>
      </c>
      <c r="N2003" s="72" t="n">
        <v>2135718.94</v>
      </c>
      <c r="O2003" s="72" t="n">
        <v>33459596.78</v>
      </c>
      <c r="P2003" s="72" t="n">
        <v>23344054.58</v>
      </c>
      <c r="Q2003" s="72" t="n">
        <v>10115542.2</v>
      </c>
      <c r="R2003" t="inlineStr">
        <is>
          <t>B-03</t>
        </is>
      </c>
      <c r="S2003" s="73" t="n">
        <v>71.59999999999999</v>
      </c>
      <c r="T2003" s="73" t="n">
        <v>57.4</v>
      </c>
      <c r="U2003" s="71" t="n">
        <v>0</v>
      </c>
      <c r="V2003" t="inlineStr">
        <is>
          <t>Yes</t>
        </is>
      </c>
      <c r="W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TC101995</t>
        </is>
      </c>
      <c r="B2004" s="69" t="n">
        <v>45904</v>
      </c>
      <c r="C2004" s="70" t="n">
        <v>2025</v>
      </c>
      <c r="D2004" t="inlineStr">
        <is>
          <t>Sep</t>
        </is>
      </c>
      <c r="E2004" t="inlineStr">
        <is>
          <t>North America</t>
        </is>
      </c>
      <c r="F2004" t="inlineStr">
        <is>
          <t>USA</t>
        </is>
      </c>
      <c r="G2004" t="inlineStr">
        <is>
          <t>BFSI</t>
        </is>
      </c>
      <c r="H2004" t="inlineStr">
        <is>
          <t>Cloud &amp; infrastructure</t>
        </is>
      </c>
      <c r="I2004" t="inlineStr">
        <is>
          <t>Top-10 client</t>
        </is>
      </c>
      <c r="J2004" t="inlineStr">
        <is>
          <t>Fatima Al-Saud</t>
        </is>
      </c>
      <c r="K2004" s="71" t="n">
        <v>1578</v>
      </c>
      <c r="L2004" s="72" t="n">
        <v>3745.96</v>
      </c>
      <c r="M2004" s="72" t="n">
        <v>5911124.88</v>
      </c>
      <c r="N2004" s="72" t="n">
        <v>0</v>
      </c>
      <c r="O2004" s="72" t="n">
        <v>5911124.88</v>
      </c>
      <c r="P2004" s="72" t="n">
        <v>4032449.16</v>
      </c>
      <c r="Q2004" s="72" t="n">
        <v>1878675.72</v>
      </c>
      <c r="R2004" t="inlineStr">
        <is>
          <t>B-01</t>
        </is>
      </c>
      <c r="S2004" s="73" t="n">
        <v>13.1</v>
      </c>
      <c r="T2004" s="73" t="n">
        <v>9.800000000000001</v>
      </c>
      <c r="U2004" s="71" t="n">
        <v>0</v>
      </c>
      <c r="V2004" t="inlineStr">
        <is>
          <t>No</t>
        </is>
      </c>
      <c r="W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TC101996</t>
        </is>
      </c>
      <c r="B2005" s="69" t="n">
        <v>45904</v>
      </c>
      <c r="C2005" s="70" t="n">
        <v>2025</v>
      </c>
      <c r="D2005" t="inlineStr">
        <is>
          <t>Sep</t>
        </is>
      </c>
      <c r="E2005" t="inlineStr">
        <is>
          <t>North America</t>
        </is>
      </c>
      <c r="F2005" t="inlineStr">
        <is>
          <t>Canada</t>
        </is>
      </c>
      <c r="G2005" t="inlineStr">
        <is>
          <t>BFSI</t>
        </is>
      </c>
      <c r="H2005" t="inlineStr">
        <is>
          <t>Cloud &amp; infrastructure</t>
        </is>
      </c>
      <c r="I2005" t="inlineStr">
        <is>
          <t>Large client</t>
        </is>
      </c>
      <c r="J2005" t="inlineStr">
        <is>
          <t>Noah Smith</t>
        </is>
      </c>
      <c r="K2005" s="71" t="n">
        <v>2346</v>
      </c>
      <c r="L2005" s="72" t="n">
        <v>4621.8</v>
      </c>
      <c r="M2005" s="72" t="n">
        <v>10842742.8</v>
      </c>
      <c r="N2005" s="72" t="n">
        <v>650564.5699999999</v>
      </c>
      <c r="O2005" s="72" t="n">
        <v>10192178.23</v>
      </c>
      <c r="P2005" s="72" t="n">
        <v>7813140.31</v>
      </c>
      <c r="Q2005" s="72" t="n">
        <v>2379037.92</v>
      </c>
      <c r="R2005" t="inlineStr">
        <is>
          <t>B-04</t>
        </is>
      </c>
      <c r="S2005" s="73" t="n">
        <v>19.8</v>
      </c>
      <c r="T2005" s="73" t="n">
        <v>14.8</v>
      </c>
      <c r="U2005" s="71" t="n">
        <v>0</v>
      </c>
      <c r="V2005" t="inlineStr">
        <is>
          <t>No</t>
        </is>
      </c>
      <c r="W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TC101997</t>
        </is>
      </c>
      <c r="B2006" s="69" t="n">
        <v>45905</v>
      </c>
      <c r="C2006" s="70" t="n">
        <v>2025</v>
      </c>
      <c r="D2006" t="inlineStr">
        <is>
          <t>Sep</t>
        </is>
      </c>
      <c r="E2006" t="inlineStr">
        <is>
          <t>Continental Europe</t>
        </is>
      </c>
      <c r="F2006" t="inlineStr">
        <is>
          <t>France</t>
        </is>
      </c>
      <c r="G2006" t="inlineStr">
        <is>
          <t>Life Sciences</t>
        </is>
      </c>
      <c r="H2006" t="inlineStr">
        <is>
          <t>BPS</t>
        </is>
      </c>
      <c r="I2006" t="inlineStr">
        <is>
          <t>Large client</t>
        </is>
      </c>
      <c r="J2006" t="inlineStr">
        <is>
          <t>Sara Rossi</t>
        </is>
      </c>
      <c r="K2006" s="71" t="n">
        <v>3006</v>
      </c>
      <c r="L2006" s="72" t="n">
        <v>4555.24</v>
      </c>
      <c r="M2006" s="72" t="n">
        <v>13693051.44</v>
      </c>
      <c r="N2006" s="72" t="n">
        <v>273861.03</v>
      </c>
      <c r="O2006" s="72" t="n">
        <v>13419190.41</v>
      </c>
      <c r="P2006" s="72" t="n">
        <v>9315578.83</v>
      </c>
      <c r="Q2006" s="72" t="n">
        <v>4103611.58</v>
      </c>
      <c r="R2006" t="inlineStr">
        <is>
          <t>LS-02</t>
        </is>
      </c>
      <c r="S2006" s="73" t="n">
        <v>21</v>
      </c>
      <c r="T2006" s="73" t="n">
        <v>18.4</v>
      </c>
      <c r="U2006" s="71" t="n">
        <v>0</v>
      </c>
      <c r="V2006" t="inlineStr">
        <is>
          <t>No</t>
        </is>
      </c>
      <c r="W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TC101998</t>
        </is>
      </c>
      <c r="B2007" s="69" t="n">
        <v>45905</v>
      </c>
      <c r="C2007" s="70" t="n">
        <v>2025</v>
      </c>
      <c r="D2007" t="inlineStr">
        <is>
          <t>Sep</t>
        </is>
      </c>
      <c r="E2007" t="inlineStr">
        <is>
          <t>Continental Europe</t>
        </is>
      </c>
      <c r="F2007" t="inlineStr">
        <is>
          <t>Germany</t>
        </is>
      </c>
      <c r="G2007" t="inlineStr">
        <is>
          <t>Communications &amp; Media</t>
        </is>
      </c>
      <c r="H2007" t="inlineStr">
        <is>
          <t>Application services</t>
        </is>
      </c>
      <c r="I2007" t="inlineStr">
        <is>
          <t>Top-10 client</t>
        </is>
      </c>
      <c r="J2007" t="inlineStr">
        <is>
          <t>Aisha Bello</t>
        </is>
      </c>
      <c r="K2007" s="71" t="n">
        <v>3056</v>
      </c>
      <c r="L2007" s="72" t="n">
        <v>3489.95</v>
      </c>
      <c r="M2007" s="72" t="n">
        <v>10665287.2</v>
      </c>
      <c r="N2007" s="72" t="n">
        <v>639917.23</v>
      </c>
      <c r="O2007" s="72" t="n">
        <v>10025369.97</v>
      </c>
      <c r="P2007" s="72" t="n">
        <v>6403094.61</v>
      </c>
      <c r="Q2007" s="72" t="n">
        <v>3622275.36</v>
      </c>
      <c r="R2007" t="inlineStr">
        <is>
          <t>CM-04</t>
        </is>
      </c>
      <c r="S2007" s="73" t="n">
        <v>26.4</v>
      </c>
      <c r="T2007" s="73" t="n">
        <v>19.6</v>
      </c>
      <c r="U2007" s="71" t="n">
        <v>1</v>
      </c>
      <c r="V2007" t="inlineStr">
        <is>
          <t>No</t>
        </is>
      </c>
      <c r="W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TC101999</t>
        </is>
      </c>
      <c r="B2008" s="69" t="n">
        <v>45905</v>
      </c>
      <c r="C2008" s="70" t="n">
        <v>2025</v>
      </c>
      <c r="D2008" t="inlineStr">
        <is>
          <t>Sep</t>
        </is>
      </c>
      <c r="E2008" t="inlineStr">
        <is>
          <t>North America</t>
        </is>
      </c>
      <c r="F2008" t="inlineStr">
        <is>
          <t>USA</t>
        </is>
      </c>
      <c r="G2008" t="inlineStr">
        <is>
          <t>Retail &amp; CPG</t>
        </is>
      </c>
      <c r="H2008" t="inlineStr">
        <is>
          <t>AI &amp; data</t>
        </is>
      </c>
      <c r="I2008" t="inlineStr">
        <is>
          <t>Large client</t>
        </is>
      </c>
      <c r="J2008" t="inlineStr">
        <is>
          <t>Amir Khan</t>
        </is>
      </c>
      <c r="K2008" s="71" t="n">
        <v>5695</v>
      </c>
      <c r="L2008" s="72" t="n">
        <v>3630.32</v>
      </c>
      <c r="M2008" s="72" t="n">
        <v>20674672.4</v>
      </c>
      <c r="N2008" s="72" t="n">
        <v>1240480.34</v>
      </c>
      <c r="O2008" s="72" t="n">
        <v>19434192.06</v>
      </c>
      <c r="P2008" s="72" t="n">
        <v>14034041.82</v>
      </c>
      <c r="Q2008" s="72" t="n">
        <v>5400150.24</v>
      </c>
      <c r="R2008" t="inlineStr">
        <is>
          <t>RC-01</t>
        </is>
      </c>
      <c r="S2008" s="73" t="n">
        <v>42.7</v>
      </c>
      <c r="T2008" s="73" t="n">
        <v>35.3</v>
      </c>
      <c r="U2008" s="71" t="n">
        <v>0</v>
      </c>
      <c r="V2008" t="inlineStr">
        <is>
          <t>No</t>
        </is>
      </c>
      <c r="W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TC102000</t>
        </is>
      </c>
      <c r="B2009" s="69" t="n">
        <v>45905</v>
      </c>
      <c r="C2009" s="70" t="n">
        <v>2025</v>
      </c>
      <c r="D2009" t="inlineStr">
        <is>
          <t>Sep</t>
        </is>
      </c>
      <c r="E2009" t="inlineStr">
        <is>
          <t>Asia Pacific</t>
        </is>
      </c>
      <c r="F2009" t="inlineStr">
        <is>
          <t>Australia</t>
        </is>
      </c>
      <c r="G2009" t="inlineStr">
        <is>
          <t>BFSI</t>
        </is>
      </c>
      <c r="H2009" t="inlineStr">
        <is>
          <t>AI &amp; data</t>
        </is>
      </c>
      <c r="I2009" t="inlineStr">
        <is>
          <t>Large client</t>
        </is>
      </c>
      <c r="J2009" t="inlineStr">
        <is>
          <t>Carlos Silva</t>
        </is>
      </c>
      <c r="K2009" s="71" t="n">
        <v>5970</v>
      </c>
      <c r="L2009" s="72" t="n">
        <v>3829.81</v>
      </c>
      <c r="M2009" s="72" t="n">
        <v>22863965.7</v>
      </c>
      <c r="N2009" s="72" t="n">
        <v>0</v>
      </c>
      <c r="O2009" s="72" t="n">
        <v>22863965.7</v>
      </c>
      <c r="P2009" s="72" t="n">
        <v>15695728.27</v>
      </c>
      <c r="Q2009" s="72" t="n">
        <v>7168237.43</v>
      </c>
      <c r="R2009" t="inlineStr">
        <is>
          <t>B-02</t>
        </is>
      </c>
      <c r="S2009" s="73" t="n">
        <v>48.2</v>
      </c>
      <c r="T2009" s="73" t="n">
        <v>38.8</v>
      </c>
      <c r="U2009" s="71" t="n">
        <v>1</v>
      </c>
      <c r="V2009" t="inlineStr">
        <is>
          <t>No</t>
        </is>
      </c>
      <c r="W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TC102001</t>
        </is>
      </c>
      <c r="B2010" s="69" t="n">
        <v>45905</v>
      </c>
      <c r="C2010" s="70" t="n">
        <v>2025</v>
      </c>
      <c r="D2010" t="inlineStr">
        <is>
          <t>Sep</t>
        </is>
      </c>
      <c r="E2010" t="inlineStr">
        <is>
          <t>North America</t>
        </is>
      </c>
      <c r="F2010" t="inlineStr">
        <is>
          <t>USA</t>
        </is>
      </c>
      <c r="G2010" t="inlineStr">
        <is>
          <t>Manufacturing</t>
        </is>
      </c>
      <c r="H2010" t="inlineStr">
        <is>
          <t>Consulting</t>
        </is>
      </c>
      <c r="I2010" t="inlineStr">
        <is>
          <t>Large client</t>
        </is>
      </c>
      <c r="J2010" t="inlineStr">
        <is>
          <t>Ruhi Shaikh</t>
        </is>
      </c>
      <c r="K2010" s="71" t="n">
        <v>5821</v>
      </c>
      <c r="L2010" s="72" t="n">
        <v>4188.37</v>
      </c>
      <c r="M2010" s="72" t="n">
        <v>24380501.77</v>
      </c>
      <c r="N2010" s="72" t="n">
        <v>487610.04</v>
      </c>
      <c r="O2010" s="72" t="n">
        <v>23892891.73</v>
      </c>
      <c r="P2010" s="72" t="n">
        <v>16885198.05</v>
      </c>
      <c r="Q2010" s="72" t="n">
        <v>7007693.68</v>
      </c>
      <c r="R2010" t="inlineStr">
        <is>
          <t>M-04</t>
        </is>
      </c>
      <c r="S2010" s="73" t="n">
        <v>47.9</v>
      </c>
      <c r="T2010" s="73" t="n">
        <v>35.9</v>
      </c>
      <c r="U2010" s="71" t="n">
        <v>1</v>
      </c>
      <c r="V2010" t="inlineStr">
        <is>
          <t>No</t>
        </is>
      </c>
      <c r="W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TC102002</t>
        </is>
      </c>
      <c r="B2011" s="69" t="n">
        <v>45905</v>
      </c>
      <c r="C2011" s="70" t="n">
        <v>2025</v>
      </c>
      <c r="D2011" t="inlineStr">
        <is>
          <t>Sep</t>
        </is>
      </c>
      <c r="E2011" t="inlineStr">
        <is>
          <t>North America</t>
        </is>
      </c>
      <c r="F2011" t="inlineStr">
        <is>
          <t>Canada</t>
        </is>
      </c>
      <c r="G2011" t="inlineStr">
        <is>
          <t>Retail &amp; CPG</t>
        </is>
      </c>
      <c r="H2011" t="inlineStr">
        <is>
          <t>Application services</t>
        </is>
      </c>
      <c r="I2011" t="inlineStr">
        <is>
          <t>Large client</t>
        </is>
      </c>
      <c r="J2011" t="inlineStr">
        <is>
          <t>Mei Lin</t>
        </is>
      </c>
      <c r="K2011" s="71" t="n">
        <v>7554</v>
      </c>
      <c r="L2011" s="72" t="n">
        <v>3413.96</v>
      </c>
      <c r="M2011" s="72" t="n">
        <v>25789053.84</v>
      </c>
      <c r="N2011" s="72" t="n">
        <v>1031562.15</v>
      </c>
      <c r="O2011" s="72" t="n">
        <v>24757491.69</v>
      </c>
      <c r="P2011" s="72" t="n">
        <v>17182487.44</v>
      </c>
      <c r="Q2011" s="72" t="n">
        <v>7575004.25</v>
      </c>
      <c r="R2011" t="inlineStr">
        <is>
          <t>RC-03</t>
        </is>
      </c>
      <c r="S2011" s="73" t="n">
        <v>58.1</v>
      </c>
      <c r="T2011" s="73" t="n">
        <v>49.3</v>
      </c>
      <c r="U2011" s="71" t="n">
        <v>1</v>
      </c>
      <c r="V2011" t="inlineStr">
        <is>
          <t>No</t>
        </is>
      </c>
      <c r="W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TC102003</t>
        </is>
      </c>
      <c r="B2012" s="69" t="n">
        <v>45905</v>
      </c>
      <c r="C2012" s="70" t="n">
        <v>2025</v>
      </c>
      <c r="D2012" t="inlineStr">
        <is>
          <t>Sep</t>
        </is>
      </c>
      <c r="E2012" t="inlineStr">
        <is>
          <t>North America</t>
        </is>
      </c>
      <c r="F2012" t="inlineStr">
        <is>
          <t>USA</t>
        </is>
      </c>
      <c r="G2012" t="inlineStr">
        <is>
          <t>Manufacturing</t>
        </is>
      </c>
      <c r="H2012" t="inlineStr">
        <is>
          <t>Application services</t>
        </is>
      </c>
      <c r="I2012" t="inlineStr">
        <is>
          <t>Mid-size client</t>
        </is>
      </c>
      <c r="J2012" t="inlineStr">
        <is>
          <t>Arjun Mehta</t>
        </is>
      </c>
      <c r="K2012" s="71" t="n">
        <v>8582</v>
      </c>
      <c r="L2012" s="72" t="n">
        <v>3633.53</v>
      </c>
      <c r="M2012" s="72" t="n">
        <v>31182954.46</v>
      </c>
      <c r="N2012" s="72" t="n">
        <v>1870977.27</v>
      </c>
      <c r="O2012" s="72" t="n">
        <v>29311977.19</v>
      </c>
      <c r="P2012" s="72" t="n">
        <v>19649591.69</v>
      </c>
      <c r="Q2012" s="72" t="n">
        <v>9662385.5</v>
      </c>
      <c r="R2012" t="inlineStr">
        <is>
          <t>M-06</t>
        </is>
      </c>
      <c r="S2012" s="73" t="n">
        <v>69.09999999999999</v>
      </c>
      <c r="T2012" s="73" t="n">
        <v>57.1</v>
      </c>
      <c r="U2012" s="71" t="n">
        <v>2</v>
      </c>
      <c r="V2012" t="inlineStr">
        <is>
          <t>No</t>
        </is>
      </c>
      <c r="W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TC102004</t>
        </is>
      </c>
      <c r="B2013" s="69" t="n">
        <v>45906</v>
      </c>
      <c r="C2013" s="70" t="n">
        <v>2025</v>
      </c>
      <c r="D2013" t="inlineStr">
        <is>
          <t>Sep</t>
        </is>
      </c>
      <c r="E2013" t="inlineStr">
        <is>
          <t>North America</t>
        </is>
      </c>
      <c r="F2013" t="inlineStr">
        <is>
          <t>USA</t>
        </is>
      </c>
      <c r="G2013" t="inlineStr">
        <is>
          <t>Technology &amp; Services</t>
        </is>
      </c>
      <c r="H2013" t="inlineStr">
        <is>
          <t>Application services</t>
        </is>
      </c>
      <c r="I2013" t="inlineStr">
        <is>
          <t>Top-10 client</t>
        </is>
      </c>
      <c r="J2013" t="inlineStr">
        <is>
          <t>Ravindra Patil</t>
        </is>
      </c>
      <c r="K2013" s="71" t="n">
        <v>4201</v>
      </c>
      <c r="L2013" s="72" t="n">
        <v>3966.68</v>
      </c>
      <c r="M2013" s="72" t="n">
        <v>16664022.68</v>
      </c>
      <c r="N2013" s="72" t="n">
        <v>999841.36</v>
      </c>
      <c r="O2013" s="72" t="n">
        <v>15664181.32</v>
      </c>
      <c r="P2013" s="72" t="n">
        <v>10872085.78</v>
      </c>
      <c r="Q2013" s="72" t="n">
        <v>4792095.54</v>
      </c>
      <c r="R2013" t="inlineStr">
        <is>
          <t>TS-05</t>
        </is>
      </c>
      <c r="S2013" s="73" t="n">
        <v>36.3</v>
      </c>
      <c r="T2013" s="73" t="n">
        <v>27.8</v>
      </c>
      <c r="U2013" s="71" t="n">
        <v>0</v>
      </c>
      <c r="V2013" t="inlineStr">
        <is>
          <t>No</t>
        </is>
      </c>
      <c r="W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TC102005</t>
        </is>
      </c>
      <c r="B2014" s="69" t="n">
        <v>45906</v>
      </c>
      <c r="C2014" s="70" t="n">
        <v>2025</v>
      </c>
      <c r="D2014" t="inlineStr">
        <is>
          <t>Sep</t>
        </is>
      </c>
      <c r="E2014" t="inlineStr">
        <is>
          <t>Asia Pacific</t>
        </is>
      </c>
      <c r="F2014" t="inlineStr">
        <is>
          <t>Australia</t>
        </is>
      </c>
      <c r="G2014" t="inlineStr">
        <is>
          <t>BFSI</t>
        </is>
      </c>
      <c r="H2014" t="inlineStr">
        <is>
          <t>Application services</t>
        </is>
      </c>
      <c r="I2014" t="inlineStr">
        <is>
          <t>Top-10 client</t>
        </is>
      </c>
      <c r="J2014" t="inlineStr">
        <is>
          <t>Lucas Martin</t>
        </is>
      </c>
      <c r="K2014" s="71" t="n">
        <v>8976</v>
      </c>
      <c r="L2014" s="72" t="n">
        <v>3863.99</v>
      </c>
      <c r="M2014" s="72" t="n">
        <v>34683174.24</v>
      </c>
      <c r="N2014" s="72" t="n">
        <v>2080990.45</v>
      </c>
      <c r="O2014" s="72" t="n">
        <v>32602183.79</v>
      </c>
      <c r="P2014" s="72" t="n">
        <v>23189327.25</v>
      </c>
      <c r="Q2014" s="72" t="n">
        <v>9412856.539999999</v>
      </c>
      <c r="R2014" t="inlineStr">
        <is>
          <t>B-06</t>
        </is>
      </c>
      <c r="S2014" s="73" t="n">
        <v>63.9</v>
      </c>
      <c r="T2014" s="73" t="n">
        <v>57.2</v>
      </c>
      <c r="U2014" s="71" t="n">
        <v>0</v>
      </c>
      <c r="V2014" t="inlineStr">
        <is>
          <t>No</t>
        </is>
      </c>
      <c r="W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TC102006</t>
        </is>
      </c>
      <c r="B2015" s="69" t="n">
        <v>45906</v>
      </c>
      <c r="C2015" s="70" t="n">
        <v>2025</v>
      </c>
      <c r="D2015" t="inlineStr">
        <is>
          <t>Sep</t>
        </is>
      </c>
      <c r="E2015" t="inlineStr">
        <is>
          <t>Continental Europe</t>
        </is>
      </c>
      <c r="F2015" t="inlineStr">
        <is>
          <t>Germany</t>
        </is>
      </c>
      <c r="G2015" t="inlineStr">
        <is>
          <t>BFSI</t>
        </is>
      </c>
      <c r="H2015" t="inlineStr">
        <is>
          <t>Cloud &amp; infrastructure</t>
        </is>
      </c>
      <c r="I2015" t="inlineStr">
        <is>
          <t>Mid-size client</t>
        </is>
      </c>
      <c r="J2015" t="inlineStr">
        <is>
          <t>Amir Khan</t>
        </is>
      </c>
      <c r="K2015" s="71" t="n">
        <v>2578</v>
      </c>
      <c r="L2015" s="72" t="n">
        <v>3810.27</v>
      </c>
      <c r="M2015" s="72" t="n">
        <v>9822876.060000001</v>
      </c>
      <c r="N2015" s="72" t="n">
        <v>0</v>
      </c>
      <c r="O2015" s="72" t="n">
        <v>9822876.060000001</v>
      </c>
      <c r="P2015" s="72" t="n">
        <v>6931850.74</v>
      </c>
      <c r="Q2015" s="72" t="n">
        <v>2891025.32</v>
      </c>
      <c r="R2015" t="inlineStr">
        <is>
          <t>B-03</t>
        </is>
      </c>
      <c r="S2015" s="73" t="n">
        <v>18.8</v>
      </c>
      <c r="T2015" s="73" t="n">
        <v>17.1</v>
      </c>
      <c r="U2015" s="71" t="n">
        <v>0</v>
      </c>
      <c r="V2015" t="inlineStr">
        <is>
          <t>No</t>
        </is>
      </c>
      <c r="W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TC102007</t>
        </is>
      </c>
      <c r="B2016" s="69" t="n">
        <v>45906</v>
      </c>
      <c r="C2016" s="70" t="n">
        <v>2025</v>
      </c>
      <c r="D2016" t="inlineStr">
        <is>
          <t>Sep</t>
        </is>
      </c>
      <c r="E2016" t="inlineStr">
        <is>
          <t>North America</t>
        </is>
      </c>
      <c r="F2016" t="inlineStr">
        <is>
          <t>USA</t>
        </is>
      </c>
      <c r="G2016" t="inlineStr">
        <is>
          <t>Manufacturing</t>
        </is>
      </c>
      <c r="H2016" t="inlineStr">
        <is>
          <t>Cloud &amp; infrastructure</t>
        </is>
      </c>
      <c r="I2016" t="inlineStr">
        <is>
          <t>Mid-size client</t>
        </is>
      </c>
      <c r="J2016" t="inlineStr">
        <is>
          <t>Zoya Ahmed</t>
        </is>
      </c>
      <c r="K2016" s="71" t="n">
        <v>802</v>
      </c>
      <c r="L2016" s="72" t="n">
        <v>3916.04</v>
      </c>
      <c r="M2016" s="72" t="n">
        <v>3140664.08</v>
      </c>
      <c r="N2016" s="72" t="n">
        <v>0</v>
      </c>
      <c r="O2016" s="72" t="n">
        <v>3140664.08</v>
      </c>
      <c r="P2016" s="72" t="n">
        <v>1937995.86</v>
      </c>
      <c r="Q2016" s="72" t="n">
        <v>1202668.22</v>
      </c>
      <c r="R2016" t="inlineStr">
        <is>
          <t>M-04</t>
        </is>
      </c>
      <c r="S2016" s="73" t="n">
        <v>6</v>
      </c>
      <c r="T2016" s="73" t="n">
        <v>4.8</v>
      </c>
      <c r="U2016" s="71" t="n">
        <v>0</v>
      </c>
      <c r="V2016" t="inlineStr">
        <is>
          <t>No</t>
        </is>
      </c>
      <c r="W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TC102008</t>
        </is>
      </c>
      <c r="B2017" s="69" t="n">
        <v>45906</v>
      </c>
      <c r="C2017" s="70" t="n">
        <v>2025</v>
      </c>
      <c r="D2017" t="inlineStr">
        <is>
          <t>Sep</t>
        </is>
      </c>
      <c r="E2017" t="inlineStr">
        <is>
          <t>Middle East &amp; Africa</t>
        </is>
      </c>
      <c r="F2017" t="inlineStr">
        <is>
          <t>South Africa</t>
        </is>
      </c>
      <c r="G2017" t="inlineStr">
        <is>
          <t>Manufacturing</t>
        </is>
      </c>
      <c r="H2017" t="inlineStr">
        <is>
          <t>Application services</t>
        </is>
      </c>
      <c r="I2017" t="inlineStr">
        <is>
          <t>Mid-size client</t>
        </is>
      </c>
      <c r="J2017" t="inlineStr">
        <is>
          <t>Noah Smith</t>
        </is>
      </c>
      <c r="K2017" s="71" t="n">
        <v>7212</v>
      </c>
      <c r="L2017" s="72" t="n">
        <v>3624.26</v>
      </c>
      <c r="M2017" s="72" t="n">
        <v>26138163.12</v>
      </c>
      <c r="N2017" s="72" t="n">
        <v>1568289.79</v>
      </c>
      <c r="O2017" s="72" t="n">
        <v>24569873.33</v>
      </c>
      <c r="P2017" s="72" t="n">
        <v>16102317.55</v>
      </c>
      <c r="Q2017" s="72" t="n">
        <v>8467555.779999999</v>
      </c>
      <c r="R2017" t="inlineStr">
        <is>
          <t>M-05</t>
        </is>
      </c>
      <c r="S2017" s="73" t="n">
        <v>48.3</v>
      </c>
      <c r="T2017" s="73" t="n">
        <v>44</v>
      </c>
      <c r="U2017" s="71" t="n">
        <v>0</v>
      </c>
      <c r="V2017" t="inlineStr">
        <is>
          <t>No</t>
        </is>
      </c>
      <c r="W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TC102009</t>
        </is>
      </c>
      <c r="B2018" s="69" t="n">
        <v>45906</v>
      </c>
      <c r="C2018" s="70" t="n">
        <v>2025</v>
      </c>
      <c r="D2018" t="inlineStr">
        <is>
          <t>Sep</t>
        </is>
      </c>
      <c r="E2018" t="inlineStr">
        <is>
          <t>Continental Europe</t>
        </is>
      </c>
      <c r="F2018" t="inlineStr">
        <is>
          <t>Netherlands</t>
        </is>
      </c>
      <c r="G2018" t="inlineStr">
        <is>
          <t>Retail &amp; CPG</t>
        </is>
      </c>
      <c r="H2018" t="inlineStr">
        <is>
          <t>Application services</t>
        </is>
      </c>
      <c r="I2018" t="inlineStr">
        <is>
          <t>Large client</t>
        </is>
      </c>
      <c r="J2018" t="inlineStr">
        <is>
          <t>Sophie Müller</t>
        </is>
      </c>
      <c r="K2018" s="71" t="n">
        <v>3878</v>
      </c>
      <c r="L2018" s="72" t="n">
        <v>3932.85</v>
      </c>
      <c r="M2018" s="72" t="n">
        <v>15251592.3</v>
      </c>
      <c r="N2018" s="72" t="n">
        <v>915095.54</v>
      </c>
      <c r="O2018" s="72" t="n">
        <v>14336496.76</v>
      </c>
      <c r="P2018" s="72" t="n">
        <v>11223830.56</v>
      </c>
      <c r="Q2018" s="72" t="n">
        <v>3112666.2</v>
      </c>
      <c r="R2018" t="inlineStr">
        <is>
          <t>RC-05</t>
        </is>
      </c>
      <c r="S2018" s="73" t="n">
        <v>27.3</v>
      </c>
      <c r="T2018" s="73" t="n">
        <v>24.7</v>
      </c>
      <c r="U2018" s="71" t="n">
        <v>1</v>
      </c>
      <c r="V2018" t="inlineStr">
        <is>
          <t>No</t>
        </is>
      </c>
      <c r="W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TC102010</t>
        </is>
      </c>
      <c r="B2019" s="69" t="n">
        <v>45906</v>
      </c>
      <c r="C2019" s="70" t="n">
        <v>2025</v>
      </c>
      <c r="D2019" t="inlineStr">
        <is>
          <t>Sep</t>
        </is>
      </c>
      <c r="E2019" t="inlineStr">
        <is>
          <t>North America</t>
        </is>
      </c>
      <c r="F2019" t="inlineStr">
        <is>
          <t>USA</t>
        </is>
      </c>
      <c r="G2019" t="inlineStr">
        <is>
          <t>Technology &amp; Services</t>
        </is>
      </c>
      <c r="H2019" t="inlineStr">
        <is>
          <t>Cloud &amp; infrastructure</t>
        </is>
      </c>
      <c r="I2019" t="inlineStr">
        <is>
          <t>Mid-size client</t>
        </is>
      </c>
      <c r="J2019" t="inlineStr">
        <is>
          <t>Noah Smith</t>
        </is>
      </c>
      <c r="K2019" s="71" t="n">
        <v>5486</v>
      </c>
      <c r="L2019" s="72" t="n">
        <v>3873.06</v>
      </c>
      <c r="M2019" s="72" t="n">
        <v>21247607.16</v>
      </c>
      <c r="N2019" s="72" t="n">
        <v>424952.14</v>
      </c>
      <c r="O2019" s="72" t="n">
        <v>20822655.02</v>
      </c>
      <c r="P2019" s="72" t="n">
        <v>13253192.11</v>
      </c>
      <c r="Q2019" s="72" t="n">
        <v>7569462.91</v>
      </c>
      <c r="R2019" t="inlineStr">
        <is>
          <t>TS-05</t>
        </is>
      </c>
      <c r="S2019" s="73" t="n">
        <v>39.8</v>
      </c>
      <c r="T2019" s="73" t="n">
        <v>34.5</v>
      </c>
      <c r="U2019" s="71" t="n">
        <v>0</v>
      </c>
      <c r="V2019" t="inlineStr">
        <is>
          <t>No</t>
        </is>
      </c>
      <c r="W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TC102011</t>
        </is>
      </c>
      <c r="B2020" s="69" t="n">
        <v>45906</v>
      </c>
      <c r="C2020" s="70" t="n">
        <v>2025</v>
      </c>
      <c r="D2020" t="inlineStr">
        <is>
          <t>Sep</t>
        </is>
      </c>
      <c r="E2020" t="inlineStr">
        <is>
          <t>North America</t>
        </is>
      </c>
      <c r="F2020" t="inlineStr">
        <is>
          <t>USA</t>
        </is>
      </c>
      <c r="G2020" t="inlineStr">
        <is>
          <t>Communications &amp; Media</t>
        </is>
      </c>
      <c r="H2020" t="inlineStr">
        <is>
          <t>Application services</t>
        </is>
      </c>
      <c r="I2020" t="inlineStr">
        <is>
          <t>Top-10 client</t>
        </is>
      </c>
      <c r="J2020" t="inlineStr">
        <is>
          <t>Hiroshi Tanaka</t>
        </is>
      </c>
      <c r="K2020" s="71" t="n">
        <v>1137</v>
      </c>
      <c r="L2020" s="72" t="n">
        <v>3688.79</v>
      </c>
      <c r="M2020" s="72" t="n">
        <v>4194154.23</v>
      </c>
      <c r="N2020" s="72" t="n">
        <v>0</v>
      </c>
      <c r="O2020" s="72" t="n">
        <v>4194154.23</v>
      </c>
      <c r="P2020" s="72" t="n">
        <v>2788698.96</v>
      </c>
      <c r="Q2020" s="72" t="n">
        <v>1405455.27</v>
      </c>
      <c r="R2020" t="inlineStr">
        <is>
          <t>CM-06</t>
        </is>
      </c>
      <c r="S2020" s="73" t="n">
        <v>9.5</v>
      </c>
      <c r="T2020" s="73" t="n">
        <v>7.1</v>
      </c>
      <c r="U2020" s="71" t="n">
        <v>0</v>
      </c>
      <c r="V2020" t="inlineStr">
        <is>
          <t>No</t>
        </is>
      </c>
      <c r="W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TC102012</t>
        </is>
      </c>
      <c r="B2021" s="69" t="n">
        <v>45907</v>
      </c>
      <c r="C2021" s="70" t="n">
        <v>2025</v>
      </c>
      <c r="D2021" t="inlineStr">
        <is>
          <t>Sep</t>
        </is>
      </c>
      <c r="E2021" t="inlineStr">
        <is>
          <t>UK</t>
        </is>
      </c>
      <c r="F2021" t="inlineStr">
        <is>
          <t>UK</t>
        </is>
      </c>
      <c r="G2021" t="inlineStr">
        <is>
          <t>Communications &amp; Media</t>
        </is>
      </c>
      <c r="H2021" t="inlineStr">
        <is>
          <t>AI &amp; data</t>
        </is>
      </c>
      <c r="I2021" t="inlineStr">
        <is>
          <t>Large client</t>
        </is>
      </c>
      <c r="J2021" t="inlineStr">
        <is>
          <t>Noah Smith</t>
        </is>
      </c>
      <c r="K2021" s="71" t="n">
        <v>1691</v>
      </c>
      <c r="L2021" s="72" t="n">
        <v>4081.6</v>
      </c>
      <c r="M2021" s="72" t="n">
        <v>6901985.6</v>
      </c>
      <c r="N2021" s="72" t="n">
        <v>138039.71</v>
      </c>
      <c r="O2021" s="72" t="n">
        <v>6763945.89</v>
      </c>
      <c r="P2021" s="72" t="n">
        <v>4446923.1</v>
      </c>
      <c r="Q2021" s="72" t="n">
        <v>2317022.79</v>
      </c>
      <c r="R2021" t="inlineStr">
        <is>
          <t>CM-01</t>
        </is>
      </c>
      <c r="S2021" s="73" t="n">
        <v>12.3</v>
      </c>
      <c r="T2021" s="73" t="n">
        <v>10.3</v>
      </c>
      <c r="U2021" s="71" t="n">
        <v>0</v>
      </c>
      <c r="V2021" t="inlineStr">
        <is>
          <t>No</t>
        </is>
      </c>
      <c r="W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TC102013</t>
        </is>
      </c>
      <c r="B2022" s="69" t="n">
        <v>45907</v>
      </c>
      <c r="C2022" s="70" t="n">
        <v>2025</v>
      </c>
      <c r="D2022" t="inlineStr">
        <is>
          <t>Sep</t>
        </is>
      </c>
      <c r="E2022" t="inlineStr">
        <is>
          <t>North America</t>
        </is>
      </c>
      <c r="F2022" t="inlineStr">
        <is>
          <t>USA</t>
        </is>
      </c>
      <c r="G2022" t="inlineStr">
        <is>
          <t>Life Sciences</t>
        </is>
      </c>
      <c r="H2022" t="inlineStr">
        <is>
          <t>BPS</t>
        </is>
      </c>
      <c r="I2022" t="inlineStr">
        <is>
          <t>Top-10 client</t>
        </is>
      </c>
      <c r="J2022" t="inlineStr">
        <is>
          <t>Carlos Silva</t>
        </is>
      </c>
      <c r="K2022" s="71" t="n">
        <v>4678</v>
      </c>
      <c r="L2022" s="72" t="n">
        <v>4887.41</v>
      </c>
      <c r="M2022" s="72" t="n">
        <v>22863303.98</v>
      </c>
      <c r="N2022" s="72" t="n">
        <v>914532.16</v>
      </c>
      <c r="O2022" s="72" t="n">
        <v>21948771.82</v>
      </c>
      <c r="P2022" s="72" t="n">
        <v>13724051.32</v>
      </c>
      <c r="Q2022" s="72" t="n">
        <v>8224720.5</v>
      </c>
      <c r="R2022" t="inlineStr">
        <is>
          <t>LS-02</t>
        </is>
      </c>
      <c r="S2022" s="73" t="n">
        <v>31.5</v>
      </c>
      <c r="T2022" s="73" t="n">
        <v>28.1</v>
      </c>
      <c r="U2022" s="71" t="n">
        <v>0</v>
      </c>
      <c r="V2022" t="inlineStr">
        <is>
          <t>No</t>
        </is>
      </c>
      <c r="W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TC102014</t>
        </is>
      </c>
      <c r="B2023" s="69" t="n">
        <v>45907</v>
      </c>
      <c r="C2023" s="70" t="n">
        <v>2025</v>
      </c>
      <c r="D2023" t="inlineStr">
        <is>
          <t>Sep</t>
        </is>
      </c>
      <c r="E2023" t="inlineStr">
        <is>
          <t>Middle East &amp; Africa</t>
        </is>
      </c>
      <c r="F2023" t="inlineStr">
        <is>
          <t>UAE</t>
        </is>
      </c>
      <c r="G2023" t="inlineStr">
        <is>
          <t>Manufacturing</t>
        </is>
      </c>
      <c r="H2023" t="inlineStr">
        <is>
          <t>BPS</t>
        </is>
      </c>
      <c r="I2023" t="inlineStr">
        <is>
          <t>Top-10 client</t>
        </is>
      </c>
      <c r="J2023" t="inlineStr">
        <is>
          <t>Wei Chen</t>
        </is>
      </c>
      <c r="K2023" s="71" t="n">
        <v>4708</v>
      </c>
      <c r="L2023" s="72" t="n">
        <v>3219.86</v>
      </c>
      <c r="M2023" s="72" t="n">
        <v>15159100.88</v>
      </c>
      <c r="N2023" s="72" t="n">
        <v>0</v>
      </c>
      <c r="O2023" s="72" t="n">
        <v>15159100.88</v>
      </c>
      <c r="P2023" s="72" t="n">
        <v>9901935.35</v>
      </c>
      <c r="Q2023" s="72" t="n">
        <v>5257165.53</v>
      </c>
      <c r="R2023" t="inlineStr">
        <is>
          <t>M-03</t>
        </is>
      </c>
      <c r="S2023" s="73" t="n">
        <v>35.1</v>
      </c>
      <c r="T2023" s="73" t="n">
        <v>30.8</v>
      </c>
      <c r="U2023" s="71" t="n">
        <v>0</v>
      </c>
      <c r="V2023" t="inlineStr">
        <is>
          <t>No</t>
        </is>
      </c>
      <c r="W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TC102015</t>
        </is>
      </c>
      <c r="B2024" s="69" t="n">
        <v>45907</v>
      </c>
      <c r="C2024" s="70" t="n">
        <v>2025</v>
      </c>
      <c r="D2024" t="inlineStr">
        <is>
          <t>Sep</t>
        </is>
      </c>
      <c r="E2024" t="inlineStr">
        <is>
          <t>UK</t>
        </is>
      </c>
      <c r="F2024" t="inlineStr">
        <is>
          <t>UK</t>
        </is>
      </c>
      <c r="G2024" t="inlineStr">
        <is>
          <t>Life Sciences</t>
        </is>
      </c>
      <c r="H2024" t="inlineStr">
        <is>
          <t>Application services</t>
        </is>
      </c>
      <c r="I2024" t="inlineStr">
        <is>
          <t>Large client</t>
        </is>
      </c>
      <c r="J2024" t="inlineStr">
        <is>
          <t>Lucas Martin</t>
        </is>
      </c>
      <c r="K2024" s="71" t="n">
        <v>1739</v>
      </c>
      <c r="L2024" s="72" t="n">
        <v>4744.6</v>
      </c>
      <c r="M2024" s="72" t="n">
        <v>8250859.4</v>
      </c>
      <c r="N2024" s="72" t="n">
        <v>0</v>
      </c>
      <c r="O2024" s="72" t="n">
        <v>8250859.4</v>
      </c>
      <c r="P2024" s="72" t="n">
        <v>5296240.77</v>
      </c>
      <c r="Q2024" s="72" t="n">
        <v>2954618.63</v>
      </c>
      <c r="R2024" t="inlineStr">
        <is>
          <t>LS-01</t>
        </is>
      </c>
      <c r="S2024" s="73" t="n">
        <v>14.5</v>
      </c>
      <c r="T2024" s="73" t="n">
        <v>11.3</v>
      </c>
      <c r="U2024" s="71" t="n">
        <v>0</v>
      </c>
      <c r="V2024" t="inlineStr">
        <is>
          <t>No</t>
        </is>
      </c>
      <c r="W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TC102016</t>
        </is>
      </c>
      <c r="B2025" s="69" t="n">
        <v>45907</v>
      </c>
      <c r="C2025" s="70" t="n">
        <v>2025</v>
      </c>
      <c r="D2025" t="inlineStr">
        <is>
          <t>Sep</t>
        </is>
      </c>
      <c r="E2025" t="inlineStr">
        <is>
          <t>Continental Europe</t>
        </is>
      </c>
      <c r="F2025" t="inlineStr">
        <is>
          <t>France</t>
        </is>
      </c>
      <c r="G2025" t="inlineStr">
        <is>
          <t>Retail &amp; CPG</t>
        </is>
      </c>
      <c r="H2025" t="inlineStr">
        <is>
          <t>AI &amp; data</t>
        </is>
      </c>
      <c r="I2025" t="inlineStr">
        <is>
          <t>Top-10 client</t>
        </is>
      </c>
      <c r="J2025" t="inlineStr">
        <is>
          <t>Emma Clarke</t>
        </is>
      </c>
      <c r="K2025" s="71" t="n">
        <v>2467</v>
      </c>
      <c r="L2025" s="72" t="n">
        <v>3857.1</v>
      </c>
      <c r="M2025" s="72" t="n">
        <v>9515465.699999999</v>
      </c>
      <c r="N2025" s="72" t="n">
        <v>0</v>
      </c>
      <c r="O2025" s="72" t="n">
        <v>9515465.699999999</v>
      </c>
      <c r="P2025" s="72" t="n">
        <v>6088008.56</v>
      </c>
      <c r="Q2025" s="72" t="n">
        <v>3427457.14</v>
      </c>
      <c r="R2025" t="inlineStr">
        <is>
          <t>RC-04</t>
        </is>
      </c>
      <c r="S2025" s="73" t="n">
        <v>16.9</v>
      </c>
      <c r="T2025" s="73" t="n">
        <v>14.7</v>
      </c>
      <c r="U2025" s="71" t="n">
        <v>1</v>
      </c>
      <c r="V2025" t="inlineStr">
        <is>
          <t>No</t>
        </is>
      </c>
      <c r="W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TC102017</t>
        </is>
      </c>
      <c r="B2026" s="69" t="n">
        <v>45907</v>
      </c>
      <c r="C2026" s="70" t="n">
        <v>2025</v>
      </c>
      <c r="D2026" t="inlineStr">
        <is>
          <t>Sep</t>
        </is>
      </c>
      <c r="E2026" t="inlineStr">
        <is>
          <t>Asia Pacific</t>
        </is>
      </c>
      <c r="F2026" t="inlineStr">
        <is>
          <t>Japan</t>
        </is>
      </c>
      <c r="G2026" t="inlineStr">
        <is>
          <t>BFSI</t>
        </is>
      </c>
      <c r="H2026" t="inlineStr">
        <is>
          <t>AI &amp; data</t>
        </is>
      </c>
      <c r="I2026" t="inlineStr">
        <is>
          <t>Top-10 client</t>
        </is>
      </c>
      <c r="J2026" t="inlineStr">
        <is>
          <t>Carlos Silva</t>
        </is>
      </c>
      <c r="K2026" s="71" t="n">
        <v>10108</v>
      </c>
      <c r="L2026" s="72" t="n">
        <v>3371.99</v>
      </c>
      <c r="M2026" s="72" t="n">
        <v>34084074.92</v>
      </c>
      <c r="N2026" s="72" t="n">
        <v>0</v>
      </c>
      <c r="O2026" s="72" t="n">
        <v>34084074.92</v>
      </c>
      <c r="P2026" s="72" t="n">
        <v>22251581.41</v>
      </c>
      <c r="Q2026" s="72" t="n">
        <v>11832493.51</v>
      </c>
      <c r="R2026" t="inlineStr">
        <is>
          <t>B-02</t>
        </is>
      </c>
      <c r="S2026" s="73" t="n">
        <v>74.3</v>
      </c>
      <c r="T2026" s="73" t="n">
        <v>64.2</v>
      </c>
      <c r="U2026" s="71" t="n">
        <v>0</v>
      </c>
      <c r="V2026" t="inlineStr">
        <is>
          <t>Yes</t>
        </is>
      </c>
      <c r="W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TC102018</t>
        </is>
      </c>
      <c r="B2027" s="69" t="n">
        <v>45907</v>
      </c>
      <c r="C2027" s="70" t="n">
        <v>2025</v>
      </c>
      <c r="D2027" t="inlineStr">
        <is>
          <t>Sep</t>
        </is>
      </c>
      <c r="E2027" t="inlineStr">
        <is>
          <t>North America</t>
        </is>
      </c>
      <c r="F2027" t="inlineStr">
        <is>
          <t>Canada</t>
        </is>
      </c>
      <c r="G2027" t="inlineStr">
        <is>
          <t>BFSI</t>
        </is>
      </c>
      <c r="H2027" t="inlineStr">
        <is>
          <t>Application services</t>
        </is>
      </c>
      <c r="I2027" t="inlineStr">
        <is>
          <t>Top-10 client</t>
        </is>
      </c>
      <c r="J2027" t="inlineStr">
        <is>
          <t>Fatima Al-Saud</t>
        </is>
      </c>
      <c r="K2027" s="71" t="n">
        <v>4618</v>
      </c>
      <c r="L2027" s="72" t="n">
        <v>4381.2</v>
      </c>
      <c r="M2027" s="72" t="n">
        <v>20232381.6</v>
      </c>
      <c r="N2027" s="72" t="n">
        <v>809295.26</v>
      </c>
      <c r="O2027" s="72" t="n">
        <v>19423086.34</v>
      </c>
      <c r="P2027" s="72" t="n">
        <v>12359858.59</v>
      </c>
      <c r="Q2027" s="72" t="n">
        <v>7063227.75</v>
      </c>
      <c r="R2027" t="inlineStr">
        <is>
          <t>B-05</t>
        </is>
      </c>
      <c r="S2027" s="73" t="n">
        <v>40.2</v>
      </c>
      <c r="T2027" s="73" t="n">
        <v>29.8</v>
      </c>
      <c r="U2027" s="71" t="n">
        <v>0</v>
      </c>
      <c r="V2027" t="inlineStr">
        <is>
          <t>No</t>
        </is>
      </c>
      <c r="W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TC102019</t>
        </is>
      </c>
      <c r="B2028" s="69" t="n">
        <v>45907</v>
      </c>
      <c r="C2028" s="70" t="n">
        <v>2025</v>
      </c>
      <c r="D2028" t="inlineStr">
        <is>
          <t>Sep</t>
        </is>
      </c>
      <c r="E2028" t="inlineStr">
        <is>
          <t>North America</t>
        </is>
      </c>
      <c r="F2028" t="inlineStr">
        <is>
          <t>Canada</t>
        </is>
      </c>
      <c r="G2028" t="inlineStr">
        <is>
          <t>Technology &amp; Services</t>
        </is>
      </c>
      <c r="H2028" t="inlineStr">
        <is>
          <t>BPS</t>
        </is>
      </c>
      <c r="I2028" t="inlineStr">
        <is>
          <t>Mid-size client</t>
        </is>
      </c>
      <c r="J2028" t="inlineStr">
        <is>
          <t>Ruhi Shaikh</t>
        </is>
      </c>
      <c r="K2028" s="71" t="n">
        <v>4178</v>
      </c>
      <c r="L2028" s="72" t="n">
        <v>4425.35</v>
      </c>
      <c r="M2028" s="72" t="n">
        <v>18489112.3</v>
      </c>
      <c r="N2028" s="72" t="n">
        <v>0</v>
      </c>
      <c r="O2028" s="72" t="n">
        <v>18489112.3</v>
      </c>
      <c r="P2028" s="72" t="n">
        <v>13482040.89</v>
      </c>
      <c r="Q2028" s="72" t="n">
        <v>5007071.41</v>
      </c>
      <c r="R2028" t="inlineStr">
        <is>
          <t>TS-03</t>
        </is>
      </c>
      <c r="S2028" s="73" t="n">
        <v>34.1</v>
      </c>
      <c r="T2028" s="73" t="n">
        <v>25.5</v>
      </c>
      <c r="U2028" s="71" t="n">
        <v>1</v>
      </c>
      <c r="V2028" t="inlineStr">
        <is>
          <t>No</t>
        </is>
      </c>
      <c r="W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TC102020</t>
        </is>
      </c>
      <c r="B2029" s="69" t="n">
        <v>45908</v>
      </c>
      <c r="C2029" s="70" t="n">
        <v>2025</v>
      </c>
      <c r="D2029" t="inlineStr">
        <is>
          <t>Sep</t>
        </is>
      </c>
      <c r="E2029" t="inlineStr">
        <is>
          <t>Asia Pacific</t>
        </is>
      </c>
      <c r="F2029" t="inlineStr">
        <is>
          <t>Singapore</t>
        </is>
      </c>
      <c r="G2029" t="inlineStr">
        <is>
          <t>Retail &amp; CPG</t>
        </is>
      </c>
      <c r="H2029" t="inlineStr">
        <is>
          <t>BPS</t>
        </is>
      </c>
      <c r="I2029" t="inlineStr">
        <is>
          <t>Large client</t>
        </is>
      </c>
      <c r="J2029" t="inlineStr">
        <is>
          <t>Zoya Ahmed</t>
        </is>
      </c>
      <c r="K2029" s="71" t="n">
        <v>1303</v>
      </c>
      <c r="L2029" s="72" t="n">
        <v>3584.01</v>
      </c>
      <c r="M2029" s="72" t="n">
        <v>4669965.03</v>
      </c>
      <c r="N2029" s="72" t="n">
        <v>0</v>
      </c>
      <c r="O2029" s="72" t="n">
        <v>4669965.03</v>
      </c>
      <c r="P2029" s="72" t="n">
        <v>3030407.61</v>
      </c>
      <c r="Q2029" s="72" t="n">
        <v>1639557.42</v>
      </c>
      <c r="R2029" t="inlineStr">
        <is>
          <t>RC-02</t>
        </is>
      </c>
      <c r="S2029" s="73" t="n">
        <v>10.2</v>
      </c>
      <c r="T2029" s="73" t="n">
        <v>8.6</v>
      </c>
      <c r="U2029" s="71" t="n">
        <v>0</v>
      </c>
      <c r="V2029" t="inlineStr">
        <is>
          <t>No</t>
        </is>
      </c>
      <c r="W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TC102021</t>
        </is>
      </c>
      <c r="B2030" s="69" t="n">
        <v>45908</v>
      </c>
      <c r="C2030" s="70" t="n">
        <v>2025</v>
      </c>
      <c r="D2030" t="inlineStr">
        <is>
          <t>Sep</t>
        </is>
      </c>
      <c r="E2030" t="inlineStr">
        <is>
          <t>North America</t>
        </is>
      </c>
      <c r="F2030" t="inlineStr">
        <is>
          <t>Canada</t>
        </is>
      </c>
      <c r="G2030" t="inlineStr">
        <is>
          <t>Retail &amp; CPG</t>
        </is>
      </c>
      <c r="H2030" t="inlineStr">
        <is>
          <t>AI &amp; data</t>
        </is>
      </c>
      <c r="I2030" t="inlineStr">
        <is>
          <t>Large client</t>
        </is>
      </c>
      <c r="J2030" t="inlineStr">
        <is>
          <t>Kofi Mensah</t>
        </is>
      </c>
      <c r="K2030" s="71" t="n">
        <v>4273</v>
      </c>
      <c r="L2030" s="72" t="n">
        <v>4027.69</v>
      </c>
      <c r="M2030" s="72" t="n">
        <v>17210319.37</v>
      </c>
      <c r="N2030" s="72" t="n">
        <v>344206.39</v>
      </c>
      <c r="O2030" s="72" t="n">
        <v>16866112.98</v>
      </c>
      <c r="P2030" s="72" t="n">
        <v>11139565.64</v>
      </c>
      <c r="Q2030" s="72" t="n">
        <v>5726547.34</v>
      </c>
      <c r="R2030" t="inlineStr">
        <is>
          <t>RC-02</t>
        </is>
      </c>
      <c r="S2030" s="73" t="n">
        <v>31.4</v>
      </c>
      <c r="T2030" s="73" t="n">
        <v>28.2</v>
      </c>
      <c r="U2030" s="71" t="n">
        <v>2</v>
      </c>
      <c r="V2030" t="inlineStr">
        <is>
          <t>No</t>
        </is>
      </c>
      <c r="W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TC102022</t>
        </is>
      </c>
      <c r="B2031" s="69" t="n">
        <v>45908</v>
      </c>
      <c r="C2031" s="70" t="n">
        <v>2025</v>
      </c>
      <c r="D2031" t="inlineStr">
        <is>
          <t>Sep</t>
        </is>
      </c>
      <c r="E2031" t="inlineStr">
        <is>
          <t>North America</t>
        </is>
      </c>
      <c r="F2031" t="inlineStr">
        <is>
          <t>USA</t>
        </is>
      </c>
      <c r="G2031" t="inlineStr">
        <is>
          <t>Technology &amp; Services</t>
        </is>
      </c>
      <c r="H2031" t="inlineStr">
        <is>
          <t>Application services</t>
        </is>
      </c>
      <c r="I2031" t="inlineStr">
        <is>
          <t>Large client</t>
        </is>
      </c>
      <c r="J2031" t="inlineStr">
        <is>
          <t>Ruhi Shaikh</t>
        </is>
      </c>
      <c r="K2031" s="71" t="n">
        <v>5566</v>
      </c>
      <c r="L2031" s="72" t="n">
        <v>4209.91</v>
      </c>
      <c r="M2031" s="72" t="n">
        <v>23432359.06</v>
      </c>
      <c r="N2031" s="72" t="n">
        <v>0</v>
      </c>
      <c r="O2031" s="72" t="n">
        <v>23432359.06</v>
      </c>
      <c r="P2031" s="72" t="n">
        <v>14936137.78</v>
      </c>
      <c r="Q2031" s="72" t="n">
        <v>8496221.279999999</v>
      </c>
      <c r="R2031" t="inlineStr">
        <is>
          <t>TS-06</t>
        </is>
      </c>
      <c r="S2031" s="73" t="n">
        <v>38.5</v>
      </c>
      <c r="T2031" s="73" t="n">
        <v>33.8</v>
      </c>
      <c r="U2031" s="71" t="n">
        <v>0</v>
      </c>
      <c r="V2031" t="inlineStr">
        <is>
          <t>No</t>
        </is>
      </c>
      <c r="W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TC102023</t>
        </is>
      </c>
      <c r="B2032" s="69" t="n">
        <v>45908</v>
      </c>
      <c r="C2032" s="70" t="n">
        <v>2025</v>
      </c>
      <c r="D2032" t="inlineStr">
        <is>
          <t>Sep</t>
        </is>
      </c>
      <c r="E2032" t="inlineStr">
        <is>
          <t>North America</t>
        </is>
      </c>
      <c r="F2032" t="inlineStr">
        <is>
          <t>USA</t>
        </is>
      </c>
      <c r="G2032" t="inlineStr">
        <is>
          <t>Communications &amp; Media</t>
        </is>
      </c>
      <c r="H2032" t="inlineStr">
        <is>
          <t>AI &amp; data</t>
        </is>
      </c>
      <c r="I2032" t="inlineStr">
        <is>
          <t>Mid-size client</t>
        </is>
      </c>
      <c r="J2032" t="inlineStr">
        <is>
          <t>Sophie Müller</t>
        </is>
      </c>
      <c r="K2032" s="71" t="n">
        <v>8011</v>
      </c>
      <c r="L2032" s="72" t="n">
        <v>4223.39</v>
      </c>
      <c r="M2032" s="72" t="n">
        <v>33833577.29</v>
      </c>
      <c r="N2032" s="72" t="n">
        <v>0</v>
      </c>
      <c r="O2032" s="72" t="n">
        <v>33833577.29</v>
      </c>
      <c r="P2032" s="72" t="n">
        <v>23790358.44</v>
      </c>
      <c r="Q2032" s="72" t="n">
        <v>10043218.85</v>
      </c>
      <c r="R2032" t="inlineStr">
        <is>
          <t>CM-04</t>
        </is>
      </c>
      <c r="S2032" s="73" t="n">
        <v>58.7</v>
      </c>
      <c r="T2032" s="73" t="n">
        <v>47.9</v>
      </c>
      <c r="U2032" s="71" t="n">
        <v>0</v>
      </c>
      <c r="V2032" t="inlineStr">
        <is>
          <t>No</t>
        </is>
      </c>
      <c r="W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TC102024</t>
        </is>
      </c>
      <c r="B2033" s="69" t="n">
        <v>45908</v>
      </c>
      <c r="C2033" s="70" t="n">
        <v>2025</v>
      </c>
      <c r="D2033" t="inlineStr">
        <is>
          <t>Sep</t>
        </is>
      </c>
      <c r="E2033" t="inlineStr">
        <is>
          <t>North America</t>
        </is>
      </c>
      <c r="F2033" t="inlineStr">
        <is>
          <t>Canada</t>
        </is>
      </c>
      <c r="G2033" t="inlineStr">
        <is>
          <t>BFSI</t>
        </is>
      </c>
      <c r="H2033" t="inlineStr">
        <is>
          <t>Consulting</t>
        </is>
      </c>
      <c r="I2033" t="inlineStr">
        <is>
          <t>Top-10 client</t>
        </is>
      </c>
      <c r="J2033" t="inlineStr">
        <is>
          <t>Mei Lin</t>
        </is>
      </c>
      <c r="K2033" s="71" t="n">
        <v>10027</v>
      </c>
      <c r="L2033" s="72" t="n">
        <v>3687.16</v>
      </c>
      <c r="M2033" s="72" t="n">
        <v>36971153.32</v>
      </c>
      <c r="N2033" s="72" t="n">
        <v>739423.0699999999</v>
      </c>
      <c r="O2033" s="72" t="n">
        <v>36231730.25</v>
      </c>
      <c r="P2033" s="72" t="n">
        <v>25418510.78</v>
      </c>
      <c r="Q2033" s="72" t="n">
        <v>10813219.47</v>
      </c>
      <c r="R2033" t="inlineStr">
        <is>
          <t>B-04</t>
        </is>
      </c>
      <c r="S2033" s="73" t="n">
        <v>79.40000000000001</v>
      </c>
      <c r="T2033" s="73" t="n">
        <v>66.40000000000001</v>
      </c>
      <c r="U2033" s="71" t="n">
        <v>0</v>
      </c>
      <c r="V2033" t="inlineStr">
        <is>
          <t>No</t>
        </is>
      </c>
      <c r="W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TC102025</t>
        </is>
      </c>
      <c r="B2034" s="69" t="n">
        <v>45908</v>
      </c>
      <c r="C2034" s="70" t="n">
        <v>2025</v>
      </c>
      <c r="D2034" t="inlineStr">
        <is>
          <t>Sep</t>
        </is>
      </c>
      <c r="E2034" t="inlineStr">
        <is>
          <t>North America</t>
        </is>
      </c>
      <c r="F2034" t="inlineStr">
        <is>
          <t>Canada</t>
        </is>
      </c>
      <c r="G2034" t="inlineStr">
        <is>
          <t>Manufacturing</t>
        </is>
      </c>
      <c r="H2034" t="inlineStr">
        <is>
          <t>Application services</t>
        </is>
      </c>
      <c r="I2034" t="inlineStr">
        <is>
          <t>Mid-size client</t>
        </is>
      </c>
      <c r="J2034" t="inlineStr">
        <is>
          <t>Fatima Al-Saud</t>
        </is>
      </c>
      <c r="K2034" s="71" t="n">
        <v>1486</v>
      </c>
      <c r="L2034" s="72" t="n">
        <v>3504.19</v>
      </c>
      <c r="M2034" s="72" t="n">
        <v>5207226.34</v>
      </c>
      <c r="N2034" s="72" t="n">
        <v>0</v>
      </c>
      <c r="O2034" s="72" t="n">
        <v>5207226.34</v>
      </c>
      <c r="P2034" s="72" t="n">
        <v>3630759.08</v>
      </c>
      <c r="Q2034" s="72" t="n">
        <v>1576467.26</v>
      </c>
      <c r="R2034" t="inlineStr">
        <is>
          <t>M-01</t>
        </is>
      </c>
      <c r="S2034" s="73" t="n">
        <v>11.7</v>
      </c>
      <c r="T2034" s="73" t="n">
        <v>9</v>
      </c>
      <c r="U2034" s="71" t="n">
        <v>0</v>
      </c>
      <c r="V2034" t="inlineStr">
        <is>
          <t>No</t>
        </is>
      </c>
      <c r="W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TC102026</t>
        </is>
      </c>
      <c r="B2035" s="69" t="n">
        <v>45908</v>
      </c>
      <c r="C2035" s="70" t="n">
        <v>2025</v>
      </c>
      <c r="D2035" t="inlineStr">
        <is>
          <t>Sep</t>
        </is>
      </c>
      <c r="E2035" t="inlineStr">
        <is>
          <t>North America</t>
        </is>
      </c>
      <c r="F2035" t="inlineStr">
        <is>
          <t>Canada</t>
        </is>
      </c>
      <c r="G2035" t="inlineStr">
        <is>
          <t>Retail &amp; CPG</t>
        </is>
      </c>
      <c r="H2035" t="inlineStr">
        <is>
          <t>Application services</t>
        </is>
      </c>
      <c r="I2035" t="inlineStr">
        <is>
          <t>Large client</t>
        </is>
      </c>
      <c r="J2035" t="inlineStr">
        <is>
          <t>Olivia Brown</t>
        </is>
      </c>
      <c r="K2035" s="71" t="n">
        <v>5384</v>
      </c>
      <c r="L2035" s="72" t="n">
        <v>3799.54</v>
      </c>
      <c r="M2035" s="72" t="n">
        <v>20456723.36</v>
      </c>
      <c r="N2035" s="72" t="n">
        <v>0</v>
      </c>
      <c r="O2035" s="72" t="n">
        <v>20456723.36</v>
      </c>
      <c r="P2035" s="72" t="n">
        <v>14325065.96</v>
      </c>
      <c r="Q2035" s="72" t="n">
        <v>6131657.4</v>
      </c>
      <c r="R2035" t="inlineStr">
        <is>
          <t>RC-01</t>
        </is>
      </c>
      <c r="S2035" s="73" t="n">
        <v>38.7</v>
      </c>
      <c r="T2035" s="73" t="n">
        <v>34.1</v>
      </c>
      <c r="U2035" s="71" t="n">
        <v>0</v>
      </c>
      <c r="V2035" t="inlineStr">
        <is>
          <t>No</t>
        </is>
      </c>
      <c r="W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TC102027</t>
        </is>
      </c>
      <c r="B2036" s="69" t="n">
        <v>45908</v>
      </c>
      <c r="C2036" s="70" t="n">
        <v>2025</v>
      </c>
      <c r="D2036" t="inlineStr">
        <is>
          <t>Sep</t>
        </is>
      </c>
      <c r="E2036" t="inlineStr">
        <is>
          <t>North America</t>
        </is>
      </c>
      <c r="F2036" t="inlineStr">
        <is>
          <t>USA</t>
        </is>
      </c>
      <c r="G2036" t="inlineStr">
        <is>
          <t>Technology &amp; Services</t>
        </is>
      </c>
      <c r="H2036" t="inlineStr">
        <is>
          <t>Application services</t>
        </is>
      </c>
      <c r="I2036" t="inlineStr">
        <is>
          <t>Large client</t>
        </is>
      </c>
      <c r="J2036" t="inlineStr">
        <is>
          <t>Emma Clarke</t>
        </is>
      </c>
      <c r="K2036" s="71" t="n">
        <v>4364</v>
      </c>
      <c r="L2036" s="72" t="n">
        <v>4307.97</v>
      </c>
      <c r="M2036" s="72" t="n">
        <v>18799981.08</v>
      </c>
      <c r="N2036" s="72" t="n">
        <v>751999.24</v>
      </c>
      <c r="O2036" s="72" t="n">
        <v>18047981.84</v>
      </c>
      <c r="P2036" s="72" t="n">
        <v>12774418.98</v>
      </c>
      <c r="Q2036" s="72" t="n">
        <v>5273562.86</v>
      </c>
      <c r="R2036" t="inlineStr">
        <is>
          <t>TS-06</t>
        </is>
      </c>
      <c r="S2036" s="73" t="n">
        <v>36.3</v>
      </c>
      <c r="T2036" s="73" t="n">
        <v>27.1</v>
      </c>
      <c r="U2036" s="71" t="n">
        <v>0</v>
      </c>
      <c r="V2036" t="inlineStr">
        <is>
          <t>No</t>
        </is>
      </c>
      <c r="W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TC102028</t>
        </is>
      </c>
      <c r="B2037" s="69" t="n">
        <v>45908</v>
      </c>
      <c r="C2037" s="70" t="n">
        <v>2025</v>
      </c>
      <c r="D2037" t="inlineStr">
        <is>
          <t>Sep</t>
        </is>
      </c>
      <c r="E2037" t="inlineStr">
        <is>
          <t>North America</t>
        </is>
      </c>
      <c r="F2037" t="inlineStr">
        <is>
          <t>Canada</t>
        </is>
      </c>
      <c r="G2037" t="inlineStr">
        <is>
          <t>BFSI</t>
        </is>
      </c>
      <c r="H2037" t="inlineStr">
        <is>
          <t>AI &amp; data</t>
        </is>
      </c>
      <c r="I2037" t="inlineStr">
        <is>
          <t>Mid-size client</t>
        </is>
      </c>
      <c r="J2037" t="inlineStr">
        <is>
          <t>Ana Costa</t>
        </is>
      </c>
      <c r="K2037" s="71" t="n">
        <v>3533</v>
      </c>
      <c r="L2037" s="72" t="n">
        <v>4623.74</v>
      </c>
      <c r="M2037" s="72" t="n">
        <v>16335673.42</v>
      </c>
      <c r="N2037" s="72" t="n">
        <v>653426.9399999999</v>
      </c>
      <c r="O2037" s="72" t="n">
        <v>15682246.48</v>
      </c>
      <c r="P2037" s="72" t="n">
        <v>10422242.31</v>
      </c>
      <c r="Q2037" s="72" t="n">
        <v>5260004.17</v>
      </c>
      <c r="R2037" t="inlineStr">
        <is>
          <t>B-04</t>
        </is>
      </c>
      <c r="S2037" s="73" t="n">
        <v>24.3</v>
      </c>
      <c r="T2037" s="73" t="n">
        <v>22</v>
      </c>
      <c r="U2037" s="71" t="n">
        <v>0</v>
      </c>
      <c r="V2037" t="inlineStr">
        <is>
          <t>No</t>
        </is>
      </c>
      <c r="W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TC102029</t>
        </is>
      </c>
      <c r="B2038" s="69" t="n">
        <v>45909</v>
      </c>
      <c r="C2038" s="70" t="n">
        <v>2025</v>
      </c>
      <c r="D2038" t="inlineStr">
        <is>
          <t>Sep</t>
        </is>
      </c>
      <c r="E2038" t="inlineStr">
        <is>
          <t>North America</t>
        </is>
      </c>
      <c r="F2038" t="inlineStr">
        <is>
          <t>Canada</t>
        </is>
      </c>
      <c r="G2038" t="inlineStr">
        <is>
          <t>BFSI</t>
        </is>
      </c>
      <c r="H2038" t="inlineStr">
        <is>
          <t>Application services</t>
        </is>
      </c>
      <c r="I2038" t="inlineStr">
        <is>
          <t>Top-10 client</t>
        </is>
      </c>
      <c r="J2038" t="inlineStr">
        <is>
          <t>Olivia Brown</t>
        </is>
      </c>
      <c r="K2038" s="71" t="n">
        <v>6715</v>
      </c>
      <c r="L2038" s="72" t="n">
        <v>3977.57</v>
      </c>
      <c r="M2038" s="72" t="n">
        <v>26709382.55</v>
      </c>
      <c r="N2038" s="72" t="n">
        <v>0</v>
      </c>
      <c r="O2038" s="72" t="n">
        <v>26709382.55</v>
      </c>
      <c r="P2038" s="72" t="n">
        <v>16567684.19</v>
      </c>
      <c r="Q2038" s="72" t="n">
        <v>10141698.36</v>
      </c>
      <c r="R2038" t="inlineStr">
        <is>
          <t>B-04</t>
        </is>
      </c>
      <c r="S2038" s="73" t="n">
        <v>48</v>
      </c>
      <c r="T2038" s="73" t="n">
        <v>40.1</v>
      </c>
      <c r="U2038" s="71" t="n">
        <v>1</v>
      </c>
      <c r="V2038" t="inlineStr">
        <is>
          <t>No</t>
        </is>
      </c>
      <c r="W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TC102030</t>
        </is>
      </c>
      <c r="B2039" s="69" t="n">
        <v>45909</v>
      </c>
      <c r="C2039" s="70" t="n">
        <v>2025</v>
      </c>
      <c r="D2039" t="inlineStr">
        <is>
          <t>Sep</t>
        </is>
      </c>
      <c r="E2039" t="inlineStr">
        <is>
          <t>Continental Europe</t>
        </is>
      </c>
      <c r="F2039" t="inlineStr">
        <is>
          <t>Germany</t>
        </is>
      </c>
      <c r="G2039" t="inlineStr">
        <is>
          <t>Retail &amp; CPG</t>
        </is>
      </c>
      <c r="H2039" t="inlineStr">
        <is>
          <t>Application services</t>
        </is>
      </c>
      <c r="I2039" t="inlineStr">
        <is>
          <t>Large client</t>
        </is>
      </c>
      <c r="J2039" t="inlineStr">
        <is>
          <t>Shraddha Kulkarni</t>
        </is>
      </c>
      <c r="K2039" s="71" t="n">
        <v>10175</v>
      </c>
      <c r="L2039" s="72" t="n">
        <v>4223.81</v>
      </c>
      <c r="M2039" s="72" t="n">
        <v>42977266.75</v>
      </c>
      <c r="N2039" s="72" t="n">
        <v>0</v>
      </c>
      <c r="O2039" s="72" t="n">
        <v>42977266.75</v>
      </c>
      <c r="P2039" s="72" t="n">
        <v>25536937.53</v>
      </c>
      <c r="Q2039" s="72" t="n">
        <v>17440329.22</v>
      </c>
      <c r="R2039" t="inlineStr">
        <is>
          <t>RC-02</t>
        </is>
      </c>
      <c r="S2039" s="73" t="n">
        <v>69.09999999999999</v>
      </c>
      <c r="T2039" s="73" t="n">
        <v>61.6</v>
      </c>
      <c r="U2039" s="71" t="n">
        <v>1</v>
      </c>
      <c r="V2039" t="inlineStr">
        <is>
          <t>No</t>
        </is>
      </c>
      <c r="W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TC102031</t>
        </is>
      </c>
      <c r="B2040" s="69" t="n">
        <v>45909</v>
      </c>
      <c r="C2040" s="70" t="n">
        <v>2025</v>
      </c>
      <c r="D2040" t="inlineStr">
        <is>
          <t>Sep</t>
        </is>
      </c>
      <c r="E2040" t="inlineStr">
        <is>
          <t>Asia Pacific</t>
        </is>
      </c>
      <c r="F2040" t="inlineStr">
        <is>
          <t>Australia</t>
        </is>
      </c>
      <c r="G2040" t="inlineStr">
        <is>
          <t>Technology &amp; Services</t>
        </is>
      </c>
      <c r="H2040" t="inlineStr">
        <is>
          <t>AI &amp; data</t>
        </is>
      </c>
      <c r="I2040" t="inlineStr">
        <is>
          <t>Large client</t>
        </is>
      </c>
      <c r="J2040" t="inlineStr">
        <is>
          <t>Amir Khan</t>
        </is>
      </c>
      <c r="K2040" s="71" t="n">
        <v>9408</v>
      </c>
      <c r="L2040" s="72" t="n">
        <v>3501.66</v>
      </c>
      <c r="M2040" s="72" t="n">
        <v>32943617.28</v>
      </c>
      <c r="N2040" s="72" t="n">
        <v>0</v>
      </c>
      <c r="O2040" s="72" t="n">
        <v>32943617.28</v>
      </c>
      <c r="P2040" s="72" t="n">
        <v>22215604.77</v>
      </c>
      <c r="Q2040" s="72" t="n">
        <v>10728012.51</v>
      </c>
      <c r="R2040" t="inlineStr">
        <is>
          <t>TS-03</t>
        </is>
      </c>
      <c r="S2040" s="73" t="n">
        <v>71.40000000000001</v>
      </c>
      <c r="T2040" s="73" t="n">
        <v>59.6</v>
      </c>
      <c r="U2040" s="71" t="n">
        <v>0</v>
      </c>
      <c r="V2040" t="inlineStr">
        <is>
          <t>No</t>
        </is>
      </c>
      <c r="W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TC102032</t>
        </is>
      </c>
      <c r="B2041" s="69" t="n">
        <v>45909</v>
      </c>
      <c r="C2041" s="70" t="n">
        <v>2025</v>
      </c>
      <c r="D2041" t="inlineStr">
        <is>
          <t>Sep</t>
        </is>
      </c>
      <c r="E2041" t="inlineStr">
        <is>
          <t>North America</t>
        </is>
      </c>
      <c r="F2041" t="inlineStr">
        <is>
          <t>USA</t>
        </is>
      </c>
      <c r="G2041" t="inlineStr">
        <is>
          <t>Retail &amp; CPG</t>
        </is>
      </c>
      <c r="H2041" t="inlineStr">
        <is>
          <t>Application services</t>
        </is>
      </c>
      <c r="I2041" t="inlineStr">
        <is>
          <t>Mid-size client</t>
        </is>
      </c>
      <c r="J2041" t="inlineStr">
        <is>
          <t>Ana Costa</t>
        </is>
      </c>
      <c r="K2041" s="71" t="n">
        <v>2077</v>
      </c>
      <c r="L2041" s="72" t="n">
        <v>3872.64</v>
      </c>
      <c r="M2041" s="72" t="n">
        <v>8043473.28</v>
      </c>
      <c r="N2041" s="72" t="n">
        <v>0</v>
      </c>
      <c r="O2041" s="72" t="n">
        <v>8043473.28</v>
      </c>
      <c r="P2041" s="72" t="n">
        <v>5482033.48</v>
      </c>
      <c r="Q2041" s="72" t="n">
        <v>2561439.8</v>
      </c>
      <c r="R2041" t="inlineStr">
        <is>
          <t>RC-02</t>
        </is>
      </c>
      <c r="S2041" s="73" t="n">
        <v>16.1</v>
      </c>
      <c r="T2041" s="73" t="n">
        <v>13</v>
      </c>
      <c r="U2041" s="71" t="n">
        <v>1</v>
      </c>
      <c r="V2041" t="inlineStr">
        <is>
          <t>No</t>
        </is>
      </c>
      <c r="W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TC102033</t>
        </is>
      </c>
      <c r="B2042" s="69" t="n">
        <v>45909</v>
      </c>
      <c r="C2042" s="70" t="n">
        <v>2025</v>
      </c>
      <c r="D2042" t="inlineStr">
        <is>
          <t>Sep</t>
        </is>
      </c>
      <c r="E2042" t="inlineStr">
        <is>
          <t>Continental Europe</t>
        </is>
      </c>
      <c r="F2042" t="inlineStr">
        <is>
          <t>France</t>
        </is>
      </c>
      <c r="G2042" t="inlineStr">
        <is>
          <t>BFSI</t>
        </is>
      </c>
      <c r="H2042" t="inlineStr">
        <is>
          <t>Consulting</t>
        </is>
      </c>
      <c r="I2042" t="inlineStr">
        <is>
          <t>Large client</t>
        </is>
      </c>
      <c r="J2042" t="inlineStr">
        <is>
          <t>Noah Smith</t>
        </is>
      </c>
      <c r="K2042" s="71" t="n">
        <v>6382</v>
      </c>
      <c r="L2042" s="72" t="n">
        <v>3912.85</v>
      </c>
      <c r="M2042" s="72" t="n">
        <v>24971808.7</v>
      </c>
      <c r="N2042" s="72" t="n">
        <v>499436.17</v>
      </c>
      <c r="O2042" s="72" t="n">
        <v>24472372.53</v>
      </c>
      <c r="P2042" s="72" t="n">
        <v>17766726.48</v>
      </c>
      <c r="Q2042" s="72" t="n">
        <v>6705646.05</v>
      </c>
      <c r="R2042" t="inlineStr">
        <is>
          <t>B-05</t>
        </is>
      </c>
      <c r="S2042" s="73" t="n">
        <v>48.6</v>
      </c>
      <c r="T2042" s="73" t="n">
        <v>40.9</v>
      </c>
      <c r="U2042" s="71" t="n">
        <v>0</v>
      </c>
      <c r="V2042" t="inlineStr">
        <is>
          <t>No</t>
        </is>
      </c>
      <c r="W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TC102034</t>
        </is>
      </c>
      <c r="B2043" s="69" t="n">
        <v>45909</v>
      </c>
      <c r="C2043" s="70" t="n">
        <v>2025</v>
      </c>
      <c r="D2043" t="inlineStr">
        <is>
          <t>Sep</t>
        </is>
      </c>
      <c r="E2043" t="inlineStr">
        <is>
          <t>Continental Europe</t>
        </is>
      </c>
      <c r="F2043" t="inlineStr">
        <is>
          <t>France</t>
        </is>
      </c>
      <c r="G2043" t="inlineStr">
        <is>
          <t>BFSI</t>
        </is>
      </c>
      <c r="H2043" t="inlineStr">
        <is>
          <t>Application services</t>
        </is>
      </c>
      <c r="I2043" t="inlineStr">
        <is>
          <t>Top-10 client</t>
        </is>
      </c>
      <c r="J2043" t="inlineStr">
        <is>
          <t>Aisha Bello</t>
        </is>
      </c>
      <c r="K2043" s="71" t="n">
        <v>8247</v>
      </c>
      <c r="L2043" s="72" t="n">
        <v>4265.32</v>
      </c>
      <c r="M2043" s="72" t="n">
        <v>35176094.04</v>
      </c>
      <c r="N2043" s="72" t="n">
        <v>1407043.76</v>
      </c>
      <c r="O2043" s="72" t="n">
        <v>33769050.28</v>
      </c>
      <c r="P2043" s="72" t="n">
        <v>24398998.16</v>
      </c>
      <c r="Q2043" s="72" t="n">
        <v>9370052.119999999</v>
      </c>
      <c r="R2043" t="inlineStr">
        <is>
          <t>B-06</t>
        </is>
      </c>
      <c r="S2043" s="73" t="n">
        <v>58.6</v>
      </c>
      <c r="T2043" s="73" t="n">
        <v>50.8</v>
      </c>
      <c r="U2043" s="71" t="n">
        <v>1</v>
      </c>
      <c r="V2043" t="inlineStr">
        <is>
          <t>No</t>
        </is>
      </c>
      <c r="W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TC102035</t>
        </is>
      </c>
      <c r="B2044" s="69" t="n">
        <v>45909</v>
      </c>
      <c r="C2044" s="70" t="n">
        <v>2025</v>
      </c>
      <c r="D2044" t="inlineStr">
        <is>
          <t>Sep</t>
        </is>
      </c>
      <c r="E2044" t="inlineStr">
        <is>
          <t>North America</t>
        </is>
      </c>
      <c r="F2044" t="inlineStr">
        <is>
          <t>Canada</t>
        </is>
      </c>
      <c r="G2044" t="inlineStr">
        <is>
          <t>Retail &amp; CPG</t>
        </is>
      </c>
      <c r="H2044" t="inlineStr">
        <is>
          <t>Application services</t>
        </is>
      </c>
      <c r="I2044" t="inlineStr">
        <is>
          <t>Mid-size client</t>
        </is>
      </c>
      <c r="J2044" t="inlineStr">
        <is>
          <t>Hiroshi Tanaka</t>
        </is>
      </c>
      <c r="K2044" s="71" t="n">
        <v>5591</v>
      </c>
      <c r="L2044" s="72" t="n">
        <v>3495.59</v>
      </c>
      <c r="M2044" s="72" t="n">
        <v>19543843.69</v>
      </c>
      <c r="N2044" s="72" t="n">
        <v>0</v>
      </c>
      <c r="O2044" s="72" t="n">
        <v>19543843.69</v>
      </c>
      <c r="P2044" s="72" t="n">
        <v>12625390.21</v>
      </c>
      <c r="Q2044" s="72" t="n">
        <v>6918453.48</v>
      </c>
      <c r="R2044" t="inlineStr">
        <is>
          <t>RC-05</t>
        </is>
      </c>
      <c r="S2044" s="73" t="n">
        <v>43.9</v>
      </c>
      <c r="T2044" s="73" t="n">
        <v>36.4</v>
      </c>
      <c r="U2044" s="71" t="n">
        <v>0</v>
      </c>
      <c r="V2044" t="inlineStr">
        <is>
          <t>No</t>
        </is>
      </c>
      <c r="W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TC102036</t>
        </is>
      </c>
      <c r="B2045" s="69" t="n">
        <v>45909</v>
      </c>
      <c r="C2045" s="70" t="n">
        <v>2025</v>
      </c>
      <c r="D2045" t="inlineStr">
        <is>
          <t>Sep</t>
        </is>
      </c>
      <c r="E2045" t="inlineStr">
        <is>
          <t>UK</t>
        </is>
      </c>
      <c r="F2045" t="inlineStr">
        <is>
          <t>UK</t>
        </is>
      </c>
      <c r="G2045" t="inlineStr">
        <is>
          <t>Life Sciences</t>
        </is>
      </c>
      <c r="H2045" t="inlineStr">
        <is>
          <t>AI &amp; data</t>
        </is>
      </c>
      <c r="I2045" t="inlineStr">
        <is>
          <t>Large client</t>
        </is>
      </c>
      <c r="J2045" t="inlineStr">
        <is>
          <t>Ruhi Shaikh</t>
        </is>
      </c>
      <c r="K2045" s="71" t="n">
        <v>6931</v>
      </c>
      <c r="L2045" s="72" t="n">
        <v>4197.12</v>
      </c>
      <c r="M2045" s="72" t="n">
        <v>29090238.72</v>
      </c>
      <c r="N2045" s="72" t="n">
        <v>581804.77</v>
      </c>
      <c r="O2045" s="72" t="n">
        <v>28508433.95</v>
      </c>
      <c r="P2045" s="72" t="n">
        <v>18355690.89</v>
      </c>
      <c r="Q2045" s="72" t="n">
        <v>10152743.06</v>
      </c>
      <c r="R2045" t="inlineStr">
        <is>
          <t>LS-03</t>
        </is>
      </c>
      <c r="S2045" s="73" t="n">
        <v>53.8</v>
      </c>
      <c r="T2045" s="73" t="n">
        <v>44.5</v>
      </c>
      <c r="U2045" s="71" t="n">
        <v>0</v>
      </c>
      <c r="V2045" t="inlineStr">
        <is>
          <t>No</t>
        </is>
      </c>
      <c r="W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TC102037</t>
        </is>
      </c>
      <c r="B2046" s="69" t="n">
        <v>45909</v>
      </c>
      <c r="C2046" s="70" t="n">
        <v>2025</v>
      </c>
      <c r="D2046" t="inlineStr">
        <is>
          <t>Sep</t>
        </is>
      </c>
      <c r="E2046" t="inlineStr">
        <is>
          <t>North America</t>
        </is>
      </c>
      <c r="F2046" t="inlineStr">
        <is>
          <t>USA</t>
        </is>
      </c>
      <c r="G2046" t="inlineStr">
        <is>
          <t>Manufacturing</t>
        </is>
      </c>
      <c r="H2046" t="inlineStr">
        <is>
          <t>Cloud &amp; infrastructure</t>
        </is>
      </c>
      <c r="I2046" t="inlineStr">
        <is>
          <t>Top-10 client</t>
        </is>
      </c>
      <c r="J2046" t="inlineStr">
        <is>
          <t>Kofi Mensah</t>
        </is>
      </c>
      <c r="K2046" s="71" t="n">
        <v>8479</v>
      </c>
      <c r="L2046" s="72" t="n">
        <v>4201.5</v>
      </c>
      <c r="M2046" s="72" t="n">
        <v>35624518.5</v>
      </c>
      <c r="N2046" s="72" t="n">
        <v>0</v>
      </c>
      <c r="O2046" s="72" t="n">
        <v>35624518.5</v>
      </c>
      <c r="P2046" s="72" t="n">
        <v>23338735.7</v>
      </c>
      <c r="Q2046" s="72" t="n">
        <v>12285782.8</v>
      </c>
      <c r="R2046" t="inlineStr">
        <is>
          <t>M-04</t>
        </is>
      </c>
      <c r="S2046" s="73" t="n">
        <v>64.7</v>
      </c>
      <c r="T2046" s="73" t="n">
        <v>52.4</v>
      </c>
      <c r="U2046" s="71" t="n">
        <v>0</v>
      </c>
      <c r="V2046" t="inlineStr">
        <is>
          <t>No</t>
        </is>
      </c>
      <c r="W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TC102038</t>
        </is>
      </c>
      <c r="B2047" s="69" t="n">
        <v>45909</v>
      </c>
      <c r="C2047" s="70" t="n">
        <v>2025</v>
      </c>
      <c r="D2047" t="inlineStr">
        <is>
          <t>Sep</t>
        </is>
      </c>
      <c r="E2047" t="inlineStr">
        <is>
          <t>North America</t>
        </is>
      </c>
      <c r="F2047" t="inlineStr">
        <is>
          <t>USA</t>
        </is>
      </c>
      <c r="G2047" t="inlineStr">
        <is>
          <t>Communications &amp; Media</t>
        </is>
      </c>
      <c r="H2047" t="inlineStr">
        <is>
          <t>Application services</t>
        </is>
      </c>
      <c r="I2047" t="inlineStr">
        <is>
          <t>Mid-size client</t>
        </is>
      </c>
      <c r="J2047" t="inlineStr">
        <is>
          <t>Lucas Martin</t>
        </is>
      </c>
      <c r="K2047" s="71" t="n">
        <v>10132</v>
      </c>
      <c r="L2047" s="72" t="n">
        <v>4159.17</v>
      </c>
      <c r="M2047" s="72" t="n">
        <v>42140710.44</v>
      </c>
      <c r="N2047" s="72" t="n">
        <v>0</v>
      </c>
      <c r="O2047" s="72" t="n">
        <v>42140710.44</v>
      </c>
      <c r="P2047" s="72" t="n">
        <v>26581820.83</v>
      </c>
      <c r="Q2047" s="72" t="n">
        <v>15558889.61</v>
      </c>
      <c r="R2047" t="inlineStr">
        <is>
          <t>CM-06</t>
        </is>
      </c>
      <c r="S2047" s="73" t="n">
        <v>78.90000000000001</v>
      </c>
      <c r="T2047" s="73" t="n">
        <v>62.1</v>
      </c>
      <c r="U2047" s="71" t="n">
        <v>1</v>
      </c>
      <c r="V2047" t="inlineStr">
        <is>
          <t>No</t>
        </is>
      </c>
      <c r="W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TC102039</t>
        </is>
      </c>
      <c r="B2048" s="69" t="n">
        <v>45909</v>
      </c>
      <c r="C2048" s="70" t="n">
        <v>2025</v>
      </c>
      <c r="D2048" t="inlineStr">
        <is>
          <t>Sep</t>
        </is>
      </c>
      <c r="E2048" t="inlineStr">
        <is>
          <t>North America</t>
        </is>
      </c>
      <c r="F2048" t="inlineStr">
        <is>
          <t>USA</t>
        </is>
      </c>
      <c r="G2048" t="inlineStr">
        <is>
          <t>Technology &amp; Services</t>
        </is>
      </c>
      <c r="H2048" t="inlineStr">
        <is>
          <t>Application services</t>
        </is>
      </c>
      <c r="I2048" t="inlineStr">
        <is>
          <t>Top-10 client</t>
        </is>
      </c>
      <c r="J2048" t="inlineStr">
        <is>
          <t>Carlos Silva</t>
        </is>
      </c>
      <c r="K2048" s="71" t="n">
        <v>3325</v>
      </c>
      <c r="L2048" s="72" t="n">
        <v>4019.68</v>
      </c>
      <c r="M2048" s="72" t="n">
        <v>13365436</v>
      </c>
      <c r="N2048" s="72" t="n">
        <v>267308.72</v>
      </c>
      <c r="O2048" s="72" t="n">
        <v>13098127.28</v>
      </c>
      <c r="P2048" s="72" t="n">
        <v>8725628.93</v>
      </c>
      <c r="Q2048" s="72" t="n">
        <v>4372498.35</v>
      </c>
      <c r="R2048" t="inlineStr">
        <is>
          <t>TS-02</t>
        </is>
      </c>
      <c r="S2048" s="73" t="n">
        <v>26</v>
      </c>
      <c r="T2048" s="73" t="n">
        <v>20.4</v>
      </c>
      <c r="U2048" s="71" t="n">
        <v>0</v>
      </c>
      <c r="V2048" t="inlineStr">
        <is>
          <t>No</t>
        </is>
      </c>
      <c r="W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TC102040</t>
        </is>
      </c>
      <c r="B2049" s="69" t="n">
        <v>45910</v>
      </c>
      <c r="C2049" s="70" t="n">
        <v>2025</v>
      </c>
      <c r="D2049" t="inlineStr">
        <is>
          <t>Sep</t>
        </is>
      </c>
      <c r="E2049" t="inlineStr">
        <is>
          <t>UK</t>
        </is>
      </c>
      <c r="F2049" t="inlineStr">
        <is>
          <t>UK</t>
        </is>
      </c>
      <c r="G2049" t="inlineStr">
        <is>
          <t>Communications &amp; Media</t>
        </is>
      </c>
      <c r="H2049" t="inlineStr">
        <is>
          <t>BPS</t>
        </is>
      </c>
      <c r="I2049" t="inlineStr">
        <is>
          <t>Top-10 client</t>
        </is>
      </c>
      <c r="J2049" t="inlineStr">
        <is>
          <t>Sophie Müller</t>
        </is>
      </c>
      <c r="K2049" s="71" t="n">
        <v>2324</v>
      </c>
      <c r="L2049" s="72" t="n">
        <v>3865.16</v>
      </c>
      <c r="M2049" s="72" t="n">
        <v>8982631.84</v>
      </c>
      <c r="N2049" s="72" t="n">
        <v>359305.27</v>
      </c>
      <c r="O2049" s="72" t="n">
        <v>8623326.57</v>
      </c>
      <c r="P2049" s="72" t="n">
        <v>5884920.39</v>
      </c>
      <c r="Q2049" s="72" t="n">
        <v>2738406.18</v>
      </c>
      <c r="R2049" t="inlineStr">
        <is>
          <t>CM-06</t>
        </is>
      </c>
      <c r="S2049" s="73" t="n">
        <v>16.4</v>
      </c>
      <c r="T2049" s="73" t="n">
        <v>13.9</v>
      </c>
      <c r="U2049" s="71" t="n">
        <v>1</v>
      </c>
      <c r="V2049" t="inlineStr">
        <is>
          <t>No</t>
        </is>
      </c>
      <c r="W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TC102041</t>
        </is>
      </c>
      <c r="B2050" s="69" t="n">
        <v>45910</v>
      </c>
      <c r="C2050" s="70" t="n">
        <v>2025</v>
      </c>
      <c r="D2050" t="inlineStr">
        <is>
          <t>Sep</t>
        </is>
      </c>
      <c r="E2050" t="inlineStr">
        <is>
          <t>Continental Europe</t>
        </is>
      </c>
      <c r="F2050" t="inlineStr">
        <is>
          <t>Germany</t>
        </is>
      </c>
      <c r="G2050" t="inlineStr">
        <is>
          <t>Communications &amp; Media</t>
        </is>
      </c>
      <c r="H2050" t="inlineStr">
        <is>
          <t>Application services</t>
        </is>
      </c>
      <c r="I2050" t="inlineStr">
        <is>
          <t>Large client</t>
        </is>
      </c>
      <c r="J2050" t="inlineStr">
        <is>
          <t>Liam O'Brien</t>
        </is>
      </c>
      <c r="K2050" s="71" t="n">
        <v>4046</v>
      </c>
      <c r="L2050" s="72" t="n">
        <v>3517.53</v>
      </c>
      <c r="M2050" s="72" t="n">
        <v>14231926.38</v>
      </c>
      <c r="N2050" s="72" t="n">
        <v>569277.0600000001</v>
      </c>
      <c r="O2050" s="72" t="n">
        <v>13662649.32</v>
      </c>
      <c r="P2050" s="72" t="n">
        <v>9770151.210000001</v>
      </c>
      <c r="Q2050" s="72" t="n">
        <v>3892498.11</v>
      </c>
      <c r="R2050" t="inlineStr">
        <is>
          <t>CM-05</t>
        </is>
      </c>
      <c r="S2050" s="73" t="n">
        <v>28.3</v>
      </c>
      <c r="T2050" s="73" t="n">
        <v>25.8</v>
      </c>
      <c r="U2050" s="71" t="n">
        <v>1</v>
      </c>
      <c r="V2050" t="inlineStr">
        <is>
          <t>No</t>
        </is>
      </c>
      <c r="W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TC102042</t>
        </is>
      </c>
      <c r="B2051" s="69" t="n">
        <v>45910</v>
      </c>
      <c r="C2051" s="70" t="n">
        <v>2025</v>
      </c>
      <c r="D2051" t="inlineStr">
        <is>
          <t>Sep</t>
        </is>
      </c>
      <c r="E2051" t="inlineStr">
        <is>
          <t>Middle East &amp; Africa</t>
        </is>
      </c>
      <c r="F2051" t="inlineStr">
        <is>
          <t>UAE</t>
        </is>
      </c>
      <c r="G2051" t="inlineStr">
        <is>
          <t>Technology &amp; Services</t>
        </is>
      </c>
      <c r="H2051" t="inlineStr">
        <is>
          <t>Cloud &amp; infrastructure</t>
        </is>
      </c>
      <c r="I2051" t="inlineStr">
        <is>
          <t>Mid-size client</t>
        </is>
      </c>
      <c r="J2051" t="inlineStr">
        <is>
          <t>Emma Clarke</t>
        </is>
      </c>
      <c r="K2051" s="71" t="n">
        <v>6181</v>
      </c>
      <c r="L2051" s="72" t="n">
        <v>3741.87</v>
      </c>
      <c r="M2051" s="72" t="n">
        <v>23128498.47</v>
      </c>
      <c r="N2051" s="72" t="n">
        <v>0</v>
      </c>
      <c r="O2051" s="72" t="n">
        <v>23128498.47</v>
      </c>
      <c r="P2051" s="72" t="n">
        <v>15074456.06</v>
      </c>
      <c r="Q2051" s="72" t="n">
        <v>8054042.41</v>
      </c>
      <c r="R2051" t="inlineStr">
        <is>
          <t>TS-01</t>
        </is>
      </c>
      <c r="S2051" s="73" t="n">
        <v>51.9</v>
      </c>
      <c r="T2051" s="73" t="n">
        <v>40.1</v>
      </c>
      <c r="U2051" s="71" t="n">
        <v>0</v>
      </c>
      <c r="V2051" t="inlineStr">
        <is>
          <t>No</t>
        </is>
      </c>
      <c r="W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TC102043</t>
        </is>
      </c>
      <c r="B2052" s="69" t="n">
        <v>45910</v>
      </c>
      <c r="C2052" s="70" t="n">
        <v>2025</v>
      </c>
      <c r="D2052" t="inlineStr">
        <is>
          <t>Sep</t>
        </is>
      </c>
      <c r="E2052" t="inlineStr">
        <is>
          <t>India</t>
        </is>
      </c>
      <c r="F2052" t="inlineStr">
        <is>
          <t>India</t>
        </is>
      </c>
      <c r="G2052" t="inlineStr">
        <is>
          <t>BFSI</t>
        </is>
      </c>
      <c r="H2052" t="inlineStr">
        <is>
          <t>Cloud &amp; infrastructure</t>
        </is>
      </c>
      <c r="I2052" t="inlineStr">
        <is>
          <t>Large client</t>
        </is>
      </c>
      <c r="J2052" t="inlineStr">
        <is>
          <t>Arjun Mehta</t>
        </is>
      </c>
      <c r="K2052" s="71" t="n">
        <v>1912</v>
      </c>
      <c r="L2052" s="72" t="n">
        <v>3884.07</v>
      </c>
      <c r="M2052" s="72" t="n">
        <v>7426341.84</v>
      </c>
      <c r="N2052" s="72" t="n">
        <v>0</v>
      </c>
      <c r="O2052" s="72" t="n">
        <v>7426341.84</v>
      </c>
      <c r="P2052" s="72" t="n">
        <v>5009958.76</v>
      </c>
      <c r="Q2052" s="72" t="n">
        <v>2416383.08</v>
      </c>
      <c r="R2052" t="inlineStr">
        <is>
          <t>B-03</t>
        </is>
      </c>
      <c r="S2052" s="73" t="n">
        <v>13.7</v>
      </c>
      <c r="T2052" s="73" t="n">
        <v>12.5</v>
      </c>
      <c r="U2052" s="71" t="n">
        <v>1</v>
      </c>
      <c r="V2052" t="inlineStr">
        <is>
          <t>No</t>
        </is>
      </c>
      <c r="W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TC102044</t>
        </is>
      </c>
      <c r="B2053" s="69" t="n">
        <v>45910</v>
      </c>
      <c r="C2053" s="70" t="n">
        <v>2025</v>
      </c>
      <c r="D2053" t="inlineStr">
        <is>
          <t>Sep</t>
        </is>
      </c>
      <c r="E2053" t="inlineStr">
        <is>
          <t>North America</t>
        </is>
      </c>
      <c r="F2053" t="inlineStr">
        <is>
          <t>USA</t>
        </is>
      </c>
      <c r="G2053" t="inlineStr">
        <is>
          <t>Communications &amp; Media</t>
        </is>
      </c>
      <c r="H2053" t="inlineStr">
        <is>
          <t>Application services</t>
        </is>
      </c>
      <c r="I2053" t="inlineStr">
        <is>
          <t>Large client</t>
        </is>
      </c>
      <c r="J2053" t="inlineStr">
        <is>
          <t>Wei Chen</t>
        </is>
      </c>
      <c r="K2053" s="71" t="n">
        <v>2434</v>
      </c>
      <c r="L2053" s="72" t="n">
        <v>3754.38</v>
      </c>
      <c r="M2053" s="72" t="n">
        <v>9138160.92</v>
      </c>
      <c r="N2053" s="72" t="n">
        <v>0</v>
      </c>
      <c r="O2053" s="72" t="n">
        <v>9138160.92</v>
      </c>
      <c r="P2053" s="72" t="n">
        <v>5679735.46</v>
      </c>
      <c r="Q2053" s="72" t="n">
        <v>3458425.46</v>
      </c>
      <c r="R2053" t="inlineStr">
        <is>
          <t>CM-05</t>
        </is>
      </c>
      <c r="S2053" s="73" t="n">
        <v>16.9</v>
      </c>
      <c r="T2053" s="73" t="n">
        <v>15.4</v>
      </c>
      <c r="U2053" s="71" t="n">
        <v>0</v>
      </c>
      <c r="V2053" t="inlineStr">
        <is>
          <t>No</t>
        </is>
      </c>
      <c r="W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TC102045</t>
        </is>
      </c>
      <c r="B2054" s="69" t="n">
        <v>45910</v>
      </c>
      <c r="C2054" s="70" t="n">
        <v>2025</v>
      </c>
      <c r="D2054" t="inlineStr">
        <is>
          <t>Sep</t>
        </is>
      </c>
      <c r="E2054" t="inlineStr">
        <is>
          <t>North America</t>
        </is>
      </c>
      <c r="F2054" t="inlineStr">
        <is>
          <t>Canada</t>
        </is>
      </c>
      <c r="G2054" t="inlineStr">
        <is>
          <t>Retail &amp; CPG</t>
        </is>
      </c>
      <c r="H2054" t="inlineStr">
        <is>
          <t>Application services</t>
        </is>
      </c>
      <c r="I2054" t="inlineStr">
        <is>
          <t>Large client</t>
        </is>
      </c>
      <c r="J2054" t="inlineStr">
        <is>
          <t>Hiroshi Tanaka</t>
        </is>
      </c>
      <c r="K2054" s="71" t="n">
        <v>2329</v>
      </c>
      <c r="L2054" s="72" t="n">
        <v>3558.54</v>
      </c>
      <c r="M2054" s="72" t="n">
        <v>8287839.66</v>
      </c>
      <c r="N2054" s="72" t="n">
        <v>497270.38</v>
      </c>
      <c r="O2054" s="72" t="n">
        <v>7790569.28</v>
      </c>
      <c r="P2054" s="72" t="n">
        <v>5107061.64</v>
      </c>
      <c r="Q2054" s="72" t="n">
        <v>2683507.64</v>
      </c>
      <c r="R2054" t="inlineStr">
        <is>
          <t>RC-01</t>
        </is>
      </c>
      <c r="S2054" s="73" t="n">
        <v>18.2</v>
      </c>
      <c r="T2054" s="73" t="n">
        <v>14.6</v>
      </c>
      <c r="U2054" s="71" t="n">
        <v>0</v>
      </c>
      <c r="V2054" t="inlineStr">
        <is>
          <t>No</t>
        </is>
      </c>
      <c r="W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TC102046</t>
        </is>
      </c>
      <c r="B2055" s="69" t="n">
        <v>45910</v>
      </c>
      <c r="C2055" s="70" t="n">
        <v>2025</v>
      </c>
      <c r="D2055" t="inlineStr">
        <is>
          <t>Sep</t>
        </is>
      </c>
      <c r="E2055" t="inlineStr">
        <is>
          <t>North America</t>
        </is>
      </c>
      <c r="F2055" t="inlineStr">
        <is>
          <t>USA</t>
        </is>
      </c>
      <c r="G2055" t="inlineStr">
        <is>
          <t>Retail &amp; CPG</t>
        </is>
      </c>
      <c r="H2055" t="inlineStr">
        <is>
          <t>Cloud &amp; infrastructure</t>
        </is>
      </c>
      <c r="I2055" t="inlineStr">
        <is>
          <t>Top-10 client</t>
        </is>
      </c>
      <c r="J2055" t="inlineStr">
        <is>
          <t>Ana Costa</t>
        </is>
      </c>
      <c r="K2055" s="71" t="n">
        <v>4365</v>
      </c>
      <c r="L2055" s="72" t="n">
        <v>3863.98</v>
      </c>
      <c r="M2055" s="72" t="n">
        <v>16866272.7</v>
      </c>
      <c r="N2055" s="72" t="n">
        <v>1011976.36</v>
      </c>
      <c r="O2055" s="72" t="n">
        <v>15854296.34</v>
      </c>
      <c r="P2055" s="72" t="n">
        <v>11602637.79</v>
      </c>
      <c r="Q2055" s="72" t="n">
        <v>4251658.55</v>
      </c>
      <c r="R2055" t="inlineStr">
        <is>
          <t>RC-03</t>
        </is>
      </c>
      <c r="S2055" s="73" t="n">
        <v>36.9</v>
      </c>
      <c r="T2055" s="73" t="n">
        <v>28.5</v>
      </c>
      <c r="U2055" s="71" t="n">
        <v>2</v>
      </c>
      <c r="V2055" t="inlineStr">
        <is>
          <t>Yes</t>
        </is>
      </c>
      <c r="W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TC102047</t>
        </is>
      </c>
      <c r="B2056" s="69" t="n">
        <v>45911</v>
      </c>
      <c r="C2056" s="70" t="n">
        <v>2025</v>
      </c>
      <c r="D2056" t="inlineStr">
        <is>
          <t>Sep</t>
        </is>
      </c>
      <c r="E2056" t="inlineStr">
        <is>
          <t>North America</t>
        </is>
      </c>
      <c r="F2056" t="inlineStr">
        <is>
          <t>USA</t>
        </is>
      </c>
      <c r="G2056" t="inlineStr">
        <is>
          <t>Retail &amp; CPG</t>
        </is>
      </c>
      <c r="H2056" t="inlineStr">
        <is>
          <t>Application services</t>
        </is>
      </c>
      <c r="I2056" t="inlineStr">
        <is>
          <t>Top-10 client</t>
        </is>
      </c>
      <c r="J2056" t="inlineStr">
        <is>
          <t>Carlos Silva</t>
        </is>
      </c>
      <c r="K2056" s="71" t="n">
        <v>10609</v>
      </c>
      <c r="L2056" s="72" t="n">
        <v>3358.68</v>
      </c>
      <c r="M2056" s="72" t="n">
        <v>35632236.12</v>
      </c>
      <c r="N2056" s="72" t="n">
        <v>1425289.44</v>
      </c>
      <c r="O2056" s="72" t="n">
        <v>34206946.68</v>
      </c>
      <c r="P2056" s="72" t="n">
        <v>23817418.69</v>
      </c>
      <c r="Q2056" s="72" t="n">
        <v>10389527.99</v>
      </c>
      <c r="R2056" t="inlineStr">
        <is>
          <t>RC-06</t>
        </is>
      </c>
      <c r="S2056" s="73" t="n">
        <v>73.8</v>
      </c>
      <c r="T2056" s="73" t="n">
        <v>65.8</v>
      </c>
      <c r="U2056" s="71" t="n">
        <v>4</v>
      </c>
      <c r="V2056" t="inlineStr">
        <is>
          <t>No</t>
        </is>
      </c>
      <c r="W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TC102048</t>
        </is>
      </c>
      <c r="B2057" s="69" t="n">
        <v>45911</v>
      </c>
      <c r="C2057" s="70" t="n">
        <v>2025</v>
      </c>
      <c r="D2057" t="inlineStr">
        <is>
          <t>Sep</t>
        </is>
      </c>
      <c r="E2057" t="inlineStr">
        <is>
          <t>North America</t>
        </is>
      </c>
      <c r="F2057" t="inlineStr">
        <is>
          <t>Canada</t>
        </is>
      </c>
      <c r="G2057" t="inlineStr">
        <is>
          <t>Manufacturing</t>
        </is>
      </c>
      <c r="H2057" t="inlineStr">
        <is>
          <t>Application services</t>
        </is>
      </c>
      <c r="I2057" t="inlineStr">
        <is>
          <t>Mid-size client</t>
        </is>
      </c>
      <c r="J2057" t="inlineStr">
        <is>
          <t>Ana Costa</t>
        </is>
      </c>
      <c r="K2057" s="71" t="n">
        <v>2463</v>
      </c>
      <c r="L2057" s="72" t="n">
        <v>4027.76</v>
      </c>
      <c r="M2057" s="72" t="n">
        <v>9920372.880000001</v>
      </c>
      <c r="N2057" s="72" t="n">
        <v>0</v>
      </c>
      <c r="O2057" s="72" t="n">
        <v>9920372.880000001</v>
      </c>
      <c r="P2057" s="72" t="n">
        <v>6426667.27</v>
      </c>
      <c r="Q2057" s="72" t="n">
        <v>3493705.61</v>
      </c>
      <c r="R2057" t="inlineStr">
        <is>
          <t>M-04</t>
        </is>
      </c>
      <c r="S2057" s="73" t="n">
        <v>17.3</v>
      </c>
      <c r="T2057" s="73" t="n">
        <v>15.8</v>
      </c>
      <c r="U2057" s="71" t="n">
        <v>0</v>
      </c>
      <c r="V2057" t="inlineStr">
        <is>
          <t>No</t>
        </is>
      </c>
      <c r="W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TC102049</t>
        </is>
      </c>
      <c r="B2058" s="69" t="n">
        <v>45911</v>
      </c>
      <c r="C2058" s="70" t="n">
        <v>2025</v>
      </c>
      <c r="D2058" t="inlineStr">
        <is>
          <t>Sep</t>
        </is>
      </c>
      <c r="E2058" t="inlineStr">
        <is>
          <t>Continental Europe</t>
        </is>
      </c>
      <c r="F2058" t="inlineStr">
        <is>
          <t>Germany</t>
        </is>
      </c>
      <c r="G2058" t="inlineStr">
        <is>
          <t>Technology &amp; Services</t>
        </is>
      </c>
      <c r="H2058" t="inlineStr">
        <is>
          <t>AI &amp; data</t>
        </is>
      </c>
      <c r="I2058" t="inlineStr">
        <is>
          <t>Top-10 client</t>
        </is>
      </c>
      <c r="J2058" t="inlineStr">
        <is>
          <t>Ana Costa</t>
        </is>
      </c>
      <c r="K2058" s="71" t="n">
        <v>8225</v>
      </c>
      <c r="L2058" s="72" t="n">
        <v>4350.17</v>
      </c>
      <c r="M2058" s="72" t="n">
        <v>35780148.25</v>
      </c>
      <c r="N2058" s="72" t="n">
        <v>0</v>
      </c>
      <c r="O2058" s="72" t="n">
        <v>35780148.25</v>
      </c>
      <c r="P2058" s="72" t="n">
        <v>25067364.48</v>
      </c>
      <c r="Q2058" s="72" t="n">
        <v>10712783.77</v>
      </c>
      <c r="R2058" t="inlineStr">
        <is>
          <t>TS-02</t>
        </is>
      </c>
      <c r="S2058" s="73" t="n">
        <v>63.1</v>
      </c>
      <c r="T2058" s="73" t="n">
        <v>51.6</v>
      </c>
      <c r="U2058" s="71" t="n">
        <v>2</v>
      </c>
      <c r="V2058" t="inlineStr">
        <is>
          <t>No</t>
        </is>
      </c>
      <c r="W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TC102050</t>
        </is>
      </c>
      <c r="B2059" s="69" t="n">
        <v>45911</v>
      </c>
      <c r="C2059" s="70" t="n">
        <v>2025</v>
      </c>
      <c r="D2059" t="inlineStr">
        <is>
          <t>Sep</t>
        </is>
      </c>
      <c r="E2059" t="inlineStr">
        <is>
          <t>Continental Europe</t>
        </is>
      </c>
      <c r="F2059" t="inlineStr">
        <is>
          <t>France</t>
        </is>
      </c>
      <c r="G2059" t="inlineStr">
        <is>
          <t>BFSI</t>
        </is>
      </c>
      <c r="H2059" t="inlineStr">
        <is>
          <t>Cloud &amp; infrastructure</t>
        </is>
      </c>
      <c r="I2059" t="inlineStr">
        <is>
          <t>Large client</t>
        </is>
      </c>
      <c r="J2059" t="inlineStr">
        <is>
          <t>Fatima Al-Saud</t>
        </is>
      </c>
      <c r="K2059" s="71" t="n">
        <v>4957</v>
      </c>
      <c r="L2059" s="72" t="n">
        <v>3763.94</v>
      </c>
      <c r="M2059" s="72" t="n">
        <v>18657850.58</v>
      </c>
      <c r="N2059" s="72" t="n">
        <v>0</v>
      </c>
      <c r="O2059" s="72" t="n">
        <v>18657850.58</v>
      </c>
      <c r="P2059" s="72" t="n">
        <v>11544993.49</v>
      </c>
      <c r="Q2059" s="72" t="n">
        <v>7112857.09</v>
      </c>
      <c r="R2059" t="inlineStr">
        <is>
          <t>B-03</t>
        </is>
      </c>
      <c r="S2059" s="73" t="n">
        <v>36.8</v>
      </c>
      <c r="T2059" s="73" t="n">
        <v>32</v>
      </c>
      <c r="U2059" s="71" t="n">
        <v>0</v>
      </c>
      <c r="V2059" t="inlineStr">
        <is>
          <t>No</t>
        </is>
      </c>
      <c r="W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TC102051</t>
        </is>
      </c>
      <c r="B2060" s="69" t="n">
        <v>45911</v>
      </c>
      <c r="C2060" s="70" t="n">
        <v>2025</v>
      </c>
      <c r="D2060" t="inlineStr">
        <is>
          <t>Sep</t>
        </is>
      </c>
      <c r="E2060" t="inlineStr">
        <is>
          <t>North America</t>
        </is>
      </c>
      <c r="F2060" t="inlineStr">
        <is>
          <t>USA</t>
        </is>
      </c>
      <c r="G2060" t="inlineStr">
        <is>
          <t>BFSI</t>
        </is>
      </c>
      <c r="H2060" t="inlineStr">
        <is>
          <t>BPS</t>
        </is>
      </c>
      <c r="I2060" t="inlineStr">
        <is>
          <t>Large client</t>
        </is>
      </c>
      <c r="J2060" t="inlineStr">
        <is>
          <t>Hiroshi Tanaka</t>
        </is>
      </c>
      <c r="K2060" s="71" t="n">
        <v>11145</v>
      </c>
      <c r="L2060" s="72" t="n">
        <v>4577.84</v>
      </c>
      <c r="M2060" s="72" t="n">
        <v>51020026.8</v>
      </c>
      <c r="N2060" s="72" t="n">
        <v>0</v>
      </c>
      <c r="O2060" s="72" t="n">
        <v>51020026.8</v>
      </c>
      <c r="P2060" s="72" t="n">
        <v>35235372.4</v>
      </c>
      <c r="Q2060" s="72" t="n">
        <v>15784654.4</v>
      </c>
      <c r="R2060" t="inlineStr">
        <is>
          <t>B-03</t>
        </is>
      </c>
      <c r="S2060" s="73" t="n">
        <v>77.3</v>
      </c>
      <c r="T2060" s="73" t="n">
        <v>66.8</v>
      </c>
      <c r="U2060" s="71" t="n">
        <v>0</v>
      </c>
      <c r="V2060" t="inlineStr">
        <is>
          <t>No</t>
        </is>
      </c>
      <c r="W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TC102052</t>
        </is>
      </c>
      <c r="B2061" s="69" t="n">
        <v>45911</v>
      </c>
      <c r="C2061" s="70" t="n">
        <v>2025</v>
      </c>
      <c r="D2061" t="inlineStr">
        <is>
          <t>Sep</t>
        </is>
      </c>
      <c r="E2061" t="inlineStr">
        <is>
          <t>North America</t>
        </is>
      </c>
      <c r="F2061" t="inlineStr">
        <is>
          <t>USA</t>
        </is>
      </c>
      <c r="G2061" t="inlineStr">
        <is>
          <t>Retail &amp; CPG</t>
        </is>
      </c>
      <c r="H2061" t="inlineStr">
        <is>
          <t>Cloud &amp; infrastructure</t>
        </is>
      </c>
      <c r="I2061" t="inlineStr">
        <is>
          <t>Mid-size client</t>
        </is>
      </c>
      <c r="J2061" t="inlineStr">
        <is>
          <t>Wei Chen</t>
        </is>
      </c>
      <c r="K2061" s="71" t="n">
        <v>7514</v>
      </c>
      <c r="L2061" s="72" t="n">
        <v>4121.74</v>
      </c>
      <c r="M2061" s="72" t="n">
        <v>30970754.36</v>
      </c>
      <c r="N2061" s="72" t="n">
        <v>1238830.17</v>
      </c>
      <c r="O2061" s="72" t="n">
        <v>29731924.19</v>
      </c>
      <c r="P2061" s="72" t="n">
        <v>20392572.92</v>
      </c>
      <c r="Q2061" s="72" t="n">
        <v>9339351.27</v>
      </c>
      <c r="R2061" t="inlineStr">
        <is>
          <t>RC-01</t>
        </is>
      </c>
      <c r="S2061" s="73" t="n">
        <v>49.5</v>
      </c>
      <c r="T2061" s="73" t="n">
        <v>45.5</v>
      </c>
      <c r="U2061" s="71" t="n">
        <v>1</v>
      </c>
      <c r="V2061" t="inlineStr">
        <is>
          <t>No</t>
        </is>
      </c>
      <c r="W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TC102053</t>
        </is>
      </c>
      <c r="B2062" s="69" t="n">
        <v>45911</v>
      </c>
      <c r="C2062" s="70" t="n">
        <v>2025</v>
      </c>
      <c r="D2062" t="inlineStr">
        <is>
          <t>Sep</t>
        </is>
      </c>
      <c r="E2062" t="inlineStr">
        <is>
          <t>Continental Europe</t>
        </is>
      </c>
      <c r="F2062" t="inlineStr">
        <is>
          <t>Germany</t>
        </is>
      </c>
      <c r="G2062" t="inlineStr">
        <is>
          <t>BFSI</t>
        </is>
      </c>
      <c r="H2062" t="inlineStr">
        <is>
          <t>Application services</t>
        </is>
      </c>
      <c r="I2062" t="inlineStr">
        <is>
          <t>Large client</t>
        </is>
      </c>
      <c r="J2062" t="inlineStr">
        <is>
          <t>Fatima Al-Saud</t>
        </is>
      </c>
      <c r="K2062" s="71" t="n">
        <v>1265</v>
      </c>
      <c r="L2062" s="72" t="n">
        <v>4605.47</v>
      </c>
      <c r="M2062" s="72" t="n">
        <v>5825919.55</v>
      </c>
      <c r="N2062" s="72" t="n">
        <v>233036.78</v>
      </c>
      <c r="O2062" s="72" t="n">
        <v>5592882.77</v>
      </c>
      <c r="P2062" s="72" t="n">
        <v>3394235.59</v>
      </c>
      <c r="Q2062" s="72" t="n">
        <v>2198647.18</v>
      </c>
      <c r="R2062" t="inlineStr">
        <is>
          <t>B-05</t>
        </is>
      </c>
      <c r="S2062" s="73" t="n">
        <v>11.1</v>
      </c>
      <c r="T2062" s="73" t="n">
        <v>8.4</v>
      </c>
      <c r="U2062" s="71" t="n">
        <v>0</v>
      </c>
      <c r="V2062" t="inlineStr">
        <is>
          <t>Yes</t>
        </is>
      </c>
      <c r="W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TC102054</t>
        </is>
      </c>
      <c r="B2063" s="69" t="n">
        <v>45912</v>
      </c>
      <c r="C2063" s="70" t="n">
        <v>2025</v>
      </c>
      <c r="D2063" t="inlineStr">
        <is>
          <t>Sep</t>
        </is>
      </c>
      <c r="E2063" t="inlineStr">
        <is>
          <t>UK</t>
        </is>
      </c>
      <c r="F2063" t="inlineStr">
        <is>
          <t>UK</t>
        </is>
      </c>
      <c r="G2063" t="inlineStr">
        <is>
          <t>Communications &amp; Media</t>
        </is>
      </c>
      <c r="H2063" t="inlineStr">
        <is>
          <t>Application services</t>
        </is>
      </c>
      <c r="I2063" t="inlineStr">
        <is>
          <t>Large client</t>
        </is>
      </c>
      <c r="J2063" t="inlineStr">
        <is>
          <t>Omar Haddad</t>
        </is>
      </c>
      <c r="K2063" s="71" t="n">
        <v>8026</v>
      </c>
      <c r="L2063" s="72" t="n">
        <v>4077.58</v>
      </c>
      <c r="M2063" s="72" t="n">
        <v>32726657.08</v>
      </c>
      <c r="N2063" s="72" t="n">
        <v>654533.14</v>
      </c>
      <c r="O2063" s="72" t="n">
        <v>32072123.94</v>
      </c>
      <c r="P2063" s="72" t="n">
        <v>20783115.42</v>
      </c>
      <c r="Q2063" s="72" t="n">
        <v>11289008.52</v>
      </c>
      <c r="R2063" t="inlineStr">
        <is>
          <t>CM-04</t>
        </is>
      </c>
      <c r="S2063" s="73" t="n">
        <v>61.6</v>
      </c>
      <c r="T2063" s="73" t="n">
        <v>50.8</v>
      </c>
      <c r="U2063" s="71" t="n">
        <v>0</v>
      </c>
      <c r="V2063" t="inlineStr">
        <is>
          <t>No</t>
        </is>
      </c>
      <c r="W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TC102055</t>
        </is>
      </c>
      <c r="B2064" s="69" t="n">
        <v>45912</v>
      </c>
      <c r="C2064" s="70" t="n">
        <v>2025</v>
      </c>
      <c r="D2064" t="inlineStr">
        <is>
          <t>Sep</t>
        </is>
      </c>
      <c r="E2064" t="inlineStr">
        <is>
          <t>Continental Europe</t>
        </is>
      </c>
      <c r="F2064" t="inlineStr">
        <is>
          <t>Germany</t>
        </is>
      </c>
      <c r="G2064" t="inlineStr">
        <is>
          <t>Manufacturing</t>
        </is>
      </c>
      <c r="H2064" t="inlineStr">
        <is>
          <t>Application services</t>
        </is>
      </c>
      <c r="I2064" t="inlineStr">
        <is>
          <t>Top-10 client</t>
        </is>
      </c>
      <c r="J2064" t="inlineStr">
        <is>
          <t>Kofi Mensah</t>
        </is>
      </c>
      <c r="K2064" s="71" t="n">
        <v>5455</v>
      </c>
      <c r="L2064" s="72" t="n">
        <v>4221.22</v>
      </c>
      <c r="M2064" s="72" t="n">
        <v>23026755.1</v>
      </c>
      <c r="N2064" s="72" t="n">
        <v>1381605.31</v>
      </c>
      <c r="O2064" s="72" t="n">
        <v>21645149.79</v>
      </c>
      <c r="P2064" s="72" t="n">
        <v>13823581.05</v>
      </c>
      <c r="Q2064" s="72" t="n">
        <v>7821568.74</v>
      </c>
      <c r="R2064" t="inlineStr">
        <is>
          <t>M-04</t>
        </is>
      </c>
      <c r="S2064" s="73" t="n">
        <v>42.9</v>
      </c>
      <c r="T2064" s="73" t="n">
        <v>35.6</v>
      </c>
      <c r="U2064" s="71" t="n">
        <v>1</v>
      </c>
      <c r="V2064" t="inlineStr">
        <is>
          <t>No</t>
        </is>
      </c>
      <c r="W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TC102056</t>
        </is>
      </c>
      <c r="B2065" s="69" t="n">
        <v>45912</v>
      </c>
      <c r="C2065" s="70" t="n">
        <v>2025</v>
      </c>
      <c r="D2065" t="inlineStr">
        <is>
          <t>Sep</t>
        </is>
      </c>
      <c r="E2065" t="inlineStr">
        <is>
          <t>Asia Pacific</t>
        </is>
      </c>
      <c r="F2065" t="inlineStr">
        <is>
          <t>Singapore</t>
        </is>
      </c>
      <c r="G2065" t="inlineStr">
        <is>
          <t>BFSI</t>
        </is>
      </c>
      <c r="H2065" t="inlineStr">
        <is>
          <t>Application services</t>
        </is>
      </c>
      <c r="I2065" t="inlineStr">
        <is>
          <t>Large client</t>
        </is>
      </c>
      <c r="J2065" t="inlineStr">
        <is>
          <t>Ruhi Shaikh</t>
        </is>
      </c>
      <c r="K2065" s="71" t="n">
        <v>2836</v>
      </c>
      <c r="L2065" s="72" t="n">
        <v>3878.89</v>
      </c>
      <c r="M2065" s="72" t="n">
        <v>11000532.04</v>
      </c>
      <c r="N2065" s="72" t="n">
        <v>0</v>
      </c>
      <c r="O2065" s="72" t="n">
        <v>11000532.04</v>
      </c>
      <c r="P2065" s="72" t="n">
        <v>7051047.96</v>
      </c>
      <c r="Q2065" s="72" t="n">
        <v>3949484.08</v>
      </c>
      <c r="R2065" t="inlineStr">
        <is>
          <t>B-06</t>
        </is>
      </c>
      <c r="S2065" s="73" t="n">
        <v>21.4</v>
      </c>
      <c r="T2065" s="73" t="n">
        <v>17.1</v>
      </c>
      <c r="U2065" s="71" t="n">
        <v>0</v>
      </c>
      <c r="V2065" t="inlineStr">
        <is>
          <t>No</t>
        </is>
      </c>
      <c r="W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TC102057</t>
        </is>
      </c>
      <c r="B2066" s="69" t="n">
        <v>45912</v>
      </c>
      <c r="C2066" s="70" t="n">
        <v>2025</v>
      </c>
      <c r="D2066" t="inlineStr">
        <is>
          <t>Sep</t>
        </is>
      </c>
      <c r="E2066" t="inlineStr">
        <is>
          <t>Middle East &amp; Africa</t>
        </is>
      </c>
      <c r="F2066" t="inlineStr">
        <is>
          <t>South Africa</t>
        </is>
      </c>
      <c r="G2066" t="inlineStr">
        <is>
          <t>Technology &amp; Services</t>
        </is>
      </c>
      <c r="H2066" t="inlineStr">
        <is>
          <t>Consulting</t>
        </is>
      </c>
      <c r="I2066" t="inlineStr">
        <is>
          <t>Top-10 client</t>
        </is>
      </c>
      <c r="J2066" t="inlineStr">
        <is>
          <t>Yuki Sato</t>
        </is>
      </c>
      <c r="K2066" s="71" t="n">
        <v>7327</v>
      </c>
      <c r="L2066" s="72" t="n">
        <v>3754.73</v>
      </c>
      <c r="M2066" s="72" t="n">
        <v>27510906.71</v>
      </c>
      <c r="N2066" s="72" t="n">
        <v>1650654.4</v>
      </c>
      <c r="O2066" s="72" t="n">
        <v>25860252.31</v>
      </c>
      <c r="P2066" s="72" t="n">
        <v>19352547.99</v>
      </c>
      <c r="Q2066" s="72" t="n">
        <v>6507704.32</v>
      </c>
      <c r="R2066" t="inlineStr">
        <is>
          <t>TS-04</t>
        </is>
      </c>
      <c r="S2066" s="73" t="n">
        <v>58.4</v>
      </c>
      <c r="T2066" s="73" t="n">
        <v>43.7</v>
      </c>
      <c r="U2066" s="71" t="n">
        <v>1</v>
      </c>
      <c r="V2066" t="inlineStr">
        <is>
          <t>Yes</t>
        </is>
      </c>
      <c r="W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TC102058</t>
        </is>
      </c>
      <c r="B2067" s="69" t="n">
        <v>45912</v>
      </c>
      <c r="C2067" s="70" t="n">
        <v>2025</v>
      </c>
      <c r="D2067" t="inlineStr">
        <is>
          <t>Sep</t>
        </is>
      </c>
      <c r="E2067" t="inlineStr">
        <is>
          <t>North America</t>
        </is>
      </c>
      <c r="F2067" t="inlineStr">
        <is>
          <t>USA</t>
        </is>
      </c>
      <c r="G2067" t="inlineStr">
        <is>
          <t>Manufacturing</t>
        </is>
      </c>
      <c r="H2067" t="inlineStr">
        <is>
          <t>Application services</t>
        </is>
      </c>
      <c r="I2067" t="inlineStr">
        <is>
          <t>Large client</t>
        </is>
      </c>
      <c r="J2067" t="inlineStr">
        <is>
          <t>Mei Lin</t>
        </is>
      </c>
      <c r="K2067" s="71" t="n">
        <v>3210</v>
      </c>
      <c r="L2067" s="72" t="n">
        <v>3757.71</v>
      </c>
      <c r="M2067" s="72" t="n">
        <v>12062249.1</v>
      </c>
      <c r="N2067" s="72" t="n">
        <v>241244.98</v>
      </c>
      <c r="O2067" s="72" t="n">
        <v>11821004.12</v>
      </c>
      <c r="P2067" s="72" t="n">
        <v>7231123.03</v>
      </c>
      <c r="Q2067" s="72" t="n">
        <v>4589881.09</v>
      </c>
      <c r="R2067" t="inlineStr">
        <is>
          <t>M-05</t>
        </is>
      </c>
      <c r="S2067" s="73" t="n">
        <v>23.8</v>
      </c>
      <c r="T2067" s="73" t="n">
        <v>20.7</v>
      </c>
      <c r="U2067" s="71" t="n">
        <v>0</v>
      </c>
      <c r="V2067" t="inlineStr">
        <is>
          <t>No</t>
        </is>
      </c>
      <c r="W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TC102059</t>
        </is>
      </c>
      <c r="B2068" s="69" t="n">
        <v>45912</v>
      </c>
      <c r="C2068" s="70" t="n">
        <v>2025</v>
      </c>
      <c r="D2068" t="inlineStr">
        <is>
          <t>Sep</t>
        </is>
      </c>
      <c r="E2068" t="inlineStr">
        <is>
          <t>UK</t>
        </is>
      </c>
      <c r="F2068" t="inlineStr">
        <is>
          <t>UK</t>
        </is>
      </c>
      <c r="G2068" t="inlineStr">
        <is>
          <t>BFSI</t>
        </is>
      </c>
      <c r="H2068" t="inlineStr">
        <is>
          <t>Application services</t>
        </is>
      </c>
      <c r="I2068" t="inlineStr">
        <is>
          <t>Large client</t>
        </is>
      </c>
      <c r="J2068" t="inlineStr">
        <is>
          <t>Liam O'Brien</t>
        </is>
      </c>
      <c r="K2068" s="71" t="n">
        <v>4674</v>
      </c>
      <c r="L2068" s="72" t="n">
        <v>4599.15</v>
      </c>
      <c r="M2068" s="72" t="n">
        <v>21496427.1</v>
      </c>
      <c r="N2068" s="72" t="n">
        <v>429928.54</v>
      </c>
      <c r="O2068" s="72" t="n">
        <v>21066498.56</v>
      </c>
      <c r="P2068" s="72" t="n">
        <v>15536921.06</v>
      </c>
      <c r="Q2068" s="72" t="n">
        <v>5529577.5</v>
      </c>
      <c r="R2068" t="inlineStr">
        <is>
          <t>B-05</t>
        </is>
      </c>
      <c r="S2068" s="73" t="n">
        <v>34.7</v>
      </c>
      <c r="T2068" s="73" t="n">
        <v>28.4</v>
      </c>
      <c r="U2068" s="71" t="n">
        <v>0</v>
      </c>
      <c r="V2068" t="inlineStr">
        <is>
          <t>No</t>
        </is>
      </c>
      <c r="W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TC102060</t>
        </is>
      </c>
      <c r="B2069" s="69" t="n">
        <v>45912</v>
      </c>
      <c r="C2069" s="70" t="n">
        <v>2025</v>
      </c>
      <c r="D2069" t="inlineStr">
        <is>
          <t>Sep</t>
        </is>
      </c>
      <c r="E2069" t="inlineStr">
        <is>
          <t>North America</t>
        </is>
      </c>
      <c r="F2069" t="inlineStr">
        <is>
          <t>USA</t>
        </is>
      </c>
      <c r="G2069" t="inlineStr">
        <is>
          <t>BFSI</t>
        </is>
      </c>
      <c r="H2069" t="inlineStr">
        <is>
          <t>AI &amp; data</t>
        </is>
      </c>
      <c r="I2069" t="inlineStr">
        <is>
          <t>Large client</t>
        </is>
      </c>
      <c r="J2069" t="inlineStr">
        <is>
          <t>Yuki Sato</t>
        </is>
      </c>
      <c r="K2069" s="71" t="n">
        <v>9740</v>
      </c>
      <c r="L2069" s="72" t="n">
        <v>3772.46</v>
      </c>
      <c r="M2069" s="72" t="n">
        <v>36743760.4</v>
      </c>
      <c r="N2069" s="72" t="n">
        <v>2204625.62</v>
      </c>
      <c r="O2069" s="72" t="n">
        <v>34539134.78</v>
      </c>
      <c r="P2069" s="72" t="n">
        <v>25226414.35</v>
      </c>
      <c r="Q2069" s="72" t="n">
        <v>9312720.43</v>
      </c>
      <c r="R2069" t="inlineStr">
        <is>
          <t>B-05</t>
        </is>
      </c>
      <c r="S2069" s="73" t="n">
        <v>74.8</v>
      </c>
      <c r="T2069" s="73" t="n">
        <v>58.2</v>
      </c>
      <c r="U2069" s="71" t="n">
        <v>3</v>
      </c>
      <c r="V2069" t="inlineStr">
        <is>
          <t>No</t>
        </is>
      </c>
      <c r="W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TC102061</t>
        </is>
      </c>
      <c r="B2070" s="69" t="n">
        <v>45912</v>
      </c>
      <c r="C2070" s="70" t="n">
        <v>2025</v>
      </c>
      <c r="D2070" t="inlineStr">
        <is>
          <t>Sep</t>
        </is>
      </c>
      <c r="E2070" t="inlineStr">
        <is>
          <t>UK</t>
        </is>
      </c>
      <c r="F2070" t="inlineStr">
        <is>
          <t>UK</t>
        </is>
      </c>
      <c r="G2070" t="inlineStr">
        <is>
          <t>BFSI</t>
        </is>
      </c>
      <c r="H2070" t="inlineStr">
        <is>
          <t>Cloud &amp; infrastructure</t>
        </is>
      </c>
      <c r="I2070" t="inlineStr">
        <is>
          <t>Mid-size client</t>
        </is>
      </c>
      <c r="J2070" t="inlineStr">
        <is>
          <t>Sara Rossi</t>
        </is>
      </c>
      <c r="K2070" s="71" t="n">
        <v>8538</v>
      </c>
      <c r="L2070" s="72" t="n">
        <v>4529.95</v>
      </c>
      <c r="M2070" s="72" t="n">
        <v>38676713.1</v>
      </c>
      <c r="N2070" s="72" t="n">
        <v>1547068.52</v>
      </c>
      <c r="O2070" s="72" t="n">
        <v>37129644.58</v>
      </c>
      <c r="P2070" s="72" t="n">
        <v>25880972.94</v>
      </c>
      <c r="Q2070" s="72" t="n">
        <v>11248671.64</v>
      </c>
      <c r="R2070" t="inlineStr">
        <is>
          <t>B-06</t>
        </is>
      </c>
      <c r="S2070" s="73" t="n">
        <v>59.4</v>
      </c>
      <c r="T2070" s="73" t="n">
        <v>51</v>
      </c>
      <c r="U2070" s="71" t="n">
        <v>0</v>
      </c>
      <c r="V2070" t="inlineStr">
        <is>
          <t>No</t>
        </is>
      </c>
      <c r="W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TC102062</t>
        </is>
      </c>
      <c r="B2071" s="69" t="n">
        <v>45912</v>
      </c>
      <c r="C2071" s="70" t="n">
        <v>2025</v>
      </c>
      <c r="D2071" t="inlineStr">
        <is>
          <t>Sep</t>
        </is>
      </c>
      <c r="E2071" t="inlineStr">
        <is>
          <t>Continental Europe</t>
        </is>
      </c>
      <c r="F2071" t="inlineStr">
        <is>
          <t>France</t>
        </is>
      </c>
      <c r="G2071" t="inlineStr">
        <is>
          <t>Manufacturing</t>
        </is>
      </c>
      <c r="H2071" t="inlineStr">
        <is>
          <t>Consulting</t>
        </is>
      </c>
      <c r="I2071" t="inlineStr">
        <is>
          <t>Large client</t>
        </is>
      </c>
      <c r="J2071" t="inlineStr">
        <is>
          <t>Wei Chen</t>
        </is>
      </c>
      <c r="K2071" s="71" t="n">
        <v>9383</v>
      </c>
      <c r="L2071" s="72" t="n">
        <v>4208.22</v>
      </c>
      <c r="M2071" s="72" t="n">
        <v>39485728.26</v>
      </c>
      <c r="N2071" s="72" t="n">
        <v>1579429.13</v>
      </c>
      <c r="O2071" s="72" t="n">
        <v>37906299.13</v>
      </c>
      <c r="P2071" s="72" t="n">
        <v>28415219.25</v>
      </c>
      <c r="Q2071" s="72" t="n">
        <v>9491079.880000001</v>
      </c>
      <c r="R2071" t="inlineStr">
        <is>
          <t>M-02</t>
        </is>
      </c>
      <c r="S2071" s="73" t="n">
        <v>73.59999999999999</v>
      </c>
      <c r="T2071" s="73" t="n">
        <v>61.6</v>
      </c>
      <c r="U2071" s="71" t="n">
        <v>1</v>
      </c>
      <c r="V2071" t="inlineStr">
        <is>
          <t>No</t>
        </is>
      </c>
      <c r="W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TC102063</t>
        </is>
      </c>
      <c r="B2072" s="69" t="n">
        <v>45912</v>
      </c>
      <c r="C2072" s="70" t="n">
        <v>2025</v>
      </c>
      <c r="D2072" t="inlineStr">
        <is>
          <t>Sep</t>
        </is>
      </c>
      <c r="E2072" t="inlineStr">
        <is>
          <t>North America</t>
        </is>
      </c>
      <c r="F2072" t="inlineStr">
        <is>
          <t>USA</t>
        </is>
      </c>
      <c r="G2072" t="inlineStr">
        <is>
          <t>Life Sciences</t>
        </is>
      </c>
      <c r="H2072" t="inlineStr">
        <is>
          <t>Application services</t>
        </is>
      </c>
      <c r="I2072" t="inlineStr">
        <is>
          <t>Mid-size client</t>
        </is>
      </c>
      <c r="J2072" t="inlineStr">
        <is>
          <t>Sara Rossi</t>
        </is>
      </c>
      <c r="K2072" s="71" t="n">
        <v>11772</v>
      </c>
      <c r="L2072" s="72" t="n">
        <v>4648.27</v>
      </c>
      <c r="M2072" s="72" t="n">
        <v>54719434.44</v>
      </c>
      <c r="N2072" s="72" t="n">
        <v>0</v>
      </c>
      <c r="O2072" s="72" t="n">
        <v>54719434.44</v>
      </c>
      <c r="P2072" s="72" t="n">
        <v>32087847.11</v>
      </c>
      <c r="Q2072" s="72" t="n">
        <v>22631587.33</v>
      </c>
      <c r="R2072" t="inlineStr">
        <is>
          <t>LS-04</t>
        </is>
      </c>
      <c r="S2072" s="73" t="n">
        <v>79.90000000000001</v>
      </c>
      <c r="T2072" s="73" t="n">
        <v>72.09999999999999</v>
      </c>
      <c r="U2072" s="71" t="n">
        <v>3</v>
      </c>
      <c r="V2072" t="inlineStr">
        <is>
          <t>No</t>
        </is>
      </c>
      <c r="W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TC102064</t>
        </is>
      </c>
      <c r="B2073" s="69" t="n">
        <v>45912</v>
      </c>
      <c r="C2073" s="70" t="n">
        <v>2025</v>
      </c>
      <c r="D2073" t="inlineStr">
        <is>
          <t>Sep</t>
        </is>
      </c>
      <c r="E2073" t="inlineStr">
        <is>
          <t>Middle East &amp; Africa</t>
        </is>
      </c>
      <c r="F2073" t="inlineStr">
        <is>
          <t>South Africa</t>
        </is>
      </c>
      <c r="G2073" t="inlineStr">
        <is>
          <t>Manufacturing</t>
        </is>
      </c>
      <c r="H2073" t="inlineStr">
        <is>
          <t>Application services</t>
        </is>
      </c>
      <c r="I2073" t="inlineStr">
        <is>
          <t>Large client</t>
        </is>
      </c>
      <c r="J2073" t="inlineStr">
        <is>
          <t>Ana Costa</t>
        </is>
      </c>
      <c r="K2073" s="71" t="n">
        <v>8620</v>
      </c>
      <c r="L2073" s="72" t="n">
        <v>3400.92</v>
      </c>
      <c r="M2073" s="72" t="n">
        <v>29315930.4</v>
      </c>
      <c r="N2073" s="72" t="n">
        <v>586318.61</v>
      </c>
      <c r="O2073" s="72" t="n">
        <v>28729611.79</v>
      </c>
      <c r="P2073" s="72" t="n">
        <v>20472032.4</v>
      </c>
      <c r="Q2073" s="72" t="n">
        <v>8257579.39</v>
      </c>
      <c r="R2073" t="inlineStr">
        <is>
          <t>M-04</t>
        </is>
      </c>
      <c r="S2073" s="73" t="n">
        <v>57</v>
      </c>
      <c r="T2073" s="73" t="n">
        <v>51.6</v>
      </c>
      <c r="U2073" s="71" t="n">
        <v>1</v>
      </c>
      <c r="V2073" t="inlineStr">
        <is>
          <t>No</t>
        </is>
      </c>
      <c r="W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TC102065</t>
        </is>
      </c>
      <c r="B2074" s="69" t="n">
        <v>45912</v>
      </c>
      <c r="C2074" s="70" t="n">
        <v>2025</v>
      </c>
      <c r="D2074" t="inlineStr">
        <is>
          <t>Sep</t>
        </is>
      </c>
      <c r="E2074" t="inlineStr">
        <is>
          <t>Middle East &amp; Africa</t>
        </is>
      </c>
      <c r="F2074" t="inlineStr">
        <is>
          <t>UAE</t>
        </is>
      </c>
      <c r="G2074" t="inlineStr">
        <is>
          <t>Retail &amp; CPG</t>
        </is>
      </c>
      <c r="H2074" t="inlineStr">
        <is>
          <t>Application services</t>
        </is>
      </c>
      <c r="I2074" t="inlineStr">
        <is>
          <t>Large client</t>
        </is>
      </c>
      <c r="J2074" t="inlineStr">
        <is>
          <t>Ruhi Shaikh</t>
        </is>
      </c>
      <c r="K2074" s="71" t="n">
        <v>11587</v>
      </c>
      <c r="L2074" s="72" t="n">
        <v>3406.53</v>
      </c>
      <c r="M2074" s="72" t="n">
        <v>39471463.11</v>
      </c>
      <c r="N2074" s="72" t="n">
        <v>2368287.79</v>
      </c>
      <c r="O2074" s="72" t="n">
        <v>37103175.32</v>
      </c>
      <c r="P2074" s="72" t="n">
        <v>24800772.63</v>
      </c>
      <c r="Q2074" s="72" t="n">
        <v>12302402.69</v>
      </c>
      <c r="R2074" t="inlineStr">
        <is>
          <t>RC-05</t>
        </is>
      </c>
      <c r="S2074" s="73" t="n">
        <v>79.90000000000001</v>
      </c>
      <c r="T2074" s="73" t="n">
        <v>70.8</v>
      </c>
      <c r="U2074" s="71" t="n">
        <v>0</v>
      </c>
      <c r="V2074" t="inlineStr">
        <is>
          <t>No</t>
        </is>
      </c>
      <c r="W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TC102066</t>
        </is>
      </c>
      <c r="B2075" s="69" t="n">
        <v>45912</v>
      </c>
      <c r="C2075" s="70" t="n">
        <v>2025</v>
      </c>
      <c r="D2075" t="inlineStr">
        <is>
          <t>Sep</t>
        </is>
      </c>
      <c r="E2075" t="inlineStr">
        <is>
          <t>Continental Europe</t>
        </is>
      </c>
      <c r="F2075" t="inlineStr">
        <is>
          <t>France</t>
        </is>
      </c>
      <c r="G2075" t="inlineStr">
        <is>
          <t>BFSI</t>
        </is>
      </c>
      <c r="H2075" t="inlineStr">
        <is>
          <t>Application services</t>
        </is>
      </c>
      <c r="I2075" t="inlineStr">
        <is>
          <t>Large client</t>
        </is>
      </c>
      <c r="J2075" t="inlineStr">
        <is>
          <t>Lucas Martin</t>
        </is>
      </c>
      <c r="K2075" s="71" t="n">
        <v>6169</v>
      </c>
      <c r="L2075" s="72" t="n">
        <v>3783.87</v>
      </c>
      <c r="M2075" s="72" t="n">
        <v>23342694.03</v>
      </c>
      <c r="N2075" s="72" t="n">
        <v>0</v>
      </c>
      <c r="O2075" s="72" t="n">
        <v>23342694.03</v>
      </c>
      <c r="P2075" s="72" t="n">
        <v>15388318.53</v>
      </c>
      <c r="Q2075" s="72" t="n">
        <v>7954375.5</v>
      </c>
      <c r="R2075" t="inlineStr">
        <is>
          <t>B-06</t>
        </is>
      </c>
      <c r="S2075" s="73" t="n">
        <v>42</v>
      </c>
      <c r="T2075" s="73" t="n">
        <v>37.8</v>
      </c>
      <c r="U2075" s="71" t="n">
        <v>1</v>
      </c>
      <c r="V2075" t="inlineStr">
        <is>
          <t>No</t>
        </is>
      </c>
      <c r="W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TC102067</t>
        </is>
      </c>
      <c r="B2076" s="69" t="n">
        <v>45913</v>
      </c>
      <c r="C2076" s="70" t="n">
        <v>2025</v>
      </c>
      <c r="D2076" t="inlineStr">
        <is>
          <t>Sep</t>
        </is>
      </c>
      <c r="E2076" t="inlineStr">
        <is>
          <t>North America</t>
        </is>
      </c>
      <c r="F2076" t="inlineStr">
        <is>
          <t>USA</t>
        </is>
      </c>
      <c r="G2076" t="inlineStr">
        <is>
          <t>BFSI</t>
        </is>
      </c>
      <c r="H2076" t="inlineStr">
        <is>
          <t>Application services</t>
        </is>
      </c>
      <c r="I2076" t="inlineStr">
        <is>
          <t>Large client</t>
        </is>
      </c>
      <c r="J2076" t="inlineStr">
        <is>
          <t>Mei Lin</t>
        </is>
      </c>
      <c r="K2076" s="71" t="n">
        <v>4970</v>
      </c>
      <c r="L2076" s="72" t="n">
        <v>4603.68</v>
      </c>
      <c r="M2076" s="72" t="n">
        <v>22880289.6</v>
      </c>
      <c r="N2076" s="72" t="n">
        <v>0</v>
      </c>
      <c r="O2076" s="72" t="n">
        <v>22880289.6</v>
      </c>
      <c r="P2076" s="72" t="n">
        <v>14234850.44</v>
      </c>
      <c r="Q2076" s="72" t="n">
        <v>8645439.16</v>
      </c>
      <c r="R2076" t="inlineStr">
        <is>
          <t>B-01</t>
        </is>
      </c>
      <c r="S2076" s="73" t="n">
        <v>39.8</v>
      </c>
      <c r="T2076" s="73" t="n">
        <v>29.7</v>
      </c>
      <c r="U2076" s="71" t="n">
        <v>0</v>
      </c>
      <c r="V2076" t="inlineStr">
        <is>
          <t>No</t>
        </is>
      </c>
      <c r="W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TC102068</t>
        </is>
      </c>
      <c r="B2077" s="69" t="n">
        <v>45913</v>
      </c>
      <c r="C2077" s="70" t="n">
        <v>2025</v>
      </c>
      <c r="D2077" t="inlineStr">
        <is>
          <t>Sep</t>
        </is>
      </c>
      <c r="E2077" t="inlineStr">
        <is>
          <t>North America</t>
        </is>
      </c>
      <c r="F2077" t="inlineStr">
        <is>
          <t>USA</t>
        </is>
      </c>
      <c r="G2077" t="inlineStr">
        <is>
          <t>Manufacturing</t>
        </is>
      </c>
      <c r="H2077" t="inlineStr">
        <is>
          <t>AI &amp; data</t>
        </is>
      </c>
      <c r="I2077" t="inlineStr">
        <is>
          <t>Large client</t>
        </is>
      </c>
      <c r="J2077" t="inlineStr">
        <is>
          <t>Hiroshi Tanaka</t>
        </is>
      </c>
      <c r="K2077" s="71" t="n">
        <v>6972</v>
      </c>
      <c r="L2077" s="72" t="n">
        <v>4073.7</v>
      </c>
      <c r="M2077" s="72" t="n">
        <v>28401836.4</v>
      </c>
      <c r="N2077" s="72" t="n">
        <v>568036.73</v>
      </c>
      <c r="O2077" s="72" t="n">
        <v>27833799.67</v>
      </c>
      <c r="P2077" s="72" t="n">
        <v>20410655.64</v>
      </c>
      <c r="Q2077" s="72" t="n">
        <v>7423144.03</v>
      </c>
      <c r="R2077" t="inlineStr">
        <is>
          <t>M-04</t>
        </is>
      </c>
      <c r="S2077" s="73" t="n">
        <v>49.5</v>
      </c>
      <c r="T2077" s="73" t="n">
        <v>44.5</v>
      </c>
      <c r="U2077" s="71" t="n">
        <v>0</v>
      </c>
      <c r="V2077" t="inlineStr">
        <is>
          <t>No</t>
        </is>
      </c>
      <c r="W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TC102069</t>
        </is>
      </c>
      <c r="B2078" s="69" t="n">
        <v>45913</v>
      </c>
      <c r="C2078" s="70" t="n">
        <v>2025</v>
      </c>
      <c r="D2078" t="inlineStr">
        <is>
          <t>Sep</t>
        </is>
      </c>
      <c r="E2078" t="inlineStr">
        <is>
          <t>North America</t>
        </is>
      </c>
      <c r="F2078" t="inlineStr">
        <is>
          <t>USA</t>
        </is>
      </c>
      <c r="G2078" t="inlineStr">
        <is>
          <t>Manufacturing</t>
        </is>
      </c>
      <c r="H2078" t="inlineStr">
        <is>
          <t>Application services</t>
        </is>
      </c>
      <c r="I2078" t="inlineStr">
        <is>
          <t>Top-10 client</t>
        </is>
      </c>
      <c r="J2078" t="inlineStr">
        <is>
          <t>Sophie Müller</t>
        </is>
      </c>
      <c r="K2078" s="71" t="n">
        <v>6232</v>
      </c>
      <c r="L2078" s="72" t="n">
        <v>3533.75</v>
      </c>
      <c r="M2078" s="72" t="n">
        <v>22022330</v>
      </c>
      <c r="N2078" s="72" t="n">
        <v>0</v>
      </c>
      <c r="O2078" s="72" t="n">
        <v>22022330</v>
      </c>
      <c r="P2078" s="72" t="n">
        <v>15610940.71</v>
      </c>
      <c r="Q2078" s="72" t="n">
        <v>6411389.29</v>
      </c>
      <c r="R2078" t="inlineStr">
        <is>
          <t>M-01</t>
        </is>
      </c>
      <c r="S2078" s="73" t="n">
        <v>53.4</v>
      </c>
      <c r="T2078" s="73" t="n">
        <v>40.6</v>
      </c>
      <c r="U2078" s="71" t="n">
        <v>2</v>
      </c>
      <c r="V2078" t="inlineStr">
        <is>
          <t>No</t>
        </is>
      </c>
      <c r="W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TC102070</t>
        </is>
      </c>
      <c r="B2079" s="69" t="n">
        <v>45913</v>
      </c>
      <c r="C2079" s="70" t="n">
        <v>2025</v>
      </c>
      <c r="D2079" t="inlineStr">
        <is>
          <t>Sep</t>
        </is>
      </c>
      <c r="E2079" t="inlineStr">
        <is>
          <t>North America</t>
        </is>
      </c>
      <c r="F2079" t="inlineStr">
        <is>
          <t>USA</t>
        </is>
      </c>
      <c r="G2079" t="inlineStr">
        <is>
          <t>Manufacturing</t>
        </is>
      </c>
      <c r="H2079" t="inlineStr">
        <is>
          <t>Application services</t>
        </is>
      </c>
      <c r="I2079" t="inlineStr">
        <is>
          <t>Top-10 client</t>
        </is>
      </c>
      <c r="J2079" t="inlineStr">
        <is>
          <t>Aisha Bello</t>
        </is>
      </c>
      <c r="K2079" s="71" t="n">
        <v>11141</v>
      </c>
      <c r="L2079" s="72" t="n">
        <v>4024.56</v>
      </c>
      <c r="M2079" s="72" t="n">
        <v>44837622.96</v>
      </c>
      <c r="N2079" s="72" t="n">
        <v>0</v>
      </c>
      <c r="O2079" s="72" t="n">
        <v>44837622.96</v>
      </c>
      <c r="P2079" s="72" t="n">
        <v>26113082.32</v>
      </c>
      <c r="Q2079" s="72" t="n">
        <v>18724540.64</v>
      </c>
      <c r="R2079" t="inlineStr">
        <is>
          <t>M-06</t>
        </is>
      </c>
      <c r="S2079" s="73" t="n">
        <v>78.90000000000001</v>
      </c>
      <c r="T2079" s="73" t="n">
        <v>72.40000000000001</v>
      </c>
      <c r="U2079" s="71" t="n">
        <v>1</v>
      </c>
      <c r="V2079" t="inlineStr">
        <is>
          <t>No</t>
        </is>
      </c>
      <c r="W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TC102071</t>
        </is>
      </c>
      <c r="B2080" s="69" t="n">
        <v>45913</v>
      </c>
      <c r="C2080" s="70" t="n">
        <v>2025</v>
      </c>
      <c r="D2080" t="inlineStr">
        <is>
          <t>Sep</t>
        </is>
      </c>
      <c r="E2080" t="inlineStr">
        <is>
          <t>North America</t>
        </is>
      </c>
      <c r="F2080" t="inlineStr">
        <is>
          <t>USA</t>
        </is>
      </c>
      <c r="G2080" t="inlineStr">
        <is>
          <t>Technology &amp; Services</t>
        </is>
      </c>
      <c r="H2080" t="inlineStr">
        <is>
          <t>Application services</t>
        </is>
      </c>
      <c r="I2080" t="inlineStr">
        <is>
          <t>Large client</t>
        </is>
      </c>
      <c r="J2080" t="inlineStr">
        <is>
          <t>Sophie Müller</t>
        </is>
      </c>
      <c r="K2080" s="71" t="n">
        <v>6834</v>
      </c>
      <c r="L2080" s="72" t="n">
        <v>3847.59</v>
      </c>
      <c r="M2080" s="72" t="n">
        <v>26294430.06</v>
      </c>
      <c r="N2080" s="72" t="n">
        <v>1577665.8</v>
      </c>
      <c r="O2080" s="72" t="n">
        <v>24716764.26</v>
      </c>
      <c r="P2080" s="72" t="n">
        <v>17249988.31</v>
      </c>
      <c r="Q2080" s="72" t="n">
        <v>7466775.95</v>
      </c>
      <c r="R2080" t="inlineStr">
        <is>
          <t>TS-06</t>
        </is>
      </c>
      <c r="S2080" s="73" t="n">
        <v>51.8</v>
      </c>
      <c r="T2080" s="73" t="n">
        <v>43.5</v>
      </c>
      <c r="U2080" s="71" t="n">
        <v>1</v>
      </c>
      <c r="V2080" t="inlineStr">
        <is>
          <t>No</t>
        </is>
      </c>
      <c r="W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TC102072</t>
        </is>
      </c>
      <c r="B2081" s="69" t="n">
        <v>45913</v>
      </c>
      <c r="C2081" s="70" t="n">
        <v>2025</v>
      </c>
      <c r="D2081" t="inlineStr">
        <is>
          <t>Sep</t>
        </is>
      </c>
      <c r="E2081" t="inlineStr">
        <is>
          <t>UK</t>
        </is>
      </c>
      <c r="F2081" t="inlineStr">
        <is>
          <t>UK</t>
        </is>
      </c>
      <c r="G2081" t="inlineStr">
        <is>
          <t>Communications &amp; Media</t>
        </is>
      </c>
      <c r="H2081" t="inlineStr">
        <is>
          <t>Application services</t>
        </is>
      </c>
      <c r="I2081" t="inlineStr">
        <is>
          <t>Large client</t>
        </is>
      </c>
      <c r="J2081" t="inlineStr">
        <is>
          <t>Yuki Sato</t>
        </is>
      </c>
      <c r="K2081" s="71" t="n">
        <v>7357</v>
      </c>
      <c r="L2081" s="72" t="n">
        <v>3690.11</v>
      </c>
      <c r="M2081" s="72" t="n">
        <v>27148139.27</v>
      </c>
      <c r="N2081" s="72" t="n">
        <v>0</v>
      </c>
      <c r="O2081" s="72" t="n">
        <v>27148139.27</v>
      </c>
      <c r="P2081" s="72" t="n">
        <v>17166044.74</v>
      </c>
      <c r="Q2081" s="72" t="n">
        <v>9982094.529999999</v>
      </c>
      <c r="R2081" t="inlineStr">
        <is>
          <t>CM-02</t>
        </is>
      </c>
      <c r="S2081" s="73" t="n">
        <v>60.2</v>
      </c>
      <c r="T2081" s="73" t="n">
        <v>46.2</v>
      </c>
      <c r="U2081" s="71" t="n">
        <v>1</v>
      </c>
      <c r="V2081" t="inlineStr">
        <is>
          <t>No</t>
        </is>
      </c>
      <c r="W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TC102073</t>
        </is>
      </c>
      <c r="B2082" s="69" t="n">
        <v>45913</v>
      </c>
      <c r="C2082" s="70" t="n">
        <v>2025</v>
      </c>
      <c r="D2082" t="inlineStr">
        <is>
          <t>Sep</t>
        </is>
      </c>
      <c r="E2082" t="inlineStr">
        <is>
          <t>Continental Europe</t>
        </is>
      </c>
      <c r="F2082" t="inlineStr">
        <is>
          <t>Netherlands</t>
        </is>
      </c>
      <c r="G2082" t="inlineStr">
        <is>
          <t>Retail &amp; CPG</t>
        </is>
      </c>
      <c r="H2082" t="inlineStr">
        <is>
          <t>BPS</t>
        </is>
      </c>
      <c r="I2082" t="inlineStr">
        <is>
          <t>Large client</t>
        </is>
      </c>
      <c r="J2082" t="inlineStr">
        <is>
          <t>Fatima Al-Saud</t>
        </is>
      </c>
      <c r="K2082" s="71" t="n">
        <v>6440</v>
      </c>
      <c r="L2082" s="72" t="n">
        <v>3362.95</v>
      </c>
      <c r="M2082" s="72" t="n">
        <v>21657398</v>
      </c>
      <c r="N2082" s="72" t="n">
        <v>0</v>
      </c>
      <c r="O2082" s="72" t="n">
        <v>21657398</v>
      </c>
      <c r="P2082" s="72" t="n">
        <v>15618089.22</v>
      </c>
      <c r="Q2082" s="72" t="n">
        <v>6039308.78</v>
      </c>
      <c r="R2082" t="inlineStr">
        <is>
          <t>RC-04</t>
        </is>
      </c>
      <c r="S2082" s="73" t="n">
        <v>47.4</v>
      </c>
      <c r="T2082" s="73" t="n">
        <v>40.1</v>
      </c>
      <c r="U2082" s="71" t="n">
        <v>2</v>
      </c>
      <c r="V2082" t="inlineStr">
        <is>
          <t>No</t>
        </is>
      </c>
      <c r="W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TC102074</t>
        </is>
      </c>
      <c r="B2083" s="69" t="n">
        <v>45913</v>
      </c>
      <c r="C2083" s="70" t="n">
        <v>2025</v>
      </c>
      <c r="D2083" t="inlineStr">
        <is>
          <t>Sep</t>
        </is>
      </c>
      <c r="E2083" t="inlineStr">
        <is>
          <t>North America</t>
        </is>
      </c>
      <c r="F2083" t="inlineStr">
        <is>
          <t>USA</t>
        </is>
      </c>
      <c r="G2083" t="inlineStr">
        <is>
          <t>Retail &amp; CPG</t>
        </is>
      </c>
      <c r="H2083" t="inlineStr">
        <is>
          <t>Cloud &amp; infrastructure</t>
        </is>
      </c>
      <c r="I2083" t="inlineStr">
        <is>
          <t>Top-10 client</t>
        </is>
      </c>
      <c r="J2083" t="inlineStr">
        <is>
          <t>Mei Lin</t>
        </is>
      </c>
      <c r="K2083" s="71" t="n">
        <v>5619</v>
      </c>
      <c r="L2083" s="72" t="n">
        <v>3552.94</v>
      </c>
      <c r="M2083" s="72" t="n">
        <v>19963969.86</v>
      </c>
      <c r="N2083" s="72" t="n">
        <v>1197838.19</v>
      </c>
      <c r="O2083" s="72" t="n">
        <v>18766131.67</v>
      </c>
      <c r="P2083" s="72" t="n">
        <v>13058957</v>
      </c>
      <c r="Q2083" s="72" t="n">
        <v>5707174.67</v>
      </c>
      <c r="R2083" t="inlineStr">
        <is>
          <t>RC-03</t>
        </is>
      </c>
      <c r="S2083" s="73" t="n">
        <v>40.5</v>
      </c>
      <c r="T2083" s="73" t="n">
        <v>35</v>
      </c>
      <c r="U2083" s="71" t="n">
        <v>1</v>
      </c>
      <c r="V2083" t="inlineStr">
        <is>
          <t>No</t>
        </is>
      </c>
      <c r="W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TC102075</t>
        </is>
      </c>
      <c r="B2084" s="69" t="n">
        <v>45913</v>
      </c>
      <c r="C2084" s="70" t="n">
        <v>2025</v>
      </c>
      <c r="D2084" t="inlineStr">
        <is>
          <t>Sep</t>
        </is>
      </c>
      <c r="E2084" t="inlineStr">
        <is>
          <t>UK</t>
        </is>
      </c>
      <c r="F2084" t="inlineStr">
        <is>
          <t>UK</t>
        </is>
      </c>
      <c r="G2084" t="inlineStr">
        <is>
          <t>Retail &amp; CPG</t>
        </is>
      </c>
      <c r="H2084" t="inlineStr">
        <is>
          <t>Cloud &amp; infrastructure</t>
        </is>
      </c>
      <c r="I2084" t="inlineStr">
        <is>
          <t>Large client</t>
        </is>
      </c>
      <c r="J2084" t="inlineStr">
        <is>
          <t>Ruhi Shaikh</t>
        </is>
      </c>
      <c r="K2084" s="71" t="n">
        <v>2345</v>
      </c>
      <c r="L2084" s="72" t="n">
        <v>3486.64</v>
      </c>
      <c r="M2084" s="72" t="n">
        <v>8176170.8</v>
      </c>
      <c r="N2084" s="72" t="n">
        <v>490570.25</v>
      </c>
      <c r="O2084" s="72" t="n">
        <v>7685600.55</v>
      </c>
      <c r="P2084" s="72" t="n">
        <v>5164681.41</v>
      </c>
      <c r="Q2084" s="72" t="n">
        <v>2520919.14</v>
      </c>
      <c r="R2084" t="inlineStr">
        <is>
          <t>RC-03</t>
        </is>
      </c>
      <c r="S2084" s="73" t="n">
        <v>17.6</v>
      </c>
      <c r="T2084" s="73" t="n">
        <v>14.8</v>
      </c>
      <c r="U2084" s="71" t="n">
        <v>0</v>
      </c>
      <c r="V2084" t="inlineStr">
        <is>
          <t>No</t>
        </is>
      </c>
      <c r="W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TC102076</t>
        </is>
      </c>
      <c r="B2085" s="69" t="n">
        <v>45913</v>
      </c>
      <c r="C2085" s="70" t="n">
        <v>2025</v>
      </c>
      <c r="D2085" t="inlineStr">
        <is>
          <t>Sep</t>
        </is>
      </c>
      <c r="E2085" t="inlineStr">
        <is>
          <t>North America</t>
        </is>
      </c>
      <c r="F2085" t="inlineStr">
        <is>
          <t>USA</t>
        </is>
      </c>
      <c r="G2085" t="inlineStr">
        <is>
          <t>Manufacturing</t>
        </is>
      </c>
      <c r="H2085" t="inlineStr">
        <is>
          <t>Application services</t>
        </is>
      </c>
      <c r="I2085" t="inlineStr">
        <is>
          <t>Mid-size client</t>
        </is>
      </c>
      <c r="J2085" t="inlineStr">
        <is>
          <t>Aisha Bello</t>
        </is>
      </c>
      <c r="K2085" s="71" t="n">
        <v>3253</v>
      </c>
      <c r="L2085" s="72" t="n">
        <v>4220.73</v>
      </c>
      <c r="M2085" s="72" t="n">
        <v>13730034.69</v>
      </c>
      <c r="N2085" s="72" t="n">
        <v>0</v>
      </c>
      <c r="O2085" s="72" t="n">
        <v>13730034.69</v>
      </c>
      <c r="P2085" s="72" t="n">
        <v>9957487.310000001</v>
      </c>
      <c r="Q2085" s="72" t="n">
        <v>3772547.38</v>
      </c>
      <c r="R2085" t="inlineStr">
        <is>
          <t>M-03</t>
        </is>
      </c>
      <c r="S2085" s="73" t="n">
        <v>23.9</v>
      </c>
      <c r="T2085" s="73" t="n">
        <v>21.1</v>
      </c>
      <c r="U2085" s="71" t="n">
        <v>0</v>
      </c>
      <c r="V2085" t="inlineStr">
        <is>
          <t>No</t>
        </is>
      </c>
      <c r="W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TC102077</t>
        </is>
      </c>
      <c r="B2086" s="69" t="n">
        <v>45914</v>
      </c>
      <c r="C2086" s="70" t="n">
        <v>2025</v>
      </c>
      <c r="D2086" t="inlineStr">
        <is>
          <t>Sep</t>
        </is>
      </c>
      <c r="E2086" t="inlineStr">
        <is>
          <t>North America</t>
        </is>
      </c>
      <c r="F2086" t="inlineStr">
        <is>
          <t>Canada</t>
        </is>
      </c>
      <c r="G2086" t="inlineStr">
        <is>
          <t>Communications &amp; Media</t>
        </is>
      </c>
      <c r="H2086" t="inlineStr">
        <is>
          <t>BPS</t>
        </is>
      </c>
      <c r="I2086" t="inlineStr">
        <is>
          <t>Mid-size client</t>
        </is>
      </c>
      <c r="J2086" t="inlineStr">
        <is>
          <t>Yuki Sato</t>
        </is>
      </c>
      <c r="K2086" s="71" t="n">
        <v>2068</v>
      </c>
      <c r="L2086" s="72" t="n">
        <v>3654.31</v>
      </c>
      <c r="M2086" s="72" t="n">
        <v>7557113.08</v>
      </c>
      <c r="N2086" s="72" t="n">
        <v>453426.78</v>
      </c>
      <c r="O2086" s="72" t="n">
        <v>7103686.3</v>
      </c>
      <c r="P2086" s="72" t="n">
        <v>4742916.66</v>
      </c>
      <c r="Q2086" s="72" t="n">
        <v>2360769.64</v>
      </c>
      <c r="R2086" t="inlineStr">
        <is>
          <t>CM-02</t>
        </is>
      </c>
      <c r="S2086" s="73" t="n">
        <v>17.6</v>
      </c>
      <c r="T2086" s="73" t="n">
        <v>13.3</v>
      </c>
      <c r="U2086" s="71" t="n">
        <v>0</v>
      </c>
      <c r="V2086" t="inlineStr">
        <is>
          <t>No</t>
        </is>
      </c>
      <c r="W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TC102078</t>
        </is>
      </c>
      <c r="B2087" s="69" t="n">
        <v>45914</v>
      </c>
      <c r="C2087" s="70" t="n">
        <v>2025</v>
      </c>
      <c r="D2087" t="inlineStr">
        <is>
          <t>Sep</t>
        </is>
      </c>
      <c r="E2087" t="inlineStr">
        <is>
          <t>North America</t>
        </is>
      </c>
      <c r="F2087" t="inlineStr">
        <is>
          <t>USA</t>
        </is>
      </c>
      <c r="G2087" t="inlineStr">
        <is>
          <t>Life Sciences</t>
        </is>
      </c>
      <c r="H2087" t="inlineStr">
        <is>
          <t>BPS</t>
        </is>
      </c>
      <c r="I2087" t="inlineStr">
        <is>
          <t>Large client</t>
        </is>
      </c>
      <c r="J2087" t="inlineStr">
        <is>
          <t>Sara Rossi</t>
        </is>
      </c>
      <c r="K2087" s="71" t="n">
        <v>6345</v>
      </c>
      <c r="L2087" s="72" t="n">
        <v>4145.13</v>
      </c>
      <c r="M2087" s="72" t="n">
        <v>26300849.85</v>
      </c>
      <c r="N2087" s="72" t="n">
        <v>526017</v>
      </c>
      <c r="O2087" s="72" t="n">
        <v>25774832.85</v>
      </c>
      <c r="P2087" s="72" t="n">
        <v>15875407.88</v>
      </c>
      <c r="Q2087" s="72" t="n">
        <v>9899424.970000001</v>
      </c>
      <c r="R2087" t="inlineStr">
        <is>
          <t>LS-06</t>
        </is>
      </c>
      <c r="S2087" s="73" t="n">
        <v>45.4</v>
      </c>
      <c r="T2087" s="73" t="n">
        <v>38.1</v>
      </c>
      <c r="U2087" s="71" t="n">
        <v>0</v>
      </c>
      <c r="V2087" t="inlineStr">
        <is>
          <t>No</t>
        </is>
      </c>
      <c r="W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TC102079</t>
        </is>
      </c>
      <c r="B2088" s="69" t="n">
        <v>45914</v>
      </c>
      <c r="C2088" s="70" t="n">
        <v>2025</v>
      </c>
      <c r="D2088" t="inlineStr">
        <is>
          <t>Sep</t>
        </is>
      </c>
      <c r="E2088" t="inlineStr">
        <is>
          <t>Continental Europe</t>
        </is>
      </c>
      <c r="F2088" t="inlineStr">
        <is>
          <t>Netherlands</t>
        </is>
      </c>
      <c r="G2088" t="inlineStr">
        <is>
          <t>BFSI</t>
        </is>
      </c>
      <c r="H2088" t="inlineStr">
        <is>
          <t>Consulting</t>
        </is>
      </c>
      <c r="I2088" t="inlineStr">
        <is>
          <t>Mid-size client</t>
        </is>
      </c>
      <c r="J2088" t="inlineStr">
        <is>
          <t>Lucas Martin</t>
        </is>
      </c>
      <c r="K2088" s="71" t="n">
        <v>2166</v>
      </c>
      <c r="L2088" s="72" t="n">
        <v>4102.18</v>
      </c>
      <c r="M2088" s="72" t="n">
        <v>8885321.880000001</v>
      </c>
      <c r="N2088" s="72" t="n">
        <v>177706.44</v>
      </c>
      <c r="O2088" s="72" t="n">
        <v>8707615.439999999</v>
      </c>
      <c r="P2088" s="72" t="n">
        <v>5664975.84</v>
      </c>
      <c r="Q2088" s="72" t="n">
        <v>3042639.6</v>
      </c>
      <c r="R2088" t="inlineStr">
        <is>
          <t>B-05</t>
        </is>
      </c>
      <c r="S2088" s="73" t="n">
        <v>15.4</v>
      </c>
      <c r="T2088" s="73" t="n">
        <v>13.5</v>
      </c>
      <c r="U2088" s="71" t="n">
        <v>0</v>
      </c>
      <c r="V2088" t="inlineStr">
        <is>
          <t>No</t>
        </is>
      </c>
      <c r="W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TC102080</t>
        </is>
      </c>
      <c r="B2089" s="69" t="n">
        <v>45914</v>
      </c>
      <c r="C2089" s="70" t="n">
        <v>2025</v>
      </c>
      <c r="D2089" t="inlineStr">
        <is>
          <t>Sep</t>
        </is>
      </c>
      <c r="E2089" t="inlineStr">
        <is>
          <t>UK</t>
        </is>
      </c>
      <c r="F2089" t="inlineStr">
        <is>
          <t>UK</t>
        </is>
      </c>
      <c r="G2089" t="inlineStr">
        <is>
          <t>Retail &amp; CPG</t>
        </is>
      </c>
      <c r="H2089" t="inlineStr">
        <is>
          <t>Application services</t>
        </is>
      </c>
      <c r="I2089" t="inlineStr">
        <is>
          <t>Top-10 client</t>
        </is>
      </c>
      <c r="J2089" t="inlineStr">
        <is>
          <t>Emma Clarke</t>
        </is>
      </c>
      <c r="K2089" s="71" t="n">
        <v>10128</v>
      </c>
      <c r="L2089" s="72" t="n">
        <v>4172.51</v>
      </c>
      <c r="M2089" s="72" t="n">
        <v>42259181.28</v>
      </c>
      <c r="N2089" s="72" t="n">
        <v>1690367.25</v>
      </c>
      <c r="O2089" s="72" t="n">
        <v>40568814.03</v>
      </c>
      <c r="P2089" s="72" t="n">
        <v>28009877.08</v>
      </c>
      <c r="Q2089" s="72" t="n">
        <v>12558936.95</v>
      </c>
      <c r="R2089" t="inlineStr">
        <is>
          <t>RC-06</t>
        </is>
      </c>
      <c r="S2089" s="73" t="n">
        <v>71.5</v>
      </c>
      <c r="T2089" s="73" t="n">
        <v>63.9</v>
      </c>
      <c r="U2089" s="71" t="n">
        <v>0</v>
      </c>
      <c r="V2089" t="inlineStr">
        <is>
          <t>No</t>
        </is>
      </c>
      <c r="W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TC102081</t>
        </is>
      </c>
      <c r="B2090" s="69" t="n">
        <v>45914</v>
      </c>
      <c r="C2090" s="70" t="n">
        <v>2025</v>
      </c>
      <c r="D2090" t="inlineStr">
        <is>
          <t>Sep</t>
        </is>
      </c>
      <c r="E2090" t="inlineStr">
        <is>
          <t>Continental Europe</t>
        </is>
      </c>
      <c r="F2090" t="inlineStr">
        <is>
          <t>France</t>
        </is>
      </c>
      <c r="G2090" t="inlineStr">
        <is>
          <t>Retail &amp; CPG</t>
        </is>
      </c>
      <c r="H2090" t="inlineStr">
        <is>
          <t>Cloud &amp; infrastructure</t>
        </is>
      </c>
      <c r="I2090" t="inlineStr">
        <is>
          <t>Large client</t>
        </is>
      </c>
      <c r="J2090" t="inlineStr">
        <is>
          <t>Fatima Al-Saud</t>
        </is>
      </c>
      <c r="K2090" s="71" t="n">
        <v>9407</v>
      </c>
      <c r="L2090" s="72" t="n">
        <v>3812.41</v>
      </c>
      <c r="M2090" s="72" t="n">
        <v>35863340.87</v>
      </c>
      <c r="N2090" s="72" t="n">
        <v>2151800.45</v>
      </c>
      <c r="O2090" s="72" t="n">
        <v>33711540.42</v>
      </c>
      <c r="P2090" s="72" t="n">
        <v>22588687.6</v>
      </c>
      <c r="Q2090" s="72" t="n">
        <v>11122852.82</v>
      </c>
      <c r="R2090" t="inlineStr">
        <is>
          <t>RC-01</t>
        </is>
      </c>
      <c r="S2090" s="73" t="n">
        <v>69.2</v>
      </c>
      <c r="T2090" s="73" t="n">
        <v>59.2</v>
      </c>
      <c r="U2090" s="71" t="n">
        <v>0</v>
      </c>
      <c r="V2090" t="inlineStr">
        <is>
          <t>No</t>
        </is>
      </c>
      <c r="W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TC102082</t>
        </is>
      </c>
      <c r="B2091" s="69" t="n">
        <v>45914</v>
      </c>
      <c r="C2091" s="70" t="n">
        <v>2025</v>
      </c>
      <c r="D2091" t="inlineStr">
        <is>
          <t>Sep</t>
        </is>
      </c>
      <c r="E2091" t="inlineStr">
        <is>
          <t>UK</t>
        </is>
      </c>
      <c r="F2091" t="inlineStr">
        <is>
          <t>UK</t>
        </is>
      </c>
      <c r="G2091" t="inlineStr">
        <is>
          <t>BFSI</t>
        </is>
      </c>
      <c r="H2091" t="inlineStr">
        <is>
          <t>Cloud &amp; infrastructure</t>
        </is>
      </c>
      <c r="I2091" t="inlineStr">
        <is>
          <t>Top-10 client</t>
        </is>
      </c>
      <c r="J2091" t="inlineStr">
        <is>
          <t>Olivia Brown</t>
        </is>
      </c>
      <c r="K2091" s="71" t="n">
        <v>6861</v>
      </c>
      <c r="L2091" s="72" t="n">
        <v>4334.35</v>
      </c>
      <c r="M2091" s="72" t="n">
        <v>29737975.35</v>
      </c>
      <c r="N2091" s="72" t="n">
        <v>0</v>
      </c>
      <c r="O2091" s="72" t="n">
        <v>29737975.35</v>
      </c>
      <c r="P2091" s="72" t="n">
        <v>18119683.57</v>
      </c>
      <c r="Q2091" s="72" t="n">
        <v>11618291.78</v>
      </c>
      <c r="R2091" t="inlineStr">
        <is>
          <t>B-04</t>
        </is>
      </c>
      <c r="S2091" s="73" t="n">
        <v>50.4</v>
      </c>
      <c r="T2091" s="73" t="n">
        <v>42.9</v>
      </c>
      <c r="U2091" s="71" t="n">
        <v>0</v>
      </c>
      <c r="V2091" t="inlineStr">
        <is>
          <t>No</t>
        </is>
      </c>
      <c r="W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TC102083</t>
        </is>
      </c>
      <c r="B2092" s="69" t="n">
        <v>45914</v>
      </c>
      <c r="C2092" s="70" t="n">
        <v>2025</v>
      </c>
      <c r="D2092" t="inlineStr">
        <is>
          <t>Sep</t>
        </is>
      </c>
      <c r="E2092" t="inlineStr">
        <is>
          <t>Continental Europe</t>
        </is>
      </c>
      <c r="F2092" t="inlineStr">
        <is>
          <t>Netherlands</t>
        </is>
      </c>
      <c r="G2092" t="inlineStr">
        <is>
          <t>BFSI</t>
        </is>
      </c>
      <c r="H2092" t="inlineStr">
        <is>
          <t>AI &amp; data</t>
        </is>
      </c>
      <c r="I2092" t="inlineStr">
        <is>
          <t>Mid-size client</t>
        </is>
      </c>
      <c r="J2092" t="inlineStr">
        <is>
          <t>Sara Rossi</t>
        </is>
      </c>
      <c r="K2092" s="71" t="n">
        <v>6142</v>
      </c>
      <c r="L2092" s="72" t="n">
        <v>4356.91</v>
      </c>
      <c r="M2092" s="72" t="n">
        <v>26760141.22</v>
      </c>
      <c r="N2092" s="72" t="n">
        <v>0</v>
      </c>
      <c r="O2092" s="72" t="n">
        <v>26760141.22</v>
      </c>
      <c r="P2092" s="72" t="n">
        <v>18352220.66</v>
      </c>
      <c r="Q2092" s="72" t="n">
        <v>8407920.560000001</v>
      </c>
      <c r="R2092" t="inlineStr">
        <is>
          <t>B-04</t>
        </is>
      </c>
      <c r="S2092" s="73" t="n">
        <v>44.3</v>
      </c>
      <c r="T2092" s="73" t="n">
        <v>38</v>
      </c>
      <c r="U2092" s="71" t="n">
        <v>0</v>
      </c>
      <c r="V2092" t="inlineStr">
        <is>
          <t>No</t>
        </is>
      </c>
      <c r="W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TC102084</t>
        </is>
      </c>
      <c r="B2093" s="69" t="n">
        <v>45914</v>
      </c>
      <c r="C2093" s="70" t="n">
        <v>2025</v>
      </c>
      <c r="D2093" t="inlineStr">
        <is>
          <t>Sep</t>
        </is>
      </c>
      <c r="E2093" t="inlineStr">
        <is>
          <t>Continental Europe</t>
        </is>
      </c>
      <c r="F2093" t="inlineStr">
        <is>
          <t>Netherlands</t>
        </is>
      </c>
      <c r="G2093" t="inlineStr">
        <is>
          <t>Life Sciences</t>
        </is>
      </c>
      <c r="H2093" t="inlineStr">
        <is>
          <t>Consulting</t>
        </is>
      </c>
      <c r="I2093" t="inlineStr">
        <is>
          <t>Top-10 client</t>
        </is>
      </c>
      <c r="J2093" t="inlineStr">
        <is>
          <t>Yuki Sato</t>
        </is>
      </c>
      <c r="K2093" s="71" t="n">
        <v>7378</v>
      </c>
      <c r="L2093" s="72" t="n">
        <v>4769.8</v>
      </c>
      <c r="M2093" s="72" t="n">
        <v>35191584.4</v>
      </c>
      <c r="N2093" s="72" t="n">
        <v>703831.6899999999</v>
      </c>
      <c r="O2093" s="72" t="n">
        <v>34487752.71</v>
      </c>
      <c r="P2093" s="72" t="n">
        <v>21673426.99</v>
      </c>
      <c r="Q2093" s="72" t="n">
        <v>12814325.72</v>
      </c>
      <c r="R2093" t="inlineStr">
        <is>
          <t>LS-02</t>
        </is>
      </c>
      <c r="S2093" s="73" t="n">
        <v>61.1</v>
      </c>
      <c r="T2093" s="73" t="n">
        <v>47.7</v>
      </c>
      <c r="U2093" s="71" t="n">
        <v>1</v>
      </c>
      <c r="V2093" t="inlineStr">
        <is>
          <t>No</t>
        </is>
      </c>
      <c r="W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TC102085</t>
        </is>
      </c>
      <c r="B2094" s="69" t="n">
        <v>45914</v>
      </c>
      <c r="C2094" s="70" t="n">
        <v>2025</v>
      </c>
      <c r="D2094" t="inlineStr">
        <is>
          <t>Sep</t>
        </is>
      </c>
      <c r="E2094" t="inlineStr">
        <is>
          <t>North America</t>
        </is>
      </c>
      <c r="F2094" t="inlineStr">
        <is>
          <t>USA</t>
        </is>
      </c>
      <c r="G2094" t="inlineStr">
        <is>
          <t>Technology &amp; Services</t>
        </is>
      </c>
      <c r="H2094" t="inlineStr">
        <is>
          <t>Cloud &amp; infrastructure</t>
        </is>
      </c>
      <c r="I2094" t="inlineStr">
        <is>
          <t>Mid-size client</t>
        </is>
      </c>
      <c r="J2094" t="inlineStr">
        <is>
          <t>Olivia Brown</t>
        </is>
      </c>
      <c r="K2094" s="71" t="n">
        <v>7047</v>
      </c>
      <c r="L2094" s="72" t="n">
        <v>3717.17</v>
      </c>
      <c r="M2094" s="72" t="n">
        <v>26194896.99</v>
      </c>
      <c r="N2094" s="72" t="n">
        <v>523897.94</v>
      </c>
      <c r="O2094" s="72" t="n">
        <v>25670999.05</v>
      </c>
      <c r="P2094" s="72" t="n">
        <v>16032137.23</v>
      </c>
      <c r="Q2094" s="72" t="n">
        <v>9638861.82</v>
      </c>
      <c r="R2094" t="inlineStr">
        <is>
          <t>TS-03</t>
        </is>
      </c>
      <c r="S2094" s="73" t="n">
        <v>54</v>
      </c>
      <c r="T2094" s="73" t="n">
        <v>46.1</v>
      </c>
      <c r="U2094" s="71" t="n">
        <v>0</v>
      </c>
      <c r="V2094" t="inlineStr">
        <is>
          <t>No</t>
        </is>
      </c>
      <c r="W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TC102086</t>
        </is>
      </c>
      <c r="B2095" s="69" t="n">
        <v>45914</v>
      </c>
      <c r="C2095" s="70" t="n">
        <v>2025</v>
      </c>
      <c r="D2095" t="inlineStr">
        <is>
          <t>Sep</t>
        </is>
      </c>
      <c r="E2095" t="inlineStr">
        <is>
          <t>North America</t>
        </is>
      </c>
      <c r="F2095" t="inlineStr">
        <is>
          <t>USA</t>
        </is>
      </c>
      <c r="G2095" t="inlineStr">
        <is>
          <t>Retail &amp; CPG</t>
        </is>
      </c>
      <c r="H2095" t="inlineStr">
        <is>
          <t>Application services</t>
        </is>
      </c>
      <c r="I2095" t="inlineStr">
        <is>
          <t>Top-10 client</t>
        </is>
      </c>
      <c r="J2095" t="inlineStr">
        <is>
          <t>Sara Rossi</t>
        </is>
      </c>
      <c r="K2095" s="71" t="n">
        <v>8004</v>
      </c>
      <c r="L2095" s="72" t="n">
        <v>3927.23</v>
      </c>
      <c r="M2095" s="72" t="n">
        <v>31433548.92</v>
      </c>
      <c r="N2095" s="72" t="n">
        <v>1257341.96</v>
      </c>
      <c r="O2095" s="72" t="n">
        <v>30176206.96</v>
      </c>
      <c r="P2095" s="72" t="n">
        <v>19565004.9</v>
      </c>
      <c r="Q2095" s="72" t="n">
        <v>10611202.06</v>
      </c>
      <c r="R2095" t="inlineStr">
        <is>
          <t>RC-02</t>
        </is>
      </c>
      <c r="S2095" s="73" t="n">
        <v>57.7</v>
      </c>
      <c r="T2095" s="73" t="n">
        <v>48.2</v>
      </c>
      <c r="U2095" s="71" t="n">
        <v>3</v>
      </c>
      <c r="V2095" t="inlineStr">
        <is>
          <t>No</t>
        </is>
      </c>
      <c r="W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TC102087</t>
        </is>
      </c>
      <c r="B2096" s="69" t="n">
        <v>45915</v>
      </c>
      <c r="C2096" s="70" t="n">
        <v>2025</v>
      </c>
      <c r="D2096" t="inlineStr">
        <is>
          <t>Sep</t>
        </is>
      </c>
      <c r="E2096" t="inlineStr">
        <is>
          <t>North America</t>
        </is>
      </c>
      <c r="F2096" t="inlineStr">
        <is>
          <t>USA</t>
        </is>
      </c>
      <c r="G2096" t="inlineStr">
        <is>
          <t>BFSI</t>
        </is>
      </c>
      <c r="H2096" t="inlineStr">
        <is>
          <t>AI &amp; data</t>
        </is>
      </c>
      <c r="I2096" t="inlineStr">
        <is>
          <t>Large client</t>
        </is>
      </c>
      <c r="J2096" t="inlineStr">
        <is>
          <t>Wei Chen</t>
        </is>
      </c>
      <c r="K2096" s="71" t="n">
        <v>10198</v>
      </c>
      <c r="L2096" s="72" t="n">
        <v>4244.01</v>
      </c>
      <c r="M2096" s="72" t="n">
        <v>43280413.98</v>
      </c>
      <c r="N2096" s="72" t="n">
        <v>1731216.56</v>
      </c>
      <c r="O2096" s="72" t="n">
        <v>41549197.42</v>
      </c>
      <c r="P2096" s="72" t="n">
        <v>31889416.55</v>
      </c>
      <c r="Q2096" s="72" t="n">
        <v>9659780.869999999</v>
      </c>
      <c r="R2096" t="inlineStr">
        <is>
          <t>B-05</t>
        </is>
      </c>
      <c r="S2096" s="73" t="n">
        <v>69.40000000000001</v>
      </c>
      <c r="T2096" s="73" t="n">
        <v>62.8</v>
      </c>
      <c r="U2096" s="71" t="n">
        <v>1</v>
      </c>
      <c r="V2096" t="inlineStr">
        <is>
          <t>No</t>
        </is>
      </c>
      <c r="W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TC102088</t>
        </is>
      </c>
      <c r="B2097" s="69" t="n">
        <v>45915</v>
      </c>
      <c r="C2097" s="70" t="n">
        <v>2025</v>
      </c>
      <c r="D2097" t="inlineStr">
        <is>
          <t>Sep</t>
        </is>
      </c>
      <c r="E2097" t="inlineStr">
        <is>
          <t>North America</t>
        </is>
      </c>
      <c r="F2097" t="inlineStr">
        <is>
          <t>USA</t>
        </is>
      </c>
      <c r="G2097" t="inlineStr">
        <is>
          <t>Life Sciences</t>
        </is>
      </c>
      <c r="H2097" t="inlineStr">
        <is>
          <t>Application services</t>
        </is>
      </c>
      <c r="I2097" t="inlineStr">
        <is>
          <t>Large client</t>
        </is>
      </c>
      <c r="J2097" t="inlineStr">
        <is>
          <t>Sophie Müller</t>
        </is>
      </c>
      <c r="K2097" s="71" t="n">
        <v>7701</v>
      </c>
      <c r="L2097" s="72" t="n">
        <v>4434.84</v>
      </c>
      <c r="M2097" s="72" t="n">
        <v>34152702.84</v>
      </c>
      <c r="N2097" s="72" t="n">
        <v>1366108.11</v>
      </c>
      <c r="O2097" s="72" t="n">
        <v>32786594.73</v>
      </c>
      <c r="P2097" s="72" t="n">
        <v>23126831.74</v>
      </c>
      <c r="Q2097" s="72" t="n">
        <v>9659762.99</v>
      </c>
      <c r="R2097" t="inlineStr">
        <is>
          <t>LS-06</t>
        </is>
      </c>
      <c r="S2097" s="73" t="n">
        <v>56.7</v>
      </c>
      <c r="T2097" s="73" t="n">
        <v>47.8</v>
      </c>
      <c r="U2097" s="71" t="n">
        <v>0</v>
      </c>
      <c r="V2097" t="inlineStr">
        <is>
          <t>No</t>
        </is>
      </c>
      <c r="W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TC102089</t>
        </is>
      </c>
      <c r="B2098" s="69" t="n">
        <v>45915</v>
      </c>
      <c r="C2098" s="70" t="n">
        <v>2025</v>
      </c>
      <c r="D2098" t="inlineStr">
        <is>
          <t>Sep</t>
        </is>
      </c>
      <c r="E2098" t="inlineStr">
        <is>
          <t>Continental Europe</t>
        </is>
      </c>
      <c r="F2098" t="inlineStr">
        <is>
          <t>Germany</t>
        </is>
      </c>
      <c r="G2098" t="inlineStr">
        <is>
          <t>Life Sciences</t>
        </is>
      </c>
      <c r="H2098" t="inlineStr">
        <is>
          <t>Application services</t>
        </is>
      </c>
      <c r="I2098" t="inlineStr">
        <is>
          <t>Top-10 client</t>
        </is>
      </c>
      <c r="J2098" t="inlineStr">
        <is>
          <t>Hiroshi Tanaka</t>
        </is>
      </c>
      <c r="K2098" s="71" t="n">
        <v>8354</v>
      </c>
      <c r="L2098" s="72" t="n">
        <v>4708</v>
      </c>
      <c r="M2098" s="72" t="n">
        <v>39330632</v>
      </c>
      <c r="N2098" s="72" t="n">
        <v>2359837.92</v>
      </c>
      <c r="O2098" s="72" t="n">
        <v>36970794.08</v>
      </c>
      <c r="P2098" s="72" t="n">
        <v>25765795.49</v>
      </c>
      <c r="Q2098" s="72" t="n">
        <v>11204998.59</v>
      </c>
      <c r="R2098" t="inlineStr">
        <is>
          <t>LS-06</t>
        </is>
      </c>
      <c r="S2098" s="73" t="n">
        <v>65.90000000000001</v>
      </c>
      <c r="T2098" s="73" t="n">
        <v>50.6</v>
      </c>
      <c r="U2098" s="71" t="n">
        <v>2</v>
      </c>
      <c r="V2098" t="inlineStr">
        <is>
          <t>No</t>
        </is>
      </c>
      <c r="W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TC102090</t>
        </is>
      </c>
      <c r="B2099" s="69" t="n">
        <v>45915</v>
      </c>
      <c r="C2099" s="70" t="n">
        <v>2025</v>
      </c>
      <c r="D2099" t="inlineStr">
        <is>
          <t>Sep</t>
        </is>
      </c>
      <c r="E2099" t="inlineStr">
        <is>
          <t>North America</t>
        </is>
      </c>
      <c r="F2099" t="inlineStr">
        <is>
          <t>Canada</t>
        </is>
      </c>
      <c r="G2099" t="inlineStr">
        <is>
          <t>BFSI</t>
        </is>
      </c>
      <c r="H2099" t="inlineStr">
        <is>
          <t>AI &amp; data</t>
        </is>
      </c>
      <c r="I2099" t="inlineStr">
        <is>
          <t>Mid-size client</t>
        </is>
      </c>
      <c r="J2099" t="inlineStr">
        <is>
          <t>Noah Smith</t>
        </is>
      </c>
      <c r="K2099" s="71" t="n">
        <v>4930</v>
      </c>
      <c r="L2099" s="72" t="n">
        <v>3712.21</v>
      </c>
      <c r="M2099" s="72" t="n">
        <v>18301195.3</v>
      </c>
      <c r="N2099" s="72" t="n">
        <v>0</v>
      </c>
      <c r="O2099" s="72" t="n">
        <v>18301195.3</v>
      </c>
      <c r="P2099" s="72" t="n">
        <v>13203940.11</v>
      </c>
      <c r="Q2099" s="72" t="n">
        <v>5097255.19</v>
      </c>
      <c r="R2099" t="inlineStr">
        <is>
          <t>B-06</t>
        </is>
      </c>
      <c r="S2099" s="73" t="n">
        <v>39.7</v>
      </c>
      <c r="T2099" s="73" t="n">
        <v>30.6</v>
      </c>
      <c r="U2099" s="71" t="n">
        <v>0</v>
      </c>
      <c r="V2099" t="inlineStr">
        <is>
          <t>No</t>
        </is>
      </c>
      <c r="W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TC102091</t>
        </is>
      </c>
      <c r="B2100" s="69" t="n">
        <v>45915</v>
      </c>
      <c r="C2100" s="70" t="n">
        <v>2025</v>
      </c>
      <c r="D2100" t="inlineStr">
        <is>
          <t>Sep</t>
        </is>
      </c>
      <c r="E2100" t="inlineStr">
        <is>
          <t>North America</t>
        </is>
      </c>
      <c r="F2100" t="inlineStr">
        <is>
          <t>Canada</t>
        </is>
      </c>
      <c r="G2100" t="inlineStr">
        <is>
          <t>Technology &amp; Services</t>
        </is>
      </c>
      <c r="H2100" t="inlineStr">
        <is>
          <t>Consulting</t>
        </is>
      </c>
      <c r="I2100" t="inlineStr">
        <is>
          <t>Top-10 client</t>
        </is>
      </c>
      <c r="J2100" t="inlineStr">
        <is>
          <t>Sara Rossi</t>
        </is>
      </c>
      <c r="K2100" s="71" t="n">
        <v>2435</v>
      </c>
      <c r="L2100" s="72" t="n">
        <v>4079.45</v>
      </c>
      <c r="M2100" s="72" t="n">
        <v>9933460.75</v>
      </c>
      <c r="N2100" s="72" t="n">
        <v>596007.65</v>
      </c>
      <c r="O2100" s="72" t="n">
        <v>9337453.1</v>
      </c>
      <c r="P2100" s="72" t="n">
        <v>6158633.74</v>
      </c>
      <c r="Q2100" s="72" t="n">
        <v>3178819.36</v>
      </c>
      <c r="R2100" t="inlineStr">
        <is>
          <t>TS-04</t>
        </is>
      </c>
      <c r="S2100" s="73" t="n">
        <v>19.5</v>
      </c>
      <c r="T2100" s="73" t="n">
        <v>14.7</v>
      </c>
      <c r="U2100" s="71" t="n">
        <v>0</v>
      </c>
      <c r="V2100" t="inlineStr">
        <is>
          <t>No</t>
        </is>
      </c>
      <c r="W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TC102092</t>
        </is>
      </c>
      <c r="B2101" s="69" t="n">
        <v>45915</v>
      </c>
      <c r="C2101" s="70" t="n">
        <v>2025</v>
      </c>
      <c r="D2101" t="inlineStr">
        <is>
          <t>Sep</t>
        </is>
      </c>
      <c r="E2101" t="inlineStr">
        <is>
          <t>North America</t>
        </is>
      </c>
      <c r="F2101" t="inlineStr">
        <is>
          <t>Canada</t>
        </is>
      </c>
      <c r="G2101" t="inlineStr">
        <is>
          <t>Life Sciences</t>
        </is>
      </c>
      <c r="H2101" t="inlineStr">
        <is>
          <t>Application services</t>
        </is>
      </c>
      <c r="I2101" t="inlineStr">
        <is>
          <t>Mid-size client</t>
        </is>
      </c>
      <c r="J2101" t="inlineStr">
        <is>
          <t>Hiroshi Tanaka</t>
        </is>
      </c>
      <c r="K2101" s="71" t="n">
        <v>3589</v>
      </c>
      <c r="L2101" s="72" t="n">
        <v>4203.2</v>
      </c>
      <c r="M2101" s="72" t="n">
        <v>15085284.8</v>
      </c>
      <c r="N2101" s="72" t="n">
        <v>603411.39</v>
      </c>
      <c r="O2101" s="72" t="n">
        <v>14481873.41</v>
      </c>
      <c r="P2101" s="72" t="n">
        <v>9980629.140000001</v>
      </c>
      <c r="Q2101" s="72" t="n">
        <v>4501244.27</v>
      </c>
      <c r="R2101" t="inlineStr">
        <is>
          <t>LS-05</t>
        </is>
      </c>
      <c r="S2101" s="73" t="n">
        <v>28.3</v>
      </c>
      <c r="T2101" s="73" t="n">
        <v>23.6</v>
      </c>
      <c r="U2101" s="71" t="n">
        <v>0</v>
      </c>
      <c r="V2101" t="inlineStr">
        <is>
          <t>No</t>
        </is>
      </c>
      <c r="W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TC102093</t>
        </is>
      </c>
      <c r="B2102" s="69" t="n">
        <v>45916</v>
      </c>
      <c r="C2102" s="70" t="n">
        <v>2025</v>
      </c>
      <c r="D2102" t="inlineStr">
        <is>
          <t>Sep</t>
        </is>
      </c>
      <c r="E2102" t="inlineStr">
        <is>
          <t>North America</t>
        </is>
      </c>
      <c r="F2102" t="inlineStr">
        <is>
          <t>USA</t>
        </is>
      </c>
      <c r="G2102" t="inlineStr">
        <is>
          <t>Life Sciences</t>
        </is>
      </c>
      <c r="H2102" t="inlineStr">
        <is>
          <t>Application services</t>
        </is>
      </c>
      <c r="I2102" t="inlineStr">
        <is>
          <t>Large client</t>
        </is>
      </c>
      <c r="J2102" t="inlineStr">
        <is>
          <t>Ruhi Shaikh</t>
        </is>
      </c>
      <c r="K2102" s="71" t="n">
        <v>4116</v>
      </c>
      <c r="L2102" s="72" t="n">
        <v>4073.99</v>
      </c>
      <c r="M2102" s="72" t="n">
        <v>16768542.84</v>
      </c>
      <c r="N2102" s="72" t="n">
        <v>335370.86</v>
      </c>
      <c r="O2102" s="72" t="n">
        <v>16433171.98</v>
      </c>
      <c r="P2102" s="72" t="n">
        <v>11254538</v>
      </c>
      <c r="Q2102" s="72" t="n">
        <v>5178633.98</v>
      </c>
      <c r="R2102" t="inlineStr">
        <is>
          <t>LS-02</t>
        </is>
      </c>
      <c r="S2102" s="73" t="n">
        <v>33.8</v>
      </c>
      <c r="T2102" s="73" t="n">
        <v>25.7</v>
      </c>
      <c r="U2102" s="71" t="n">
        <v>0</v>
      </c>
      <c r="V2102" t="inlineStr">
        <is>
          <t>No</t>
        </is>
      </c>
      <c r="W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TC102094</t>
        </is>
      </c>
      <c r="B2103" s="69" t="n">
        <v>45916</v>
      </c>
      <c r="C2103" s="70" t="n">
        <v>2025</v>
      </c>
      <c r="D2103" t="inlineStr">
        <is>
          <t>Sep</t>
        </is>
      </c>
      <c r="E2103" t="inlineStr">
        <is>
          <t>Middle East &amp; Africa</t>
        </is>
      </c>
      <c r="F2103" t="inlineStr">
        <is>
          <t>South Africa</t>
        </is>
      </c>
      <c r="G2103" t="inlineStr">
        <is>
          <t>Manufacturing</t>
        </is>
      </c>
      <c r="H2103" t="inlineStr">
        <is>
          <t>AI &amp; data</t>
        </is>
      </c>
      <c r="I2103" t="inlineStr">
        <is>
          <t>Top-10 client</t>
        </is>
      </c>
      <c r="J2103" t="inlineStr">
        <is>
          <t>Kofi Mensah</t>
        </is>
      </c>
      <c r="K2103" s="71" t="n">
        <v>2489</v>
      </c>
      <c r="L2103" s="72" t="n">
        <v>3600.22</v>
      </c>
      <c r="M2103" s="72" t="n">
        <v>8960947.58</v>
      </c>
      <c r="N2103" s="72" t="n">
        <v>0</v>
      </c>
      <c r="O2103" s="72" t="n">
        <v>8960947.58</v>
      </c>
      <c r="P2103" s="72" t="n">
        <v>5408148.59</v>
      </c>
      <c r="Q2103" s="72" t="n">
        <v>3552798.99</v>
      </c>
      <c r="R2103" t="inlineStr">
        <is>
          <t>M-06</t>
        </is>
      </c>
      <c r="S2103" s="73" t="n">
        <v>21.6</v>
      </c>
      <c r="T2103" s="73" t="n">
        <v>16.4</v>
      </c>
      <c r="U2103" s="71" t="n">
        <v>0</v>
      </c>
      <c r="V2103" t="inlineStr">
        <is>
          <t>No</t>
        </is>
      </c>
      <c r="W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TC102095</t>
        </is>
      </c>
      <c r="B2104" s="69" t="n">
        <v>45916</v>
      </c>
      <c r="C2104" s="70" t="n">
        <v>2025</v>
      </c>
      <c r="D2104" t="inlineStr">
        <is>
          <t>Sep</t>
        </is>
      </c>
      <c r="E2104" t="inlineStr">
        <is>
          <t>North America</t>
        </is>
      </c>
      <c r="F2104" t="inlineStr">
        <is>
          <t>Canada</t>
        </is>
      </c>
      <c r="G2104" t="inlineStr">
        <is>
          <t>BFSI</t>
        </is>
      </c>
      <c r="H2104" t="inlineStr">
        <is>
          <t>Application services</t>
        </is>
      </c>
      <c r="I2104" t="inlineStr">
        <is>
          <t>Top-10 client</t>
        </is>
      </c>
      <c r="J2104" t="inlineStr">
        <is>
          <t>Arjun Mehta</t>
        </is>
      </c>
      <c r="K2104" s="71" t="n">
        <v>3497</v>
      </c>
      <c r="L2104" s="72" t="n">
        <v>3850.66</v>
      </c>
      <c r="M2104" s="72" t="n">
        <v>13465758.02</v>
      </c>
      <c r="N2104" s="72" t="n">
        <v>0</v>
      </c>
      <c r="O2104" s="72" t="n">
        <v>13465758.02</v>
      </c>
      <c r="P2104" s="72" t="n">
        <v>9067657.619999999</v>
      </c>
      <c r="Q2104" s="72" t="n">
        <v>4398100.4</v>
      </c>
      <c r="R2104" t="inlineStr">
        <is>
          <t>B-03</t>
        </is>
      </c>
      <c r="S2104" s="73" t="n">
        <v>29.3</v>
      </c>
      <c r="T2104" s="73" t="n">
        <v>22.2</v>
      </c>
      <c r="U2104" s="71" t="n">
        <v>0</v>
      </c>
      <c r="V2104" t="inlineStr">
        <is>
          <t>No</t>
        </is>
      </c>
      <c r="W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TC102096</t>
        </is>
      </c>
      <c r="B2105" s="69" t="n">
        <v>45916</v>
      </c>
      <c r="C2105" s="70" t="n">
        <v>2025</v>
      </c>
      <c r="D2105" t="inlineStr">
        <is>
          <t>Sep</t>
        </is>
      </c>
      <c r="E2105" t="inlineStr">
        <is>
          <t>North America</t>
        </is>
      </c>
      <c r="F2105" t="inlineStr">
        <is>
          <t>USA</t>
        </is>
      </c>
      <c r="G2105" t="inlineStr">
        <is>
          <t>BFSI</t>
        </is>
      </c>
      <c r="H2105" t="inlineStr">
        <is>
          <t>Cloud &amp; infrastructure</t>
        </is>
      </c>
      <c r="I2105" t="inlineStr">
        <is>
          <t>Top-10 client</t>
        </is>
      </c>
      <c r="J2105" t="inlineStr">
        <is>
          <t>Noah Smith</t>
        </is>
      </c>
      <c r="K2105" s="71" t="n">
        <v>3134</v>
      </c>
      <c r="L2105" s="72" t="n">
        <v>3859.5</v>
      </c>
      <c r="M2105" s="72" t="n">
        <v>12095673</v>
      </c>
      <c r="N2105" s="72" t="n">
        <v>241913.46</v>
      </c>
      <c r="O2105" s="72" t="n">
        <v>11853759.54</v>
      </c>
      <c r="P2105" s="72" t="n">
        <v>8424783.369999999</v>
      </c>
      <c r="Q2105" s="72" t="n">
        <v>3428976.17</v>
      </c>
      <c r="R2105" t="inlineStr">
        <is>
          <t>B-02</t>
        </is>
      </c>
      <c r="S2105" s="73" t="n">
        <v>22.9</v>
      </c>
      <c r="T2105" s="73" t="n">
        <v>19.9</v>
      </c>
      <c r="U2105" s="71" t="n">
        <v>0</v>
      </c>
      <c r="V2105" t="inlineStr">
        <is>
          <t>No</t>
        </is>
      </c>
      <c r="W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TC102097</t>
        </is>
      </c>
      <c r="B2106" s="69" t="n">
        <v>45916</v>
      </c>
      <c r="C2106" s="70" t="n">
        <v>2025</v>
      </c>
      <c r="D2106" t="inlineStr">
        <is>
          <t>Sep</t>
        </is>
      </c>
      <c r="E2106" t="inlineStr">
        <is>
          <t>India</t>
        </is>
      </c>
      <c r="F2106" t="inlineStr">
        <is>
          <t>India</t>
        </is>
      </c>
      <c r="G2106" t="inlineStr">
        <is>
          <t>BFSI</t>
        </is>
      </c>
      <c r="H2106" t="inlineStr">
        <is>
          <t>Cloud &amp; infrastructure</t>
        </is>
      </c>
      <c r="I2106" t="inlineStr">
        <is>
          <t>Large client</t>
        </is>
      </c>
      <c r="J2106" t="inlineStr">
        <is>
          <t>Ana Costa</t>
        </is>
      </c>
      <c r="K2106" s="71" t="n">
        <v>2182</v>
      </c>
      <c r="L2106" s="72" t="n">
        <v>3488.77</v>
      </c>
      <c r="M2106" s="72" t="n">
        <v>7612496.14</v>
      </c>
      <c r="N2106" s="72" t="n">
        <v>304499.85</v>
      </c>
      <c r="O2106" s="72" t="n">
        <v>7307996.29</v>
      </c>
      <c r="P2106" s="72" t="n">
        <v>5263174.01</v>
      </c>
      <c r="Q2106" s="72" t="n">
        <v>2044822.28</v>
      </c>
      <c r="R2106" t="inlineStr">
        <is>
          <t>B-05</t>
        </is>
      </c>
      <c r="S2106" s="73" t="n">
        <v>16.9</v>
      </c>
      <c r="T2106" s="73" t="n">
        <v>14</v>
      </c>
      <c r="U2106" s="71" t="n">
        <v>0</v>
      </c>
      <c r="V2106" t="inlineStr">
        <is>
          <t>No</t>
        </is>
      </c>
      <c r="W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TC102098</t>
        </is>
      </c>
      <c r="B2107" s="69" t="n">
        <v>45916</v>
      </c>
      <c r="C2107" s="70" t="n">
        <v>2025</v>
      </c>
      <c r="D2107" t="inlineStr">
        <is>
          <t>Sep</t>
        </is>
      </c>
      <c r="E2107" t="inlineStr">
        <is>
          <t>Continental Europe</t>
        </is>
      </c>
      <c r="F2107" t="inlineStr">
        <is>
          <t>Germany</t>
        </is>
      </c>
      <c r="G2107" t="inlineStr">
        <is>
          <t>BFSI</t>
        </is>
      </c>
      <c r="H2107" t="inlineStr">
        <is>
          <t>Application services</t>
        </is>
      </c>
      <c r="I2107" t="inlineStr">
        <is>
          <t>Large client</t>
        </is>
      </c>
      <c r="J2107" t="inlineStr">
        <is>
          <t>Arjun Mehta</t>
        </is>
      </c>
      <c r="K2107" s="71" t="n">
        <v>9550</v>
      </c>
      <c r="L2107" s="72" t="n">
        <v>4459.85</v>
      </c>
      <c r="M2107" s="72" t="n">
        <v>42591567.5</v>
      </c>
      <c r="N2107" s="72" t="n">
        <v>2555494.05</v>
      </c>
      <c r="O2107" s="72" t="n">
        <v>40036073.45</v>
      </c>
      <c r="P2107" s="72" t="n">
        <v>27650325.94</v>
      </c>
      <c r="Q2107" s="72" t="n">
        <v>12385747.51</v>
      </c>
      <c r="R2107" t="inlineStr">
        <is>
          <t>B-03</t>
        </is>
      </c>
      <c r="S2107" s="73" t="n">
        <v>68.7</v>
      </c>
      <c r="T2107" s="73" t="n">
        <v>58.7</v>
      </c>
      <c r="U2107" s="71" t="n">
        <v>1</v>
      </c>
      <c r="V2107" t="inlineStr">
        <is>
          <t>No</t>
        </is>
      </c>
      <c r="W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TC102099</t>
        </is>
      </c>
      <c r="B2108" s="69" t="n">
        <v>45917</v>
      </c>
      <c r="C2108" s="70" t="n">
        <v>2025</v>
      </c>
      <c r="D2108" t="inlineStr">
        <is>
          <t>Sep</t>
        </is>
      </c>
      <c r="E2108" t="inlineStr">
        <is>
          <t>North America</t>
        </is>
      </c>
      <c r="F2108" t="inlineStr">
        <is>
          <t>Canada</t>
        </is>
      </c>
      <c r="G2108" t="inlineStr">
        <is>
          <t>Technology &amp; Services</t>
        </is>
      </c>
      <c r="H2108" t="inlineStr">
        <is>
          <t>Application services</t>
        </is>
      </c>
      <c r="I2108" t="inlineStr">
        <is>
          <t>Top-10 client</t>
        </is>
      </c>
      <c r="J2108" t="inlineStr">
        <is>
          <t>Wei Chen</t>
        </is>
      </c>
      <c r="K2108" s="71" t="n">
        <v>7418</v>
      </c>
      <c r="L2108" s="72" t="n">
        <v>4100.2</v>
      </c>
      <c r="M2108" s="72" t="n">
        <v>30415283.6</v>
      </c>
      <c r="N2108" s="72" t="n">
        <v>0</v>
      </c>
      <c r="O2108" s="72" t="n">
        <v>30415283.6</v>
      </c>
      <c r="P2108" s="72" t="n">
        <v>20555424.66</v>
      </c>
      <c r="Q2108" s="72" t="n">
        <v>9859858.939999999</v>
      </c>
      <c r="R2108" t="inlineStr">
        <is>
          <t>TS-04</t>
        </is>
      </c>
      <c r="S2108" s="73" t="n">
        <v>65.8</v>
      </c>
      <c r="T2108" s="73" t="n">
        <v>49.1</v>
      </c>
      <c r="U2108" s="71" t="n">
        <v>1</v>
      </c>
      <c r="V2108" t="inlineStr">
        <is>
          <t>No</t>
        </is>
      </c>
      <c r="W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TC102100</t>
        </is>
      </c>
      <c r="B2109" s="69" t="n">
        <v>45917</v>
      </c>
      <c r="C2109" s="70" t="n">
        <v>2025</v>
      </c>
      <c r="D2109" t="inlineStr">
        <is>
          <t>Sep</t>
        </is>
      </c>
      <c r="E2109" t="inlineStr">
        <is>
          <t>North America</t>
        </is>
      </c>
      <c r="F2109" t="inlineStr">
        <is>
          <t>Canada</t>
        </is>
      </c>
      <c r="G2109" t="inlineStr">
        <is>
          <t>Manufacturing</t>
        </is>
      </c>
      <c r="H2109" t="inlineStr">
        <is>
          <t>Application services</t>
        </is>
      </c>
      <c r="I2109" t="inlineStr">
        <is>
          <t>Mid-size client</t>
        </is>
      </c>
      <c r="J2109" t="inlineStr">
        <is>
          <t>Fatima Al-Saud</t>
        </is>
      </c>
      <c r="K2109" s="71" t="n">
        <v>9241</v>
      </c>
      <c r="L2109" s="72" t="n">
        <v>3716.28</v>
      </c>
      <c r="M2109" s="72" t="n">
        <v>34342143.48</v>
      </c>
      <c r="N2109" s="72" t="n">
        <v>0</v>
      </c>
      <c r="O2109" s="72" t="n">
        <v>34342143.48</v>
      </c>
      <c r="P2109" s="72" t="n">
        <v>23693993.19</v>
      </c>
      <c r="Q2109" s="72" t="n">
        <v>10648150.29</v>
      </c>
      <c r="R2109" t="inlineStr">
        <is>
          <t>M-03</t>
        </is>
      </c>
      <c r="S2109" s="73" t="n">
        <v>67</v>
      </c>
      <c r="T2109" s="73" t="n">
        <v>56.5</v>
      </c>
      <c r="U2109" s="71" t="n">
        <v>0</v>
      </c>
      <c r="V2109" t="inlineStr">
        <is>
          <t>No</t>
        </is>
      </c>
      <c r="W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TC102101</t>
        </is>
      </c>
      <c r="B2110" s="69" t="n">
        <v>45917</v>
      </c>
      <c r="C2110" s="70" t="n">
        <v>2025</v>
      </c>
      <c r="D2110" t="inlineStr">
        <is>
          <t>Sep</t>
        </is>
      </c>
      <c r="E2110" t="inlineStr">
        <is>
          <t>North America</t>
        </is>
      </c>
      <c r="F2110" t="inlineStr">
        <is>
          <t>Canada</t>
        </is>
      </c>
      <c r="G2110" t="inlineStr">
        <is>
          <t>BFSI</t>
        </is>
      </c>
      <c r="H2110" t="inlineStr">
        <is>
          <t>Cloud &amp; infrastructure</t>
        </is>
      </c>
      <c r="I2110" t="inlineStr">
        <is>
          <t>Top-10 client</t>
        </is>
      </c>
      <c r="J2110" t="inlineStr">
        <is>
          <t>Mei Lin</t>
        </is>
      </c>
      <c r="K2110" s="71" t="n">
        <v>5042</v>
      </c>
      <c r="L2110" s="72" t="n">
        <v>3757.04</v>
      </c>
      <c r="M2110" s="72" t="n">
        <v>18942995.68</v>
      </c>
      <c r="N2110" s="72" t="n">
        <v>1136579.74</v>
      </c>
      <c r="O2110" s="72" t="n">
        <v>17806415.94</v>
      </c>
      <c r="P2110" s="72" t="n">
        <v>12675739.21</v>
      </c>
      <c r="Q2110" s="72" t="n">
        <v>5130676.73</v>
      </c>
      <c r="R2110" t="inlineStr">
        <is>
          <t>B-03</t>
        </is>
      </c>
      <c r="S2110" s="73" t="n">
        <v>43.2</v>
      </c>
      <c r="T2110" s="73" t="n">
        <v>32.9</v>
      </c>
      <c r="U2110" s="71" t="n">
        <v>0</v>
      </c>
      <c r="V2110" t="inlineStr">
        <is>
          <t>No</t>
        </is>
      </c>
      <c r="W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TC102102</t>
        </is>
      </c>
      <c r="B2111" s="69" t="n">
        <v>45917</v>
      </c>
      <c r="C2111" s="70" t="n">
        <v>2025</v>
      </c>
      <c r="D2111" t="inlineStr">
        <is>
          <t>Sep</t>
        </is>
      </c>
      <c r="E2111" t="inlineStr">
        <is>
          <t>North America</t>
        </is>
      </c>
      <c r="F2111" t="inlineStr">
        <is>
          <t>USA</t>
        </is>
      </c>
      <c r="G2111" t="inlineStr">
        <is>
          <t>Life Sciences</t>
        </is>
      </c>
      <c r="H2111" t="inlineStr">
        <is>
          <t>Consulting</t>
        </is>
      </c>
      <c r="I2111" t="inlineStr">
        <is>
          <t>Large client</t>
        </is>
      </c>
      <c r="J2111" t="inlineStr">
        <is>
          <t>Aisha Bello</t>
        </is>
      </c>
      <c r="K2111" s="71" t="n">
        <v>772</v>
      </c>
      <c r="L2111" s="72" t="n">
        <v>4094.02</v>
      </c>
      <c r="M2111" s="72" t="n">
        <v>3160583.44</v>
      </c>
      <c r="N2111" s="72" t="n">
        <v>0</v>
      </c>
      <c r="O2111" s="72" t="n">
        <v>3160583.44</v>
      </c>
      <c r="P2111" s="72" t="n">
        <v>1847209.41</v>
      </c>
      <c r="Q2111" s="72" t="n">
        <v>1313374.03</v>
      </c>
      <c r="R2111" t="inlineStr">
        <is>
          <t>LS-03</t>
        </is>
      </c>
      <c r="S2111" s="73" t="n">
        <v>6.1</v>
      </c>
      <c r="T2111" s="73" t="n">
        <v>4.9</v>
      </c>
      <c r="U2111" s="71" t="n">
        <v>0</v>
      </c>
      <c r="V2111" t="inlineStr">
        <is>
          <t>No</t>
        </is>
      </c>
      <c r="W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TC102103</t>
        </is>
      </c>
      <c r="B2112" s="69" t="n">
        <v>45917</v>
      </c>
      <c r="C2112" s="70" t="n">
        <v>2025</v>
      </c>
      <c r="D2112" t="inlineStr">
        <is>
          <t>Sep</t>
        </is>
      </c>
      <c r="E2112" t="inlineStr">
        <is>
          <t>Asia Pacific</t>
        </is>
      </c>
      <c r="F2112" t="inlineStr">
        <is>
          <t>Japan</t>
        </is>
      </c>
      <c r="G2112" t="inlineStr">
        <is>
          <t>BFSI</t>
        </is>
      </c>
      <c r="H2112" t="inlineStr">
        <is>
          <t>BPS</t>
        </is>
      </c>
      <c r="I2112" t="inlineStr">
        <is>
          <t>Mid-size client</t>
        </is>
      </c>
      <c r="J2112" t="inlineStr">
        <is>
          <t>Ravindra Patil</t>
        </is>
      </c>
      <c r="K2112" s="71" t="n">
        <v>7347</v>
      </c>
      <c r="L2112" s="72" t="n">
        <v>3168.53</v>
      </c>
      <c r="M2112" s="72" t="n">
        <v>23279189.91</v>
      </c>
      <c r="N2112" s="72" t="n">
        <v>0</v>
      </c>
      <c r="O2112" s="72" t="n">
        <v>23279189.91</v>
      </c>
      <c r="P2112" s="72" t="n">
        <v>16482609.98</v>
      </c>
      <c r="Q2112" s="72" t="n">
        <v>6796579.93</v>
      </c>
      <c r="R2112" t="inlineStr">
        <is>
          <t>B-03</t>
        </is>
      </c>
      <c r="S2112" s="73" t="n">
        <v>61.4</v>
      </c>
      <c r="T2112" s="73" t="n">
        <v>45.5</v>
      </c>
      <c r="U2112" s="71" t="n">
        <v>0</v>
      </c>
      <c r="V2112" t="inlineStr">
        <is>
          <t>No</t>
        </is>
      </c>
      <c r="W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TC102104</t>
        </is>
      </c>
      <c r="B2113" s="69" t="n">
        <v>45917</v>
      </c>
      <c r="C2113" s="70" t="n">
        <v>2025</v>
      </c>
      <c r="D2113" t="inlineStr">
        <is>
          <t>Sep</t>
        </is>
      </c>
      <c r="E2113" t="inlineStr">
        <is>
          <t>North America</t>
        </is>
      </c>
      <c r="F2113" t="inlineStr">
        <is>
          <t>USA</t>
        </is>
      </c>
      <c r="G2113" t="inlineStr">
        <is>
          <t>Technology &amp; Services</t>
        </is>
      </c>
      <c r="H2113" t="inlineStr">
        <is>
          <t>AI &amp; data</t>
        </is>
      </c>
      <c r="I2113" t="inlineStr">
        <is>
          <t>Top-10 client</t>
        </is>
      </c>
      <c r="J2113" t="inlineStr">
        <is>
          <t>Olivia Brown</t>
        </is>
      </c>
      <c r="K2113" s="71" t="n">
        <v>9702</v>
      </c>
      <c r="L2113" s="72" t="n">
        <v>4245.19</v>
      </c>
      <c r="M2113" s="72" t="n">
        <v>41186833.38</v>
      </c>
      <c r="N2113" s="72" t="n">
        <v>823736.67</v>
      </c>
      <c r="O2113" s="72" t="n">
        <v>40363096.71</v>
      </c>
      <c r="P2113" s="72" t="n">
        <v>27070717.88</v>
      </c>
      <c r="Q2113" s="72" t="n">
        <v>13292378.83</v>
      </c>
      <c r="R2113" t="inlineStr">
        <is>
          <t>TS-05</t>
        </is>
      </c>
      <c r="S2113" s="73" t="n">
        <v>79.09999999999999</v>
      </c>
      <c r="T2113" s="73" t="n">
        <v>61.6</v>
      </c>
      <c r="U2113" s="71" t="n">
        <v>1</v>
      </c>
      <c r="V2113" t="inlineStr">
        <is>
          <t>No</t>
        </is>
      </c>
      <c r="W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TC102105</t>
        </is>
      </c>
      <c r="B2114" s="69" t="n">
        <v>45917</v>
      </c>
      <c r="C2114" s="70" t="n">
        <v>2025</v>
      </c>
      <c r="D2114" t="inlineStr">
        <is>
          <t>Sep</t>
        </is>
      </c>
      <c r="E2114" t="inlineStr">
        <is>
          <t>North America</t>
        </is>
      </c>
      <c r="F2114" t="inlineStr">
        <is>
          <t>USA</t>
        </is>
      </c>
      <c r="G2114" t="inlineStr">
        <is>
          <t>BFSI</t>
        </is>
      </c>
      <c r="H2114" t="inlineStr">
        <is>
          <t>Application services</t>
        </is>
      </c>
      <c r="I2114" t="inlineStr">
        <is>
          <t>Top-10 client</t>
        </is>
      </c>
      <c r="J2114" t="inlineStr">
        <is>
          <t>Omar Haddad</t>
        </is>
      </c>
      <c r="K2114" s="71" t="n">
        <v>2374</v>
      </c>
      <c r="L2114" s="72" t="n">
        <v>4099.17</v>
      </c>
      <c r="M2114" s="72" t="n">
        <v>9731429.58</v>
      </c>
      <c r="N2114" s="72" t="n">
        <v>194628.59</v>
      </c>
      <c r="O2114" s="72" t="n">
        <v>9536800.99</v>
      </c>
      <c r="P2114" s="72" t="n">
        <v>6798248.59</v>
      </c>
      <c r="Q2114" s="72" t="n">
        <v>2738552.4</v>
      </c>
      <c r="R2114" t="inlineStr">
        <is>
          <t>B-05</t>
        </is>
      </c>
      <c r="S2114" s="73" t="n">
        <v>19.8</v>
      </c>
      <c r="T2114" s="73" t="n">
        <v>15.8</v>
      </c>
      <c r="U2114" s="71" t="n">
        <v>0</v>
      </c>
      <c r="V2114" t="inlineStr">
        <is>
          <t>No</t>
        </is>
      </c>
      <c r="W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TC102106</t>
        </is>
      </c>
      <c r="B2115" s="69" t="n">
        <v>45917</v>
      </c>
      <c r="C2115" s="70" t="n">
        <v>2025</v>
      </c>
      <c r="D2115" t="inlineStr">
        <is>
          <t>Sep</t>
        </is>
      </c>
      <c r="E2115" t="inlineStr">
        <is>
          <t>North America</t>
        </is>
      </c>
      <c r="F2115" t="inlineStr">
        <is>
          <t>Canada</t>
        </is>
      </c>
      <c r="G2115" t="inlineStr">
        <is>
          <t>Life Sciences</t>
        </is>
      </c>
      <c r="H2115" t="inlineStr">
        <is>
          <t>Cloud &amp; infrastructure</t>
        </is>
      </c>
      <c r="I2115" t="inlineStr">
        <is>
          <t>Mid-size client</t>
        </is>
      </c>
      <c r="J2115" t="inlineStr">
        <is>
          <t>Noah Smith</t>
        </is>
      </c>
      <c r="K2115" s="71" t="n">
        <v>10337</v>
      </c>
      <c r="L2115" s="72" t="n">
        <v>3896.98</v>
      </c>
      <c r="M2115" s="72" t="n">
        <v>40283082.26</v>
      </c>
      <c r="N2115" s="72" t="n">
        <v>1611323.29</v>
      </c>
      <c r="O2115" s="72" t="n">
        <v>38671758.97</v>
      </c>
      <c r="P2115" s="72" t="n">
        <v>25309806.52</v>
      </c>
      <c r="Q2115" s="72" t="n">
        <v>13361952.45</v>
      </c>
      <c r="R2115" t="inlineStr">
        <is>
          <t>LS-03</t>
        </is>
      </c>
      <c r="S2115" s="73" t="n">
        <v>74</v>
      </c>
      <c r="T2115" s="73" t="n">
        <v>64.40000000000001</v>
      </c>
      <c r="U2115" s="71" t="n">
        <v>3</v>
      </c>
      <c r="V2115" t="inlineStr">
        <is>
          <t>Yes</t>
        </is>
      </c>
      <c r="W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TC102107</t>
        </is>
      </c>
      <c r="B2116" s="69" t="n">
        <v>45917</v>
      </c>
      <c r="C2116" s="70" t="n">
        <v>2025</v>
      </c>
      <c r="D2116" t="inlineStr">
        <is>
          <t>Sep</t>
        </is>
      </c>
      <c r="E2116" t="inlineStr">
        <is>
          <t>North America</t>
        </is>
      </c>
      <c r="F2116" t="inlineStr">
        <is>
          <t>Canada</t>
        </is>
      </c>
      <c r="G2116" t="inlineStr">
        <is>
          <t>Retail &amp; CPG</t>
        </is>
      </c>
      <c r="H2116" t="inlineStr">
        <is>
          <t>Cloud &amp; infrastructure</t>
        </is>
      </c>
      <c r="I2116" t="inlineStr">
        <is>
          <t>Top-10 client</t>
        </is>
      </c>
      <c r="J2116" t="inlineStr">
        <is>
          <t>Wei Chen</t>
        </is>
      </c>
      <c r="K2116" s="71" t="n">
        <v>9651</v>
      </c>
      <c r="L2116" s="72" t="n">
        <v>4223</v>
      </c>
      <c r="M2116" s="72" t="n">
        <v>40756173</v>
      </c>
      <c r="N2116" s="72" t="n">
        <v>815123.46</v>
      </c>
      <c r="O2116" s="72" t="n">
        <v>39941049.54</v>
      </c>
      <c r="P2116" s="72" t="n">
        <v>23875557.38</v>
      </c>
      <c r="Q2116" s="72" t="n">
        <v>16065492.16</v>
      </c>
      <c r="R2116" t="inlineStr">
        <is>
          <t>RC-05</t>
        </is>
      </c>
      <c r="S2116" s="73" t="n">
        <v>70.8</v>
      </c>
      <c r="T2116" s="73" t="n">
        <v>63.5</v>
      </c>
      <c r="U2116" s="71" t="n">
        <v>0</v>
      </c>
      <c r="V2116" t="inlineStr">
        <is>
          <t>No</t>
        </is>
      </c>
      <c r="W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TC102108</t>
        </is>
      </c>
      <c r="B2117" s="69" t="n">
        <v>45918</v>
      </c>
      <c r="C2117" s="70" t="n">
        <v>2025</v>
      </c>
      <c r="D2117" t="inlineStr">
        <is>
          <t>Sep</t>
        </is>
      </c>
      <c r="E2117" t="inlineStr">
        <is>
          <t>UK</t>
        </is>
      </c>
      <c r="F2117" t="inlineStr">
        <is>
          <t>UK</t>
        </is>
      </c>
      <c r="G2117" t="inlineStr">
        <is>
          <t>Technology &amp; Services</t>
        </is>
      </c>
      <c r="H2117" t="inlineStr">
        <is>
          <t>BPS</t>
        </is>
      </c>
      <c r="I2117" t="inlineStr">
        <is>
          <t>Large client</t>
        </is>
      </c>
      <c r="J2117" t="inlineStr">
        <is>
          <t>Kofi Mensah</t>
        </is>
      </c>
      <c r="K2117" s="71" t="n">
        <v>9758</v>
      </c>
      <c r="L2117" s="72" t="n">
        <v>4301.71</v>
      </c>
      <c r="M2117" s="72" t="n">
        <v>41976086.18</v>
      </c>
      <c r="N2117" s="72" t="n">
        <v>1679043.45</v>
      </c>
      <c r="O2117" s="72" t="n">
        <v>40297042.73</v>
      </c>
      <c r="P2117" s="72" t="n">
        <v>28839348.48</v>
      </c>
      <c r="Q2117" s="72" t="n">
        <v>11457694.25</v>
      </c>
      <c r="R2117" t="inlineStr">
        <is>
          <t>TS-03</t>
        </is>
      </c>
      <c r="S2117" s="73" t="n">
        <v>71</v>
      </c>
      <c r="T2117" s="73" t="n">
        <v>63</v>
      </c>
      <c r="U2117" s="71" t="n">
        <v>0</v>
      </c>
      <c r="V2117" t="inlineStr">
        <is>
          <t>No</t>
        </is>
      </c>
      <c r="W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TC102109</t>
        </is>
      </c>
      <c r="B2118" s="69" t="n">
        <v>45918</v>
      </c>
      <c r="C2118" s="70" t="n">
        <v>2025</v>
      </c>
      <c r="D2118" t="inlineStr">
        <is>
          <t>Sep</t>
        </is>
      </c>
      <c r="E2118" t="inlineStr">
        <is>
          <t>North America</t>
        </is>
      </c>
      <c r="F2118" t="inlineStr">
        <is>
          <t>USA</t>
        </is>
      </c>
      <c r="G2118" t="inlineStr">
        <is>
          <t>Retail &amp; CPG</t>
        </is>
      </c>
      <c r="H2118" t="inlineStr">
        <is>
          <t>Application services</t>
        </is>
      </c>
      <c r="I2118" t="inlineStr">
        <is>
          <t>Large client</t>
        </is>
      </c>
      <c r="J2118" t="inlineStr">
        <is>
          <t>Shraddha Kulkarni</t>
        </is>
      </c>
      <c r="K2118" s="71" t="n">
        <v>6159</v>
      </c>
      <c r="L2118" s="72" t="n">
        <v>3793.92</v>
      </c>
      <c r="M2118" s="72" t="n">
        <v>23366753.28</v>
      </c>
      <c r="N2118" s="72" t="n">
        <v>0</v>
      </c>
      <c r="O2118" s="72" t="n">
        <v>23366753.28</v>
      </c>
      <c r="P2118" s="72" t="n">
        <v>15797590</v>
      </c>
      <c r="Q2118" s="72" t="n">
        <v>7569163.28</v>
      </c>
      <c r="R2118" t="inlineStr">
        <is>
          <t>RC-02</t>
        </is>
      </c>
      <c r="S2118" s="73" t="n">
        <v>48</v>
      </c>
      <c r="T2118" s="73" t="n">
        <v>40.2</v>
      </c>
      <c r="U2118" s="71" t="n">
        <v>0</v>
      </c>
      <c r="V2118" t="inlineStr">
        <is>
          <t>No</t>
        </is>
      </c>
      <c r="W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TC102110</t>
        </is>
      </c>
      <c r="B2119" s="69" t="n">
        <v>45918</v>
      </c>
      <c r="C2119" s="70" t="n">
        <v>2025</v>
      </c>
      <c r="D2119" t="inlineStr">
        <is>
          <t>Sep</t>
        </is>
      </c>
      <c r="E2119" t="inlineStr">
        <is>
          <t>North America</t>
        </is>
      </c>
      <c r="F2119" t="inlineStr">
        <is>
          <t>USA</t>
        </is>
      </c>
      <c r="G2119" t="inlineStr">
        <is>
          <t>Life Sciences</t>
        </is>
      </c>
      <c r="H2119" t="inlineStr">
        <is>
          <t>BPS</t>
        </is>
      </c>
      <c r="I2119" t="inlineStr">
        <is>
          <t>Top-10 client</t>
        </is>
      </c>
      <c r="J2119" t="inlineStr">
        <is>
          <t>Sophie Müller</t>
        </is>
      </c>
      <c r="K2119" s="71" t="n">
        <v>4331</v>
      </c>
      <c r="L2119" s="72" t="n">
        <v>4466.17</v>
      </c>
      <c r="M2119" s="72" t="n">
        <v>19342982.27</v>
      </c>
      <c r="N2119" s="72" t="n">
        <v>386859.65</v>
      </c>
      <c r="O2119" s="72" t="n">
        <v>18956122.62</v>
      </c>
      <c r="P2119" s="72" t="n">
        <v>13489067.55</v>
      </c>
      <c r="Q2119" s="72" t="n">
        <v>5467055.07</v>
      </c>
      <c r="R2119" t="inlineStr">
        <is>
          <t>LS-02</t>
        </is>
      </c>
      <c r="S2119" s="73" t="n">
        <v>33</v>
      </c>
      <c r="T2119" s="73" t="n">
        <v>26.5</v>
      </c>
      <c r="U2119" s="71" t="n">
        <v>0</v>
      </c>
      <c r="V2119" t="inlineStr">
        <is>
          <t>No</t>
        </is>
      </c>
      <c r="W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TC102111</t>
        </is>
      </c>
      <c r="B2120" s="69" t="n">
        <v>45918</v>
      </c>
      <c r="C2120" s="70" t="n">
        <v>2025</v>
      </c>
      <c r="D2120" t="inlineStr">
        <is>
          <t>Sep</t>
        </is>
      </c>
      <c r="E2120" t="inlineStr">
        <is>
          <t>Continental Europe</t>
        </is>
      </c>
      <c r="F2120" t="inlineStr">
        <is>
          <t>Germany</t>
        </is>
      </c>
      <c r="G2120" t="inlineStr">
        <is>
          <t>Communications &amp; Media</t>
        </is>
      </c>
      <c r="H2120" t="inlineStr">
        <is>
          <t>Consulting</t>
        </is>
      </c>
      <c r="I2120" t="inlineStr">
        <is>
          <t>Large client</t>
        </is>
      </c>
      <c r="J2120" t="inlineStr">
        <is>
          <t>Sara Rossi</t>
        </is>
      </c>
      <c r="K2120" s="71" t="n">
        <v>8909</v>
      </c>
      <c r="L2120" s="72" t="n">
        <v>3777.63</v>
      </c>
      <c r="M2120" s="72" t="n">
        <v>33654905.67</v>
      </c>
      <c r="N2120" s="72" t="n">
        <v>0</v>
      </c>
      <c r="O2120" s="72" t="n">
        <v>33654905.67</v>
      </c>
      <c r="P2120" s="72" t="n">
        <v>22816860.98</v>
      </c>
      <c r="Q2120" s="72" t="n">
        <v>10838044.69</v>
      </c>
      <c r="R2120" t="inlineStr">
        <is>
          <t>CM-03</t>
        </is>
      </c>
      <c r="S2120" s="73" t="n">
        <v>73.2</v>
      </c>
      <c r="T2120" s="73" t="n">
        <v>56.4</v>
      </c>
      <c r="U2120" s="71" t="n">
        <v>0</v>
      </c>
      <c r="V2120" t="inlineStr">
        <is>
          <t>No</t>
        </is>
      </c>
      <c r="W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TC102112</t>
        </is>
      </c>
      <c r="B2121" s="69" t="n">
        <v>45918</v>
      </c>
      <c r="C2121" s="70" t="n">
        <v>2025</v>
      </c>
      <c r="D2121" t="inlineStr">
        <is>
          <t>Sep</t>
        </is>
      </c>
      <c r="E2121" t="inlineStr">
        <is>
          <t>North America</t>
        </is>
      </c>
      <c r="F2121" t="inlineStr">
        <is>
          <t>USA</t>
        </is>
      </c>
      <c r="G2121" t="inlineStr">
        <is>
          <t>BFSI</t>
        </is>
      </c>
      <c r="H2121" t="inlineStr">
        <is>
          <t>Application services</t>
        </is>
      </c>
      <c r="I2121" t="inlineStr">
        <is>
          <t>Top-10 client</t>
        </is>
      </c>
      <c r="J2121" t="inlineStr">
        <is>
          <t>Emma Clarke</t>
        </is>
      </c>
      <c r="K2121" s="71" t="n">
        <v>5645</v>
      </c>
      <c r="L2121" s="72" t="n">
        <v>4410.73</v>
      </c>
      <c r="M2121" s="72" t="n">
        <v>24898570.85</v>
      </c>
      <c r="N2121" s="72" t="n">
        <v>497971.42</v>
      </c>
      <c r="O2121" s="72" t="n">
        <v>24400599.43</v>
      </c>
      <c r="P2121" s="72" t="n">
        <v>17765012.12</v>
      </c>
      <c r="Q2121" s="72" t="n">
        <v>6635587.31</v>
      </c>
      <c r="R2121" t="inlineStr">
        <is>
          <t>B-05</t>
        </is>
      </c>
      <c r="S2121" s="73" t="n">
        <v>45.2</v>
      </c>
      <c r="T2121" s="73" t="n">
        <v>36.8</v>
      </c>
      <c r="U2121" s="71" t="n">
        <v>1</v>
      </c>
      <c r="V2121" t="inlineStr">
        <is>
          <t>No</t>
        </is>
      </c>
      <c r="W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TC102113</t>
        </is>
      </c>
      <c r="B2122" s="69" t="n">
        <v>45918</v>
      </c>
      <c r="C2122" s="70" t="n">
        <v>2025</v>
      </c>
      <c r="D2122" t="inlineStr">
        <is>
          <t>Sep</t>
        </is>
      </c>
      <c r="E2122" t="inlineStr">
        <is>
          <t>North America</t>
        </is>
      </c>
      <c r="F2122" t="inlineStr">
        <is>
          <t>USA</t>
        </is>
      </c>
      <c r="G2122" t="inlineStr">
        <is>
          <t>Retail &amp; CPG</t>
        </is>
      </c>
      <c r="H2122" t="inlineStr">
        <is>
          <t>Cloud &amp; infrastructure</t>
        </is>
      </c>
      <c r="I2122" t="inlineStr">
        <is>
          <t>Top-10 client</t>
        </is>
      </c>
      <c r="J2122" t="inlineStr">
        <is>
          <t>Sara Rossi</t>
        </is>
      </c>
      <c r="K2122" s="71" t="n">
        <v>6367</v>
      </c>
      <c r="L2122" s="72" t="n">
        <v>4160.92</v>
      </c>
      <c r="M2122" s="72" t="n">
        <v>26492577.64</v>
      </c>
      <c r="N2122" s="72" t="n">
        <v>0</v>
      </c>
      <c r="O2122" s="72" t="n">
        <v>26492577.64</v>
      </c>
      <c r="P2122" s="72" t="n">
        <v>17624208.15</v>
      </c>
      <c r="Q2122" s="72" t="n">
        <v>8868369.49</v>
      </c>
      <c r="R2122" t="inlineStr">
        <is>
          <t>RC-04</t>
        </is>
      </c>
      <c r="S2122" s="73" t="n">
        <v>46.5</v>
      </c>
      <c r="T2122" s="73" t="n">
        <v>39</v>
      </c>
      <c r="U2122" s="71" t="n">
        <v>1</v>
      </c>
      <c r="V2122" t="inlineStr">
        <is>
          <t>No</t>
        </is>
      </c>
      <c r="W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TC102114</t>
        </is>
      </c>
      <c r="B2123" s="69" t="n">
        <v>45918</v>
      </c>
      <c r="C2123" s="70" t="n">
        <v>2025</v>
      </c>
      <c r="D2123" t="inlineStr">
        <is>
          <t>Sep</t>
        </is>
      </c>
      <c r="E2123" t="inlineStr">
        <is>
          <t>UK</t>
        </is>
      </c>
      <c r="F2123" t="inlineStr">
        <is>
          <t>UK</t>
        </is>
      </c>
      <c r="G2123" t="inlineStr">
        <is>
          <t>Technology &amp; Services</t>
        </is>
      </c>
      <c r="H2123" t="inlineStr">
        <is>
          <t>BPS</t>
        </is>
      </c>
      <c r="I2123" t="inlineStr">
        <is>
          <t>Large client</t>
        </is>
      </c>
      <c r="J2123" t="inlineStr">
        <is>
          <t>Sophie Müller</t>
        </is>
      </c>
      <c r="K2123" s="71" t="n">
        <v>6703</v>
      </c>
      <c r="L2123" s="72" t="n">
        <v>3781.69</v>
      </c>
      <c r="M2123" s="72" t="n">
        <v>25348668.07</v>
      </c>
      <c r="N2123" s="72" t="n">
        <v>506973.36</v>
      </c>
      <c r="O2123" s="72" t="n">
        <v>24841694.71</v>
      </c>
      <c r="P2123" s="72" t="n">
        <v>15685122.94</v>
      </c>
      <c r="Q2123" s="72" t="n">
        <v>9156571.77</v>
      </c>
      <c r="R2123" t="inlineStr">
        <is>
          <t>TS-01</t>
        </is>
      </c>
      <c r="S2123" s="73" t="n">
        <v>54.8</v>
      </c>
      <c r="T2123" s="73" t="n">
        <v>44.3</v>
      </c>
      <c r="U2123" s="71" t="n">
        <v>1</v>
      </c>
      <c r="V2123" t="inlineStr">
        <is>
          <t>No</t>
        </is>
      </c>
      <c r="W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TC102115</t>
        </is>
      </c>
      <c r="B2124" s="69" t="n">
        <v>45918</v>
      </c>
      <c r="C2124" s="70" t="n">
        <v>2025</v>
      </c>
      <c r="D2124" t="inlineStr">
        <is>
          <t>Sep</t>
        </is>
      </c>
      <c r="E2124" t="inlineStr">
        <is>
          <t>North America</t>
        </is>
      </c>
      <c r="F2124" t="inlineStr">
        <is>
          <t>Canada</t>
        </is>
      </c>
      <c r="G2124" t="inlineStr">
        <is>
          <t>Technology &amp; Services</t>
        </is>
      </c>
      <c r="H2124" t="inlineStr">
        <is>
          <t>Application services</t>
        </is>
      </c>
      <c r="I2124" t="inlineStr">
        <is>
          <t>Large client</t>
        </is>
      </c>
      <c r="J2124" t="inlineStr">
        <is>
          <t>Priya Nair</t>
        </is>
      </c>
      <c r="K2124" s="71" t="n">
        <v>2184</v>
      </c>
      <c r="L2124" s="72" t="n">
        <v>3542.1</v>
      </c>
      <c r="M2124" s="72" t="n">
        <v>7735946.4</v>
      </c>
      <c r="N2124" s="72" t="n">
        <v>464156.78</v>
      </c>
      <c r="O2124" s="72" t="n">
        <v>7271789.62</v>
      </c>
      <c r="P2124" s="72" t="n">
        <v>5445335.48</v>
      </c>
      <c r="Q2124" s="72" t="n">
        <v>1826454.14</v>
      </c>
      <c r="R2124" t="inlineStr">
        <is>
          <t>TS-06</t>
        </is>
      </c>
      <c r="S2124" s="73" t="n">
        <v>16.9</v>
      </c>
      <c r="T2124" s="73" t="n">
        <v>13.8</v>
      </c>
      <c r="U2124" s="71" t="n">
        <v>0</v>
      </c>
      <c r="V2124" t="inlineStr">
        <is>
          <t>No</t>
        </is>
      </c>
      <c r="W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TC102116</t>
        </is>
      </c>
      <c r="B2125" s="69" t="n">
        <v>45918</v>
      </c>
      <c r="C2125" s="70" t="n">
        <v>2025</v>
      </c>
      <c r="D2125" t="inlineStr">
        <is>
          <t>Sep</t>
        </is>
      </c>
      <c r="E2125" t="inlineStr">
        <is>
          <t>Continental Europe</t>
        </is>
      </c>
      <c r="F2125" t="inlineStr">
        <is>
          <t>Germany</t>
        </is>
      </c>
      <c r="G2125" t="inlineStr">
        <is>
          <t>Technology &amp; Services</t>
        </is>
      </c>
      <c r="H2125" t="inlineStr">
        <is>
          <t>BPS</t>
        </is>
      </c>
      <c r="I2125" t="inlineStr">
        <is>
          <t>Top-10 client</t>
        </is>
      </c>
      <c r="J2125" t="inlineStr">
        <is>
          <t>Ruhi Shaikh</t>
        </is>
      </c>
      <c r="K2125" s="71" t="n">
        <v>944</v>
      </c>
      <c r="L2125" s="72" t="n">
        <v>4069.59</v>
      </c>
      <c r="M2125" s="72" t="n">
        <v>3841692.96</v>
      </c>
      <c r="N2125" s="72" t="n">
        <v>230501.58</v>
      </c>
      <c r="O2125" s="72" t="n">
        <v>3611191.38</v>
      </c>
      <c r="P2125" s="72" t="n">
        <v>2400473.61</v>
      </c>
      <c r="Q2125" s="72" t="n">
        <v>1210717.77</v>
      </c>
      <c r="R2125" t="inlineStr">
        <is>
          <t>TS-04</t>
        </is>
      </c>
      <c r="S2125" s="73" t="n">
        <v>7.3</v>
      </c>
      <c r="T2125" s="73" t="n">
        <v>5.8</v>
      </c>
      <c r="U2125" s="71" t="n">
        <v>0</v>
      </c>
      <c r="V2125" t="inlineStr">
        <is>
          <t>No</t>
        </is>
      </c>
      <c r="W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TC102117</t>
        </is>
      </c>
      <c r="B2126" s="69" t="n">
        <v>45918</v>
      </c>
      <c r="C2126" s="70" t="n">
        <v>2025</v>
      </c>
      <c r="D2126" t="inlineStr">
        <is>
          <t>Sep</t>
        </is>
      </c>
      <c r="E2126" t="inlineStr">
        <is>
          <t>North America</t>
        </is>
      </c>
      <c r="F2126" t="inlineStr">
        <is>
          <t>USA</t>
        </is>
      </c>
      <c r="G2126" t="inlineStr">
        <is>
          <t>Technology &amp; Services</t>
        </is>
      </c>
      <c r="H2126" t="inlineStr">
        <is>
          <t>Application services</t>
        </is>
      </c>
      <c r="I2126" t="inlineStr">
        <is>
          <t>Large client</t>
        </is>
      </c>
      <c r="J2126" t="inlineStr">
        <is>
          <t>Ravindra Patil</t>
        </is>
      </c>
      <c r="K2126" s="71" t="n">
        <v>5778</v>
      </c>
      <c r="L2126" s="72" t="n">
        <v>4061.66</v>
      </c>
      <c r="M2126" s="72" t="n">
        <v>23468271.48</v>
      </c>
      <c r="N2126" s="72" t="n">
        <v>1408096.29</v>
      </c>
      <c r="O2126" s="72" t="n">
        <v>22060175.19</v>
      </c>
      <c r="P2126" s="72" t="n">
        <v>14475887.67</v>
      </c>
      <c r="Q2126" s="72" t="n">
        <v>7584287.52</v>
      </c>
      <c r="R2126" t="inlineStr">
        <is>
          <t>TS-03</t>
        </is>
      </c>
      <c r="S2126" s="73" t="n">
        <v>44.1</v>
      </c>
      <c r="T2126" s="73" t="n">
        <v>35.2</v>
      </c>
      <c r="U2126" s="71" t="n">
        <v>0</v>
      </c>
      <c r="V2126" t="inlineStr">
        <is>
          <t>No</t>
        </is>
      </c>
      <c r="W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TC102118</t>
        </is>
      </c>
      <c r="B2127" s="69" t="n">
        <v>45918</v>
      </c>
      <c r="C2127" s="70" t="n">
        <v>2025</v>
      </c>
      <c r="D2127" t="inlineStr">
        <is>
          <t>Sep</t>
        </is>
      </c>
      <c r="E2127" t="inlineStr">
        <is>
          <t>North America</t>
        </is>
      </c>
      <c r="F2127" t="inlineStr">
        <is>
          <t>Canada</t>
        </is>
      </c>
      <c r="G2127" t="inlineStr">
        <is>
          <t>BFSI</t>
        </is>
      </c>
      <c r="H2127" t="inlineStr">
        <is>
          <t>Cloud &amp; infrastructure</t>
        </is>
      </c>
      <c r="I2127" t="inlineStr">
        <is>
          <t>Large client</t>
        </is>
      </c>
      <c r="J2127" t="inlineStr">
        <is>
          <t>Mei Lin</t>
        </is>
      </c>
      <c r="K2127" s="71" t="n">
        <v>3434</v>
      </c>
      <c r="L2127" s="72" t="n">
        <v>4055.01</v>
      </c>
      <c r="M2127" s="72" t="n">
        <v>13924904.34</v>
      </c>
      <c r="N2127" s="72" t="n">
        <v>0</v>
      </c>
      <c r="O2127" s="72" t="n">
        <v>13924904.34</v>
      </c>
      <c r="P2127" s="72" t="n">
        <v>8969932.18</v>
      </c>
      <c r="Q2127" s="72" t="n">
        <v>4954972.16</v>
      </c>
      <c r="R2127" t="inlineStr">
        <is>
          <t>B-06</t>
        </is>
      </c>
      <c r="S2127" s="73" t="n">
        <v>26.2</v>
      </c>
      <c r="T2127" s="73" t="n">
        <v>20.7</v>
      </c>
      <c r="U2127" s="71" t="n">
        <v>0</v>
      </c>
      <c r="V2127" t="inlineStr">
        <is>
          <t>No</t>
        </is>
      </c>
      <c r="W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TC102119</t>
        </is>
      </c>
      <c r="B2128" s="69" t="n">
        <v>45918</v>
      </c>
      <c r="C2128" s="70" t="n">
        <v>2025</v>
      </c>
      <c r="D2128" t="inlineStr">
        <is>
          <t>Sep</t>
        </is>
      </c>
      <c r="E2128" t="inlineStr">
        <is>
          <t>UK</t>
        </is>
      </c>
      <c r="F2128" t="inlineStr">
        <is>
          <t>UK</t>
        </is>
      </c>
      <c r="G2128" t="inlineStr">
        <is>
          <t>Retail &amp; CPG</t>
        </is>
      </c>
      <c r="H2128" t="inlineStr">
        <is>
          <t>AI &amp; data</t>
        </is>
      </c>
      <c r="I2128" t="inlineStr">
        <is>
          <t>Mid-size client</t>
        </is>
      </c>
      <c r="J2128" t="inlineStr">
        <is>
          <t>Ana Costa</t>
        </is>
      </c>
      <c r="K2128" s="71" t="n">
        <v>8313</v>
      </c>
      <c r="L2128" s="72" t="n">
        <v>3915.66</v>
      </c>
      <c r="M2128" s="72" t="n">
        <v>32550881.58</v>
      </c>
      <c r="N2128" s="72" t="n">
        <v>651017.63</v>
      </c>
      <c r="O2128" s="72" t="n">
        <v>31899863.95</v>
      </c>
      <c r="P2128" s="72" t="n">
        <v>22621786.6</v>
      </c>
      <c r="Q2128" s="72" t="n">
        <v>9278077.35</v>
      </c>
      <c r="R2128" t="inlineStr">
        <is>
          <t>RC-01</t>
        </is>
      </c>
      <c r="S2128" s="73" t="n">
        <v>59.7</v>
      </c>
      <c r="T2128" s="73" t="n">
        <v>51.8</v>
      </c>
      <c r="U2128" s="71" t="n">
        <v>1</v>
      </c>
      <c r="V2128" t="inlineStr">
        <is>
          <t>No</t>
        </is>
      </c>
      <c r="W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TC102120</t>
        </is>
      </c>
      <c r="B2129" s="69" t="n">
        <v>45919</v>
      </c>
      <c r="C2129" s="70" t="n">
        <v>2025</v>
      </c>
      <c r="D2129" t="inlineStr">
        <is>
          <t>Sep</t>
        </is>
      </c>
      <c r="E2129" t="inlineStr">
        <is>
          <t>Asia Pacific</t>
        </is>
      </c>
      <c r="F2129" t="inlineStr">
        <is>
          <t>Japan</t>
        </is>
      </c>
      <c r="G2129" t="inlineStr">
        <is>
          <t>Technology &amp; Services</t>
        </is>
      </c>
      <c r="H2129" t="inlineStr">
        <is>
          <t>AI &amp; data</t>
        </is>
      </c>
      <c r="I2129" t="inlineStr">
        <is>
          <t>Large client</t>
        </is>
      </c>
      <c r="J2129" t="inlineStr">
        <is>
          <t>Kofi Mensah</t>
        </is>
      </c>
      <c r="K2129" s="71" t="n">
        <v>4857</v>
      </c>
      <c r="L2129" s="72" t="n">
        <v>3732</v>
      </c>
      <c r="M2129" s="72" t="n">
        <v>18126324</v>
      </c>
      <c r="N2129" s="72" t="n">
        <v>725052.96</v>
      </c>
      <c r="O2129" s="72" t="n">
        <v>17401271.04</v>
      </c>
      <c r="P2129" s="72" t="n">
        <v>12805418.1</v>
      </c>
      <c r="Q2129" s="72" t="n">
        <v>4595852.94</v>
      </c>
      <c r="R2129" t="inlineStr">
        <is>
          <t>TS-03</t>
        </is>
      </c>
      <c r="S2129" s="73" t="n">
        <v>39.9</v>
      </c>
      <c r="T2129" s="73" t="n">
        <v>31.8</v>
      </c>
      <c r="U2129" s="71" t="n">
        <v>0</v>
      </c>
      <c r="V2129" t="inlineStr">
        <is>
          <t>No</t>
        </is>
      </c>
      <c r="W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TC102121</t>
        </is>
      </c>
      <c r="B2130" s="69" t="n">
        <v>45919</v>
      </c>
      <c r="C2130" s="70" t="n">
        <v>2025</v>
      </c>
      <c r="D2130" t="inlineStr">
        <is>
          <t>Sep</t>
        </is>
      </c>
      <c r="E2130" t="inlineStr">
        <is>
          <t>India</t>
        </is>
      </c>
      <c r="F2130" t="inlineStr">
        <is>
          <t>India</t>
        </is>
      </c>
      <c r="G2130" t="inlineStr">
        <is>
          <t>Retail &amp; CPG</t>
        </is>
      </c>
      <c r="H2130" t="inlineStr">
        <is>
          <t>Application services</t>
        </is>
      </c>
      <c r="I2130" t="inlineStr">
        <is>
          <t>Large client</t>
        </is>
      </c>
      <c r="J2130" t="inlineStr">
        <is>
          <t>Amir Khan</t>
        </is>
      </c>
      <c r="K2130" s="71" t="n">
        <v>1714</v>
      </c>
      <c r="L2130" s="72" t="n">
        <v>2992.12</v>
      </c>
      <c r="M2130" s="72" t="n">
        <v>5128493.68</v>
      </c>
      <c r="N2130" s="72" t="n">
        <v>0</v>
      </c>
      <c r="O2130" s="72" t="n">
        <v>5128493.68</v>
      </c>
      <c r="P2130" s="72" t="n">
        <v>3746279.27</v>
      </c>
      <c r="Q2130" s="72" t="n">
        <v>1382214.41</v>
      </c>
      <c r="R2130" t="inlineStr">
        <is>
          <t>RC-05</t>
        </is>
      </c>
      <c r="S2130" s="73" t="n">
        <v>13.6</v>
      </c>
      <c r="T2130" s="73" t="n">
        <v>10.8</v>
      </c>
      <c r="U2130" s="71" t="n">
        <v>0</v>
      </c>
      <c r="V2130" t="inlineStr">
        <is>
          <t>No</t>
        </is>
      </c>
      <c r="W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TC102122</t>
        </is>
      </c>
      <c r="B2131" s="69" t="n">
        <v>45919</v>
      </c>
      <c r="C2131" s="70" t="n">
        <v>2025</v>
      </c>
      <c r="D2131" t="inlineStr">
        <is>
          <t>Sep</t>
        </is>
      </c>
      <c r="E2131" t="inlineStr">
        <is>
          <t>North America</t>
        </is>
      </c>
      <c r="F2131" t="inlineStr">
        <is>
          <t>Canada</t>
        </is>
      </c>
      <c r="G2131" t="inlineStr">
        <is>
          <t>BFSI</t>
        </is>
      </c>
      <c r="H2131" t="inlineStr">
        <is>
          <t>Cloud &amp; infrastructure</t>
        </is>
      </c>
      <c r="I2131" t="inlineStr">
        <is>
          <t>Top-10 client</t>
        </is>
      </c>
      <c r="J2131" t="inlineStr">
        <is>
          <t>Amir Khan</t>
        </is>
      </c>
      <c r="K2131" s="71" t="n">
        <v>2822</v>
      </c>
      <c r="L2131" s="72" t="n">
        <v>4107.49</v>
      </c>
      <c r="M2131" s="72" t="n">
        <v>11591336.78</v>
      </c>
      <c r="N2131" s="72" t="n">
        <v>463653.47</v>
      </c>
      <c r="O2131" s="72" t="n">
        <v>11127683.31</v>
      </c>
      <c r="P2131" s="72" t="n">
        <v>8405068.359999999</v>
      </c>
      <c r="Q2131" s="72" t="n">
        <v>2722614.95</v>
      </c>
      <c r="R2131" t="inlineStr">
        <is>
          <t>B-03</t>
        </is>
      </c>
      <c r="S2131" s="73" t="n">
        <v>23.5</v>
      </c>
      <c r="T2131" s="73" t="n">
        <v>17.7</v>
      </c>
      <c r="U2131" s="71" t="n">
        <v>0</v>
      </c>
      <c r="V2131" t="inlineStr">
        <is>
          <t>No</t>
        </is>
      </c>
      <c r="W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TC102123</t>
        </is>
      </c>
      <c r="B2132" s="69" t="n">
        <v>45919</v>
      </c>
      <c r="C2132" s="70" t="n">
        <v>2025</v>
      </c>
      <c r="D2132" t="inlineStr">
        <is>
          <t>Sep</t>
        </is>
      </c>
      <c r="E2132" t="inlineStr">
        <is>
          <t>North America</t>
        </is>
      </c>
      <c r="F2132" t="inlineStr">
        <is>
          <t>USA</t>
        </is>
      </c>
      <c r="G2132" t="inlineStr">
        <is>
          <t>BFSI</t>
        </is>
      </c>
      <c r="H2132" t="inlineStr">
        <is>
          <t>Application services</t>
        </is>
      </c>
      <c r="I2132" t="inlineStr">
        <is>
          <t>Large client</t>
        </is>
      </c>
      <c r="J2132" t="inlineStr">
        <is>
          <t>Omar Haddad</t>
        </is>
      </c>
      <c r="K2132" s="71" t="n">
        <v>6272</v>
      </c>
      <c r="L2132" s="72" t="n">
        <v>4475.25</v>
      </c>
      <c r="M2132" s="72" t="n">
        <v>28068768</v>
      </c>
      <c r="N2132" s="72" t="n">
        <v>1122750.72</v>
      </c>
      <c r="O2132" s="72" t="n">
        <v>26946017.28</v>
      </c>
      <c r="P2132" s="72" t="n">
        <v>17270357.74</v>
      </c>
      <c r="Q2132" s="72" t="n">
        <v>9675659.539999999</v>
      </c>
      <c r="R2132" t="inlineStr">
        <is>
          <t>B-05</t>
        </is>
      </c>
      <c r="S2132" s="73" t="n">
        <v>50.7</v>
      </c>
      <c r="T2132" s="73" t="n">
        <v>38.4</v>
      </c>
      <c r="U2132" s="71" t="n">
        <v>0</v>
      </c>
      <c r="V2132" t="inlineStr">
        <is>
          <t>No</t>
        </is>
      </c>
      <c r="W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TC102124</t>
        </is>
      </c>
      <c r="B2133" s="69" t="n">
        <v>45919</v>
      </c>
      <c r="C2133" s="70" t="n">
        <v>2025</v>
      </c>
      <c r="D2133" t="inlineStr">
        <is>
          <t>Sep</t>
        </is>
      </c>
      <c r="E2133" t="inlineStr">
        <is>
          <t>North America</t>
        </is>
      </c>
      <c r="F2133" t="inlineStr">
        <is>
          <t>Canada</t>
        </is>
      </c>
      <c r="G2133" t="inlineStr">
        <is>
          <t>BFSI</t>
        </is>
      </c>
      <c r="H2133" t="inlineStr">
        <is>
          <t>Cloud &amp; infrastructure</t>
        </is>
      </c>
      <c r="I2133" t="inlineStr">
        <is>
          <t>Large client</t>
        </is>
      </c>
      <c r="J2133" t="inlineStr">
        <is>
          <t>Olivia Brown</t>
        </is>
      </c>
      <c r="K2133" s="71" t="n">
        <v>9850</v>
      </c>
      <c r="L2133" s="72" t="n">
        <v>4161.01</v>
      </c>
      <c r="M2133" s="72" t="n">
        <v>40985948.5</v>
      </c>
      <c r="N2133" s="72" t="n">
        <v>0</v>
      </c>
      <c r="O2133" s="72" t="n">
        <v>40985948.5</v>
      </c>
      <c r="P2133" s="72" t="n">
        <v>26067236.47</v>
      </c>
      <c r="Q2133" s="72" t="n">
        <v>14918712.03</v>
      </c>
      <c r="R2133" t="inlineStr">
        <is>
          <t>B-03</t>
        </is>
      </c>
      <c r="S2133" s="73" t="n">
        <v>73</v>
      </c>
      <c r="T2133" s="73" t="n">
        <v>60.8</v>
      </c>
      <c r="U2133" s="71" t="n">
        <v>1</v>
      </c>
      <c r="V2133" t="inlineStr">
        <is>
          <t>No</t>
        </is>
      </c>
      <c r="W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TC102125</t>
        </is>
      </c>
      <c r="B2134" s="69" t="n">
        <v>45919</v>
      </c>
      <c r="C2134" s="70" t="n">
        <v>2025</v>
      </c>
      <c r="D2134" t="inlineStr">
        <is>
          <t>Sep</t>
        </is>
      </c>
      <c r="E2134" t="inlineStr">
        <is>
          <t>North America</t>
        </is>
      </c>
      <c r="F2134" t="inlineStr">
        <is>
          <t>USA</t>
        </is>
      </c>
      <c r="G2134" t="inlineStr">
        <is>
          <t>BFSI</t>
        </is>
      </c>
      <c r="H2134" t="inlineStr">
        <is>
          <t>Cloud &amp; infrastructure</t>
        </is>
      </c>
      <c r="I2134" t="inlineStr">
        <is>
          <t>Mid-size client</t>
        </is>
      </c>
      <c r="J2134" t="inlineStr">
        <is>
          <t>Amir Khan</t>
        </is>
      </c>
      <c r="K2134" s="71" t="n">
        <v>1069</v>
      </c>
      <c r="L2134" s="72" t="n">
        <v>4097.94</v>
      </c>
      <c r="M2134" s="72" t="n">
        <v>4380697.86</v>
      </c>
      <c r="N2134" s="72" t="n">
        <v>262841.87</v>
      </c>
      <c r="O2134" s="72" t="n">
        <v>4117855.99</v>
      </c>
      <c r="P2134" s="72" t="n">
        <v>3252194.24</v>
      </c>
      <c r="Q2134" s="72" t="n">
        <v>865661.75</v>
      </c>
      <c r="R2134" t="inlineStr">
        <is>
          <t>B-02</t>
        </is>
      </c>
      <c r="S2134" s="73" t="n">
        <v>7.4</v>
      </c>
      <c r="T2134" s="73" t="n">
        <v>6.7</v>
      </c>
      <c r="U2134" s="71" t="n">
        <v>0</v>
      </c>
      <c r="V2134" t="inlineStr">
        <is>
          <t>No</t>
        </is>
      </c>
      <c r="W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TC102126</t>
        </is>
      </c>
      <c r="B2135" s="69" t="n">
        <v>45919</v>
      </c>
      <c r="C2135" s="70" t="n">
        <v>2025</v>
      </c>
      <c r="D2135" t="inlineStr">
        <is>
          <t>Sep</t>
        </is>
      </c>
      <c r="E2135" t="inlineStr">
        <is>
          <t>North America</t>
        </is>
      </c>
      <c r="F2135" t="inlineStr">
        <is>
          <t>Canada</t>
        </is>
      </c>
      <c r="G2135" t="inlineStr">
        <is>
          <t>Manufacturing</t>
        </is>
      </c>
      <c r="H2135" t="inlineStr">
        <is>
          <t>Application services</t>
        </is>
      </c>
      <c r="I2135" t="inlineStr">
        <is>
          <t>Top-10 client</t>
        </is>
      </c>
      <c r="J2135" t="inlineStr">
        <is>
          <t>Priya Nair</t>
        </is>
      </c>
      <c r="K2135" s="71" t="n">
        <v>9424</v>
      </c>
      <c r="L2135" s="72" t="n">
        <v>4068.01</v>
      </c>
      <c r="M2135" s="72" t="n">
        <v>38336926.24</v>
      </c>
      <c r="N2135" s="72" t="n">
        <v>2300215.57</v>
      </c>
      <c r="O2135" s="72" t="n">
        <v>36036710.67</v>
      </c>
      <c r="P2135" s="72" t="n">
        <v>23555885.39</v>
      </c>
      <c r="Q2135" s="72" t="n">
        <v>12480825.28</v>
      </c>
      <c r="R2135" t="inlineStr">
        <is>
          <t>M-05</t>
        </is>
      </c>
      <c r="S2135" s="73" t="n">
        <v>72.40000000000001</v>
      </c>
      <c r="T2135" s="73" t="n">
        <v>60.1</v>
      </c>
      <c r="U2135" s="71" t="n">
        <v>1</v>
      </c>
      <c r="V2135" t="inlineStr">
        <is>
          <t>No</t>
        </is>
      </c>
      <c r="W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TC102127</t>
        </is>
      </c>
      <c r="B2136" s="69" t="n">
        <v>45919</v>
      </c>
      <c r="C2136" s="70" t="n">
        <v>2025</v>
      </c>
      <c r="D2136" t="inlineStr">
        <is>
          <t>Sep</t>
        </is>
      </c>
      <c r="E2136" t="inlineStr">
        <is>
          <t>Continental Europe</t>
        </is>
      </c>
      <c r="F2136" t="inlineStr">
        <is>
          <t>France</t>
        </is>
      </c>
      <c r="G2136" t="inlineStr">
        <is>
          <t>BFSI</t>
        </is>
      </c>
      <c r="H2136" t="inlineStr">
        <is>
          <t>Application services</t>
        </is>
      </c>
      <c r="I2136" t="inlineStr">
        <is>
          <t>Top-10 client</t>
        </is>
      </c>
      <c r="J2136" t="inlineStr">
        <is>
          <t>Priya Nair</t>
        </is>
      </c>
      <c r="K2136" s="71" t="n">
        <v>8765</v>
      </c>
      <c r="L2136" s="72" t="n">
        <v>3777.74</v>
      </c>
      <c r="M2136" s="72" t="n">
        <v>33111891.1</v>
      </c>
      <c r="N2136" s="72" t="n">
        <v>1986713.47</v>
      </c>
      <c r="O2136" s="72" t="n">
        <v>31125177.63</v>
      </c>
      <c r="P2136" s="72" t="n">
        <v>22747241.19</v>
      </c>
      <c r="Q2136" s="72" t="n">
        <v>8377936.44</v>
      </c>
      <c r="R2136" t="inlineStr">
        <is>
          <t>B-02</t>
        </is>
      </c>
      <c r="S2136" s="73" t="n">
        <v>72.40000000000001</v>
      </c>
      <c r="T2136" s="73" t="n">
        <v>56.7</v>
      </c>
      <c r="U2136" s="71" t="n">
        <v>2</v>
      </c>
      <c r="V2136" t="inlineStr">
        <is>
          <t>No</t>
        </is>
      </c>
      <c r="W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TC102128</t>
        </is>
      </c>
      <c r="B2137" s="69" t="n">
        <v>45919</v>
      </c>
      <c r="C2137" s="70" t="n">
        <v>2025</v>
      </c>
      <c r="D2137" t="inlineStr">
        <is>
          <t>Sep</t>
        </is>
      </c>
      <c r="E2137" t="inlineStr">
        <is>
          <t>Asia Pacific</t>
        </is>
      </c>
      <c r="F2137" t="inlineStr">
        <is>
          <t>Australia</t>
        </is>
      </c>
      <c r="G2137" t="inlineStr">
        <is>
          <t>BFSI</t>
        </is>
      </c>
      <c r="H2137" t="inlineStr">
        <is>
          <t>Application services</t>
        </is>
      </c>
      <c r="I2137" t="inlineStr">
        <is>
          <t>Mid-size client</t>
        </is>
      </c>
      <c r="J2137" t="inlineStr">
        <is>
          <t>Olivia Brown</t>
        </is>
      </c>
      <c r="K2137" s="71" t="n">
        <v>3283</v>
      </c>
      <c r="L2137" s="72" t="n">
        <v>3438.97</v>
      </c>
      <c r="M2137" s="72" t="n">
        <v>11290138.51</v>
      </c>
      <c r="N2137" s="72" t="n">
        <v>225802.77</v>
      </c>
      <c r="O2137" s="72" t="n">
        <v>11064335.74</v>
      </c>
      <c r="P2137" s="72" t="n">
        <v>7726001.5</v>
      </c>
      <c r="Q2137" s="72" t="n">
        <v>3338334.24</v>
      </c>
      <c r="R2137" t="inlineStr">
        <is>
          <t>B-03</t>
        </is>
      </c>
      <c r="S2137" s="73" t="n">
        <v>25.9</v>
      </c>
      <c r="T2137" s="73" t="n">
        <v>20.5</v>
      </c>
      <c r="U2137" s="71" t="n">
        <v>0</v>
      </c>
      <c r="V2137" t="inlineStr">
        <is>
          <t>No</t>
        </is>
      </c>
      <c r="W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TC102129</t>
        </is>
      </c>
      <c r="B2138" s="69" t="n">
        <v>45920</v>
      </c>
      <c r="C2138" s="70" t="n">
        <v>2025</v>
      </c>
      <c r="D2138" t="inlineStr">
        <is>
          <t>Sep</t>
        </is>
      </c>
      <c r="E2138" t="inlineStr">
        <is>
          <t>North America</t>
        </is>
      </c>
      <c r="F2138" t="inlineStr">
        <is>
          <t>Canada</t>
        </is>
      </c>
      <c r="G2138" t="inlineStr">
        <is>
          <t>Retail &amp; CPG</t>
        </is>
      </c>
      <c r="H2138" t="inlineStr">
        <is>
          <t>Application services</t>
        </is>
      </c>
      <c r="I2138" t="inlineStr">
        <is>
          <t>Top-10 client</t>
        </is>
      </c>
      <c r="J2138" t="inlineStr">
        <is>
          <t>Mei Lin</t>
        </is>
      </c>
      <c r="K2138" s="71" t="n">
        <v>841</v>
      </c>
      <c r="L2138" s="72" t="n">
        <v>3372.04</v>
      </c>
      <c r="M2138" s="72" t="n">
        <v>2835885.64</v>
      </c>
      <c r="N2138" s="72" t="n">
        <v>170153.14</v>
      </c>
      <c r="O2138" s="72" t="n">
        <v>2665732.5</v>
      </c>
      <c r="P2138" s="72" t="n">
        <v>1822136.79</v>
      </c>
      <c r="Q2138" s="72" t="n">
        <v>843595.71</v>
      </c>
      <c r="R2138" t="inlineStr">
        <is>
          <t>RC-01</t>
        </is>
      </c>
      <c r="S2138" s="73" t="n">
        <v>6.9</v>
      </c>
      <c r="T2138" s="73" t="n">
        <v>5.5</v>
      </c>
      <c r="U2138" s="71" t="n">
        <v>0</v>
      </c>
      <c r="V2138" t="inlineStr">
        <is>
          <t>No</t>
        </is>
      </c>
      <c r="W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TC102130</t>
        </is>
      </c>
      <c r="B2139" s="69" t="n">
        <v>45920</v>
      </c>
      <c r="C2139" s="70" t="n">
        <v>2025</v>
      </c>
      <c r="D2139" t="inlineStr">
        <is>
          <t>Sep</t>
        </is>
      </c>
      <c r="E2139" t="inlineStr">
        <is>
          <t>UK</t>
        </is>
      </c>
      <c r="F2139" t="inlineStr">
        <is>
          <t>UK</t>
        </is>
      </c>
      <c r="G2139" t="inlineStr">
        <is>
          <t>Retail &amp; CPG</t>
        </is>
      </c>
      <c r="H2139" t="inlineStr">
        <is>
          <t>Cloud &amp; infrastructure</t>
        </is>
      </c>
      <c r="I2139" t="inlineStr">
        <is>
          <t>Top-10 client</t>
        </is>
      </c>
      <c r="J2139" t="inlineStr">
        <is>
          <t>Hiroshi Tanaka</t>
        </is>
      </c>
      <c r="K2139" s="71" t="n">
        <v>7459</v>
      </c>
      <c r="L2139" s="72" t="n">
        <v>3890.25</v>
      </c>
      <c r="M2139" s="72" t="n">
        <v>29017374.75</v>
      </c>
      <c r="N2139" s="72" t="n">
        <v>0</v>
      </c>
      <c r="O2139" s="72" t="n">
        <v>29017374.75</v>
      </c>
      <c r="P2139" s="72" t="n">
        <v>19093532.02</v>
      </c>
      <c r="Q2139" s="72" t="n">
        <v>9923842.73</v>
      </c>
      <c r="R2139" t="inlineStr">
        <is>
          <t>RC-04</t>
        </is>
      </c>
      <c r="S2139" s="73" t="n">
        <v>53</v>
      </c>
      <c r="T2139" s="73" t="n">
        <v>48.1</v>
      </c>
      <c r="U2139" s="71" t="n">
        <v>1</v>
      </c>
      <c r="V2139" t="inlineStr">
        <is>
          <t>No</t>
        </is>
      </c>
      <c r="W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TC102131</t>
        </is>
      </c>
      <c r="B2140" s="69" t="n">
        <v>45920</v>
      </c>
      <c r="C2140" s="70" t="n">
        <v>2025</v>
      </c>
      <c r="D2140" t="inlineStr">
        <is>
          <t>Sep</t>
        </is>
      </c>
      <c r="E2140" t="inlineStr">
        <is>
          <t>North America</t>
        </is>
      </c>
      <c r="F2140" t="inlineStr">
        <is>
          <t>Canada</t>
        </is>
      </c>
      <c r="G2140" t="inlineStr">
        <is>
          <t>BFSI</t>
        </is>
      </c>
      <c r="H2140" t="inlineStr">
        <is>
          <t>AI &amp; data</t>
        </is>
      </c>
      <c r="I2140" t="inlineStr">
        <is>
          <t>Top-10 client</t>
        </is>
      </c>
      <c r="J2140" t="inlineStr">
        <is>
          <t>Priya Nair</t>
        </is>
      </c>
      <c r="K2140" s="71" t="n">
        <v>9742</v>
      </c>
      <c r="L2140" s="72" t="n">
        <v>4199.6</v>
      </c>
      <c r="M2140" s="72" t="n">
        <v>40912503.2</v>
      </c>
      <c r="N2140" s="72" t="n">
        <v>0</v>
      </c>
      <c r="O2140" s="72" t="n">
        <v>40912503.2</v>
      </c>
      <c r="P2140" s="72" t="n">
        <v>24950534.6</v>
      </c>
      <c r="Q2140" s="72" t="n">
        <v>15961968.6</v>
      </c>
      <c r="R2140" t="inlineStr">
        <is>
          <t>B-02</t>
        </is>
      </c>
      <c r="S2140" s="73" t="n">
        <v>78.7</v>
      </c>
      <c r="T2140" s="73" t="n">
        <v>61.6</v>
      </c>
      <c r="U2140" s="71" t="n">
        <v>1</v>
      </c>
      <c r="V2140" t="inlineStr">
        <is>
          <t>No</t>
        </is>
      </c>
      <c r="W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TC102132</t>
        </is>
      </c>
      <c r="B2141" s="69" t="n">
        <v>45920</v>
      </c>
      <c r="C2141" s="70" t="n">
        <v>2025</v>
      </c>
      <c r="D2141" t="inlineStr">
        <is>
          <t>Sep</t>
        </is>
      </c>
      <c r="E2141" t="inlineStr">
        <is>
          <t>North America</t>
        </is>
      </c>
      <c r="F2141" t="inlineStr">
        <is>
          <t>USA</t>
        </is>
      </c>
      <c r="G2141" t="inlineStr">
        <is>
          <t>Manufacturing</t>
        </is>
      </c>
      <c r="H2141" t="inlineStr">
        <is>
          <t>Application services</t>
        </is>
      </c>
      <c r="I2141" t="inlineStr">
        <is>
          <t>Mid-size client</t>
        </is>
      </c>
      <c r="J2141" t="inlineStr">
        <is>
          <t>Sophie Müller</t>
        </is>
      </c>
      <c r="K2141" s="71" t="n">
        <v>5498</v>
      </c>
      <c r="L2141" s="72" t="n">
        <v>4315.89</v>
      </c>
      <c r="M2141" s="72" t="n">
        <v>23728763.22</v>
      </c>
      <c r="N2141" s="72" t="n">
        <v>0</v>
      </c>
      <c r="O2141" s="72" t="n">
        <v>23728763.22</v>
      </c>
      <c r="P2141" s="72" t="n">
        <v>13874313.9</v>
      </c>
      <c r="Q2141" s="72" t="n">
        <v>9854449.32</v>
      </c>
      <c r="R2141" t="inlineStr">
        <is>
          <t>M-04</t>
        </is>
      </c>
      <c r="S2141" s="73" t="n">
        <v>43.6</v>
      </c>
      <c r="T2141" s="73" t="n">
        <v>34.3</v>
      </c>
      <c r="U2141" s="71" t="n">
        <v>0</v>
      </c>
      <c r="V2141" t="inlineStr">
        <is>
          <t>No</t>
        </is>
      </c>
      <c r="W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TC102133</t>
        </is>
      </c>
      <c r="B2142" s="69" t="n">
        <v>45920</v>
      </c>
      <c r="C2142" s="70" t="n">
        <v>2025</v>
      </c>
      <c r="D2142" t="inlineStr">
        <is>
          <t>Sep</t>
        </is>
      </c>
      <c r="E2142" t="inlineStr">
        <is>
          <t>Asia Pacific</t>
        </is>
      </c>
      <c r="F2142" t="inlineStr">
        <is>
          <t>Australia</t>
        </is>
      </c>
      <c r="G2142" t="inlineStr">
        <is>
          <t>Communications &amp; Media</t>
        </is>
      </c>
      <c r="H2142" t="inlineStr">
        <is>
          <t>Application services</t>
        </is>
      </c>
      <c r="I2142" t="inlineStr">
        <is>
          <t>Top-10 client</t>
        </is>
      </c>
      <c r="J2142" t="inlineStr">
        <is>
          <t>Liam O'Brien</t>
        </is>
      </c>
      <c r="K2142" s="71" t="n">
        <v>6317</v>
      </c>
      <c r="L2142" s="72" t="n">
        <v>3468.59</v>
      </c>
      <c r="M2142" s="72" t="n">
        <v>21911083.03</v>
      </c>
      <c r="N2142" s="72" t="n">
        <v>0</v>
      </c>
      <c r="O2142" s="72" t="n">
        <v>21911083.03</v>
      </c>
      <c r="P2142" s="72" t="n">
        <v>13723192.52</v>
      </c>
      <c r="Q2142" s="72" t="n">
        <v>8187890.51</v>
      </c>
      <c r="R2142" t="inlineStr">
        <is>
          <t>CM-06</t>
        </is>
      </c>
      <c r="S2142" s="73" t="n">
        <v>53.8</v>
      </c>
      <c r="T2142" s="73" t="n">
        <v>40</v>
      </c>
      <c r="U2142" s="71" t="n">
        <v>0</v>
      </c>
      <c r="V2142" t="inlineStr">
        <is>
          <t>No</t>
        </is>
      </c>
      <c r="W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TC102134</t>
        </is>
      </c>
      <c r="B2143" s="69" t="n">
        <v>45920</v>
      </c>
      <c r="C2143" s="70" t="n">
        <v>2025</v>
      </c>
      <c r="D2143" t="inlineStr">
        <is>
          <t>Sep</t>
        </is>
      </c>
      <c r="E2143" t="inlineStr">
        <is>
          <t>North America</t>
        </is>
      </c>
      <c r="F2143" t="inlineStr">
        <is>
          <t>USA</t>
        </is>
      </c>
      <c r="G2143" t="inlineStr">
        <is>
          <t>Communications &amp; Media</t>
        </is>
      </c>
      <c r="H2143" t="inlineStr">
        <is>
          <t>BPS</t>
        </is>
      </c>
      <c r="I2143" t="inlineStr">
        <is>
          <t>Large client</t>
        </is>
      </c>
      <c r="J2143" t="inlineStr">
        <is>
          <t>Amir Khan</t>
        </is>
      </c>
      <c r="K2143" s="71" t="n">
        <v>2118</v>
      </c>
      <c r="L2143" s="72" t="n">
        <v>3487.29</v>
      </c>
      <c r="M2143" s="72" t="n">
        <v>7386080.22</v>
      </c>
      <c r="N2143" s="72" t="n">
        <v>443164.81</v>
      </c>
      <c r="O2143" s="72" t="n">
        <v>6942915.41</v>
      </c>
      <c r="P2143" s="72" t="n">
        <v>5106460.45</v>
      </c>
      <c r="Q2143" s="72" t="n">
        <v>1836454.96</v>
      </c>
      <c r="R2143" t="inlineStr">
        <is>
          <t>CM-06</t>
        </is>
      </c>
      <c r="S2143" s="73" t="n">
        <v>17.2</v>
      </c>
      <c r="T2143" s="73" t="n">
        <v>13.5</v>
      </c>
      <c r="U2143" s="71" t="n">
        <v>1</v>
      </c>
      <c r="V2143" t="inlineStr">
        <is>
          <t>No</t>
        </is>
      </c>
      <c r="W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TC102135</t>
        </is>
      </c>
      <c r="B2144" s="69" t="n">
        <v>45920</v>
      </c>
      <c r="C2144" s="70" t="n">
        <v>2025</v>
      </c>
      <c r="D2144" t="inlineStr">
        <is>
          <t>Sep</t>
        </is>
      </c>
      <c r="E2144" t="inlineStr">
        <is>
          <t>North America</t>
        </is>
      </c>
      <c r="F2144" t="inlineStr">
        <is>
          <t>Canada</t>
        </is>
      </c>
      <c r="G2144" t="inlineStr">
        <is>
          <t>Manufacturing</t>
        </is>
      </c>
      <c r="H2144" t="inlineStr">
        <is>
          <t>Application services</t>
        </is>
      </c>
      <c r="I2144" t="inlineStr">
        <is>
          <t>Top-10 client</t>
        </is>
      </c>
      <c r="J2144" t="inlineStr">
        <is>
          <t>Hiroshi Tanaka</t>
        </is>
      </c>
      <c r="K2144" s="71" t="n">
        <v>4860</v>
      </c>
      <c r="L2144" s="72" t="n">
        <v>4228.55</v>
      </c>
      <c r="M2144" s="72" t="n">
        <v>20550753</v>
      </c>
      <c r="N2144" s="72" t="n">
        <v>411015.06</v>
      </c>
      <c r="O2144" s="72" t="n">
        <v>20139737.94</v>
      </c>
      <c r="P2144" s="72" t="n">
        <v>14596997.45</v>
      </c>
      <c r="Q2144" s="72" t="n">
        <v>5542740.49</v>
      </c>
      <c r="R2144" t="inlineStr">
        <is>
          <t>M-04</t>
        </is>
      </c>
      <c r="S2144" s="73" t="n">
        <v>39.2</v>
      </c>
      <c r="T2144" s="73" t="n">
        <v>30.2</v>
      </c>
      <c r="U2144" s="71" t="n">
        <v>0</v>
      </c>
      <c r="V2144" t="inlineStr">
        <is>
          <t>No</t>
        </is>
      </c>
      <c r="W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TC102136</t>
        </is>
      </c>
      <c r="B2145" s="69" t="n">
        <v>45921</v>
      </c>
      <c r="C2145" s="70" t="n">
        <v>2025</v>
      </c>
      <c r="D2145" t="inlineStr">
        <is>
          <t>Sep</t>
        </is>
      </c>
      <c r="E2145" t="inlineStr">
        <is>
          <t>North America</t>
        </is>
      </c>
      <c r="F2145" t="inlineStr">
        <is>
          <t>Canada</t>
        </is>
      </c>
      <c r="G2145" t="inlineStr">
        <is>
          <t>Technology &amp; Services</t>
        </is>
      </c>
      <c r="H2145" t="inlineStr">
        <is>
          <t>Application services</t>
        </is>
      </c>
      <c r="I2145" t="inlineStr">
        <is>
          <t>Large client</t>
        </is>
      </c>
      <c r="J2145" t="inlineStr">
        <is>
          <t>Aisha Bello</t>
        </is>
      </c>
      <c r="K2145" s="71" t="n">
        <v>4436</v>
      </c>
      <c r="L2145" s="72" t="n">
        <v>4014.53</v>
      </c>
      <c r="M2145" s="72" t="n">
        <v>17808455.08</v>
      </c>
      <c r="N2145" s="72" t="n">
        <v>0</v>
      </c>
      <c r="O2145" s="72" t="n">
        <v>17808455.08</v>
      </c>
      <c r="P2145" s="72" t="n">
        <v>10648313.26</v>
      </c>
      <c r="Q2145" s="72" t="n">
        <v>7160141.82</v>
      </c>
      <c r="R2145" t="inlineStr">
        <is>
          <t>TS-02</t>
        </is>
      </c>
      <c r="S2145" s="73" t="n">
        <v>31.8</v>
      </c>
      <c r="T2145" s="73" t="n">
        <v>28.4</v>
      </c>
      <c r="U2145" s="71" t="n">
        <v>0</v>
      </c>
      <c r="V2145" t="inlineStr">
        <is>
          <t>No</t>
        </is>
      </c>
      <c r="W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TC102137</t>
        </is>
      </c>
      <c r="B2146" s="69" t="n">
        <v>45921</v>
      </c>
      <c r="C2146" s="70" t="n">
        <v>2025</v>
      </c>
      <c r="D2146" t="inlineStr">
        <is>
          <t>Sep</t>
        </is>
      </c>
      <c r="E2146" t="inlineStr">
        <is>
          <t>North America</t>
        </is>
      </c>
      <c r="F2146" t="inlineStr">
        <is>
          <t>USA</t>
        </is>
      </c>
      <c r="G2146" t="inlineStr">
        <is>
          <t>Technology &amp; Services</t>
        </is>
      </c>
      <c r="H2146" t="inlineStr">
        <is>
          <t>Application services</t>
        </is>
      </c>
      <c r="I2146" t="inlineStr">
        <is>
          <t>Large client</t>
        </is>
      </c>
      <c r="J2146" t="inlineStr">
        <is>
          <t>Sara Rossi</t>
        </is>
      </c>
      <c r="K2146" s="71" t="n">
        <v>7720</v>
      </c>
      <c r="L2146" s="72" t="n">
        <v>4084.31</v>
      </c>
      <c r="M2146" s="72" t="n">
        <v>31530873.2</v>
      </c>
      <c r="N2146" s="72" t="n">
        <v>1261234.93</v>
      </c>
      <c r="O2146" s="72" t="n">
        <v>30269638.27</v>
      </c>
      <c r="P2146" s="72" t="n">
        <v>19016425.95</v>
      </c>
      <c r="Q2146" s="72" t="n">
        <v>11253212.32</v>
      </c>
      <c r="R2146" t="inlineStr">
        <is>
          <t>TS-06</t>
        </is>
      </c>
      <c r="S2146" s="73" t="n">
        <v>60.8</v>
      </c>
      <c r="T2146" s="73" t="n">
        <v>50.2</v>
      </c>
      <c r="U2146" s="71" t="n">
        <v>1</v>
      </c>
      <c r="V2146" t="inlineStr">
        <is>
          <t>No</t>
        </is>
      </c>
      <c r="W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TC102138</t>
        </is>
      </c>
      <c r="B2147" s="69" t="n">
        <v>45921</v>
      </c>
      <c r="C2147" s="70" t="n">
        <v>2025</v>
      </c>
      <c r="D2147" t="inlineStr">
        <is>
          <t>Sep</t>
        </is>
      </c>
      <c r="E2147" t="inlineStr">
        <is>
          <t>Asia Pacific</t>
        </is>
      </c>
      <c r="F2147" t="inlineStr">
        <is>
          <t>Japan</t>
        </is>
      </c>
      <c r="G2147" t="inlineStr">
        <is>
          <t>Communications &amp; Media</t>
        </is>
      </c>
      <c r="H2147" t="inlineStr">
        <is>
          <t>Application services</t>
        </is>
      </c>
      <c r="I2147" t="inlineStr">
        <is>
          <t>Top-10 client</t>
        </is>
      </c>
      <c r="J2147" t="inlineStr">
        <is>
          <t>Ana Costa</t>
        </is>
      </c>
      <c r="K2147" s="71" t="n">
        <v>2895</v>
      </c>
      <c r="L2147" s="72" t="n">
        <v>3039.15</v>
      </c>
      <c r="M2147" s="72" t="n">
        <v>8798339.25</v>
      </c>
      <c r="N2147" s="72" t="n">
        <v>351933.57</v>
      </c>
      <c r="O2147" s="72" t="n">
        <v>8446405.68</v>
      </c>
      <c r="P2147" s="72" t="n">
        <v>5552415.72</v>
      </c>
      <c r="Q2147" s="72" t="n">
        <v>2893989.96</v>
      </c>
      <c r="R2147" t="inlineStr">
        <is>
          <t>CM-02</t>
        </is>
      </c>
      <c r="S2147" s="73" t="n">
        <v>21.1</v>
      </c>
      <c r="T2147" s="73" t="n">
        <v>18.7</v>
      </c>
      <c r="U2147" s="71" t="n">
        <v>0</v>
      </c>
      <c r="V2147" t="inlineStr">
        <is>
          <t>No</t>
        </is>
      </c>
      <c r="W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TC102139</t>
        </is>
      </c>
      <c r="B2148" s="69" t="n">
        <v>45921</v>
      </c>
      <c r="C2148" s="70" t="n">
        <v>2025</v>
      </c>
      <c r="D2148" t="inlineStr">
        <is>
          <t>Sep</t>
        </is>
      </c>
      <c r="E2148" t="inlineStr">
        <is>
          <t>North America</t>
        </is>
      </c>
      <c r="F2148" t="inlineStr">
        <is>
          <t>Canada</t>
        </is>
      </c>
      <c r="G2148" t="inlineStr">
        <is>
          <t>BFSI</t>
        </is>
      </c>
      <c r="H2148" t="inlineStr">
        <is>
          <t>Application services</t>
        </is>
      </c>
      <c r="I2148" t="inlineStr">
        <is>
          <t>Mid-size client</t>
        </is>
      </c>
      <c r="J2148" t="inlineStr">
        <is>
          <t>Yuki Sato</t>
        </is>
      </c>
      <c r="K2148" s="71" t="n">
        <v>2384</v>
      </c>
      <c r="L2148" s="72" t="n">
        <v>3930.72</v>
      </c>
      <c r="M2148" s="72" t="n">
        <v>9370836.48</v>
      </c>
      <c r="N2148" s="72" t="n">
        <v>562250.1899999999</v>
      </c>
      <c r="O2148" s="72" t="n">
        <v>8808586.289999999</v>
      </c>
      <c r="P2148" s="72" t="n">
        <v>6221009.86</v>
      </c>
      <c r="Q2148" s="72" t="n">
        <v>2587576.43</v>
      </c>
      <c r="R2148" t="inlineStr">
        <is>
          <t>B-01</t>
        </is>
      </c>
      <c r="S2148" s="73" t="n">
        <v>18</v>
      </c>
      <c r="T2148" s="73" t="n">
        <v>14.2</v>
      </c>
      <c r="U2148" s="71" t="n">
        <v>0</v>
      </c>
      <c r="V2148" t="inlineStr">
        <is>
          <t>No</t>
        </is>
      </c>
      <c r="W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TC102140</t>
        </is>
      </c>
      <c r="B2149" s="69" t="n">
        <v>45921</v>
      </c>
      <c r="C2149" s="70" t="n">
        <v>2025</v>
      </c>
      <c r="D2149" t="inlineStr">
        <is>
          <t>Sep</t>
        </is>
      </c>
      <c r="E2149" t="inlineStr">
        <is>
          <t>India</t>
        </is>
      </c>
      <c r="F2149" t="inlineStr">
        <is>
          <t>India</t>
        </is>
      </c>
      <c r="G2149" t="inlineStr">
        <is>
          <t>Manufacturing</t>
        </is>
      </c>
      <c r="H2149" t="inlineStr">
        <is>
          <t>Application services</t>
        </is>
      </c>
      <c r="I2149" t="inlineStr">
        <is>
          <t>Large client</t>
        </is>
      </c>
      <c r="J2149" t="inlineStr">
        <is>
          <t>Shraddha Kulkarni</t>
        </is>
      </c>
      <c r="K2149" s="71" t="n">
        <v>9823</v>
      </c>
      <c r="L2149" s="72" t="n">
        <v>3698.04</v>
      </c>
      <c r="M2149" s="72" t="n">
        <v>36325846.92</v>
      </c>
      <c r="N2149" s="72" t="n">
        <v>2179550.82</v>
      </c>
      <c r="O2149" s="72" t="n">
        <v>34146296.1</v>
      </c>
      <c r="P2149" s="72" t="n">
        <v>25094046.28</v>
      </c>
      <c r="Q2149" s="72" t="n">
        <v>9052249.82</v>
      </c>
      <c r="R2149" t="inlineStr">
        <is>
          <t>M-02</t>
        </is>
      </c>
      <c r="S2149" s="73" t="n">
        <v>70.59999999999999</v>
      </c>
      <c r="T2149" s="73" t="n">
        <v>62.8</v>
      </c>
      <c r="U2149" s="71" t="n">
        <v>0</v>
      </c>
      <c r="V2149" t="inlineStr">
        <is>
          <t>No</t>
        </is>
      </c>
      <c r="W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TC102141</t>
        </is>
      </c>
      <c r="B2150" s="69" t="n">
        <v>45921</v>
      </c>
      <c r="C2150" s="70" t="n">
        <v>2025</v>
      </c>
      <c r="D2150" t="inlineStr">
        <is>
          <t>Sep</t>
        </is>
      </c>
      <c r="E2150" t="inlineStr">
        <is>
          <t>Continental Europe</t>
        </is>
      </c>
      <c r="F2150" t="inlineStr">
        <is>
          <t>France</t>
        </is>
      </c>
      <c r="G2150" t="inlineStr">
        <is>
          <t>Technology &amp; Services</t>
        </is>
      </c>
      <c r="H2150" t="inlineStr">
        <is>
          <t>Cloud &amp; infrastructure</t>
        </is>
      </c>
      <c r="I2150" t="inlineStr">
        <is>
          <t>Top-10 client</t>
        </is>
      </c>
      <c r="J2150" t="inlineStr">
        <is>
          <t>Arjun Mehta</t>
        </is>
      </c>
      <c r="K2150" s="71" t="n">
        <v>1718</v>
      </c>
      <c r="L2150" s="72" t="n">
        <v>4326.46</v>
      </c>
      <c r="M2150" s="72" t="n">
        <v>7432858.28</v>
      </c>
      <c r="N2150" s="72" t="n">
        <v>297314.33</v>
      </c>
      <c r="O2150" s="72" t="n">
        <v>7135543.95</v>
      </c>
      <c r="P2150" s="72" t="n">
        <v>4887089.24</v>
      </c>
      <c r="Q2150" s="72" t="n">
        <v>2248454.71</v>
      </c>
      <c r="R2150" t="inlineStr">
        <is>
          <t>TS-01</t>
        </is>
      </c>
      <c r="S2150" s="73" t="n">
        <v>12.4</v>
      </c>
      <c r="T2150" s="73" t="n">
        <v>10.9</v>
      </c>
      <c r="U2150" s="71" t="n">
        <v>0</v>
      </c>
      <c r="V2150" t="inlineStr">
        <is>
          <t>Yes</t>
        </is>
      </c>
      <c r="W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TC102142</t>
        </is>
      </c>
      <c r="B2151" s="69" t="n">
        <v>45921</v>
      </c>
      <c r="C2151" s="70" t="n">
        <v>2025</v>
      </c>
      <c r="D2151" t="inlineStr">
        <is>
          <t>Sep</t>
        </is>
      </c>
      <c r="E2151" t="inlineStr">
        <is>
          <t>North America</t>
        </is>
      </c>
      <c r="F2151" t="inlineStr">
        <is>
          <t>USA</t>
        </is>
      </c>
      <c r="G2151" t="inlineStr">
        <is>
          <t>BFSI</t>
        </is>
      </c>
      <c r="H2151" t="inlineStr">
        <is>
          <t>Application services</t>
        </is>
      </c>
      <c r="I2151" t="inlineStr">
        <is>
          <t>Large client</t>
        </is>
      </c>
      <c r="J2151" t="inlineStr">
        <is>
          <t>Yuki Sato</t>
        </is>
      </c>
      <c r="K2151" s="71" t="n">
        <v>4321</v>
      </c>
      <c r="L2151" s="72" t="n">
        <v>4436.23</v>
      </c>
      <c r="M2151" s="72" t="n">
        <v>19168949.83</v>
      </c>
      <c r="N2151" s="72" t="n">
        <v>0</v>
      </c>
      <c r="O2151" s="72" t="n">
        <v>19168949.83</v>
      </c>
      <c r="P2151" s="72" t="n">
        <v>12504912.61</v>
      </c>
      <c r="Q2151" s="72" t="n">
        <v>6664037.22</v>
      </c>
      <c r="R2151" t="inlineStr">
        <is>
          <t>B-03</t>
        </is>
      </c>
      <c r="S2151" s="73" t="n">
        <v>36.2</v>
      </c>
      <c r="T2151" s="73" t="n">
        <v>26.9</v>
      </c>
      <c r="U2151" s="71" t="n">
        <v>0</v>
      </c>
      <c r="V2151" t="inlineStr">
        <is>
          <t>No</t>
        </is>
      </c>
      <c r="W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TC102143</t>
        </is>
      </c>
      <c r="B2152" s="69" t="n">
        <v>45921</v>
      </c>
      <c r="C2152" s="70" t="n">
        <v>2025</v>
      </c>
      <c r="D2152" t="inlineStr">
        <is>
          <t>Sep</t>
        </is>
      </c>
      <c r="E2152" t="inlineStr">
        <is>
          <t>North America</t>
        </is>
      </c>
      <c r="F2152" t="inlineStr">
        <is>
          <t>Canada</t>
        </is>
      </c>
      <c r="G2152" t="inlineStr">
        <is>
          <t>BFSI</t>
        </is>
      </c>
      <c r="H2152" t="inlineStr">
        <is>
          <t>AI &amp; data</t>
        </is>
      </c>
      <c r="I2152" t="inlineStr">
        <is>
          <t>Large client</t>
        </is>
      </c>
      <c r="J2152" t="inlineStr">
        <is>
          <t>Ana Costa</t>
        </is>
      </c>
      <c r="K2152" s="71" t="n">
        <v>11601</v>
      </c>
      <c r="L2152" s="72" t="n">
        <v>3974.2</v>
      </c>
      <c r="M2152" s="72" t="n">
        <v>46104694.2</v>
      </c>
      <c r="N2152" s="72" t="n">
        <v>0</v>
      </c>
      <c r="O2152" s="72" t="n">
        <v>46104694.2</v>
      </c>
      <c r="P2152" s="72" t="n">
        <v>30941271.86</v>
      </c>
      <c r="Q2152" s="72" t="n">
        <v>15163422.34</v>
      </c>
      <c r="R2152" t="inlineStr">
        <is>
          <t>B-05</t>
        </is>
      </c>
      <c r="S2152" s="73" t="n">
        <v>79.09999999999999</v>
      </c>
      <c r="T2152" s="73" t="n">
        <v>70</v>
      </c>
      <c r="U2152" s="71" t="n">
        <v>0</v>
      </c>
      <c r="V2152" t="inlineStr">
        <is>
          <t>No</t>
        </is>
      </c>
      <c r="W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TC102144</t>
        </is>
      </c>
      <c r="B2153" s="69" t="n">
        <v>45921</v>
      </c>
      <c r="C2153" s="70" t="n">
        <v>2025</v>
      </c>
      <c r="D2153" t="inlineStr">
        <is>
          <t>Sep</t>
        </is>
      </c>
      <c r="E2153" t="inlineStr">
        <is>
          <t>UK</t>
        </is>
      </c>
      <c r="F2153" t="inlineStr">
        <is>
          <t>UK</t>
        </is>
      </c>
      <c r="G2153" t="inlineStr">
        <is>
          <t>BFSI</t>
        </is>
      </c>
      <c r="H2153" t="inlineStr">
        <is>
          <t>Consulting</t>
        </is>
      </c>
      <c r="I2153" t="inlineStr">
        <is>
          <t>Mid-size client</t>
        </is>
      </c>
      <c r="J2153" t="inlineStr">
        <is>
          <t>Aisha Bello</t>
        </is>
      </c>
      <c r="K2153" s="71" t="n">
        <v>3162</v>
      </c>
      <c r="L2153" s="72" t="n">
        <v>4457.23</v>
      </c>
      <c r="M2153" s="72" t="n">
        <v>14093761.26</v>
      </c>
      <c r="N2153" s="72" t="n">
        <v>281875.23</v>
      </c>
      <c r="O2153" s="72" t="n">
        <v>13811886.03</v>
      </c>
      <c r="P2153" s="72" t="n">
        <v>9097018.23</v>
      </c>
      <c r="Q2153" s="72" t="n">
        <v>4714867.8</v>
      </c>
      <c r="R2153" t="inlineStr">
        <is>
          <t>B-02</t>
        </is>
      </c>
      <c r="S2153" s="73" t="n">
        <v>22.7</v>
      </c>
      <c r="T2153" s="73" t="n">
        <v>20.5</v>
      </c>
      <c r="U2153" s="71" t="n">
        <v>0</v>
      </c>
      <c r="V2153" t="inlineStr">
        <is>
          <t>No</t>
        </is>
      </c>
      <c r="W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TC102145</t>
        </is>
      </c>
      <c r="B2154" s="69" t="n">
        <v>45921</v>
      </c>
      <c r="C2154" s="70" t="n">
        <v>2025</v>
      </c>
      <c r="D2154" t="inlineStr">
        <is>
          <t>Sep</t>
        </is>
      </c>
      <c r="E2154" t="inlineStr">
        <is>
          <t>North America</t>
        </is>
      </c>
      <c r="F2154" t="inlineStr">
        <is>
          <t>Canada</t>
        </is>
      </c>
      <c r="G2154" t="inlineStr">
        <is>
          <t>BFSI</t>
        </is>
      </c>
      <c r="H2154" t="inlineStr">
        <is>
          <t>Application services</t>
        </is>
      </c>
      <c r="I2154" t="inlineStr">
        <is>
          <t>Large client</t>
        </is>
      </c>
      <c r="J2154" t="inlineStr">
        <is>
          <t>Shraddha Kulkarni</t>
        </is>
      </c>
      <c r="K2154" s="71" t="n">
        <v>2964</v>
      </c>
      <c r="L2154" s="72" t="n">
        <v>4404.09</v>
      </c>
      <c r="M2154" s="72" t="n">
        <v>13053722.76</v>
      </c>
      <c r="N2154" s="72" t="n">
        <v>0</v>
      </c>
      <c r="O2154" s="72" t="n">
        <v>13053722.76</v>
      </c>
      <c r="P2154" s="72" t="n">
        <v>8162482.7</v>
      </c>
      <c r="Q2154" s="72" t="n">
        <v>4891240.06</v>
      </c>
      <c r="R2154" t="inlineStr">
        <is>
          <t>B-03</t>
        </is>
      </c>
      <c r="S2154" s="73" t="n">
        <v>23</v>
      </c>
      <c r="T2154" s="73" t="n">
        <v>17.7</v>
      </c>
      <c r="U2154" s="71" t="n">
        <v>0</v>
      </c>
      <c r="V2154" t="inlineStr">
        <is>
          <t>No</t>
        </is>
      </c>
      <c r="W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TC102146</t>
        </is>
      </c>
      <c r="B2155" s="69" t="n">
        <v>45921</v>
      </c>
      <c r="C2155" s="70" t="n">
        <v>2025</v>
      </c>
      <c r="D2155" t="inlineStr">
        <is>
          <t>Sep</t>
        </is>
      </c>
      <c r="E2155" t="inlineStr">
        <is>
          <t>North America</t>
        </is>
      </c>
      <c r="F2155" t="inlineStr">
        <is>
          <t>Canada</t>
        </is>
      </c>
      <c r="G2155" t="inlineStr">
        <is>
          <t>BFSI</t>
        </is>
      </c>
      <c r="H2155" t="inlineStr">
        <is>
          <t>Cloud &amp; infrastructure</t>
        </is>
      </c>
      <c r="I2155" t="inlineStr">
        <is>
          <t>Top-10 client</t>
        </is>
      </c>
      <c r="J2155" t="inlineStr">
        <is>
          <t>Fatima Al-Saud</t>
        </is>
      </c>
      <c r="K2155" s="71" t="n">
        <v>1321</v>
      </c>
      <c r="L2155" s="72" t="n">
        <v>4082.05</v>
      </c>
      <c r="M2155" s="72" t="n">
        <v>5392388.05</v>
      </c>
      <c r="N2155" s="72" t="n">
        <v>0</v>
      </c>
      <c r="O2155" s="72" t="n">
        <v>5392388.05</v>
      </c>
      <c r="P2155" s="72" t="n">
        <v>3782612.42</v>
      </c>
      <c r="Q2155" s="72" t="n">
        <v>1609775.63</v>
      </c>
      <c r="R2155" t="inlineStr">
        <is>
          <t>B-01</t>
        </is>
      </c>
      <c r="S2155" s="73" t="n">
        <v>9.300000000000001</v>
      </c>
      <c r="T2155" s="73" t="n">
        <v>7.9</v>
      </c>
      <c r="U2155" s="71" t="n">
        <v>1</v>
      </c>
      <c r="V2155" t="inlineStr">
        <is>
          <t>No</t>
        </is>
      </c>
      <c r="W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TC102147</t>
        </is>
      </c>
      <c r="B2156" s="69" t="n">
        <v>45921</v>
      </c>
      <c r="C2156" s="70" t="n">
        <v>2025</v>
      </c>
      <c r="D2156" t="inlineStr">
        <is>
          <t>Sep</t>
        </is>
      </c>
      <c r="E2156" t="inlineStr">
        <is>
          <t>North America</t>
        </is>
      </c>
      <c r="F2156" t="inlineStr">
        <is>
          <t>USA</t>
        </is>
      </c>
      <c r="G2156" t="inlineStr">
        <is>
          <t>Manufacturing</t>
        </is>
      </c>
      <c r="H2156" t="inlineStr">
        <is>
          <t>Application services</t>
        </is>
      </c>
      <c r="I2156" t="inlineStr">
        <is>
          <t>Mid-size client</t>
        </is>
      </c>
      <c r="J2156" t="inlineStr">
        <is>
          <t>Emma Clarke</t>
        </is>
      </c>
      <c r="K2156" s="71" t="n">
        <v>1426</v>
      </c>
      <c r="L2156" s="72" t="n">
        <v>4110.18</v>
      </c>
      <c r="M2156" s="72" t="n">
        <v>5861116.68</v>
      </c>
      <c r="N2156" s="72" t="n">
        <v>117222.33</v>
      </c>
      <c r="O2156" s="72" t="n">
        <v>5743894.35</v>
      </c>
      <c r="P2156" s="72" t="n">
        <v>4156333.9</v>
      </c>
      <c r="Q2156" s="72" t="n">
        <v>1587560.45</v>
      </c>
      <c r="R2156" t="inlineStr">
        <is>
          <t>M-03</t>
        </is>
      </c>
      <c r="S2156" s="73" t="n">
        <v>9.4</v>
      </c>
      <c r="T2156" s="73" t="n">
        <v>8.6</v>
      </c>
      <c r="U2156" s="71" t="n">
        <v>0</v>
      </c>
      <c r="V2156" t="inlineStr">
        <is>
          <t>No</t>
        </is>
      </c>
      <c r="W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TC102148</t>
        </is>
      </c>
      <c r="B2157" s="69" t="n">
        <v>45921</v>
      </c>
      <c r="C2157" s="70" t="n">
        <v>2025</v>
      </c>
      <c r="D2157" t="inlineStr">
        <is>
          <t>Sep</t>
        </is>
      </c>
      <c r="E2157" t="inlineStr">
        <is>
          <t>Asia Pacific</t>
        </is>
      </c>
      <c r="F2157" t="inlineStr">
        <is>
          <t>Australia</t>
        </is>
      </c>
      <c r="G2157" t="inlineStr">
        <is>
          <t>Communications &amp; Media</t>
        </is>
      </c>
      <c r="H2157" t="inlineStr">
        <is>
          <t>Cloud &amp; infrastructure</t>
        </is>
      </c>
      <c r="I2157" t="inlineStr">
        <is>
          <t>Large client</t>
        </is>
      </c>
      <c r="J2157" t="inlineStr">
        <is>
          <t>Ravindra Patil</t>
        </is>
      </c>
      <c r="K2157" s="71" t="n">
        <v>8619</v>
      </c>
      <c r="L2157" s="72" t="n">
        <v>3147.79</v>
      </c>
      <c r="M2157" s="72" t="n">
        <v>27130802.01</v>
      </c>
      <c r="N2157" s="72" t="n">
        <v>1085232.08</v>
      </c>
      <c r="O2157" s="72" t="n">
        <v>26045569.93</v>
      </c>
      <c r="P2157" s="72" t="n">
        <v>19725818.67</v>
      </c>
      <c r="Q2157" s="72" t="n">
        <v>6319751.26</v>
      </c>
      <c r="R2157" t="inlineStr">
        <is>
          <t>CM-03</t>
        </is>
      </c>
      <c r="S2157" s="73" t="n">
        <v>64.59999999999999</v>
      </c>
      <c r="T2157" s="73" t="n">
        <v>56.9</v>
      </c>
      <c r="U2157" s="71" t="n">
        <v>4</v>
      </c>
      <c r="V2157" t="inlineStr">
        <is>
          <t>No</t>
        </is>
      </c>
      <c r="W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TC102149</t>
        </is>
      </c>
      <c r="B2158" s="69" t="n">
        <v>45921</v>
      </c>
      <c r="C2158" s="70" t="n">
        <v>2025</v>
      </c>
      <c r="D2158" t="inlineStr">
        <is>
          <t>Sep</t>
        </is>
      </c>
      <c r="E2158" t="inlineStr">
        <is>
          <t>North America</t>
        </is>
      </c>
      <c r="F2158" t="inlineStr">
        <is>
          <t>Canada</t>
        </is>
      </c>
      <c r="G2158" t="inlineStr">
        <is>
          <t>BFSI</t>
        </is>
      </c>
      <c r="H2158" t="inlineStr">
        <is>
          <t>Cloud &amp; infrastructure</t>
        </is>
      </c>
      <c r="I2158" t="inlineStr">
        <is>
          <t>Large client</t>
        </is>
      </c>
      <c r="J2158" t="inlineStr">
        <is>
          <t>Amir Khan</t>
        </is>
      </c>
      <c r="K2158" s="71" t="n">
        <v>6115</v>
      </c>
      <c r="L2158" s="72" t="n">
        <v>3730.77</v>
      </c>
      <c r="M2158" s="72" t="n">
        <v>22813658.55</v>
      </c>
      <c r="N2158" s="72" t="n">
        <v>912546.34</v>
      </c>
      <c r="O2158" s="72" t="n">
        <v>21901112.21</v>
      </c>
      <c r="P2158" s="72" t="n">
        <v>14894212.7</v>
      </c>
      <c r="Q2158" s="72" t="n">
        <v>7006899.51</v>
      </c>
      <c r="R2158" t="inlineStr">
        <is>
          <t>B-03</t>
        </is>
      </c>
      <c r="S2158" s="73" t="n">
        <v>48.2</v>
      </c>
      <c r="T2158" s="73" t="n">
        <v>37.5</v>
      </c>
      <c r="U2158" s="71" t="n">
        <v>0</v>
      </c>
      <c r="V2158" t="inlineStr">
        <is>
          <t>No</t>
        </is>
      </c>
      <c r="W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TC102150</t>
        </is>
      </c>
      <c r="B2159" s="69" t="n">
        <v>45921</v>
      </c>
      <c r="C2159" s="70" t="n">
        <v>2025</v>
      </c>
      <c r="D2159" t="inlineStr">
        <is>
          <t>Sep</t>
        </is>
      </c>
      <c r="E2159" t="inlineStr">
        <is>
          <t>India</t>
        </is>
      </c>
      <c r="F2159" t="inlineStr">
        <is>
          <t>India</t>
        </is>
      </c>
      <c r="G2159" t="inlineStr">
        <is>
          <t>Life Sciences</t>
        </is>
      </c>
      <c r="H2159" t="inlineStr">
        <is>
          <t>AI &amp; data</t>
        </is>
      </c>
      <c r="I2159" t="inlineStr">
        <is>
          <t>Large client</t>
        </is>
      </c>
      <c r="J2159" t="inlineStr">
        <is>
          <t>Amir Khan</t>
        </is>
      </c>
      <c r="K2159" s="71" t="n">
        <v>5121</v>
      </c>
      <c r="L2159" s="72" t="n">
        <v>3646.52</v>
      </c>
      <c r="M2159" s="72" t="n">
        <v>18673828.92</v>
      </c>
      <c r="N2159" s="72" t="n">
        <v>0</v>
      </c>
      <c r="O2159" s="72" t="n">
        <v>18673828.92</v>
      </c>
      <c r="P2159" s="72" t="n">
        <v>12445534.68</v>
      </c>
      <c r="Q2159" s="72" t="n">
        <v>6228294.24</v>
      </c>
      <c r="R2159" t="inlineStr">
        <is>
          <t>LS-01</t>
        </is>
      </c>
      <c r="S2159" s="73" t="n">
        <v>43.2</v>
      </c>
      <c r="T2159" s="73" t="n">
        <v>33.7</v>
      </c>
      <c r="U2159" s="71" t="n">
        <v>0</v>
      </c>
      <c r="V2159" t="inlineStr">
        <is>
          <t>No</t>
        </is>
      </c>
      <c r="W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TC102151</t>
        </is>
      </c>
      <c r="B2160" s="69" t="n">
        <v>45922</v>
      </c>
      <c r="C2160" s="70" t="n">
        <v>2025</v>
      </c>
      <c r="D2160" t="inlineStr">
        <is>
          <t>Sep</t>
        </is>
      </c>
      <c r="E2160" t="inlineStr">
        <is>
          <t>Middle East &amp; Africa</t>
        </is>
      </c>
      <c r="F2160" t="inlineStr">
        <is>
          <t>South Africa</t>
        </is>
      </c>
      <c r="G2160" t="inlineStr">
        <is>
          <t>Manufacturing</t>
        </is>
      </c>
      <c r="H2160" t="inlineStr">
        <is>
          <t>Consulting</t>
        </is>
      </c>
      <c r="I2160" t="inlineStr">
        <is>
          <t>Large client</t>
        </is>
      </c>
      <c r="J2160" t="inlineStr">
        <is>
          <t>Ravindra Patil</t>
        </is>
      </c>
      <c r="K2160" s="71" t="n">
        <v>1471</v>
      </c>
      <c r="L2160" s="72" t="n">
        <v>3402</v>
      </c>
      <c r="M2160" s="72" t="n">
        <v>5004342</v>
      </c>
      <c r="N2160" s="72" t="n">
        <v>100086.84</v>
      </c>
      <c r="O2160" s="72" t="n">
        <v>4904255.16</v>
      </c>
      <c r="P2160" s="72" t="n">
        <v>3154743.47</v>
      </c>
      <c r="Q2160" s="72" t="n">
        <v>1749511.69</v>
      </c>
      <c r="R2160" t="inlineStr">
        <is>
          <t>M-04</t>
        </is>
      </c>
      <c r="S2160" s="73" t="n">
        <v>11</v>
      </c>
      <c r="T2160" s="73" t="n">
        <v>9.800000000000001</v>
      </c>
      <c r="U2160" s="71" t="n">
        <v>0</v>
      </c>
      <c r="V2160" t="inlineStr">
        <is>
          <t>No</t>
        </is>
      </c>
      <c r="W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TC102152</t>
        </is>
      </c>
      <c r="B2161" s="69" t="n">
        <v>45922</v>
      </c>
      <c r="C2161" s="70" t="n">
        <v>2025</v>
      </c>
      <c r="D2161" t="inlineStr">
        <is>
          <t>Sep</t>
        </is>
      </c>
      <c r="E2161" t="inlineStr">
        <is>
          <t>North America</t>
        </is>
      </c>
      <c r="F2161" t="inlineStr">
        <is>
          <t>Canada</t>
        </is>
      </c>
      <c r="G2161" t="inlineStr">
        <is>
          <t>Retail &amp; CPG</t>
        </is>
      </c>
      <c r="H2161" t="inlineStr">
        <is>
          <t>AI &amp; data</t>
        </is>
      </c>
      <c r="I2161" t="inlineStr">
        <is>
          <t>Large client</t>
        </is>
      </c>
      <c r="J2161" t="inlineStr">
        <is>
          <t>Aisha Bello</t>
        </is>
      </c>
      <c r="K2161" s="71" t="n">
        <v>9905</v>
      </c>
      <c r="L2161" s="72" t="n">
        <v>3481.05</v>
      </c>
      <c r="M2161" s="72" t="n">
        <v>34479800.25</v>
      </c>
      <c r="N2161" s="72" t="n">
        <v>1379192.01</v>
      </c>
      <c r="O2161" s="72" t="n">
        <v>33100608.24</v>
      </c>
      <c r="P2161" s="72" t="n">
        <v>22142610.47</v>
      </c>
      <c r="Q2161" s="72" t="n">
        <v>10957997.77</v>
      </c>
      <c r="R2161" t="inlineStr">
        <is>
          <t>RC-01</t>
        </is>
      </c>
      <c r="S2161" s="73" t="n">
        <v>78.59999999999999</v>
      </c>
      <c r="T2161" s="73" t="n">
        <v>60.7</v>
      </c>
      <c r="U2161" s="71" t="n">
        <v>0</v>
      </c>
      <c r="V2161" t="inlineStr">
        <is>
          <t>No</t>
        </is>
      </c>
      <c r="W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TC102153</t>
        </is>
      </c>
      <c r="B2162" s="69" t="n">
        <v>45922</v>
      </c>
      <c r="C2162" s="70" t="n">
        <v>2025</v>
      </c>
      <c r="D2162" t="inlineStr">
        <is>
          <t>Sep</t>
        </is>
      </c>
      <c r="E2162" t="inlineStr">
        <is>
          <t>Middle East &amp; Africa</t>
        </is>
      </c>
      <c r="F2162" t="inlineStr">
        <is>
          <t>South Africa</t>
        </is>
      </c>
      <c r="G2162" t="inlineStr">
        <is>
          <t>Retail &amp; CPG</t>
        </is>
      </c>
      <c r="H2162" t="inlineStr">
        <is>
          <t>Cloud &amp; infrastructure</t>
        </is>
      </c>
      <c r="I2162" t="inlineStr">
        <is>
          <t>Top-10 client</t>
        </is>
      </c>
      <c r="J2162" t="inlineStr">
        <is>
          <t>Arjun Mehta</t>
        </is>
      </c>
      <c r="K2162" s="71" t="n">
        <v>2602</v>
      </c>
      <c r="L2162" s="72" t="n">
        <v>3414.9</v>
      </c>
      <c r="M2162" s="72" t="n">
        <v>8885569.800000001</v>
      </c>
      <c r="N2162" s="72" t="n">
        <v>177711.4</v>
      </c>
      <c r="O2162" s="72" t="n">
        <v>8707858.4</v>
      </c>
      <c r="P2162" s="72" t="n">
        <v>5565171.07</v>
      </c>
      <c r="Q2162" s="72" t="n">
        <v>3142687.33</v>
      </c>
      <c r="R2162" t="inlineStr">
        <is>
          <t>RC-02</t>
        </is>
      </c>
      <c r="S2162" s="73" t="n">
        <v>17.6</v>
      </c>
      <c r="T2162" s="73" t="n">
        <v>15.6</v>
      </c>
      <c r="U2162" s="71" t="n">
        <v>0</v>
      </c>
      <c r="V2162" t="inlineStr">
        <is>
          <t>No</t>
        </is>
      </c>
      <c r="W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TC102154</t>
        </is>
      </c>
      <c r="B2163" s="69" t="n">
        <v>45922</v>
      </c>
      <c r="C2163" s="70" t="n">
        <v>2025</v>
      </c>
      <c r="D2163" t="inlineStr">
        <is>
          <t>Sep</t>
        </is>
      </c>
      <c r="E2163" t="inlineStr">
        <is>
          <t>Continental Europe</t>
        </is>
      </c>
      <c r="F2163" t="inlineStr">
        <is>
          <t>Germany</t>
        </is>
      </c>
      <c r="G2163" t="inlineStr">
        <is>
          <t>Retail &amp; CPG</t>
        </is>
      </c>
      <c r="H2163" t="inlineStr">
        <is>
          <t>AI &amp; data</t>
        </is>
      </c>
      <c r="I2163" t="inlineStr">
        <is>
          <t>Top-10 client</t>
        </is>
      </c>
      <c r="J2163" t="inlineStr">
        <is>
          <t>Priya Nair</t>
        </is>
      </c>
      <c r="K2163" s="71" t="n">
        <v>8433</v>
      </c>
      <c r="L2163" s="72" t="n">
        <v>4157.19</v>
      </c>
      <c r="M2163" s="72" t="n">
        <v>35057583.27</v>
      </c>
      <c r="N2163" s="72" t="n">
        <v>2103455</v>
      </c>
      <c r="O2163" s="72" t="n">
        <v>32954128.27</v>
      </c>
      <c r="P2163" s="72" t="n">
        <v>20702276.65</v>
      </c>
      <c r="Q2163" s="72" t="n">
        <v>12251851.62</v>
      </c>
      <c r="R2163" t="inlineStr">
        <is>
          <t>RC-02</t>
        </is>
      </c>
      <c r="S2163" s="73" t="n">
        <v>67.09999999999999</v>
      </c>
      <c r="T2163" s="73" t="n">
        <v>52.5</v>
      </c>
      <c r="U2163" s="71" t="n">
        <v>0</v>
      </c>
      <c r="V2163" t="inlineStr">
        <is>
          <t>No</t>
        </is>
      </c>
      <c r="W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TC102155</t>
        </is>
      </c>
      <c r="B2164" s="69" t="n">
        <v>45922</v>
      </c>
      <c r="C2164" s="70" t="n">
        <v>2025</v>
      </c>
      <c r="D2164" t="inlineStr">
        <is>
          <t>Sep</t>
        </is>
      </c>
      <c r="E2164" t="inlineStr">
        <is>
          <t>UK</t>
        </is>
      </c>
      <c r="F2164" t="inlineStr">
        <is>
          <t>UK</t>
        </is>
      </c>
      <c r="G2164" t="inlineStr">
        <is>
          <t>Manufacturing</t>
        </is>
      </c>
      <c r="H2164" t="inlineStr">
        <is>
          <t>Cloud &amp; infrastructure</t>
        </is>
      </c>
      <c r="I2164" t="inlineStr">
        <is>
          <t>Large client</t>
        </is>
      </c>
      <c r="J2164" t="inlineStr">
        <is>
          <t>Amir Khan</t>
        </is>
      </c>
      <c r="K2164" s="71" t="n">
        <v>2640</v>
      </c>
      <c r="L2164" s="72" t="n">
        <v>3567.48</v>
      </c>
      <c r="M2164" s="72" t="n">
        <v>9418147.199999999</v>
      </c>
      <c r="N2164" s="72" t="n">
        <v>0</v>
      </c>
      <c r="O2164" s="72" t="n">
        <v>9418147.199999999</v>
      </c>
      <c r="P2164" s="72" t="n">
        <v>6406638.18</v>
      </c>
      <c r="Q2164" s="72" t="n">
        <v>3011509.02</v>
      </c>
      <c r="R2164" t="inlineStr">
        <is>
          <t>M-05</t>
        </is>
      </c>
      <c r="S2164" s="73" t="n">
        <v>20.1</v>
      </c>
      <c r="T2164" s="73" t="n">
        <v>16.6</v>
      </c>
      <c r="U2164" s="71" t="n">
        <v>0</v>
      </c>
      <c r="V2164" t="inlineStr">
        <is>
          <t>No</t>
        </is>
      </c>
      <c r="W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TC102156</t>
        </is>
      </c>
      <c r="B2165" s="69" t="n">
        <v>45922</v>
      </c>
      <c r="C2165" s="70" t="n">
        <v>2025</v>
      </c>
      <c r="D2165" t="inlineStr">
        <is>
          <t>Sep</t>
        </is>
      </c>
      <c r="E2165" t="inlineStr">
        <is>
          <t>Continental Europe</t>
        </is>
      </c>
      <c r="F2165" t="inlineStr">
        <is>
          <t>Germany</t>
        </is>
      </c>
      <c r="G2165" t="inlineStr">
        <is>
          <t>BFSI</t>
        </is>
      </c>
      <c r="H2165" t="inlineStr">
        <is>
          <t>Application services</t>
        </is>
      </c>
      <c r="I2165" t="inlineStr">
        <is>
          <t>Mid-size client</t>
        </is>
      </c>
      <c r="J2165" t="inlineStr">
        <is>
          <t>Ravindra Patil</t>
        </is>
      </c>
      <c r="K2165" s="71" t="n">
        <v>2445</v>
      </c>
      <c r="L2165" s="72" t="n">
        <v>4101.11</v>
      </c>
      <c r="M2165" s="72" t="n">
        <v>10027213.95</v>
      </c>
      <c r="N2165" s="72" t="n">
        <v>200544.28</v>
      </c>
      <c r="O2165" s="72" t="n">
        <v>9826669.67</v>
      </c>
      <c r="P2165" s="72" t="n">
        <v>6356443.65</v>
      </c>
      <c r="Q2165" s="72" t="n">
        <v>3470226.02</v>
      </c>
      <c r="R2165" t="inlineStr">
        <is>
          <t>B-04</t>
        </is>
      </c>
      <c r="S2165" s="73" t="n">
        <v>17.6</v>
      </c>
      <c r="T2165" s="73" t="n">
        <v>15.7</v>
      </c>
      <c r="U2165" s="71" t="n">
        <v>0</v>
      </c>
      <c r="V2165" t="inlineStr">
        <is>
          <t>No</t>
        </is>
      </c>
      <c r="W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TC102157</t>
        </is>
      </c>
      <c r="B2166" s="69" t="n">
        <v>45923</v>
      </c>
      <c r="C2166" s="70" t="n">
        <v>2025</v>
      </c>
      <c r="D2166" t="inlineStr">
        <is>
          <t>Sep</t>
        </is>
      </c>
      <c r="E2166" t="inlineStr">
        <is>
          <t>India</t>
        </is>
      </c>
      <c r="F2166" t="inlineStr">
        <is>
          <t>India</t>
        </is>
      </c>
      <c r="G2166" t="inlineStr">
        <is>
          <t>BFSI</t>
        </is>
      </c>
      <c r="H2166" t="inlineStr">
        <is>
          <t>Consulting</t>
        </is>
      </c>
      <c r="I2166" t="inlineStr">
        <is>
          <t>Top-10 client</t>
        </is>
      </c>
      <c r="J2166" t="inlineStr">
        <is>
          <t>Liam O'Brien</t>
        </is>
      </c>
      <c r="K2166" s="71" t="n">
        <v>6550</v>
      </c>
      <c r="L2166" s="72" t="n">
        <v>3353.03</v>
      </c>
      <c r="M2166" s="72" t="n">
        <v>21962346.5</v>
      </c>
      <c r="N2166" s="72" t="n">
        <v>878493.86</v>
      </c>
      <c r="O2166" s="72" t="n">
        <v>21083852.64</v>
      </c>
      <c r="P2166" s="72" t="n">
        <v>13184354.94</v>
      </c>
      <c r="Q2166" s="72" t="n">
        <v>7899497.7</v>
      </c>
      <c r="R2166" t="inlineStr">
        <is>
          <t>B-04</t>
        </is>
      </c>
      <c r="S2166" s="73" t="n">
        <v>54.8</v>
      </c>
      <c r="T2166" s="73" t="n">
        <v>43.6</v>
      </c>
      <c r="U2166" s="71" t="n">
        <v>0</v>
      </c>
      <c r="V2166" t="inlineStr">
        <is>
          <t>No</t>
        </is>
      </c>
      <c r="W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TC102158</t>
        </is>
      </c>
      <c r="B2167" s="69" t="n">
        <v>45923</v>
      </c>
      <c r="C2167" s="70" t="n">
        <v>2025</v>
      </c>
      <c r="D2167" t="inlineStr">
        <is>
          <t>Sep</t>
        </is>
      </c>
      <c r="E2167" t="inlineStr">
        <is>
          <t>North America</t>
        </is>
      </c>
      <c r="F2167" t="inlineStr">
        <is>
          <t>USA</t>
        </is>
      </c>
      <c r="G2167" t="inlineStr">
        <is>
          <t>BFSI</t>
        </is>
      </c>
      <c r="H2167" t="inlineStr">
        <is>
          <t>BPS</t>
        </is>
      </c>
      <c r="I2167" t="inlineStr">
        <is>
          <t>Large client</t>
        </is>
      </c>
      <c r="J2167" t="inlineStr">
        <is>
          <t>Arjun Mehta</t>
        </is>
      </c>
      <c r="K2167" s="71" t="n">
        <v>6921</v>
      </c>
      <c r="L2167" s="72" t="n">
        <v>3692.18</v>
      </c>
      <c r="M2167" s="72" t="n">
        <v>25553577.78</v>
      </c>
      <c r="N2167" s="72" t="n">
        <v>0</v>
      </c>
      <c r="O2167" s="72" t="n">
        <v>25553577.78</v>
      </c>
      <c r="P2167" s="72" t="n">
        <v>17243117.31</v>
      </c>
      <c r="Q2167" s="72" t="n">
        <v>8310460.47</v>
      </c>
      <c r="R2167" t="inlineStr">
        <is>
          <t>B-04</t>
        </is>
      </c>
      <c r="S2167" s="73" t="n">
        <v>54</v>
      </c>
      <c r="T2167" s="73" t="n">
        <v>42.3</v>
      </c>
      <c r="U2167" s="71" t="n">
        <v>1</v>
      </c>
      <c r="V2167" t="inlineStr">
        <is>
          <t>Yes</t>
        </is>
      </c>
      <c r="W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TC102159</t>
        </is>
      </c>
      <c r="B2168" s="69" t="n">
        <v>45923</v>
      </c>
      <c r="C2168" s="70" t="n">
        <v>2025</v>
      </c>
      <c r="D2168" t="inlineStr">
        <is>
          <t>Sep</t>
        </is>
      </c>
      <c r="E2168" t="inlineStr">
        <is>
          <t>North America</t>
        </is>
      </c>
      <c r="F2168" t="inlineStr">
        <is>
          <t>USA</t>
        </is>
      </c>
      <c r="G2168" t="inlineStr">
        <is>
          <t>Manufacturing</t>
        </is>
      </c>
      <c r="H2168" t="inlineStr">
        <is>
          <t>Cloud &amp; infrastructure</t>
        </is>
      </c>
      <c r="I2168" t="inlineStr">
        <is>
          <t>Top-10 client</t>
        </is>
      </c>
      <c r="J2168" t="inlineStr">
        <is>
          <t>Wei Chen</t>
        </is>
      </c>
      <c r="K2168" s="71" t="n">
        <v>4026</v>
      </c>
      <c r="L2168" s="72" t="n">
        <v>3912.75</v>
      </c>
      <c r="M2168" s="72" t="n">
        <v>15752731.5</v>
      </c>
      <c r="N2168" s="72" t="n">
        <v>0</v>
      </c>
      <c r="O2168" s="72" t="n">
        <v>15752731.5</v>
      </c>
      <c r="P2168" s="72" t="n">
        <v>11014258.56</v>
      </c>
      <c r="Q2168" s="72" t="n">
        <v>4738472.94</v>
      </c>
      <c r="R2168" t="inlineStr">
        <is>
          <t>M-02</t>
        </is>
      </c>
      <c r="S2168" s="73" t="n">
        <v>26.9</v>
      </c>
      <c r="T2168" s="73" t="n">
        <v>24.6</v>
      </c>
      <c r="U2168" s="71" t="n">
        <v>0</v>
      </c>
      <c r="V2168" t="inlineStr">
        <is>
          <t>No</t>
        </is>
      </c>
      <c r="W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TC102160</t>
        </is>
      </c>
      <c r="B2169" s="69" t="n">
        <v>45923</v>
      </c>
      <c r="C2169" s="70" t="n">
        <v>2025</v>
      </c>
      <c r="D2169" t="inlineStr">
        <is>
          <t>Sep</t>
        </is>
      </c>
      <c r="E2169" t="inlineStr">
        <is>
          <t>North America</t>
        </is>
      </c>
      <c r="F2169" t="inlineStr">
        <is>
          <t>Canada</t>
        </is>
      </c>
      <c r="G2169" t="inlineStr">
        <is>
          <t>Retail &amp; CPG</t>
        </is>
      </c>
      <c r="H2169" t="inlineStr">
        <is>
          <t>AI &amp; data</t>
        </is>
      </c>
      <c r="I2169" t="inlineStr">
        <is>
          <t>Top-10 client</t>
        </is>
      </c>
      <c r="J2169" t="inlineStr">
        <is>
          <t>Emma Clarke</t>
        </is>
      </c>
      <c r="K2169" s="71" t="n">
        <v>965</v>
      </c>
      <c r="L2169" s="72" t="n">
        <v>4226.57</v>
      </c>
      <c r="M2169" s="72" t="n">
        <v>4078640.05</v>
      </c>
      <c r="N2169" s="72" t="n">
        <v>244718.4</v>
      </c>
      <c r="O2169" s="72" t="n">
        <v>3833921.65</v>
      </c>
      <c r="P2169" s="72" t="n">
        <v>2487176.9</v>
      </c>
      <c r="Q2169" s="72" t="n">
        <v>1346744.75</v>
      </c>
      <c r="R2169" t="inlineStr">
        <is>
          <t>RC-02</t>
        </is>
      </c>
      <c r="S2169" s="73" t="n">
        <v>8.199999999999999</v>
      </c>
      <c r="T2169" s="73" t="n">
        <v>6.4</v>
      </c>
      <c r="U2169" s="71" t="n">
        <v>0</v>
      </c>
      <c r="V2169" t="inlineStr">
        <is>
          <t>No</t>
        </is>
      </c>
      <c r="W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TC102161</t>
        </is>
      </c>
      <c r="B2170" s="69" t="n">
        <v>45923</v>
      </c>
      <c r="C2170" s="70" t="n">
        <v>2025</v>
      </c>
      <c r="D2170" t="inlineStr">
        <is>
          <t>Sep</t>
        </is>
      </c>
      <c r="E2170" t="inlineStr">
        <is>
          <t>North America</t>
        </is>
      </c>
      <c r="F2170" t="inlineStr">
        <is>
          <t>Canada</t>
        </is>
      </c>
      <c r="G2170" t="inlineStr">
        <is>
          <t>Retail &amp; CPG</t>
        </is>
      </c>
      <c r="H2170" t="inlineStr">
        <is>
          <t>Cloud &amp; infrastructure</t>
        </is>
      </c>
      <c r="I2170" t="inlineStr">
        <is>
          <t>Large client</t>
        </is>
      </c>
      <c r="J2170" t="inlineStr">
        <is>
          <t>Ana Costa</t>
        </is>
      </c>
      <c r="K2170" s="71" t="n">
        <v>3998</v>
      </c>
      <c r="L2170" s="72" t="n">
        <v>3950.08</v>
      </c>
      <c r="M2170" s="72" t="n">
        <v>15792419.84</v>
      </c>
      <c r="N2170" s="72" t="n">
        <v>0</v>
      </c>
      <c r="O2170" s="72" t="n">
        <v>15792419.84</v>
      </c>
      <c r="P2170" s="72" t="n">
        <v>9738931.060000001</v>
      </c>
      <c r="Q2170" s="72" t="n">
        <v>6053488.78</v>
      </c>
      <c r="R2170" t="inlineStr">
        <is>
          <t>RC-04</t>
        </is>
      </c>
      <c r="S2170" s="73" t="n">
        <v>32.9</v>
      </c>
      <c r="T2170" s="73" t="n">
        <v>26.2</v>
      </c>
      <c r="U2170" s="71" t="n">
        <v>0</v>
      </c>
      <c r="V2170" t="inlineStr">
        <is>
          <t>No</t>
        </is>
      </c>
      <c r="W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TC102162</t>
        </is>
      </c>
      <c r="B2171" s="69" t="n">
        <v>45923</v>
      </c>
      <c r="C2171" s="70" t="n">
        <v>2025</v>
      </c>
      <c r="D2171" t="inlineStr">
        <is>
          <t>Sep</t>
        </is>
      </c>
      <c r="E2171" t="inlineStr">
        <is>
          <t>North America</t>
        </is>
      </c>
      <c r="F2171" t="inlineStr">
        <is>
          <t>Canada</t>
        </is>
      </c>
      <c r="G2171" t="inlineStr">
        <is>
          <t>Technology &amp; Services</t>
        </is>
      </c>
      <c r="H2171" t="inlineStr">
        <is>
          <t>Application services</t>
        </is>
      </c>
      <c r="I2171" t="inlineStr">
        <is>
          <t>Large client</t>
        </is>
      </c>
      <c r="J2171" t="inlineStr">
        <is>
          <t>Carlos Silva</t>
        </is>
      </c>
      <c r="K2171" s="71" t="n">
        <v>5385</v>
      </c>
      <c r="L2171" s="72" t="n">
        <v>4063.85</v>
      </c>
      <c r="M2171" s="72" t="n">
        <v>21883832.25</v>
      </c>
      <c r="N2171" s="72" t="n">
        <v>437676.65</v>
      </c>
      <c r="O2171" s="72" t="n">
        <v>21446155.6</v>
      </c>
      <c r="P2171" s="72" t="n">
        <v>14771006.01</v>
      </c>
      <c r="Q2171" s="72" t="n">
        <v>6675149.59</v>
      </c>
      <c r="R2171" t="inlineStr">
        <is>
          <t>TS-06</t>
        </is>
      </c>
      <c r="S2171" s="73" t="n">
        <v>38.6</v>
      </c>
      <c r="T2171" s="73" t="n">
        <v>32.3</v>
      </c>
      <c r="U2171" s="71" t="n">
        <v>4</v>
      </c>
      <c r="V2171" t="inlineStr">
        <is>
          <t>No</t>
        </is>
      </c>
      <c r="W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TC102163</t>
        </is>
      </c>
      <c r="B2172" s="69" t="n">
        <v>45923</v>
      </c>
      <c r="C2172" s="70" t="n">
        <v>2025</v>
      </c>
      <c r="D2172" t="inlineStr">
        <is>
          <t>Sep</t>
        </is>
      </c>
      <c r="E2172" t="inlineStr">
        <is>
          <t>North America</t>
        </is>
      </c>
      <c r="F2172" t="inlineStr">
        <is>
          <t>Canada</t>
        </is>
      </c>
      <c r="G2172" t="inlineStr">
        <is>
          <t>Communications &amp; Media</t>
        </is>
      </c>
      <c r="H2172" t="inlineStr">
        <is>
          <t>Application services</t>
        </is>
      </c>
      <c r="I2172" t="inlineStr">
        <is>
          <t>Large client</t>
        </is>
      </c>
      <c r="J2172" t="inlineStr">
        <is>
          <t>Shraddha Kulkarni</t>
        </is>
      </c>
      <c r="K2172" s="71" t="n">
        <v>5942</v>
      </c>
      <c r="L2172" s="72" t="n">
        <v>3778.87</v>
      </c>
      <c r="M2172" s="72" t="n">
        <v>22454045.54</v>
      </c>
      <c r="N2172" s="72" t="n">
        <v>449080.91</v>
      </c>
      <c r="O2172" s="72" t="n">
        <v>22004964.63</v>
      </c>
      <c r="P2172" s="72" t="n">
        <v>14456226.57</v>
      </c>
      <c r="Q2172" s="72" t="n">
        <v>7548738.06</v>
      </c>
      <c r="R2172" t="inlineStr">
        <is>
          <t>CM-05</t>
        </is>
      </c>
      <c r="S2172" s="73" t="n">
        <v>42.7</v>
      </c>
      <c r="T2172" s="73" t="n">
        <v>38.8</v>
      </c>
      <c r="U2172" s="71" t="n">
        <v>2</v>
      </c>
      <c r="V2172" t="inlineStr">
        <is>
          <t>No</t>
        </is>
      </c>
      <c r="W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TC102164</t>
        </is>
      </c>
      <c r="B2173" s="69" t="n">
        <v>45924</v>
      </c>
      <c r="C2173" s="70" t="n">
        <v>2025</v>
      </c>
      <c r="D2173" t="inlineStr">
        <is>
          <t>Sep</t>
        </is>
      </c>
      <c r="E2173" t="inlineStr">
        <is>
          <t>Asia Pacific</t>
        </is>
      </c>
      <c r="F2173" t="inlineStr">
        <is>
          <t>Singapore</t>
        </is>
      </c>
      <c r="G2173" t="inlineStr">
        <is>
          <t>Technology &amp; Services</t>
        </is>
      </c>
      <c r="H2173" t="inlineStr">
        <is>
          <t>Consulting</t>
        </is>
      </c>
      <c r="I2173" t="inlineStr">
        <is>
          <t>Mid-size client</t>
        </is>
      </c>
      <c r="J2173" t="inlineStr">
        <is>
          <t>Fatima Al-Saud</t>
        </is>
      </c>
      <c r="K2173" s="71" t="n">
        <v>5885</v>
      </c>
      <c r="L2173" s="72" t="n">
        <v>3391.94</v>
      </c>
      <c r="M2173" s="72" t="n">
        <v>19961566.9</v>
      </c>
      <c r="N2173" s="72" t="n">
        <v>0</v>
      </c>
      <c r="O2173" s="72" t="n">
        <v>19961566.9</v>
      </c>
      <c r="P2173" s="72" t="n">
        <v>11971264.78</v>
      </c>
      <c r="Q2173" s="72" t="n">
        <v>7990302.12</v>
      </c>
      <c r="R2173" t="inlineStr">
        <is>
          <t>TS-02</t>
        </is>
      </c>
      <c r="S2173" s="73" t="n">
        <v>47.3</v>
      </c>
      <c r="T2173" s="73" t="n">
        <v>35.4</v>
      </c>
      <c r="U2173" s="71" t="n">
        <v>0</v>
      </c>
      <c r="V2173" t="inlineStr">
        <is>
          <t>Yes</t>
        </is>
      </c>
      <c r="W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TC102165</t>
        </is>
      </c>
      <c r="B2174" s="69" t="n">
        <v>45924</v>
      </c>
      <c r="C2174" s="70" t="n">
        <v>2025</v>
      </c>
      <c r="D2174" t="inlineStr">
        <is>
          <t>Sep</t>
        </is>
      </c>
      <c r="E2174" t="inlineStr">
        <is>
          <t>Middle East &amp; Africa</t>
        </is>
      </c>
      <c r="F2174" t="inlineStr">
        <is>
          <t>South Africa</t>
        </is>
      </c>
      <c r="G2174" t="inlineStr">
        <is>
          <t>Manufacturing</t>
        </is>
      </c>
      <c r="H2174" t="inlineStr">
        <is>
          <t>Cloud &amp; infrastructure</t>
        </is>
      </c>
      <c r="I2174" t="inlineStr">
        <is>
          <t>Large client</t>
        </is>
      </c>
      <c r="J2174" t="inlineStr">
        <is>
          <t>Hiroshi Tanaka</t>
        </is>
      </c>
      <c r="K2174" s="71" t="n">
        <v>3159</v>
      </c>
      <c r="L2174" s="72" t="n">
        <v>3185.42</v>
      </c>
      <c r="M2174" s="72" t="n">
        <v>10062741.78</v>
      </c>
      <c r="N2174" s="72" t="n">
        <v>0</v>
      </c>
      <c r="O2174" s="72" t="n">
        <v>10062741.78</v>
      </c>
      <c r="P2174" s="72" t="n">
        <v>6417772.71</v>
      </c>
      <c r="Q2174" s="72" t="n">
        <v>3644969.07</v>
      </c>
      <c r="R2174" t="inlineStr">
        <is>
          <t>M-06</t>
        </is>
      </c>
      <c r="S2174" s="73" t="n">
        <v>23</v>
      </c>
      <c r="T2174" s="73" t="n">
        <v>19</v>
      </c>
      <c r="U2174" s="71" t="n">
        <v>1</v>
      </c>
      <c r="V2174" t="inlineStr">
        <is>
          <t>No</t>
        </is>
      </c>
      <c r="W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TC102166</t>
        </is>
      </c>
      <c r="B2175" s="69" t="n">
        <v>45924</v>
      </c>
      <c r="C2175" s="70" t="n">
        <v>2025</v>
      </c>
      <c r="D2175" t="inlineStr">
        <is>
          <t>Sep</t>
        </is>
      </c>
      <c r="E2175" t="inlineStr">
        <is>
          <t>North America</t>
        </is>
      </c>
      <c r="F2175" t="inlineStr">
        <is>
          <t>USA</t>
        </is>
      </c>
      <c r="G2175" t="inlineStr">
        <is>
          <t>Life Sciences</t>
        </is>
      </c>
      <c r="H2175" t="inlineStr">
        <is>
          <t>BPS</t>
        </is>
      </c>
      <c r="I2175" t="inlineStr">
        <is>
          <t>Large client</t>
        </is>
      </c>
      <c r="J2175" t="inlineStr">
        <is>
          <t>Liam O'Brien</t>
        </is>
      </c>
      <c r="K2175" s="71" t="n">
        <v>6735</v>
      </c>
      <c r="L2175" s="72" t="n">
        <v>4175.3</v>
      </c>
      <c r="M2175" s="72" t="n">
        <v>28120645.5</v>
      </c>
      <c r="N2175" s="72" t="n">
        <v>0</v>
      </c>
      <c r="O2175" s="72" t="n">
        <v>28120645.5</v>
      </c>
      <c r="P2175" s="72" t="n">
        <v>18151283.33</v>
      </c>
      <c r="Q2175" s="72" t="n">
        <v>9969362.17</v>
      </c>
      <c r="R2175" t="inlineStr">
        <is>
          <t>LS-01</t>
        </is>
      </c>
      <c r="S2175" s="73" t="n">
        <v>49.6</v>
      </c>
      <c r="T2175" s="73" t="n">
        <v>43.5</v>
      </c>
      <c r="U2175" s="71" t="n">
        <v>1</v>
      </c>
      <c r="V2175" t="inlineStr">
        <is>
          <t>No</t>
        </is>
      </c>
      <c r="W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TC102167</t>
        </is>
      </c>
      <c r="B2176" s="69" t="n">
        <v>45924</v>
      </c>
      <c r="C2176" s="70" t="n">
        <v>2025</v>
      </c>
      <c r="D2176" t="inlineStr">
        <is>
          <t>Sep</t>
        </is>
      </c>
      <c r="E2176" t="inlineStr">
        <is>
          <t>North America</t>
        </is>
      </c>
      <c r="F2176" t="inlineStr">
        <is>
          <t>USA</t>
        </is>
      </c>
      <c r="G2176" t="inlineStr">
        <is>
          <t>BFSI</t>
        </is>
      </c>
      <c r="H2176" t="inlineStr">
        <is>
          <t>Application services</t>
        </is>
      </c>
      <c r="I2176" t="inlineStr">
        <is>
          <t>Large client</t>
        </is>
      </c>
      <c r="J2176" t="inlineStr">
        <is>
          <t>Omar Haddad</t>
        </is>
      </c>
      <c r="K2176" s="71" t="n">
        <v>9274</v>
      </c>
      <c r="L2176" s="72" t="n">
        <v>3791.84</v>
      </c>
      <c r="M2176" s="72" t="n">
        <v>35165524.16</v>
      </c>
      <c r="N2176" s="72" t="n">
        <v>0</v>
      </c>
      <c r="O2176" s="72" t="n">
        <v>35165524.16</v>
      </c>
      <c r="P2176" s="72" t="n">
        <v>22284056.21</v>
      </c>
      <c r="Q2176" s="72" t="n">
        <v>12881467.95</v>
      </c>
      <c r="R2176" t="inlineStr">
        <is>
          <t>B-03</t>
        </is>
      </c>
      <c r="S2176" s="73" t="n">
        <v>67</v>
      </c>
      <c r="T2176" s="73" t="n">
        <v>58.4</v>
      </c>
      <c r="U2176" s="71" t="n">
        <v>1</v>
      </c>
      <c r="V2176" t="inlineStr">
        <is>
          <t>No</t>
        </is>
      </c>
      <c r="W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TC102168</t>
        </is>
      </c>
      <c r="B2177" s="69" t="n">
        <v>45924</v>
      </c>
      <c r="C2177" s="70" t="n">
        <v>2025</v>
      </c>
      <c r="D2177" t="inlineStr">
        <is>
          <t>Sep</t>
        </is>
      </c>
      <c r="E2177" t="inlineStr">
        <is>
          <t>North America</t>
        </is>
      </c>
      <c r="F2177" t="inlineStr">
        <is>
          <t>USA</t>
        </is>
      </c>
      <c r="G2177" t="inlineStr">
        <is>
          <t>BFSI</t>
        </is>
      </c>
      <c r="H2177" t="inlineStr">
        <is>
          <t>Application services</t>
        </is>
      </c>
      <c r="I2177" t="inlineStr">
        <is>
          <t>Top-10 client</t>
        </is>
      </c>
      <c r="J2177" t="inlineStr">
        <is>
          <t>Olivia Brown</t>
        </is>
      </c>
      <c r="K2177" s="71" t="n">
        <v>4218</v>
      </c>
      <c r="L2177" s="72" t="n">
        <v>4233.41</v>
      </c>
      <c r="M2177" s="72" t="n">
        <v>17856523.38</v>
      </c>
      <c r="N2177" s="72" t="n">
        <v>357130.47</v>
      </c>
      <c r="O2177" s="72" t="n">
        <v>17499392.91</v>
      </c>
      <c r="P2177" s="72" t="n">
        <v>11077185.17</v>
      </c>
      <c r="Q2177" s="72" t="n">
        <v>6422207.74</v>
      </c>
      <c r="R2177" t="inlineStr">
        <is>
          <t>B-02</t>
        </is>
      </c>
      <c r="S2177" s="73" t="n">
        <v>32.7</v>
      </c>
      <c r="T2177" s="73" t="n">
        <v>26.8</v>
      </c>
      <c r="U2177" s="71" t="n">
        <v>0</v>
      </c>
      <c r="V2177" t="inlineStr">
        <is>
          <t>No</t>
        </is>
      </c>
      <c r="W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TC102169</t>
        </is>
      </c>
      <c r="B2178" s="69" t="n">
        <v>45924</v>
      </c>
      <c r="C2178" s="70" t="n">
        <v>2025</v>
      </c>
      <c r="D2178" t="inlineStr">
        <is>
          <t>Sep</t>
        </is>
      </c>
      <c r="E2178" t="inlineStr">
        <is>
          <t>Asia Pacific</t>
        </is>
      </c>
      <c r="F2178" t="inlineStr">
        <is>
          <t>Japan</t>
        </is>
      </c>
      <c r="G2178" t="inlineStr">
        <is>
          <t>Manufacturing</t>
        </is>
      </c>
      <c r="H2178" t="inlineStr">
        <is>
          <t>Application services</t>
        </is>
      </c>
      <c r="I2178" t="inlineStr">
        <is>
          <t>Large client</t>
        </is>
      </c>
      <c r="J2178" t="inlineStr">
        <is>
          <t>Liam O'Brien</t>
        </is>
      </c>
      <c r="K2178" s="71" t="n">
        <v>1577</v>
      </c>
      <c r="L2178" s="72" t="n">
        <v>3800.27</v>
      </c>
      <c r="M2178" s="72" t="n">
        <v>5993025.79</v>
      </c>
      <c r="N2178" s="72" t="n">
        <v>0</v>
      </c>
      <c r="O2178" s="72" t="n">
        <v>5993025.79</v>
      </c>
      <c r="P2178" s="72" t="n">
        <v>3768249.17</v>
      </c>
      <c r="Q2178" s="72" t="n">
        <v>2224776.62</v>
      </c>
      <c r="R2178" t="inlineStr">
        <is>
          <t>M-06</t>
        </is>
      </c>
      <c r="S2178" s="73" t="n">
        <v>12.8</v>
      </c>
      <c r="T2178" s="73" t="n">
        <v>9.9</v>
      </c>
      <c r="U2178" s="71" t="n">
        <v>0</v>
      </c>
      <c r="V2178" t="inlineStr">
        <is>
          <t>No</t>
        </is>
      </c>
      <c r="W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TC102170</t>
        </is>
      </c>
      <c r="B2179" s="69" t="n">
        <v>45924</v>
      </c>
      <c r="C2179" s="70" t="n">
        <v>2025</v>
      </c>
      <c r="D2179" t="inlineStr">
        <is>
          <t>Sep</t>
        </is>
      </c>
      <c r="E2179" t="inlineStr">
        <is>
          <t>North America</t>
        </is>
      </c>
      <c r="F2179" t="inlineStr">
        <is>
          <t>USA</t>
        </is>
      </c>
      <c r="G2179" t="inlineStr">
        <is>
          <t>Communications &amp; Media</t>
        </is>
      </c>
      <c r="H2179" t="inlineStr">
        <is>
          <t>AI &amp; data</t>
        </is>
      </c>
      <c r="I2179" t="inlineStr">
        <is>
          <t>Mid-size client</t>
        </is>
      </c>
      <c r="J2179" t="inlineStr">
        <is>
          <t>Sophie Müller</t>
        </is>
      </c>
      <c r="K2179" s="71" t="n">
        <v>4507</v>
      </c>
      <c r="L2179" s="72" t="n">
        <v>3919.98</v>
      </c>
      <c r="M2179" s="72" t="n">
        <v>17667349.86</v>
      </c>
      <c r="N2179" s="72" t="n">
        <v>1060040.99</v>
      </c>
      <c r="O2179" s="72" t="n">
        <v>16607308.87</v>
      </c>
      <c r="P2179" s="72" t="n">
        <v>11586111.93</v>
      </c>
      <c r="Q2179" s="72" t="n">
        <v>5021196.94</v>
      </c>
      <c r="R2179" t="inlineStr">
        <is>
          <t>CM-05</t>
        </is>
      </c>
      <c r="S2179" s="73" t="n">
        <v>31.5</v>
      </c>
      <c r="T2179" s="73" t="n">
        <v>28.5</v>
      </c>
      <c r="U2179" s="71" t="n">
        <v>0</v>
      </c>
      <c r="V2179" t="inlineStr">
        <is>
          <t>No</t>
        </is>
      </c>
      <c r="W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TC102171</t>
        </is>
      </c>
      <c r="B2180" s="69" t="n">
        <v>45925</v>
      </c>
      <c r="C2180" s="70" t="n">
        <v>2025</v>
      </c>
      <c r="D2180" t="inlineStr">
        <is>
          <t>Sep</t>
        </is>
      </c>
      <c r="E2180" t="inlineStr">
        <is>
          <t>Continental Europe</t>
        </is>
      </c>
      <c r="F2180" t="inlineStr">
        <is>
          <t>France</t>
        </is>
      </c>
      <c r="G2180" t="inlineStr">
        <is>
          <t>Retail &amp; CPG</t>
        </is>
      </c>
      <c r="H2180" t="inlineStr">
        <is>
          <t>Application services</t>
        </is>
      </c>
      <c r="I2180" t="inlineStr">
        <is>
          <t>Mid-size client</t>
        </is>
      </c>
      <c r="J2180" t="inlineStr">
        <is>
          <t>Sophie Müller</t>
        </is>
      </c>
      <c r="K2180" s="71" t="n">
        <v>5234</v>
      </c>
      <c r="L2180" s="72" t="n">
        <v>3355.39</v>
      </c>
      <c r="M2180" s="72" t="n">
        <v>17562111.26</v>
      </c>
      <c r="N2180" s="72" t="n">
        <v>702484.45</v>
      </c>
      <c r="O2180" s="72" t="n">
        <v>16859626.81</v>
      </c>
      <c r="P2180" s="72" t="n">
        <v>11158914.18</v>
      </c>
      <c r="Q2180" s="72" t="n">
        <v>5700712.63</v>
      </c>
      <c r="R2180" t="inlineStr">
        <is>
          <t>RC-02</t>
        </is>
      </c>
      <c r="S2180" s="73" t="n">
        <v>38.1</v>
      </c>
      <c r="T2180" s="73" t="n">
        <v>32.1</v>
      </c>
      <c r="U2180" s="71" t="n">
        <v>1</v>
      </c>
      <c r="V2180" t="inlineStr">
        <is>
          <t>No</t>
        </is>
      </c>
      <c r="W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TC102172</t>
        </is>
      </c>
      <c r="B2181" s="69" t="n">
        <v>45925</v>
      </c>
      <c r="C2181" s="70" t="n">
        <v>2025</v>
      </c>
      <c r="D2181" t="inlineStr">
        <is>
          <t>Sep</t>
        </is>
      </c>
      <c r="E2181" t="inlineStr">
        <is>
          <t>Continental Europe</t>
        </is>
      </c>
      <c r="F2181" t="inlineStr">
        <is>
          <t>Germany</t>
        </is>
      </c>
      <c r="G2181" t="inlineStr">
        <is>
          <t>Technology &amp; Services</t>
        </is>
      </c>
      <c r="H2181" t="inlineStr">
        <is>
          <t>Application services</t>
        </is>
      </c>
      <c r="I2181" t="inlineStr">
        <is>
          <t>Mid-size client</t>
        </is>
      </c>
      <c r="J2181" t="inlineStr">
        <is>
          <t>Ravindra Patil</t>
        </is>
      </c>
      <c r="K2181" s="71" t="n">
        <v>2644</v>
      </c>
      <c r="L2181" s="72" t="n">
        <v>4072.83</v>
      </c>
      <c r="M2181" s="72" t="n">
        <v>10768562.52</v>
      </c>
      <c r="N2181" s="72" t="n">
        <v>0</v>
      </c>
      <c r="O2181" s="72" t="n">
        <v>10768562.52</v>
      </c>
      <c r="P2181" s="72" t="n">
        <v>6557142.08</v>
      </c>
      <c r="Q2181" s="72" t="n">
        <v>4211420.44</v>
      </c>
      <c r="R2181" t="inlineStr">
        <is>
          <t>TS-05</t>
        </is>
      </c>
      <c r="S2181" s="73" t="n">
        <v>18.5</v>
      </c>
      <c r="T2181" s="73" t="n">
        <v>15.9</v>
      </c>
      <c r="U2181" s="71" t="n">
        <v>1</v>
      </c>
      <c r="V2181" t="inlineStr">
        <is>
          <t>Yes</t>
        </is>
      </c>
      <c r="W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TC102173</t>
        </is>
      </c>
      <c r="B2182" s="69" t="n">
        <v>45925</v>
      </c>
      <c r="C2182" s="70" t="n">
        <v>2025</v>
      </c>
      <c r="D2182" t="inlineStr">
        <is>
          <t>Sep</t>
        </is>
      </c>
      <c r="E2182" t="inlineStr">
        <is>
          <t>North America</t>
        </is>
      </c>
      <c r="F2182" t="inlineStr">
        <is>
          <t>Canada</t>
        </is>
      </c>
      <c r="G2182" t="inlineStr">
        <is>
          <t>Communications &amp; Media</t>
        </is>
      </c>
      <c r="H2182" t="inlineStr">
        <is>
          <t>AI &amp; data</t>
        </is>
      </c>
      <c r="I2182" t="inlineStr">
        <is>
          <t>Large client</t>
        </is>
      </c>
      <c r="J2182" t="inlineStr">
        <is>
          <t>Carlos Silva</t>
        </is>
      </c>
      <c r="K2182" s="71" t="n">
        <v>6313</v>
      </c>
      <c r="L2182" s="72" t="n">
        <v>4150.96</v>
      </c>
      <c r="M2182" s="72" t="n">
        <v>26205010.48</v>
      </c>
      <c r="N2182" s="72" t="n">
        <v>1572300.63</v>
      </c>
      <c r="O2182" s="72" t="n">
        <v>24632709.85</v>
      </c>
      <c r="P2182" s="72" t="n">
        <v>18407384.34</v>
      </c>
      <c r="Q2182" s="72" t="n">
        <v>6225325.51</v>
      </c>
      <c r="R2182" t="inlineStr">
        <is>
          <t>CM-02</t>
        </is>
      </c>
      <c r="S2182" s="73" t="n">
        <v>52.1</v>
      </c>
      <c r="T2182" s="73" t="n">
        <v>38.6</v>
      </c>
      <c r="U2182" s="71" t="n">
        <v>0</v>
      </c>
      <c r="V2182" t="inlineStr">
        <is>
          <t>No</t>
        </is>
      </c>
      <c r="W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TC102174</t>
        </is>
      </c>
      <c r="B2183" s="69" t="n">
        <v>45925</v>
      </c>
      <c r="C2183" s="70" t="n">
        <v>2025</v>
      </c>
      <c r="D2183" t="inlineStr">
        <is>
          <t>Sep</t>
        </is>
      </c>
      <c r="E2183" t="inlineStr">
        <is>
          <t>Continental Europe</t>
        </is>
      </c>
      <c r="F2183" t="inlineStr">
        <is>
          <t>Netherlands</t>
        </is>
      </c>
      <c r="G2183" t="inlineStr">
        <is>
          <t>Retail &amp; CPG</t>
        </is>
      </c>
      <c r="H2183" t="inlineStr">
        <is>
          <t>Application services</t>
        </is>
      </c>
      <c r="I2183" t="inlineStr">
        <is>
          <t>Large client</t>
        </is>
      </c>
      <c r="J2183" t="inlineStr">
        <is>
          <t>Kofi Mensah</t>
        </is>
      </c>
      <c r="K2183" s="71" t="n">
        <v>932</v>
      </c>
      <c r="L2183" s="72" t="n">
        <v>3417.68</v>
      </c>
      <c r="M2183" s="72" t="n">
        <v>3185277.76</v>
      </c>
      <c r="N2183" s="72" t="n">
        <v>191116.67</v>
      </c>
      <c r="O2183" s="72" t="n">
        <v>2994161.09</v>
      </c>
      <c r="P2183" s="72" t="n">
        <v>2005764.11</v>
      </c>
      <c r="Q2183" s="72" t="n">
        <v>988396.98</v>
      </c>
      <c r="R2183" t="inlineStr">
        <is>
          <t>RC-06</t>
        </is>
      </c>
      <c r="S2183" s="73" t="n">
        <v>7.3</v>
      </c>
      <c r="T2183" s="73" t="n">
        <v>6</v>
      </c>
      <c r="U2183" s="71" t="n">
        <v>0</v>
      </c>
      <c r="V2183" t="inlineStr">
        <is>
          <t>No</t>
        </is>
      </c>
      <c r="W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TC102175</t>
        </is>
      </c>
      <c r="B2184" s="69" t="n">
        <v>45925</v>
      </c>
      <c r="C2184" s="70" t="n">
        <v>2025</v>
      </c>
      <c r="D2184" t="inlineStr">
        <is>
          <t>Sep</t>
        </is>
      </c>
      <c r="E2184" t="inlineStr">
        <is>
          <t>UK</t>
        </is>
      </c>
      <c r="F2184" t="inlineStr">
        <is>
          <t>UK</t>
        </is>
      </c>
      <c r="G2184" t="inlineStr">
        <is>
          <t>Life Sciences</t>
        </is>
      </c>
      <c r="H2184" t="inlineStr">
        <is>
          <t>Cloud &amp; infrastructure</t>
        </is>
      </c>
      <c r="I2184" t="inlineStr">
        <is>
          <t>Large client</t>
        </is>
      </c>
      <c r="J2184" t="inlineStr">
        <is>
          <t>Sara Rossi</t>
        </is>
      </c>
      <c r="K2184" s="71" t="n">
        <v>5726</v>
      </c>
      <c r="L2184" s="72" t="n">
        <v>4582.29</v>
      </c>
      <c r="M2184" s="72" t="n">
        <v>26238192.54</v>
      </c>
      <c r="N2184" s="72" t="n">
        <v>1049527.7</v>
      </c>
      <c r="O2184" s="72" t="n">
        <v>25188664.84</v>
      </c>
      <c r="P2184" s="72" t="n">
        <v>18256212.8</v>
      </c>
      <c r="Q2184" s="72" t="n">
        <v>6932452.04</v>
      </c>
      <c r="R2184" t="inlineStr">
        <is>
          <t>LS-03</t>
        </is>
      </c>
      <c r="S2184" s="73" t="n">
        <v>43.8</v>
      </c>
      <c r="T2184" s="73" t="n">
        <v>36.6</v>
      </c>
      <c r="U2184" s="71" t="n">
        <v>0</v>
      </c>
      <c r="V2184" t="inlineStr">
        <is>
          <t>No</t>
        </is>
      </c>
      <c r="W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TC102176</t>
        </is>
      </c>
      <c r="B2185" s="69" t="n">
        <v>45925</v>
      </c>
      <c r="C2185" s="70" t="n">
        <v>2025</v>
      </c>
      <c r="D2185" t="inlineStr">
        <is>
          <t>Sep</t>
        </is>
      </c>
      <c r="E2185" t="inlineStr">
        <is>
          <t>North America</t>
        </is>
      </c>
      <c r="F2185" t="inlineStr">
        <is>
          <t>USA</t>
        </is>
      </c>
      <c r="G2185" t="inlineStr">
        <is>
          <t>Retail &amp; CPG</t>
        </is>
      </c>
      <c r="H2185" t="inlineStr">
        <is>
          <t>Application services</t>
        </is>
      </c>
      <c r="I2185" t="inlineStr">
        <is>
          <t>Top-10 client</t>
        </is>
      </c>
      <c r="J2185" t="inlineStr">
        <is>
          <t>Omar Haddad</t>
        </is>
      </c>
      <c r="K2185" s="71" t="n">
        <v>8671</v>
      </c>
      <c r="L2185" s="72" t="n">
        <v>3534.35</v>
      </c>
      <c r="M2185" s="72" t="n">
        <v>30646348.85</v>
      </c>
      <c r="N2185" s="72" t="n">
        <v>1838780.93</v>
      </c>
      <c r="O2185" s="72" t="n">
        <v>28807567.92</v>
      </c>
      <c r="P2185" s="72" t="n">
        <v>20079231.82</v>
      </c>
      <c r="Q2185" s="72" t="n">
        <v>8728336.1</v>
      </c>
      <c r="R2185" t="inlineStr">
        <is>
          <t>RC-05</t>
        </is>
      </c>
      <c r="S2185" s="73" t="n">
        <v>69.7</v>
      </c>
      <c r="T2185" s="73" t="n">
        <v>54.6</v>
      </c>
      <c r="U2185" s="71" t="n">
        <v>1</v>
      </c>
      <c r="V2185" t="inlineStr">
        <is>
          <t>No</t>
        </is>
      </c>
      <c r="W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TC102177</t>
        </is>
      </c>
      <c r="B2186" s="69" t="n">
        <v>45925</v>
      </c>
      <c r="C2186" s="70" t="n">
        <v>2025</v>
      </c>
      <c r="D2186" t="inlineStr">
        <is>
          <t>Sep</t>
        </is>
      </c>
      <c r="E2186" t="inlineStr">
        <is>
          <t>North America</t>
        </is>
      </c>
      <c r="F2186" t="inlineStr">
        <is>
          <t>USA</t>
        </is>
      </c>
      <c r="G2186" t="inlineStr">
        <is>
          <t>BFSI</t>
        </is>
      </c>
      <c r="H2186" t="inlineStr">
        <is>
          <t>Application services</t>
        </is>
      </c>
      <c r="I2186" t="inlineStr">
        <is>
          <t>Large client</t>
        </is>
      </c>
      <c r="J2186" t="inlineStr">
        <is>
          <t>Ruhi Shaikh</t>
        </is>
      </c>
      <c r="K2186" s="71" t="n">
        <v>792</v>
      </c>
      <c r="L2186" s="72" t="n">
        <v>4014.14</v>
      </c>
      <c r="M2186" s="72" t="n">
        <v>3179198.88</v>
      </c>
      <c r="N2186" s="72" t="n">
        <v>63583.98</v>
      </c>
      <c r="O2186" s="72" t="n">
        <v>3115614.9</v>
      </c>
      <c r="P2186" s="72" t="n">
        <v>2338319.95</v>
      </c>
      <c r="Q2186" s="72" t="n">
        <v>777294.95</v>
      </c>
      <c r="R2186" t="inlineStr">
        <is>
          <t>B-02</t>
        </is>
      </c>
      <c r="S2186" s="73" t="n">
        <v>6.5</v>
      </c>
      <c r="T2186" s="73" t="n">
        <v>5.2</v>
      </c>
      <c r="U2186" s="71" t="n">
        <v>0</v>
      </c>
      <c r="V2186" t="inlineStr">
        <is>
          <t>No</t>
        </is>
      </c>
      <c r="W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TC102178</t>
        </is>
      </c>
      <c r="B2187" s="69" t="n">
        <v>45925</v>
      </c>
      <c r="C2187" s="70" t="n">
        <v>2025</v>
      </c>
      <c r="D2187" t="inlineStr">
        <is>
          <t>Sep</t>
        </is>
      </c>
      <c r="E2187" t="inlineStr">
        <is>
          <t>North America</t>
        </is>
      </c>
      <c r="F2187" t="inlineStr">
        <is>
          <t>Canada</t>
        </is>
      </c>
      <c r="G2187" t="inlineStr">
        <is>
          <t>Technology &amp; Services</t>
        </is>
      </c>
      <c r="H2187" t="inlineStr">
        <is>
          <t>Application services</t>
        </is>
      </c>
      <c r="I2187" t="inlineStr">
        <is>
          <t>Large client</t>
        </is>
      </c>
      <c r="J2187" t="inlineStr">
        <is>
          <t>Zoya Ahmed</t>
        </is>
      </c>
      <c r="K2187" s="71" t="n">
        <v>7641</v>
      </c>
      <c r="L2187" s="72" t="n">
        <v>4306.84</v>
      </c>
      <c r="M2187" s="72" t="n">
        <v>32908564.44</v>
      </c>
      <c r="N2187" s="72" t="n">
        <v>1316342.58</v>
      </c>
      <c r="O2187" s="72" t="n">
        <v>31592221.86</v>
      </c>
      <c r="P2187" s="72" t="n">
        <v>20347787.61</v>
      </c>
      <c r="Q2187" s="72" t="n">
        <v>11244434.25</v>
      </c>
      <c r="R2187" t="inlineStr">
        <is>
          <t>TS-02</t>
        </is>
      </c>
      <c r="S2187" s="73" t="n">
        <v>57.1</v>
      </c>
      <c r="T2187" s="73" t="n">
        <v>48.8</v>
      </c>
      <c r="U2187" s="71" t="n">
        <v>1</v>
      </c>
      <c r="V2187" t="inlineStr">
        <is>
          <t>No</t>
        </is>
      </c>
      <c r="W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TC102179</t>
        </is>
      </c>
      <c r="B2188" s="69" t="n">
        <v>45925</v>
      </c>
      <c r="C2188" s="70" t="n">
        <v>2025</v>
      </c>
      <c r="D2188" t="inlineStr">
        <is>
          <t>Sep</t>
        </is>
      </c>
      <c r="E2188" t="inlineStr">
        <is>
          <t>North America</t>
        </is>
      </c>
      <c r="F2188" t="inlineStr">
        <is>
          <t>USA</t>
        </is>
      </c>
      <c r="G2188" t="inlineStr">
        <is>
          <t>Life Sciences</t>
        </is>
      </c>
      <c r="H2188" t="inlineStr">
        <is>
          <t>Cloud &amp; infrastructure</t>
        </is>
      </c>
      <c r="I2188" t="inlineStr">
        <is>
          <t>Top-10 client</t>
        </is>
      </c>
      <c r="J2188" t="inlineStr">
        <is>
          <t>Aisha Bello</t>
        </is>
      </c>
      <c r="K2188" s="71" t="n">
        <v>6807</v>
      </c>
      <c r="L2188" s="72" t="n">
        <v>4398.77</v>
      </c>
      <c r="M2188" s="72" t="n">
        <v>29942427.39</v>
      </c>
      <c r="N2188" s="72" t="n">
        <v>1796545.64</v>
      </c>
      <c r="O2188" s="72" t="n">
        <v>28145881.75</v>
      </c>
      <c r="P2188" s="72" t="n">
        <v>19531952.28</v>
      </c>
      <c r="Q2188" s="72" t="n">
        <v>8613929.470000001</v>
      </c>
      <c r="R2188" t="inlineStr">
        <is>
          <t>LS-04</t>
        </is>
      </c>
      <c r="S2188" s="73" t="n">
        <v>55.8</v>
      </c>
      <c r="T2188" s="73" t="n">
        <v>43.7</v>
      </c>
      <c r="U2188" s="71" t="n">
        <v>0</v>
      </c>
      <c r="V2188" t="inlineStr">
        <is>
          <t>No</t>
        </is>
      </c>
      <c r="W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TC102180</t>
        </is>
      </c>
      <c r="B2189" s="69" t="n">
        <v>45926</v>
      </c>
      <c r="C2189" s="70" t="n">
        <v>2025</v>
      </c>
      <c r="D2189" t="inlineStr">
        <is>
          <t>Sep</t>
        </is>
      </c>
      <c r="E2189" t="inlineStr">
        <is>
          <t>UK</t>
        </is>
      </c>
      <c r="F2189" t="inlineStr">
        <is>
          <t>UK</t>
        </is>
      </c>
      <c r="G2189" t="inlineStr">
        <is>
          <t>BFSI</t>
        </is>
      </c>
      <c r="H2189" t="inlineStr">
        <is>
          <t>AI &amp; data</t>
        </is>
      </c>
      <c r="I2189" t="inlineStr">
        <is>
          <t>Large client</t>
        </is>
      </c>
      <c r="J2189" t="inlineStr">
        <is>
          <t>Noah Smith</t>
        </is>
      </c>
      <c r="K2189" s="71" t="n">
        <v>2893</v>
      </c>
      <c r="L2189" s="72" t="n">
        <v>4302.03</v>
      </c>
      <c r="M2189" s="72" t="n">
        <v>12445772.79</v>
      </c>
      <c r="N2189" s="72" t="n">
        <v>248915.46</v>
      </c>
      <c r="O2189" s="72" t="n">
        <v>12196857.33</v>
      </c>
      <c r="P2189" s="72" t="n">
        <v>8211263.2</v>
      </c>
      <c r="Q2189" s="72" t="n">
        <v>3985594.13</v>
      </c>
      <c r="R2189" t="inlineStr">
        <is>
          <t>B-05</t>
        </is>
      </c>
      <c r="S2189" s="73" t="n">
        <v>23.7</v>
      </c>
      <c r="T2189" s="73" t="n">
        <v>18.9</v>
      </c>
      <c r="U2189" s="71" t="n">
        <v>1</v>
      </c>
      <c r="V2189" t="inlineStr">
        <is>
          <t>No</t>
        </is>
      </c>
      <c r="W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TC102181</t>
        </is>
      </c>
      <c r="B2190" s="69" t="n">
        <v>45926</v>
      </c>
      <c r="C2190" s="70" t="n">
        <v>2025</v>
      </c>
      <c r="D2190" t="inlineStr">
        <is>
          <t>Sep</t>
        </is>
      </c>
      <c r="E2190" t="inlineStr">
        <is>
          <t>North America</t>
        </is>
      </c>
      <c r="F2190" t="inlineStr">
        <is>
          <t>Canada</t>
        </is>
      </c>
      <c r="G2190" t="inlineStr">
        <is>
          <t>Retail &amp; CPG</t>
        </is>
      </c>
      <c r="H2190" t="inlineStr">
        <is>
          <t>Cloud &amp; infrastructure</t>
        </is>
      </c>
      <c r="I2190" t="inlineStr">
        <is>
          <t>Mid-size client</t>
        </is>
      </c>
      <c r="J2190" t="inlineStr">
        <is>
          <t>Ana Costa</t>
        </is>
      </c>
      <c r="K2190" s="71" t="n">
        <v>8277</v>
      </c>
      <c r="L2190" s="72" t="n">
        <v>3543.64</v>
      </c>
      <c r="M2190" s="72" t="n">
        <v>29330708.28</v>
      </c>
      <c r="N2190" s="72" t="n">
        <v>586614.17</v>
      </c>
      <c r="O2190" s="72" t="n">
        <v>28744094.11</v>
      </c>
      <c r="P2190" s="72" t="n">
        <v>17773549.45</v>
      </c>
      <c r="Q2190" s="72" t="n">
        <v>10970544.66</v>
      </c>
      <c r="R2190" t="inlineStr">
        <is>
          <t>RC-04</t>
        </is>
      </c>
      <c r="S2190" s="73" t="n">
        <v>67.59999999999999</v>
      </c>
      <c r="T2190" s="73" t="n">
        <v>51.7</v>
      </c>
      <c r="U2190" s="71" t="n">
        <v>0</v>
      </c>
      <c r="V2190" t="inlineStr">
        <is>
          <t>No</t>
        </is>
      </c>
      <c r="W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TC102182</t>
        </is>
      </c>
      <c r="B2191" s="69" t="n">
        <v>45926</v>
      </c>
      <c r="C2191" s="70" t="n">
        <v>2025</v>
      </c>
      <c r="D2191" t="inlineStr">
        <is>
          <t>Sep</t>
        </is>
      </c>
      <c r="E2191" t="inlineStr">
        <is>
          <t>North America</t>
        </is>
      </c>
      <c r="F2191" t="inlineStr">
        <is>
          <t>USA</t>
        </is>
      </c>
      <c r="G2191" t="inlineStr">
        <is>
          <t>Manufacturing</t>
        </is>
      </c>
      <c r="H2191" t="inlineStr">
        <is>
          <t>Application services</t>
        </is>
      </c>
      <c r="I2191" t="inlineStr">
        <is>
          <t>Top-10 client</t>
        </is>
      </c>
      <c r="J2191" t="inlineStr">
        <is>
          <t>Ana Costa</t>
        </is>
      </c>
      <c r="K2191" s="71" t="n">
        <v>4456</v>
      </c>
      <c r="L2191" s="72" t="n">
        <v>3888.39</v>
      </c>
      <c r="M2191" s="72" t="n">
        <v>17326665.84</v>
      </c>
      <c r="N2191" s="72" t="n">
        <v>0</v>
      </c>
      <c r="O2191" s="72" t="n">
        <v>17326665.84</v>
      </c>
      <c r="P2191" s="72" t="n">
        <v>10426991.07</v>
      </c>
      <c r="Q2191" s="72" t="n">
        <v>6899674.77</v>
      </c>
      <c r="R2191" t="inlineStr">
        <is>
          <t>M-02</t>
        </is>
      </c>
      <c r="S2191" s="73" t="n">
        <v>31.7</v>
      </c>
      <c r="T2191" s="73" t="n">
        <v>28.7</v>
      </c>
      <c r="U2191" s="71" t="n">
        <v>1</v>
      </c>
      <c r="V2191" t="inlineStr">
        <is>
          <t>No</t>
        </is>
      </c>
      <c r="W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TC102183</t>
        </is>
      </c>
      <c r="B2192" s="69" t="n">
        <v>45927</v>
      </c>
      <c r="C2192" s="70" t="n">
        <v>2025</v>
      </c>
      <c r="D2192" t="inlineStr">
        <is>
          <t>Sep</t>
        </is>
      </c>
      <c r="E2192" t="inlineStr">
        <is>
          <t>North America</t>
        </is>
      </c>
      <c r="F2192" t="inlineStr">
        <is>
          <t>USA</t>
        </is>
      </c>
      <c r="G2192" t="inlineStr">
        <is>
          <t>BFSI</t>
        </is>
      </c>
      <c r="H2192" t="inlineStr">
        <is>
          <t>AI &amp; data</t>
        </is>
      </c>
      <c r="I2192" t="inlineStr">
        <is>
          <t>Mid-size client</t>
        </is>
      </c>
      <c r="J2192" t="inlineStr">
        <is>
          <t>Liam O'Brien</t>
        </is>
      </c>
      <c r="K2192" s="71" t="n">
        <v>6325</v>
      </c>
      <c r="L2192" s="72" t="n">
        <v>3836.03</v>
      </c>
      <c r="M2192" s="72" t="n">
        <v>24262889.75</v>
      </c>
      <c r="N2192" s="72" t="n">
        <v>0</v>
      </c>
      <c r="O2192" s="72" t="n">
        <v>24262889.75</v>
      </c>
      <c r="P2192" s="72" t="n">
        <v>16550394.35</v>
      </c>
      <c r="Q2192" s="72" t="n">
        <v>7712495.4</v>
      </c>
      <c r="R2192" t="inlineStr">
        <is>
          <t>B-05</t>
        </is>
      </c>
      <c r="S2192" s="73" t="n">
        <v>47.9</v>
      </c>
      <c r="T2192" s="73" t="n">
        <v>39.5</v>
      </c>
      <c r="U2192" s="71" t="n">
        <v>1</v>
      </c>
      <c r="V2192" t="inlineStr">
        <is>
          <t>No</t>
        </is>
      </c>
      <c r="W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TC102184</t>
        </is>
      </c>
      <c r="B2193" s="69" t="n">
        <v>45927</v>
      </c>
      <c r="C2193" s="70" t="n">
        <v>2025</v>
      </c>
      <c r="D2193" t="inlineStr">
        <is>
          <t>Sep</t>
        </is>
      </c>
      <c r="E2193" t="inlineStr">
        <is>
          <t>UK</t>
        </is>
      </c>
      <c r="F2193" t="inlineStr">
        <is>
          <t>UK</t>
        </is>
      </c>
      <c r="G2193" t="inlineStr">
        <is>
          <t>BFSI</t>
        </is>
      </c>
      <c r="H2193" t="inlineStr">
        <is>
          <t>BPS</t>
        </is>
      </c>
      <c r="I2193" t="inlineStr">
        <is>
          <t>Mid-size client</t>
        </is>
      </c>
      <c r="J2193" t="inlineStr">
        <is>
          <t>Ruhi Shaikh</t>
        </is>
      </c>
      <c r="K2193" s="71" t="n">
        <v>7479</v>
      </c>
      <c r="L2193" s="72" t="n">
        <v>4156.13</v>
      </c>
      <c r="M2193" s="72" t="n">
        <v>31083696.27</v>
      </c>
      <c r="N2193" s="72" t="n">
        <v>0</v>
      </c>
      <c r="O2193" s="72" t="n">
        <v>31083696.27</v>
      </c>
      <c r="P2193" s="72" t="n">
        <v>18372976.64</v>
      </c>
      <c r="Q2193" s="72" t="n">
        <v>12710719.63</v>
      </c>
      <c r="R2193" t="inlineStr">
        <is>
          <t>B-03</t>
        </is>
      </c>
      <c r="S2193" s="73" t="n">
        <v>50.7</v>
      </c>
      <c r="T2193" s="73" t="n">
        <v>45.7</v>
      </c>
      <c r="U2193" s="71" t="n">
        <v>0</v>
      </c>
      <c r="V2193" t="inlineStr">
        <is>
          <t>No</t>
        </is>
      </c>
      <c r="W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TC102185</t>
        </is>
      </c>
      <c r="B2194" s="69" t="n">
        <v>45927</v>
      </c>
      <c r="C2194" s="70" t="n">
        <v>2025</v>
      </c>
      <c r="D2194" t="inlineStr">
        <is>
          <t>Sep</t>
        </is>
      </c>
      <c r="E2194" t="inlineStr">
        <is>
          <t>North America</t>
        </is>
      </c>
      <c r="F2194" t="inlineStr">
        <is>
          <t>Canada</t>
        </is>
      </c>
      <c r="G2194" t="inlineStr">
        <is>
          <t>Manufacturing</t>
        </is>
      </c>
      <c r="H2194" t="inlineStr">
        <is>
          <t>Application services</t>
        </is>
      </c>
      <c r="I2194" t="inlineStr">
        <is>
          <t>Large client</t>
        </is>
      </c>
      <c r="J2194" t="inlineStr">
        <is>
          <t>Sophie Müller</t>
        </is>
      </c>
      <c r="K2194" s="71" t="n">
        <v>2565</v>
      </c>
      <c r="L2194" s="72" t="n">
        <v>3555.2</v>
      </c>
      <c r="M2194" s="72" t="n">
        <v>9119088</v>
      </c>
      <c r="N2194" s="72" t="n">
        <v>0</v>
      </c>
      <c r="O2194" s="72" t="n">
        <v>9119088</v>
      </c>
      <c r="P2194" s="72" t="n">
        <v>5699183.36</v>
      </c>
      <c r="Q2194" s="72" t="n">
        <v>3419904.64</v>
      </c>
      <c r="R2194" t="inlineStr">
        <is>
          <t>M-05</t>
        </is>
      </c>
      <c r="S2194" s="73" t="n">
        <v>19.3</v>
      </c>
      <c r="T2194" s="73" t="n">
        <v>16.6</v>
      </c>
      <c r="U2194" s="71" t="n">
        <v>0</v>
      </c>
      <c r="V2194" t="inlineStr">
        <is>
          <t>No</t>
        </is>
      </c>
      <c r="W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TC102186</t>
        </is>
      </c>
      <c r="B2195" s="69" t="n">
        <v>45927</v>
      </c>
      <c r="C2195" s="70" t="n">
        <v>2025</v>
      </c>
      <c r="D2195" t="inlineStr">
        <is>
          <t>Sep</t>
        </is>
      </c>
      <c r="E2195" t="inlineStr">
        <is>
          <t>North America</t>
        </is>
      </c>
      <c r="F2195" t="inlineStr">
        <is>
          <t>Canada</t>
        </is>
      </c>
      <c r="G2195" t="inlineStr">
        <is>
          <t>Communications &amp; Media</t>
        </is>
      </c>
      <c r="H2195" t="inlineStr">
        <is>
          <t>Cloud &amp; infrastructure</t>
        </is>
      </c>
      <c r="I2195" t="inlineStr">
        <is>
          <t>Large client</t>
        </is>
      </c>
      <c r="J2195" t="inlineStr">
        <is>
          <t>Ruhi Shaikh</t>
        </is>
      </c>
      <c r="K2195" s="71" t="n">
        <v>6418</v>
      </c>
      <c r="L2195" s="72" t="n">
        <v>3842.97</v>
      </c>
      <c r="M2195" s="72" t="n">
        <v>24664181.46</v>
      </c>
      <c r="N2195" s="72" t="n">
        <v>986567.26</v>
      </c>
      <c r="O2195" s="72" t="n">
        <v>23677614.2</v>
      </c>
      <c r="P2195" s="72" t="n">
        <v>15886040.74</v>
      </c>
      <c r="Q2195" s="72" t="n">
        <v>7791573.46</v>
      </c>
      <c r="R2195" t="inlineStr">
        <is>
          <t>CM-02</t>
        </is>
      </c>
      <c r="S2195" s="73" t="n">
        <v>51.3</v>
      </c>
      <c r="T2195" s="73" t="n">
        <v>41.5</v>
      </c>
      <c r="U2195" s="71" t="n">
        <v>1</v>
      </c>
      <c r="V2195" t="inlineStr">
        <is>
          <t>No</t>
        </is>
      </c>
      <c r="W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TC102187</t>
        </is>
      </c>
      <c r="B2196" s="69" t="n">
        <v>45927</v>
      </c>
      <c r="C2196" s="70" t="n">
        <v>2025</v>
      </c>
      <c r="D2196" t="inlineStr">
        <is>
          <t>Sep</t>
        </is>
      </c>
      <c r="E2196" t="inlineStr">
        <is>
          <t>Continental Europe</t>
        </is>
      </c>
      <c r="F2196" t="inlineStr">
        <is>
          <t>Netherlands</t>
        </is>
      </c>
      <c r="G2196" t="inlineStr">
        <is>
          <t>Communications &amp; Media</t>
        </is>
      </c>
      <c r="H2196" t="inlineStr">
        <is>
          <t>BPS</t>
        </is>
      </c>
      <c r="I2196" t="inlineStr">
        <is>
          <t>Top-10 client</t>
        </is>
      </c>
      <c r="J2196" t="inlineStr">
        <is>
          <t>Omar Haddad</t>
        </is>
      </c>
      <c r="K2196" s="71" t="n">
        <v>1317</v>
      </c>
      <c r="L2196" s="72" t="n">
        <v>4167.47</v>
      </c>
      <c r="M2196" s="72" t="n">
        <v>5488557.99</v>
      </c>
      <c r="N2196" s="72" t="n">
        <v>109771.16</v>
      </c>
      <c r="O2196" s="72" t="n">
        <v>5378786.83</v>
      </c>
      <c r="P2196" s="72" t="n">
        <v>3738201.45</v>
      </c>
      <c r="Q2196" s="72" t="n">
        <v>1640585.38</v>
      </c>
      <c r="R2196" t="inlineStr">
        <is>
          <t>CM-01</t>
        </is>
      </c>
      <c r="S2196" s="73" t="n">
        <v>9.6</v>
      </c>
      <c r="T2196" s="73" t="n">
        <v>8.5</v>
      </c>
      <c r="U2196" s="71" t="n">
        <v>0</v>
      </c>
      <c r="V2196" t="inlineStr">
        <is>
          <t>No</t>
        </is>
      </c>
      <c r="W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TC102188</t>
        </is>
      </c>
      <c r="B2197" s="69" t="n">
        <v>45927</v>
      </c>
      <c r="C2197" s="70" t="n">
        <v>2025</v>
      </c>
      <c r="D2197" t="inlineStr">
        <is>
          <t>Sep</t>
        </is>
      </c>
      <c r="E2197" t="inlineStr">
        <is>
          <t>Continental Europe</t>
        </is>
      </c>
      <c r="F2197" t="inlineStr">
        <is>
          <t>France</t>
        </is>
      </c>
      <c r="G2197" t="inlineStr">
        <is>
          <t>Retail &amp; CPG</t>
        </is>
      </c>
      <c r="H2197" t="inlineStr">
        <is>
          <t>Application services</t>
        </is>
      </c>
      <c r="I2197" t="inlineStr">
        <is>
          <t>Top-10 client</t>
        </is>
      </c>
      <c r="J2197" t="inlineStr">
        <is>
          <t>Shraddha Kulkarni</t>
        </is>
      </c>
      <c r="K2197" s="71" t="n">
        <v>4295</v>
      </c>
      <c r="L2197" s="72" t="n">
        <v>4117.16</v>
      </c>
      <c r="M2197" s="72" t="n">
        <v>17683202.2</v>
      </c>
      <c r="N2197" s="72" t="n">
        <v>353664.04</v>
      </c>
      <c r="O2197" s="72" t="n">
        <v>17329538.16</v>
      </c>
      <c r="P2197" s="72" t="n">
        <v>12290644.44</v>
      </c>
      <c r="Q2197" s="72" t="n">
        <v>5038893.72</v>
      </c>
      <c r="R2197" t="inlineStr">
        <is>
          <t>RC-06</t>
        </is>
      </c>
      <c r="S2197" s="73" t="n">
        <v>35.7</v>
      </c>
      <c r="T2197" s="73" t="n">
        <v>26.7</v>
      </c>
      <c r="U2197" s="71" t="n">
        <v>0</v>
      </c>
      <c r="V2197" t="inlineStr">
        <is>
          <t>No</t>
        </is>
      </c>
      <c r="W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TC102189</t>
        </is>
      </c>
      <c r="B2198" s="69" t="n">
        <v>45927</v>
      </c>
      <c r="C2198" s="70" t="n">
        <v>2025</v>
      </c>
      <c r="D2198" t="inlineStr">
        <is>
          <t>Sep</t>
        </is>
      </c>
      <c r="E2198" t="inlineStr">
        <is>
          <t>North America</t>
        </is>
      </c>
      <c r="F2198" t="inlineStr">
        <is>
          <t>USA</t>
        </is>
      </c>
      <c r="G2198" t="inlineStr">
        <is>
          <t>Technology &amp; Services</t>
        </is>
      </c>
      <c r="H2198" t="inlineStr">
        <is>
          <t>Consulting</t>
        </is>
      </c>
      <c r="I2198" t="inlineStr">
        <is>
          <t>Mid-size client</t>
        </is>
      </c>
      <c r="J2198" t="inlineStr">
        <is>
          <t>Priya Nair</t>
        </is>
      </c>
      <c r="K2198" s="71" t="n">
        <v>10458</v>
      </c>
      <c r="L2198" s="72" t="n">
        <v>3799.14</v>
      </c>
      <c r="M2198" s="72" t="n">
        <v>39731406.12</v>
      </c>
      <c r="N2198" s="72" t="n">
        <v>0</v>
      </c>
      <c r="O2198" s="72" t="n">
        <v>39731406.12</v>
      </c>
      <c r="P2198" s="72" t="n">
        <v>27400037.49</v>
      </c>
      <c r="Q2198" s="72" t="n">
        <v>12331368.63</v>
      </c>
      <c r="R2198" t="inlineStr">
        <is>
          <t>TS-02</t>
        </is>
      </c>
      <c r="S2198" s="73" t="n">
        <v>79.3</v>
      </c>
      <c r="T2198" s="73" t="n">
        <v>62.7</v>
      </c>
      <c r="U2198" s="71" t="n">
        <v>1</v>
      </c>
      <c r="V2198" t="inlineStr">
        <is>
          <t>No</t>
        </is>
      </c>
      <c r="W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TC102190</t>
        </is>
      </c>
      <c r="B2199" s="69" t="n">
        <v>45927</v>
      </c>
      <c r="C2199" s="70" t="n">
        <v>2025</v>
      </c>
      <c r="D2199" t="inlineStr">
        <is>
          <t>Sep</t>
        </is>
      </c>
      <c r="E2199" t="inlineStr">
        <is>
          <t>North America</t>
        </is>
      </c>
      <c r="F2199" t="inlineStr">
        <is>
          <t>USA</t>
        </is>
      </c>
      <c r="G2199" t="inlineStr">
        <is>
          <t>BFSI</t>
        </is>
      </c>
      <c r="H2199" t="inlineStr">
        <is>
          <t>Application services</t>
        </is>
      </c>
      <c r="I2199" t="inlineStr">
        <is>
          <t>Top-10 client</t>
        </is>
      </c>
      <c r="J2199" t="inlineStr">
        <is>
          <t>Carlos Silva</t>
        </is>
      </c>
      <c r="K2199" s="71" t="n">
        <v>9323</v>
      </c>
      <c r="L2199" s="72" t="n">
        <v>4026.32</v>
      </c>
      <c r="M2199" s="72" t="n">
        <v>37537381.36</v>
      </c>
      <c r="N2199" s="72" t="n">
        <v>1501495.25</v>
      </c>
      <c r="O2199" s="72" t="n">
        <v>36035886.11</v>
      </c>
      <c r="P2199" s="72" t="n">
        <v>24467720</v>
      </c>
      <c r="Q2199" s="72" t="n">
        <v>11568166.11</v>
      </c>
      <c r="R2199" t="inlineStr">
        <is>
          <t>B-05</t>
        </is>
      </c>
      <c r="S2199" s="73" t="n">
        <v>75.40000000000001</v>
      </c>
      <c r="T2199" s="73" t="n">
        <v>61</v>
      </c>
      <c r="U2199" s="71" t="n">
        <v>0</v>
      </c>
      <c r="V2199" t="inlineStr">
        <is>
          <t>No</t>
        </is>
      </c>
      <c r="W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TC102191</t>
        </is>
      </c>
      <c r="B2200" s="69" t="n">
        <v>45928</v>
      </c>
      <c r="C2200" s="70" t="n">
        <v>2025</v>
      </c>
      <c r="D2200" t="inlineStr">
        <is>
          <t>Sep</t>
        </is>
      </c>
      <c r="E2200" t="inlineStr">
        <is>
          <t>North America</t>
        </is>
      </c>
      <c r="F2200" t="inlineStr">
        <is>
          <t>Canada</t>
        </is>
      </c>
      <c r="G2200" t="inlineStr">
        <is>
          <t>Retail &amp; CPG</t>
        </is>
      </c>
      <c r="H2200" t="inlineStr">
        <is>
          <t>Application services</t>
        </is>
      </c>
      <c r="I2200" t="inlineStr">
        <is>
          <t>Large client</t>
        </is>
      </c>
      <c r="J2200" t="inlineStr">
        <is>
          <t>Sara Rossi</t>
        </is>
      </c>
      <c r="K2200" s="71" t="n">
        <v>1336</v>
      </c>
      <c r="L2200" s="72" t="n">
        <v>3368.8</v>
      </c>
      <c r="M2200" s="72" t="n">
        <v>4500716.8</v>
      </c>
      <c r="N2200" s="72" t="n">
        <v>270043.01</v>
      </c>
      <c r="O2200" s="72" t="n">
        <v>4230673.79</v>
      </c>
      <c r="P2200" s="72" t="n">
        <v>2881576.26</v>
      </c>
      <c r="Q2200" s="72" t="n">
        <v>1349097.53</v>
      </c>
      <c r="R2200" t="inlineStr">
        <is>
          <t>RC-02</t>
        </is>
      </c>
      <c r="S2200" s="73" t="n">
        <v>9.6</v>
      </c>
      <c r="T2200" s="73" t="n">
        <v>8.699999999999999</v>
      </c>
      <c r="U2200" s="71" t="n">
        <v>0</v>
      </c>
      <c r="V2200" t="inlineStr">
        <is>
          <t>No</t>
        </is>
      </c>
      <c r="W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TC102192</t>
        </is>
      </c>
      <c r="B2201" s="69" t="n">
        <v>45928</v>
      </c>
      <c r="C2201" s="70" t="n">
        <v>2025</v>
      </c>
      <c r="D2201" t="inlineStr">
        <is>
          <t>Sep</t>
        </is>
      </c>
      <c r="E2201" t="inlineStr">
        <is>
          <t>North America</t>
        </is>
      </c>
      <c r="F2201" t="inlineStr">
        <is>
          <t>USA</t>
        </is>
      </c>
      <c r="G2201" t="inlineStr">
        <is>
          <t>Technology &amp; Services</t>
        </is>
      </c>
      <c r="H2201" t="inlineStr">
        <is>
          <t>Application services</t>
        </is>
      </c>
      <c r="I2201" t="inlineStr">
        <is>
          <t>Mid-size client</t>
        </is>
      </c>
      <c r="J2201" t="inlineStr">
        <is>
          <t>Liam O'Brien</t>
        </is>
      </c>
      <c r="K2201" s="71" t="n">
        <v>2157</v>
      </c>
      <c r="L2201" s="72" t="n">
        <v>3770.47</v>
      </c>
      <c r="M2201" s="72" t="n">
        <v>8132903.79</v>
      </c>
      <c r="N2201" s="72" t="n">
        <v>162658.08</v>
      </c>
      <c r="O2201" s="72" t="n">
        <v>7970245.71</v>
      </c>
      <c r="P2201" s="72" t="n">
        <v>5727338.22</v>
      </c>
      <c r="Q2201" s="72" t="n">
        <v>2242907.49</v>
      </c>
      <c r="R2201" t="inlineStr">
        <is>
          <t>TS-05</t>
        </is>
      </c>
      <c r="S2201" s="73" t="n">
        <v>16.8</v>
      </c>
      <c r="T2201" s="73" t="n">
        <v>13.6</v>
      </c>
      <c r="U2201" s="71" t="n">
        <v>0</v>
      </c>
      <c r="V2201" t="inlineStr">
        <is>
          <t>No</t>
        </is>
      </c>
      <c r="W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TC102193</t>
        </is>
      </c>
      <c r="B2202" s="69" t="n">
        <v>45928</v>
      </c>
      <c r="C2202" s="70" t="n">
        <v>2025</v>
      </c>
      <c r="D2202" t="inlineStr">
        <is>
          <t>Sep</t>
        </is>
      </c>
      <c r="E2202" t="inlineStr">
        <is>
          <t>North America</t>
        </is>
      </c>
      <c r="F2202" t="inlineStr">
        <is>
          <t>Canada</t>
        </is>
      </c>
      <c r="G2202" t="inlineStr">
        <is>
          <t>Communications &amp; Media</t>
        </is>
      </c>
      <c r="H2202" t="inlineStr">
        <is>
          <t>Application services</t>
        </is>
      </c>
      <c r="I2202" t="inlineStr">
        <is>
          <t>Large client</t>
        </is>
      </c>
      <c r="J2202" t="inlineStr">
        <is>
          <t>Ravindra Patil</t>
        </is>
      </c>
      <c r="K2202" s="71" t="n">
        <v>5979</v>
      </c>
      <c r="L2202" s="72" t="n">
        <v>3860.6</v>
      </c>
      <c r="M2202" s="72" t="n">
        <v>23082527.4</v>
      </c>
      <c r="N2202" s="72" t="n">
        <v>1384951.64</v>
      </c>
      <c r="O2202" s="72" t="n">
        <v>21697575.76</v>
      </c>
      <c r="P2202" s="72" t="n">
        <v>15019614.36</v>
      </c>
      <c r="Q2202" s="72" t="n">
        <v>6677961.4</v>
      </c>
      <c r="R2202" t="inlineStr">
        <is>
          <t>CM-05</t>
        </is>
      </c>
      <c r="S2202" s="73" t="n">
        <v>41.9</v>
      </c>
      <c r="T2202" s="73" t="n">
        <v>35.6</v>
      </c>
      <c r="U2202" s="71" t="n">
        <v>1</v>
      </c>
      <c r="V2202" t="inlineStr">
        <is>
          <t>No</t>
        </is>
      </c>
      <c r="W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TC102194</t>
        </is>
      </c>
      <c r="B2203" s="69" t="n">
        <v>45928</v>
      </c>
      <c r="C2203" s="70" t="n">
        <v>2025</v>
      </c>
      <c r="D2203" t="inlineStr">
        <is>
          <t>Sep</t>
        </is>
      </c>
      <c r="E2203" t="inlineStr">
        <is>
          <t>India</t>
        </is>
      </c>
      <c r="F2203" t="inlineStr">
        <is>
          <t>India</t>
        </is>
      </c>
      <c r="G2203" t="inlineStr">
        <is>
          <t>BFSI</t>
        </is>
      </c>
      <c r="H2203" t="inlineStr">
        <is>
          <t>Application services</t>
        </is>
      </c>
      <c r="I2203" t="inlineStr">
        <is>
          <t>Large client</t>
        </is>
      </c>
      <c r="J2203" t="inlineStr">
        <is>
          <t>Emma Clarke</t>
        </is>
      </c>
      <c r="K2203" s="71" t="n">
        <v>4924</v>
      </c>
      <c r="L2203" s="72" t="n">
        <v>3404.92</v>
      </c>
      <c r="M2203" s="72" t="n">
        <v>16765826.08</v>
      </c>
      <c r="N2203" s="72" t="n">
        <v>0</v>
      </c>
      <c r="O2203" s="72" t="n">
        <v>16765826.08</v>
      </c>
      <c r="P2203" s="72" t="n">
        <v>10288358.07</v>
      </c>
      <c r="Q2203" s="72" t="n">
        <v>6477468.01</v>
      </c>
      <c r="R2203" t="inlineStr">
        <is>
          <t>B-03</t>
        </is>
      </c>
      <c r="S2203" s="73" t="n">
        <v>35.4</v>
      </c>
      <c r="T2203" s="73" t="n">
        <v>30</v>
      </c>
      <c r="U2203" s="71" t="n">
        <v>0</v>
      </c>
      <c r="V2203" t="inlineStr">
        <is>
          <t>No</t>
        </is>
      </c>
      <c r="W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TC102195</t>
        </is>
      </c>
      <c r="B2204" s="69" t="n">
        <v>45928</v>
      </c>
      <c r="C2204" s="70" t="n">
        <v>2025</v>
      </c>
      <c r="D2204" t="inlineStr">
        <is>
          <t>Sep</t>
        </is>
      </c>
      <c r="E2204" t="inlineStr">
        <is>
          <t>Middle East &amp; Africa</t>
        </is>
      </c>
      <c r="F2204" t="inlineStr">
        <is>
          <t>South Africa</t>
        </is>
      </c>
      <c r="G2204" t="inlineStr">
        <is>
          <t>Retail &amp; CPG</t>
        </is>
      </c>
      <c r="H2204" t="inlineStr">
        <is>
          <t>AI &amp; data</t>
        </is>
      </c>
      <c r="I2204" t="inlineStr">
        <is>
          <t>Large client</t>
        </is>
      </c>
      <c r="J2204" t="inlineStr">
        <is>
          <t>Sara Rossi</t>
        </is>
      </c>
      <c r="K2204" s="71" t="n">
        <v>9679</v>
      </c>
      <c r="L2204" s="72" t="n">
        <v>3008.98</v>
      </c>
      <c r="M2204" s="72" t="n">
        <v>29123917.42</v>
      </c>
      <c r="N2204" s="72" t="n">
        <v>1747435.05</v>
      </c>
      <c r="O2204" s="72" t="n">
        <v>27376482.37</v>
      </c>
      <c r="P2204" s="72" t="n">
        <v>19247943.82</v>
      </c>
      <c r="Q2204" s="72" t="n">
        <v>8128538.55</v>
      </c>
      <c r="R2204" t="inlineStr">
        <is>
          <t>RC-02</t>
        </is>
      </c>
      <c r="S2204" s="73" t="n">
        <v>77.8</v>
      </c>
      <c r="T2204" s="73" t="n">
        <v>60.9</v>
      </c>
      <c r="U2204" s="71" t="n">
        <v>0</v>
      </c>
      <c r="V2204" t="inlineStr">
        <is>
          <t>No</t>
        </is>
      </c>
      <c r="W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TC102196</t>
        </is>
      </c>
      <c r="B2205" s="69" t="n">
        <v>45931</v>
      </c>
      <c r="C2205" s="70" t="n">
        <v>2025</v>
      </c>
      <c r="D2205" t="inlineStr">
        <is>
          <t>Oct</t>
        </is>
      </c>
      <c r="E2205" t="inlineStr">
        <is>
          <t>North America</t>
        </is>
      </c>
      <c r="F2205" t="inlineStr">
        <is>
          <t>USA</t>
        </is>
      </c>
      <c r="G2205" t="inlineStr">
        <is>
          <t>Communications &amp; Media</t>
        </is>
      </c>
      <c r="H2205" t="inlineStr">
        <is>
          <t>Consulting</t>
        </is>
      </c>
      <c r="I2205" t="inlineStr">
        <is>
          <t>Large client</t>
        </is>
      </c>
      <c r="J2205" t="inlineStr">
        <is>
          <t>Arjun Mehta</t>
        </is>
      </c>
      <c r="K2205" s="71" t="n">
        <v>2127</v>
      </c>
      <c r="L2205" s="72" t="n">
        <v>3541.01</v>
      </c>
      <c r="M2205" s="72" t="n">
        <v>7531728.27</v>
      </c>
      <c r="N2205" s="72" t="n">
        <v>0</v>
      </c>
      <c r="O2205" s="72" t="n">
        <v>7531728.27</v>
      </c>
      <c r="P2205" s="72" t="n">
        <v>4533651.34</v>
      </c>
      <c r="Q2205" s="72" t="n">
        <v>2998076.93</v>
      </c>
      <c r="R2205" t="inlineStr">
        <is>
          <t>CM-04</t>
        </is>
      </c>
      <c r="S2205" s="73" t="n">
        <v>17.4</v>
      </c>
      <c r="T2205" s="73" t="n">
        <v>13.3</v>
      </c>
      <c r="U2205" s="71" t="n">
        <v>1</v>
      </c>
      <c r="V2205" t="inlineStr">
        <is>
          <t>No</t>
        </is>
      </c>
      <c r="W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TC102197</t>
        </is>
      </c>
      <c r="B2206" s="69" t="n">
        <v>45931</v>
      </c>
      <c r="C2206" s="70" t="n">
        <v>2025</v>
      </c>
      <c r="D2206" t="inlineStr">
        <is>
          <t>Oct</t>
        </is>
      </c>
      <c r="E2206" t="inlineStr">
        <is>
          <t>North America</t>
        </is>
      </c>
      <c r="F2206" t="inlineStr">
        <is>
          <t>USA</t>
        </is>
      </c>
      <c r="G2206" t="inlineStr">
        <is>
          <t>BFSI</t>
        </is>
      </c>
      <c r="H2206" t="inlineStr">
        <is>
          <t>Consulting</t>
        </is>
      </c>
      <c r="I2206" t="inlineStr">
        <is>
          <t>Large client</t>
        </is>
      </c>
      <c r="J2206" t="inlineStr">
        <is>
          <t>Aisha Bello</t>
        </is>
      </c>
      <c r="K2206" s="71" t="n">
        <v>8286</v>
      </c>
      <c r="L2206" s="72" t="n">
        <v>4032.9</v>
      </c>
      <c r="M2206" s="72" t="n">
        <v>33416609.4</v>
      </c>
      <c r="N2206" s="72" t="n">
        <v>0</v>
      </c>
      <c r="O2206" s="72" t="n">
        <v>33416609.4</v>
      </c>
      <c r="P2206" s="72" t="n">
        <v>20820475.13</v>
      </c>
      <c r="Q2206" s="72" t="n">
        <v>12596134.27</v>
      </c>
      <c r="R2206" t="inlineStr">
        <is>
          <t>B-01</t>
        </is>
      </c>
      <c r="S2206" s="73" t="n">
        <v>54.3</v>
      </c>
      <c r="T2206" s="73" t="n">
        <v>48.8</v>
      </c>
      <c r="U2206" s="71" t="n">
        <v>1</v>
      </c>
      <c r="V2206" t="inlineStr">
        <is>
          <t>No</t>
        </is>
      </c>
      <c r="W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TC102198</t>
        </is>
      </c>
      <c r="B2207" s="69" t="n">
        <v>45931</v>
      </c>
      <c r="C2207" s="70" t="n">
        <v>2025</v>
      </c>
      <c r="D2207" t="inlineStr">
        <is>
          <t>Oct</t>
        </is>
      </c>
      <c r="E2207" t="inlineStr">
        <is>
          <t>Middle East &amp; Africa</t>
        </is>
      </c>
      <c r="F2207" t="inlineStr">
        <is>
          <t>South Africa</t>
        </is>
      </c>
      <c r="G2207" t="inlineStr">
        <is>
          <t>Manufacturing</t>
        </is>
      </c>
      <c r="H2207" t="inlineStr">
        <is>
          <t>Cloud &amp; infrastructure</t>
        </is>
      </c>
      <c r="I2207" t="inlineStr">
        <is>
          <t>Large client</t>
        </is>
      </c>
      <c r="J2207" t="inlineStr">
        <is>
          <t>Wei Chen</t>
        </is>
      </c>
      <c r="K2207" s="71" t="n">
        <v>4373</v>
      </c>
      <c r="L2207" s="72" t="n">
        <v>3457.17</v>
      </c>
      <c r="M2207" s="72" t="n">
        <v>15118204.41</v>
      </c>
      <c r="N2207" s="72" t="n">
        <v>604728.1800000001</v>
      </c>
      <c r="O2207" s="72" t="n">
        <v>14513476.23</v>
      </c>
      <c r="P2207" s="72" t="n">
        <v>9594287.859999999</v>
      </c>
      <c r="Q2207" s="72" t="n">
        <v>4919188.37</v>
      </c>
      <c r="R2207" t="inlineStr">
        <is>
          <t>M-02</t>
        </is>
      </c>
      <c r="S2207" s="73" t="n">
        <v>37</v>
      </c>
      <c r="T2207" s="73" t="n">
        <v>27.5</v>
      </c>
      <c r="U2207" s="71" t="n">
        <v>1</v>
      </c>
      <c r="V2207" t="inlineStr">
        <is>
          <t>No</t>
        </is>
      </c>
      <c r="W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TC102199</t>
        </is>
      </c>
      <c r="B2208" s="69" t="n">
        <v>45931</v>
      </c>
      <c r="C2208" s="70" t="n">
        <v>2025</v>
      </c>
      <c r="D2208" t="inlineStr">
        <is>
          <t>Oct</t>
        </is>
      </c>
      <c r="E2208" t="inlineStr">
        <is>
          <t>North America</t>
        </is>
      </c>
      <c r="F2208" t="inlineStr">
        <is>
          <t>USA</t>
        </is>
      </c>
      <c r="G2208" t="inlineStr">
        <is>
          <t>BFSI</t>
        </is>
      </c>
      <c r="H2208" t="inlineStr">
        <is>
          <t>Application services</t>
        </is>
      </c>
      <c r="I2208" t="inlineStr">
        <is>
          <t>Top-10 client</t>
        </is>
      </c>
      <c r="J2208" t="inlineStr">
        <is>
          <t>Amir Khan</t>
        </is>
      </c>
      <c r="K2208" s="71" t="n">
        <v>9572</v>
      </c>
      <c r="L2208" s="72" t="n">
        <v>3835.56</v>
      </c>
      <c r="M2208" s="72" t="n">
        <v>36713980.32</v>
      </c>
      <c r="N2208" s="72" t="n">
        <v>0</v>
      </c>
      <c r="O2208" s="72" t="n">
        <v>36713980.32</v>
      </c>
      <c r="P2208" s="72" t="n">
        <v>24402712.72</v>
      </c>
      <c r="Q2208" s="72" t="n">
        <v>12311267.6</v>
      </c>
      <c r="R2208" t="inlineStr">
        <is>
          <t>B-03</t>
        </is>
      </c>
      <c r="S2208" s="73" t="n">
        <v>69</v>
      </c>
      <c r="T2208" s="73" t="n">
        <v>56</v>
      </c>
      <c r="U2208" s="71" t="n">
        <v>0</v>
      </c>
      <c r="V2208" t="inlineStr">
        <is>
          <t>No</t>
        </is>
      </c>
      <c r="W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TC102200</t>
        </is>
      </c>
      <c r="B2209" s="69" t="n">
        <v>45931</v>
      </c>
      <c r="C2209" s="70" t="n">
        <v>2025</v>
      </c>
      <c r="D2209" t="inlineStr">
        <is>
          <t>Oct</t>
        </is>
      </c>
      <c r="E2209" t="inlineStr">
        <is>
          <t>Continental Europe</t>
        </is>
      </c>
      <c r="F2209" t="inlineStr">
        <is>
          <t>Netherlands</t>
        </is>
      </c>
      <c r="G2209" t="inlineStr">
        <is>
          <t>Retail &amp; CPG</t>
        </is>
      </c>
      <c r="H2209" t="inlineStr">
        <is>
          <t>Application services</t>
        </is>
      </c>
      <c r="I2209" t="inlineStr">
        <is>
          <t>Top-10 client</t>
        </is>
      </c>
      <c r="J2209" t="inlineStr">
        <is>
          <t>Ravindra Patil</t>
        </is>
      </c>
      <c r="K2209" s="71" t="n">
        <v>5767</v>
      </c>
      <c r="L2209" s="72" t="n">
        <v>3885.64</v>
      </c>
      <c r="M2209" s="72" t="n">
        <v>22408485.88</v>
      </c>
      <c r="N2209" s="72" t="n">
        <v>0</v>
      </c>
      <c r="O2209" s="72" t="n">
        <v>22408485.88</v>
      </c>
      <c r="P2209" s="72" t="n">
        <v>14784839.19</v>
      </c>
      <c r="Q2209" s="72" t="n">
        <v>7623646.69</v>
      </c>
      <c r="R2209" t="inlineStr">
        <is>
          <t>RC-04</t>
        </is>
      </c>
      <c r="S2209" s="73" t="n">
        <v>40.3</v>
      </c>
      <c r="T2209" s="73" t="n">
        <v>36.5</v>
      </c>
      <c r="U2209" s="71" t="n">
        <v>0</v>
      </c>
      <c r="V2209" t="inlineStr">
        <is>
          <t>No</t>
        </is>
      </c>
      <c r="W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TC102201</t>
        </is>
      </c>
      <c r="B2210" s="69" t="n">
        <v>45931</v>
      </c>
      <c r="C2210" s="70" t="n">
        <v>2025</v>
      </c>
      <c r="D2210" t="inlineStr">
        <is>
          <t>Oct</t>
        </is>
      </c>
      <c r="E2210" t="inlineStr">
        <is>
          <t>India</t>
        </is>
      </c>
      <c r="F2210" t="inlineStr">
        <is>
          <t>India</t>
        </is>
      </c>
      <c r="G2210" t="inlineStr">
        <is>
          <t>Manufacturing</t>
        </is>
      </c>
      <c r="H2210" t="inlineStr">
        <is>
          <t>Cloud &amp; infrastructure</t>
        </is>
      </c>
      <c r="I2210" t="inlineStr">
        <is>
          <t>Large client</t>
        </is>
      </c>
      <c r="J2210" t="inlineStr">
        <is>
          <t>Amir Khan</t>
        </is>
      </c>
      <c r="K2210" s="71" t="n">
        <v>5545</v>
      </c>
      <c r="L2210" s="72" t="n">
        <v>3696.62</v>
      </c>
      <c r="M2210" s="72" t="n">
        <v>20497757.9</v>
      </c>
      <c r="N2210" s="72" t="n">
        <v>819910.3199999999</v>
      </c>
      <c r="O2210" s="72" t="n">
        <v>19677847.58</v>
      </c>
      <c r="P2210" s="72" t="n">
        <v>12927709.64</v>
      </c>
      <c r="Q2210" s="72" t="n">
        <v>6750137.94</v>
      </c>
      <c r="R2210" t="inlineStr">
        <is>
          <t>M-06</t>
        </is>
      </c>
      <c r="S2210" s="73" t="n">
        <v>40.8</v>
      </c>
      <c r="T2210" s="73" t="n">
        <v>33</v>
      </c>
      <c r="U2210" s="71" t="n">
        <v>0</v>
      </c>
      <c r="V2210" t="inlineStr">
        <is>
          <t>No</t>
        </is>
      </c>
      <c r="W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TC102202</t>
        </is>
      </c>
      <c r="B2211" s="69" t="n">
        <v>45931</v>
      </c>
      <c r="C2211" s="70" t="n">
        <v>2025</v>
      </c>
      <c r="D2211" t="inlineStr">
        <is>
          <t>Oct</t>
        </is>
      </c>
      <c r="E2211" t="inlineStr">
        <is>
          <t>Continental Europe</t>
        </is>
      </c>
      <c r="F2211" t="inlineStr">
        <is>
          <t>Germany</t>
        </is>
      </c>
      <c r="G2211" t="inlineStr">
        <is>
          <t>Life Sciences</t>
        </is>
      </c>
      <c r="H2211" t="inlineStr">
        <is>
          <t>Consulting</t>
        </is>
      </c>
      <c r="I2211" t="inlineStr">
        <is>
          <t>Top-10 client</t>
        </is>
      </c>
      <c r="J2211" t="inlineStr">
        <is>
          <t>Mei Lin</t>
        </is>
      </c>
      <c r="K2211" s="71" t="n">
        <v>3348</v>
      </c>
      <c r="L2211" s="72" t="n">
        <v>4669.47</v>
      </c>
      <c r="M2211" s="72" t="n">
        <v>15633385.56</v>
      </c>
      <c r="N2211" s="72" t="n">
        <v>312667.71</v>
      </c>
      <c r="O2211" s="72" t="n">
        <v>15320717.85</v>
      </c>
      <c r="P2211" s="72" t="n">
        <v>10671464.15</v>
      </c>
      <c r="Q2211" s="72" t="n">
        <v>4649253.7</v>
      </c>
      <c r="R2211" t="inlineStr">
        <is>
          <t>LS-03</t>
        </is>
      </c>
      <c r="S2211" s="73" t="n">
        <v>22.6</v>
      </c>
      <c r="T2211" s="73" t="n">
        <v>19.3</v>
      </c>
      <c r="U2211" s="71" t="n">
        <v>0</v>
      </c>
      <c r="V2211" t="inlineStr">
        <is>
          <t>No</t>
        </is>
      </c>
      <c r="W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TC102203</t>
        </is>
      </c>
      <c r="B2212" s="69" t="n">
        <v>45931</v>
      </c>
      <c r="C2212" s="70" t="n">
        <v>2025</v>
      </c>
      <c r="D2212" t="inlineStr">
        <is>
          <t>Oct</t>
        </is>
      </c>
      <c r="E2212" t="inlineStr">
        <is>
          <t>North America</t>
        </is>
      </c>
      <c r="F2212" t="inlineStr">
        <is>
          <t>Canada</t>
        </is>
      </c>
      <c r="G2212" t="inlineStr">
        <is>
          <t>Manufacturing</t>
        </is>
      </c>
      <c r="H2212" t="inlineStr">
        <is>
          <t>Cloud &amp; infrastructure</t>
        </is>
      </c>
      <c r="I2212" t="inlineStr">
        <is>
          <t>Top-10 client</t>
        </is>
      </c>
      <c r="J2212" t="inlineStr">
        <is>
          <t>Amir Khan</t>
        </is>
      </c>
      <c r="K2212" s="71" t="n">
        <v>1765</v>
      </c>
      <c r="L2212" s="72" t="n">
        <v>4130.94</v>
      </c>
      <c r="M2212" s="72" t="n">
        <v>7291109.1</v>
      </c>
      <c r="N2212" s="72" t="n">
        <v>291644.36</v>
      </c>
      <c r="O2212" s="72" t="n">
        <v>6999464.74</v>
      </c>
      <c r="P2212" s="72" t="n">
        <v>4486269.87</v>
      </c>
      <c r="Q2212" s="72" t="n">
        <v>2513194.87</v>
      </c>
      <c r="R2212" t="inlineStr">
        <is>
          <t>M-06</t>
        </is>
      </c>
      <c r="S2212" s="73" t="n">
        <v>13.8</v>
      </c>
      <c r="T2212" s="73" t="n">
        <v>11</v>
      </c>
      <c r="U2212" s="71" t="n">
        <v>1</v>
      </c>
      <c r="V2212" t="inlineStr">
        <is>
          <t>No</t>
        </is>
      </c>
      <c r="W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TC102204</t>
        </is>
      </c>
      <c r="B2213" s="69" t="n">
        <v>45931</v>
      </c>
      <c r="C2213" s="70" t="n">
        <v>2025</v>
      </c>
      <c r="D2213" t="inlineStr">
        <is>
          <t>Oct</t>
        </is>
      </c>
      <c r="E2213" t="inlineStr">
        <is>
          <t>UK</t>
        </is>
      </c>
      <c r="F2213" t="inlineStr">
        <is>
          <t>UK</t>
        </is>
      </c>
      <c r="G2213" t="inlineStr">
        <is>
          <t>Communications &amp; Media</t>
        </is>
      </c>
      <c r="H2213" t="inlineStr">
        <is>
          <t>Cloud &amp; infrastructure</t>
        </is>
      </c>
      <c r="I2213" t="inlineStr">
        <is>
          <t>Large client</t>
        </is>
      </c>
      <c r="J2213" t="inlineStr">
        <is>
          <t>Yuki Sato</t>
        </is>
      </c>
      <c r="K2213" s="71" t="n">
        <v>3661</v>
      </c>
      <c r="L2213" s="72" t="n">
        <v>3962.89</v>
      </c>
      <c r="M2213" s="72" t="n">
        <v>14508140.29</v>
      </c>
      <c r="N2213" s="72" t="n">
        <v>0</v>
      </c>
      <c r="O2213" s="72" t="n">
        <v>14508140.29</v>
      </c>
      <c r="P2213" s="72" t="n">
        <v>10162098.35</v>
      </c>
      <c r="Q2213" s="72" t="n">
        <v>4346041.94</v>
      </c>
      <c r="R2213" t="inlineStr">
        <is>
          <t>CM-01</t>
        </is>
      </c>
      <c r="S2213" s="73" t="n">
        <v>25.1</v>
      </c>
      <c r="T2213" s="73" t="n">
        <v>21.9</v>
      </c>
      <c r="U2213" s="71" t="n">
        <v>1</v>
      </c>
      <c r="V2213" t="inlineStr">
        <is>
          <t>No</t>
        </is>
      </c>
      <c r="W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TC102205</t>
        </is>
      </c>
      <c r="B2214" s="69" t="n">
        <v>45931</v>
      </c>
      <c r="C2214" s="70" t="n">
        <v>2025</v>
      </c>
      <c r="D2214" t="inlineStr">
        <is>
          <t>Oct</t>
        </is>
      </c>
      <c r="E2214" t="inlineStr">
        <is>
          <t>Asia Pacific</t>
        </is>
      </c>
      <c r="F2214" t="inlineStr">
        <is>
          <t>Australia</t>
        </is>
      </c>
      <c r="G2214" t="inlineStr">
        <is>
          <t>Manufacturing</t>
        </is>
      </c>
      <c r="H2214" t="inlineStr">
        <is>
          <t>Cloud &amp; infrastructure</t>
        </is>
      </c>
      <c r="I2214" t="inlineStr">
        <is>
          <t>Top-10 client</t>
        </is>
      </c>
      <c r="J2214" t="inlineStr">
        <is>
          <t>Amir Khan</t>
        </is>
      </c>
      <c r="K2214" s="71" t="n">
        <v>5937</v>
      </c>
      <c r="L2214" s="72" t="n">
        <v>3125.29</v>
      </c>
      <c r="M2214" s="72" t="n">
        <v>18554846.73</v>
      </c>
      <c r="N2214" s="72" t="n">
        <v>1113290.8</v>
      </c>
      <c r="O2214" s="72" t="n">
        <v>17441555.93</v>
      </c>
      <c r="P2214" s="72" t="n">
        <v>11702289.07</v>
      </c>
      <c r="Q2214" s="72" t="n">
        <v>5739266.86</v>
      </c>
      <c r="R2214" t="inlineStr">
        <is>
          <t>M-04</t>
        </is>
      </c>
      <c r="S2214" s="73" t="n">
        <v>40.4</v>
      </c>
      <c r="T2214" s="73" t="n">
        <v>34.1</v>
      </c>
      <c r="U2214" s="71" t="n">
        <v>2</v>
      </c>
      <c r="V2214" t="inlineStr">
        <is>
          <t>No</t>
        </is>
      </c>
      <c r="W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TC102206</t>
        </is>
      </c>
      <c r="B2215" s="69" t="n">
        <v>45932</v>
      </c>
      <c r="C2215" s="70" t="n">
        <v>2025</v>
      </c>
      <c r="D2215" t="inlineStr">
        <is>
          <t>Oct</t>
        </is>
      </c>
      <c r="E2215" t="inlineStr">
        <is>
          <t>UK</t>
        </is>
      </c>
      <c r="F2215" t="inlineStr">
        <is>
          <t>UK</t>
        </is>
      </c>
      <c r="G2215" t="inlineStr">
        <is>
          <t>Technology &amp; Services</t>
        </is>
      </c>
      <c r="H2215" t="inlineStr">
        <is>
          <t>Cloud &amp; infrastructure</t>
        </is>
      </c>
      <c r="I2215" t="inlineStr">
        <is>
          <t>Large client</t>
        </is>
      </c>
      <c r="J2215" t="inlineStr">
        <is>
          <t>Wei Chen</t>
        </is>
      </c>
      <c r="K2215" s="71" t="n">
        <v>2503</v>
      </c>
      <c r="L2215" s="72" t="n">
        <v>3586.56</v>
      </c>
      <c r="M2215" s="72" t="n">
        <v>8977159.68</v>
      </c>
      <c r="N2215" s="72" t="n">
        <v>179543.19</v>
      </c>
      <c r="O2215" s="72" t="n">
        <v>8797616.49</v>
      </c>
      <c r="P2215" s="72" t="n">
        <v>5491339.43</v>
      </c>
      <c r="Q2215" s="72" t="n">
        <v>3306277.06</v>
      </c>
      <c r="R2215" t="inlineStr">
        <is>
          <t>TS-04</t>
        </is>
      </c>
      <c r="S2215" s="73" t="n">
        <v>19.1</v>
      </c>
      <c r="T2215" s="73" t="n">
        <v>14.5</v>
      </c>
      <c r="U2215" s="71" t="n">
        <v>0</v>
      </c>
      <c r="V2215" t="inlineStr">
        <is>
          <t>No</t>
        </is>
      </c>
      <c r="W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TC102207</t>
        </is>
      </c>
      <c r="B2216" s="69" t="n">
        <v>45932</v>
      </c>
      <c r="C2216" s="70" t="n">
        <v>2025</v>
      </c>
      <c r="D2216" t="inlineStr">
        <is>
          <t>Oct</t>
        </is>
      </c>
      <c r="E2216" t="inlineStr">
        <is>
          <t>North America</t>
        </is>
      </c>
      <c r="F2216" t="inlineStr">
        <is>
          <t>USA</t>
        </is>
      </c>
      <c r="G2216" t="inlineStr">
        <is>
          <t>BFSI</t>
        </is>
      </c>
      <c r="H2216" t="inlineStr">
        <is>
          <t>Cloud &amp; infrastructure</t>
        </is>
      </c>
      <c r="I2216" t="inlineStr">
        <is>
          <t>Large client</t>
        </is>
      </c>
      <c r="J2216" t="inlineStr">
        <is>
          <t>Omar Haddad</t>
        </is>
      </c>
      <c r="K2216" s="71" t="n">
        <v>7291</v>
      </c>
      <c r="L2216" s="72" t="n">
        <v>4077.76</v>
      </c>
      <c r="M2216" s="72" t="n">
        <v>29730948.16</v>
      </c>
      <c r="N2216" s="72" t="n">
        <v>594618.96</v>
      </c>
      <c r="O2216" s="72" t="n">
        <v>29136329.2</v>
      </c>
      <c r="P2216" s="72" t="n">
        <v>19678025.73</v>
      </c>
      <c r="Q2216" s="72" t="n">
        <v>9458303.470000001</v>
      </c>
      <c r="R2216" t="inlineStr">
        <is>
          <t>B-02</t>
        </is>
      </c>
      <c r="S2216" s="73" t="n">
        <v>52</v>
      </c>
      <c r="T2216" s="73" t="n">
        <v>45.9</v>
      </c>
      <c r="U2216" s="71" t="n">
        <v>0</v>
      </c>
      <c r="V2216" t="inlineStr">
        <is>
          <t>No</t>
        </is>
      </c>
      <c r="W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TC102208</t>
        </is>
      </c>
      <c r="B2217" s="69" t="n">
        <v>45932</v>
      </c>
      <c r="C2217" s="70" t="n">
        <v>2025</v>
      </c>
      <c r="D2217" t="inlineStr">
        <is>
          <t>Oct</t>
        </is>
      </c>
      <c r="E2217" t="inlineStr">
        <is>
          <t>UK</t>
        </is>
      </c>
      <c r="F2217" t="inlineStr">
        <is>
          <t>UK</t>
        </is>
      </c>
      <c r="G2217" t="inlineStr">
        <is>
          <t>Life Sciences</t>
        </is>
      </c>
      <c r="H2217" t="inlineStr">
        <is>
          <t>Application services</t>
        </is>
      </c>
      <c r="I2217" t="inlineStr">
        <is>
          <t>Large client</t>
        </is>
      </c>
      <c r="J2217" t="inlineStr">
        <is>
          <t>Zoya Ahmed</t>
        </is>
      </c>
      <c r="K2217" s="71" t="n">
        <v>1996</v>
      </c>
      <c r="L2217" s="72" t="n">
        <v>4059.67</v>
      </c>
      <c r="M2217" s="72" t="n">
        <v>8103101.32</v>
      </c>
      <c r="N2217" s="72" t="n">
        <v>162062.03</v>
      </c>
      <c r="O2217" s="72" t="n">
        <v>7941039.29</v>
      </c>
      <c r="P2217" s="72" t="n">
        <v>5597402.92</v>
      </c>
      <c r="Q2217" s="72" t="n">
        <v>2343636.37</v>
      </c>
      <c r="R2217" t="inlineStr">
        <is>
          <t>LS-03</t>
        </is>
      </c>
      <c r="S2217" s="73" t="n">
        <v>15.2</v>
      </c>
      <c r="T2217" s="73" t="n">
        <v>11.6</v>
      </c>
      <c r="U2217" s="71" t="n">
        <v>0</v>
      </c>
      <c r="V2217" t="inlineStr">
        <is>
          <t>No</t>
        </is>
      </c>
      <c r="W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TC102209</t>
        </is>
      </c>
      <c r="B2218" s="69" t="n">
        <v>45932</v>
      </c>
      <c r="C2218" s="70" t="n">
        <v>2025</v>
      </c>
      <c r="D2218" t="inlineStr">
        <is>
          <t>Oct</t>
        </is>
      </c>
      <c r="E2218" t="inlineStr">
        <is>
          <t>India</t>
        </is>
      </c>
      <c r="F2218" t="inlineStr">
        <is>
          <t>India</t>
        </is>
      </c>
      <c r="G2218" t="inlineStr">
        <is>
          <t>Manufacturing</t>
        </is>
      </c>
      <c r="H2218" t="inlineStr">
        <is>
          <t>AI &amp; data</t>
        </is>
      </c>
      <c r="I2218" t="inlineStr">
        <is>
          <t>Large client</t>
        </is>
      </c>
      <c r="J2218" t="inlineStr">
        <is>
          <t>Amir Khan</t>
        </is>
      </c>
      <c r="K2218" s="71" t="n">
        <v>9956</v>
      </c>
      <c r="L2218" s="72" t="n">
        <v>3222.78</v>
      </c>
      <c r="M2218" s="72" t="n">
        <v>32085997.68</v>
      </c>
      <c r="N2218" s="72" t="n">
        <v>1925159.86</v>
      </c>
      <c r="O2218" s="72" t="n">
        <v>30160837.82</v>
      </c>
      <c r="P2218" s="72" t="n">
        <v>20611281.93</v>
      </c>
      <c r="Q2218" s="72" t="n">
        <v>9549555.890000001</v>
      </c>
      <c r="R2218" t="inlineStr">
        <is>
          <t>M-05</t>
        </is>
      </c>
      <c r="S2218" s="73" t="n">
        <v>70.8</v>
      </c>
      <c r="T2218" s="73" t="n">
        <v>57.3</v>
      </c>
      <c r="U2218" s="71" t="n">
        <v>1</v>
      </c>
      <c r="V2218" t="inlineStr">
        <is>
          <t>No</t>
        </is>
      </c>
      <c r="W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TC102210</t>
        </is>
      </c>
      <c r="B2219" s="69" t="n">
        <v>45932</v>
      </c>
      <c r="C2219" s="70" t="n">
        <v>2025</v>
      </c>
      <c r="D2219" t="inlineStr">
        <is>
          <t>Oct</t>
        </is>
      </c>
      <c r="E2219" t="inlineStr">
        <is>
          <t>North America</t>
        </is>
      </c>
      <c r="F2219" t="inlineStr">
        <is>
          <t>USA</t>
        </is>
      </c>
      <c r="G2219" t="inlineStr">
        <is>
          <t>BFSI</t>
        </is>
      </c>
      <c r="H2219" t="inlineStr">
        <is>
          <t>BPS</t>
        </is>
      </c>
      <c r="I2219" t="inlineStr">
        <is>
          <t>Top-10 client</t>
        </is>
      </c>
      <c r="J2219" t="inlineStr">
        <is>
          <t>Ruhi Shaikh</t>
        </is>
      </c>
      <c r="K2219" s="71" t="n">
        <v>1661</v>
      </c>
      <c r="L2219" s="72" t="n">
        <v>4533.93</v>
      </c>
      <c r="M2219" s="72" t="n">
        <v>7530857.73</v>
      </c>
      <c r="N2219" s="72" t="n">
        <v>0</v>
      </c>
      <c r="O2219" s="72" t="n">
        <v>7530857.73</v>
      </c>
      <c r="P2219" s="72" t="n">
        <v>4979830.4</v>
      </c>
      <c r="Q2219" s="72" t="n">
        <v>2551027.33</v>
      </c>
      <c r="R2219" t="inlineStr">
        <is>
          <t>B-05</t>
        </is>
      </c>
      <c r="S2219" s="73" t="n">
        <v>12.5</v>
      </c>
      <c r="T2219" s="73" t="n">
        <v>10.2</v>
      </c>
      <c r="U2219" s="71" t="n">
        <v>0</v>
      </c>
      <c r="V2219" t="inlineStr">
        <is>
          <t>No</t>
        </is>
      </c>
      <c r="W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TC102211</t>
        </is>
      </c>
      <c r="B2220" s="69" t="n">
        <v>45932</v>
      </c>
      <c r="C2220" s="70" t="n">
        <v>2025</v>
      </c>
      <c r="D2220" t="inlineStr">
        <is>
          <t>Oct</t>
        </is>
      </c>
      <c r="E2220" t="inlineStr">
        <is>
          <t>Asia Pacific</t>
        </is>
      </c>
      <c r="F2220" t="inlineStr">
        <is>
          <t>Singapore</t>
        </is>
      </c>
      <c r="G2220" t="inlineStr">
        <is>
          <t>Retail &amp; CPG</t>
        </is>
      </c>
      <c r="H2220" t="inlineStr">
        <is>
          <t>Cloud &amp; infrastructure</t>
        </is>
      </c>
      <c r="I2220" t="inlineStr">
        <is>
          <t>Large client</t>
        </is>
      </c>
      <c r="J2220" t="inlineStr">
        <is>
          <t>Olivia Brown</t>
        </is>
      </c>
      <c r="K2220" s="71" t="n">
        <v>7242</v>
      </c>
      <c r="L2220" s="72" t="n">
        <v>3022.54</v>
      </c>
      <c r="M2220" s="72" t="n">
        <v>21889234.68</v>
      </c>
      <c r="N2220" s="72" t="n">
        <v>1313354.08</v>
      </c>
      <c r="O2220" s="72" t="n">
        <v>20575880.6</v>
      </c>
      <c r="P2220" s="72" t="n">
        <v>13731872.08</v>
      </c>
      <c r="Q2220" s="72" t="n">
        <v>6844008.52</v>
      </c>
      <c r="R2220" t="inlineStr">
        <is>
          <t>RC-06</t>
        </is>
      </c>
      <c r="S2220" s="73" t="n">
        <v>60.1</v>
      </c>
      <c r="T2220" s="73" t="n">
        <v>44.7</v>
      </c>
      <c r="U2220" s="71" t="n">
        <v>0</v>
      </c>
      <c r="V2220" t="inlineStr">
        <is>
          <t>No</t>
        </is>
      </c>
      <c r="W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TC102212</t>
        </is>
      </c>
      <c r="B2221" s="69" t="n">
        <v>45933</v>
      </c>
      <c r="C2221" s="70" t="n">
        <v>2025</v>
      </c>
      <c r="D2221" t="inlineStr">
        <is>
          <t>Oct</t>
        </is>
      </c>
      <c r="E2221" t="inlineStr">
        <is>
          <t>Continental Europe</t>
        </is>
      </c>
      <c r="F2221" t="inlineStr">
        <is>
          <t>Germany</t>
        </is>
      </c>
      <c r="G2221" t="inlineStr">
        <is>
          <t>Retail &amp; CPG</t>
        </is>
      </c>
      <c r="H2221" t="inlineStr">
        <is>
          <t>Application services</t>
        </is>
      </c>
      <c r="I2221" t="inlineStr">
        <is>
          <t>Top-10 client</t>
        </is>
      </c>
      <c r="J2221" t="inlineStr">
        <is>
          <t>Olivia Brown</t>
        </is>
      </c>
      <c r="K2221" s="71" t="n">
        <v>8180</v>
      </c>
      <c r="L2221" s="72" t="n">
        <v>3716.93</v>
      </c>
      <c r="M2221" s="72" t="n">
        <v>30404487.4</v>
      </c>
      <c r="N2221" s="72" t="n">
        <v>0</v>
      </c>
      <c r="O2221" s="72" t="n">
        <v>30404487.4</v>
      </c>
      <c r="P2221" s="72" t="n">
        <v>21579961.39</v>
      </c>
      <c r="Q2221" s="72" t="n">
        <v>8824526.01</v>
      </c>
      <c r="R2221" t="inlineStr">
        <is>
          <t>RC-03</t>
        </is>
      </c>
      <c r="S2221" s="73" t="n">
        <v>59.1</v>
      </c>
      <c r="T2221" s="73" t="n">
        <v>51.9</v>
      </c>
      <c r="U2221" s="71" t="n">
        <v>1</v>
      </c>
      <c r="V2221" t="inlineStr">
        <is>
          <t>No</t>
        </is>
      </c>
      <c r="W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TC102213</t>
        </is>
      </c>
      <c r="B2222" s="69" t="n">
        <v>45933</v>
      </c>
      <c r="C2222" s="70" t="n">
        <v>2025</v>
      </c>
      <c r="D2222" t="inlineStr">
        <is>
          <t>Oct</t>
        </is>
      </c>
      <c r="E2222" t="inlineStr">
        <is>
          <t>Middle East &amp; Africa</t>
        </is>
      </c>
      <c r="F2222" t="inlineStr">
        <is>
          <t>UAE</t>
        </is>
      </c>
      <c r="G2222" t="inlineStr">
        <is>
          <t>BFSI</t>
        </is>
      </c>
      <c r="H2222" t="inlineStr">
        <is>
          <t>Consulting</t>
        </is>
      </c>
      <c r="I2222" t="inlineStr">
        <is>
          <t>Top-10 client</t>
        </is>
      </c>
      <c r="J2222" t="inlineStr">
        <is>
          <t>Amir Khan</t>
        </is>
      </c>
      <c r="K2222" s="71" t="n">
        <v>6805</v>
      </c>
      <c r="L2222" s="72" t="n">
        <v>3450.22</v>
      </c>
      <c r="M2222" s="72" t="n">
        <v>23478747.1</v>
      </c>
      <c r="N2222" s="72" t="n">
        <v>1408724.83</v>
      </c>
      <c r="O2222" s="72" t="n">
        <v>22070022.27</v>
      </c>
      <c r="P2222" s="72" t="n">
        <v>14358680.04</v>
      </c>
      <c r="Q2222" s="72" t="n">
        <v>7711342.23</v>
      </c>
      <c r="R2222" t="inlineStr">
        <is>
          <t>B-04</t>
        </is>
      </c>
      <c r="S2222" s="73" t="n">
        <v>53.4</v>
      </c>
      <c r="T2222" s="73" t="n">
        <v>42.3</v>
      </c>
      <c r="U2222" s="71" t="n">
        <v>0</v>
      </c>
      <c r="V2222" t="inlineStr">
        <is>
          <t>Yes</t>
        </is>
      </c>
      <c r="W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TC102214</t>
        </is>
      </c>
      <c r="B2223" s="69" t="n">
        <v>45933</v>
      </c>
      <c r="C2223" s="70" t="n">
        <v>2025</v>
      </c>
      <c r="D2223" t="inlineStr">
        <is>
          <t>Oct</t>
        </is>
      </c>
      <c r="E2223" t="inlineStr">
        <is>
          <t>Asia Pacific</t>
        </is>
      </c>
      <c r="F2223" t="inlineStr">
        <is>
          <t>Australia</t>
        </is>
      </c>
      <c r="G2223" t="inlineStr">
        <is>
          <t>Manufacturing</t>
        </is>
      </c>
      <c r="H2223" t="inlineStr">
        <is>
          <t>Consulting</t>
        </is>
      </c>
      <c r="I2223" t="inlineStr">
        <is>
          <t>Top-10 client</t>
        </is>
      </c>
      <c r="J2223" t="inlineStr">
        <is>
          <t>Lucas Martin</t>
        </is>
      </c>
      <c r="K2223" s="71" t="n">
        <v>2877</v>
      </c>
      <c r="L2223" s="72" t="n">
        <v>3111.4</v>
      </c>
      <c r="M2223" s="72" t="n">
        <v>8951497.800000001</v>
      </c>
      <c r="N2223" s="72" t="n">
        <v>179029.96</v>
      </c>
      <c r="O2223" s="72" t="n">
        <v>8772467.84</v>
      </c>
      <c r="P2223" s="72" t="n">
        <v>5584394.03</v>
      </c>
      <c r="Q2223" s="72" t="n">
        <v>3188073.81</v>
      </c>
      <c r="R2223" t="inlineStr">
        <is>
          <t>M-02</t>
        </is>
      </c>
      <c r="S2223" s="73" t="n">
        <v>19.6</v>
      </c>
      <c r="T2223" s="73" t="n">
        <v>17.7</v>
      </c>
      <c r="U2223" s="71" t="n">
        <v>0</v>
      </c>
      <c r="V2223" t="inlineStr">
        <is>
          <t>No</t>
        </is>
      </c>
      <c r="W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TC102215</t>
        </is>
      </c>
      <c r="B2224" s="69" t="n">
        <v>45933</v>
      </c>
      <c r="C2224" s="70" t="n">
        <v>2025</v>
      </c>
      <c r="D2224" t="inlineStr">
        <is>
          <t>Oct</t>
        </is>
      </c>
      <c r="E2224" t="inlineStr">
        <is>
          <t>UK</t>
        </is>
      </c>
      <c r="F2224" t="inlineStr">
        <is>
          <t>UK</t>
        </is>
      </c>
      <c r="G2224" t="inlineStr">
        <is>
          <t>Technology &amp; Services</t>
        </is>
      </c>
      <c r="H2224" t="inlineStr">
        <is>
          <t>Cloud &amp; infrastructure</t>
        </is>
      </c>
      <c r="I2224" t="inlineStr">
        <is>
          <t>Top-10 client</t>
        </is>
      </c>
      <c r="J2224" t="inlineStr">
        <is>
          <t>Lucas Martin</t>
        </is>
      </c>
      <c r="K2224" s="71" t="n">
        <v>2619</v>
      </c>
      <c r="L2224" s="72" t="n">
        <v>4442.62</v>
      </c>
      <c r="M2224" s="72" t="n">
        <v>11635221.78</v>
      </c>
      <c r="N2224" s="72" t="n">
        <v>0</v>
      </c>
      <c r="O2224" s="72" t="n">
        <v>11635221.78</v>
      </c>
      <c r="P2224" s="72" t="n">
        <v>8004888.91</v>
      </c>
      <c r="Q2224" s="72" t="n">
        <v>3630332.87</v>
      </c>
      <c r="R2224" t="inlineStr">
        <is>
          <t>TS-05</t>
        </is>
      </c>
      <c r="S2224" s="73" t="n">
        <v>19.4</v>
      </c>
      <c r="T2224" s="73" t="n">
        <v>15</v>
      </c>
      <c r="U2224" s="71" t="n">
        <v>0</v>
      </c>
      <c r="V2224" t="inlineStr">
        <is>
          <t>Yes</t>
        </is>
      </c>
      <c r="W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TC102216</t>
        </is>
      </c>
      <c r="B2225" s="69" t="n">
        <v>45933</v>
      </c>
      <c r="C2225" s="70" t="n">
        <v>2025</v>
      </c>
      <c r="D2225" t="inlineStr">
        <is>
          <t>Oct</t>
        </is>
      </c>
      <c r="E2225" t="inlineStr">
        <is>
          <t>Asia Pacific</t>
        </is>
      </c>
      <c r="F2225" t="inlineStr">
        <is>
          <t>Australia</t>
        </is>
      </c>
      <c r="G2225" t="inlineStr">
        <is>
          <t>BFSI</t>
        </is>
      </c>
      <c r="H2225" t="inlineStr">
        <is>
          <t>Cloud &amp; infrastructure</t>
        </is>
      </c>
      <c r="I2225" t="inlineStr">
        <is>
          <t>Large client</t>
        </is>
      </c>
      <c r="J2225" t="inlineStr">
        <is>
          <t>Carlos Silva</t>
        </is>
      </c>
      <c r="K2225" s="71" t="n">
        <v>7473</v>
      </c>
      <c r="L2225" s="72" t="n">
        <v>3658.52</v>
      </c>
      <c r="M2225" s="72" t="n">
        <v>27340119.96</v>
      </c>
      <c r="N2225" s="72" t="n">
        <v>0</v>
      </c>
      <c r="O2225" s="72" t="n">
        <v>27340119.96</v>
      </c>
      <c r="P2225" s="72" t="n">
        <v>15969011.48</v>
      </c>
      <c r="Q2225" s="72" t="n">
        <v>11371108.48</v>
      </c>
      <c r="R2225" t="inlineStr">
        <is>
          <t>B-06</t>
        </is>
      </c>
      <c r="S2225" s="73" t="n">
        <v>56</v>
      </c>
      <c r="T2225" s="73" t="n">
        <v>42.7</v>
      </c>
      <c r="U2225" s="71" t="n">
        <v>1</v>
      </c>
      <c r="V2225" t="inlineStr">
        <is>
          <t>No</t>
        </is>
      </c>
      <c r="W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TC102217</t>
        </is>
      </c>
      <c r="B2226" s="69" t="n">
        <v>45933</v>
      </c>
      <c r="C2226" s="70" t="n">
        <v>2025</v>
      </c>
      <c r="D2226" t="inlineStr">
        <is>
          <t>Oct</t>
        </is>
      </c>
      <c r="E2226" t="inlineStr">
        <is>
          <t>Continental Europe</t>
        </is>
      </c>
      <c r="F2226" t="inlineStr">
        <is>
          <t>Germany</t>
        </is>
      </c>
      <c r="G2226" t="inlineStr">
        <is>
          <t>BFSI</t>
        </is>
      </c>
      <c r="H2226" t="inlineStr">
        <is>
          <t>Cloud &amp; infrastructure</t>
        </is>
      </c>
      <c r="I2226" t="inlineStr">
        <is>
          <t>Top-10 client</t>
        </is>
      </c>
      <c r="J2226" t="inlineStr">
        <is>
          <t>Amir Khan</t>
        </is>
      </c>
      <c r="K2226" s="71" t="n">
        <v>3555</v>
      </c>
      <c r="L2226" s="72" t="n">
        <v>4158.37</v>
      </c>
      <c r="M2226" s="72" t="n">
        <v>14783005.35</v>
      </c>
      <c r="N2226" s="72" t="n">
        <v>886980.3199999999</v>
      </c>
      <c r="O2226" s="72" t="n">
        <v>13896025.03</v>
      </c>
      <c r="P2226" s="72" t="n">
        <v>9576975.640000001</v>
      </c>
      <c r="Q2226" s="72" t="n">
        <v>4319049.39</v>
      </c>
      <c r="R2226" t="inlineStr">
        <is>
          <t>B-03</t>
        </is>
      </c>
      <c r="S2226" s="73" t="n">
        <v>24.1</v>
      </c>
      <c r="T2226" s="73" t="n">
        <v>20.6</v>
      </c>
      <c r="U2226" s="71" t="n">
        <v>0</v>
      </c>
      <c r="V2226" t="inlineStr">
        <is>
          <t>No</t>
        </is>
      </c>
      <c r="W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TC102218</t>
        </is>
      </c>
      <c r="B2227" s="69" t="n">
        <v>45933</v>
      </c>
      <c r="C2227" s="70" t="n">
        <v>2025</v>
      </c>
      <c r="D2227" t="inlineStr">
        <is>
          <t>Oct</t>
        </is>
      </c>
      <c r="E2227" t="inlineStr">
        <is>
          <t>North America</t>
        </is>
      </c>
      <c r="F2227" t="inlineStr">
        <is>
          <t>USA</t>
        </is>
      </c>
      <c r="G2227" t="inlineStr">
        <is>
          <t>Retail &amp; CPG</t>
        </is>
      </c>
      <c r="H2227" t="inlineStr">
        <is>
          <t>Consulting</t>
        </is>
      </c>
      <c r="I2227" t="inlineStr">
        <is>
          <t>Top-10 client</t>
        </is>
      </c>
      <c r="J2227" t="inlineStr">
        <is>
          <t>Kofi Mensah</t>
        </is>
      </c>
      <c r="K2227" s="71" t="n">
        <v>4131</v>
      </c>
      <c r="L2227" s="72" t="n">
        <v>3345.02</v>
      </c>
      <c r="M2227" s="72" t="n">
        <v>13818277.62</v>
      </c>
      <c r="N2227" s="72" t="n">
        <v>276365.55</v>
      </c>
      <c r="O2227" s="72" t="n">
        <v>13541912.07</v>
      </c>
      <c r="P2227" s="72" t="n">
        <v>8869080.41</v>
      </c>
      <c r="Q2227" s="72" t="n">
        <v>4672831.66</v>
      </c>
      <c r="R2227" t="inlineStr">
        <is>
          <t>RC-06</t>
        </is>
      </c>
      <c r="S2227" s="73" t="n">
        <v>27.7</v>
      </c>
      <c r="T2227" s="73" t="n">
        <v>25.5</v>
      </c>
      <c r="U2227" s="71" t="n">
        <v>0</v>
      </c>
      <c r="V2227" t="inlineStr">
        <is>
          <t>No</t>
        </is>
      </c>
      <c r="W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TC102219</t>
        </is>
      </c>
      <c r="B2228" s="69" t="n">
        <v>45933</v>
      </c>
      <c r="C2228" s="70" t="n">
        <v>2025</v>
      </c>
      <c r="D2228" t="inlineStr">
        <is>
          <t>Oct</t>
        </is>
      </c>
      <c r="E2228" t="inlineStr">
        <is>
          <t>UK</t>
        </is>
      </c>
      <c r="F2228" t="inlineStr">
        <is>
          <t>UK</t>
        </is>
      </c>
      <c r="G2228" t="inlineStr">
        <is>
          <t>Life Sciences</t>
        </is>
      </c>
      <c r="H2228" t="inlineStr">
        <is>
          <t>Application services</t>
        </is>
      </c>
      <c r="I2228" t="inlineStr">
        <is>
          <t>Large client</t>
        </is>
      </c>
      <c r="J2228" t="inlineStr">
        <is>
          <t>Arjun Mehta</t>
        </is>
      </c>
      <c r="K2228" s="71" t="n">
        <v>5691</v>
      </c>
      <c r="L2228" s="72" t="n">
        <v>3946.94</v>
      </c>
      <c r="M2228" s="72" t="n">
        <v>22462035.54</v>
      </c>
      <c r="N2228" s="72" t="n">
        <v>898481.42</v>
      </c>
      <c r="O2228" s="72" t="n">
        <v>21563554.12</v>
      </c>
      <c r="P2228" s="72" t="n">
        <v>13549918.07</v>
      </c>
      <c r="Q2228" s="72" t="n">
        <v>8013636.05</v>
      </c>
      <c r="R2228" t="inlineStr">
        <is>
          <t>LS-01</t>
        </is>
      </c>
      <c r="S2228" s="73" t="n">
        <v>40.4</v>
      </c>
      <c r="T2228" s="73" t="n">
        <v>35.8</v>
      </c>
      <c r="U2228" s="71" t="n">
        <v>0</v>
      </c>
      <c r="V2228" t="inlineStr">
        <is>
          <t>No</t>
        </is>
      </c>
      <c r="W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TC102220</t>
        </is>
      </c>
      <c r="B2229" s="69" t="n">
        <v>45933</v>
      </c>
      <c r="C2229" s="70" t="n">
        <v>2025</v>
      </c>
      <c r="D2229" t="inlineStr">
        <is>
          <t>Oct</t>
        </is>
      </c>
      <c r="E2229" t="inlineStr">
        <is>
          <t>North America</t>
        </is>
      </c>
      <c r="F2229" t="inlineStr">
        <is>
          <t>USA</t>
        </is>
      </c>
      <c r="G2229" t="inlineStr">
        <is>
          <t>Technology &amp; Services</t>
        </is>
      </c>
      <c r="H2229" t="inlineStr">
        <is>
          <t>Cloud &amp; infrastructure</t>
        </is>
      </c>
      <c r="I2229" t="inlineStr">
        <is>
          <t>Large client</t>
        </is>
      </c>
      <c r="J2229" t="inlineStr">
        <is>
          <t>Emma Clarke</t>
        </is>
      </c>
      <c r="K2229" s="71" t="n">
        <v>4773</v>
      </c>
      <c r="L2229" s="72" t="n">
        <v>4131.67</v>
      </c>
      <c r="M2229" s="72" t="n">
        <v>19720460.91</v>
      </c>
      <c r="N2229" s="72" t="n">
        <v>1183227.65</v>
      </c>
      <c r="O2229" s="72" t="n">
        <v>18537233.26</v>
      </c>
      <c r="P2229" s="72" t="n">
        <v>11892042.62</v>
      </c>
      <c r="Q2229" s="72" t="n">
        <v>6645190.64</v>
      </c>
      <c r="R2229" t="inlineStr">
        <is>
          <t>TS-06</t>
        </is>
      </c>
      <c r="S2229" s="73" t="n">
        <v>35.3</v>
      </c>
      <c r="T2229" s="73" t="n">
        <v>29.3</v>
      </c>
      <c r="U2229" s="71" t="n">
        <v>0</v>
      </c>
      <c r="V2229" t="inlineStr">
        <is>
          <t>No</t>
        </is>
      </c>
      <c r="W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TC102221</t>
        </is>
      </c>
      <c r="B2230" s="69" t="n">
        <v>45933</v>
      </c>
      <c r="C2230" s="70" t="n">
        <v>2025</v>
      </c>
      <c r="D2230" t="inlineStr">
        <is>
          <t>Oct</t>
        </is>
      </c>
      <c r="E2230" t="inlineStr">
        <is>
          <t>North America</t>
        </is>
      </c>
      <c r="F2230" t="inlineStr">
        <is>
          <t>Canada</t>
        </is>
      </c>
      <c r="G2230" t="inlineStr">
        <is>
          <t>BFSI</t>
        </is>
      </c>
      <c r="H2230" t="inlineStr">
        <is>
          <t>AI &amp; data</t>
        </is>
      </c>
      <c r="I2230" t="inlineStr">
        <is>
          <t>Large client</t>
        </is>
      </c>
      <c r="J2230" t="inlineStr">
        <is>
          <t>Arjun Mehta</t>
        </is>
      </c>
      <c r="K2230" s="71" t="n">
        <v>7170</v>
      </c>
      <c r="L2230" s="72" t="n">
        <v>4393.87</v>
      </c>
      <c r="M2230" s="72" t="n">
        <v>31504047.9</v>
      </c>
      <c r="N2230" s="72" t="n">
        <v>0</v>
      </c>
      <c r="O2230" s="72" t="n">
        <v>31504047.9</v>
      </c>
      <c r="P2230" s="72" t="n">
        <v>19035321.89</v>
      </c>
      <c r="Q2230" s="72" t="n">
        <v>12468726.01</v>
      </c>
      <c r="R2230" t="inlineStr">
        <is>
          <t>B-02</t>
        </is>
      </c>
      <c r="S2230" s="73" t="n">
        <v>52.2</v>
      </c>
      <c r="T2230" s="73" t="n">
        <v>44.3</v>
      </c>
      <c r="U2230" s="71" t="n">
        <v>2</v>
      </c>
      <c r="V2230" t="inlineStr">
        <is>
          <t>No</t>
        </is>
      </c>
      <c r="W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TC102222</t>
        </is>
      </c>
      <c r="B2231" s="69" t="n">
        <v>45933</v>
      </c>
      <c r="C2231" s="70" t="n">
        <v>2025</v>
      </c>
      <c r="D2231" t="inlineStr">
        <is>
          <t>Oct</t>
        </is>
      </c>
      <c r="E2231" t="inlineStr">
        <is>
          <t>Continental Europe</t>
        </is>
      </c>
      <c r="F2231" t="inlineStr">
        <is>
          <t>Germany</t>
        </is>
      </c>
      <c r="G2231" t="inlineStr">
        <is>
          <t>Technology &amp; Services</t>
        </is>
      </c>
      <c r="H2231" t="inlineStr">
        <is>
          <t>Application services</t>
        </is>
      </c>
      <c r="I2231" t="inlineStr">
        <is>
          <t>Mid-size client</t>
        </is>
      </c>
      <c r="J2231" t="inlineStr">
        <is>
          <t>Lucas Martin</t>
        </is>
      </c>
      <c r="K2231" s="71" t="n">
        <v>5447</v>
      </c>
      <c r="L2231" s="72" t="n">
        <v>3913.71</v>
      </c>
      <c r="M2231" s="72" t="n">
        <v>21317978.37</v>
      </c>
      <c r="N2231" s="72" t="n">
        <v>852719.13</v>
      </c>
      <c r="O2231" s="72" t="n">
        <v>20465259.24</v>
      </c>
      <c r="P2231" s="72" t="n">
        <v>14405276.59</v>
      </c>
      <c r="Q2231" s="72" t="n">
        <v>6059982.65</v>
      </c>
      <c r="R2231" t="inlineStr">
        <is>
          <t>TS-04</t>
        </is>
      </c>
      <c r="S2231" s="73" t="n">
        <v>39.2</v>
      </c>
      <c r="T2231" s="73" t="n">
        <v>32.2</v>
      </c>
      <c r="U2231" s="71" t="n">
        <v>0</v>
      </c>
      <c r="V2231" t="inlineStr">
        <is>
          <t>No</t>
        </is>
      </c>
      <c r="W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TC102223</t>
        </is>
      </c>
      <c r="B2232" s="69" t="n">
        <v>45933</v>
      </c>
      <c r="C2232" s="70" t="n">
        <v>2025</v>
      </c>
      <c r="D2232" t="inlineStr">
        <is>
          <t>Oct</t>
        </is>
      </c>
      <c r="E2232" t="inlineStr">
        <is>
          <t>UK</t>
        </is>
      </c>
      <c r="F2232" t="inlineStr">
        <is>
          <t>UK</t>
        </is>
      </c>
      <c r="G2232" t="inlineStr">
        <is>
          <t>BFSI</t>
        </is>
      </c>
      <c r="H2232" t="inlineStr">
        <is>
          <t>Application services</t>
        </is>
      </c>
      <c r="I2232" t="inlineStr">
        <is>
          <t>Top-10 client</t>
        </is>
      </c>
      <c r="J2232" t="inlineStr">
        <is>
          <t>Ruhi Shaikh</t>
        </is>
      </c>
      <c r="K2232" s="71" t="n">
        <v>5949</v>
      </c>
      <c r="L2232" s="72" t="n">
        <v>3879.86</v>
      </c>
      <c r="M2232" s="72" t="n">
        <v>23081287.14</v>
      </c>
      <c r="N2232" s="72" t="n">
        <v>0</v>
      </c>
      <c r="O2232" s="72" t="n">
        <v>23081287.14</v>
      </c>
      <c r="P2232" s="72" t="n">
        <v>14894999.64</v>
      </c>
      <c r="Q2232" s="72" t="n">
        <v>8186287.5</v>
      </c>
      <c r="R2232" t="inlineStr">
        <is>
          <t>B-05</t>
        </is>
      </c>
      <c r="S2232" s="73" t="n">
        <v>46.4</v>
      </c>
      <c r="T2232" s="73" t="n">
        <v>36.1</v>
      </c>
      <c r="U2232" s="71" t="n">
        <v>1</v>
      </c>
      <c r="V2232" t="inlineStr">
        <is>
          <t>No</t>
        </is>
      </c>
      <c r="W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TC102224</t>
        </is>
      </c>
      <c r="B2233" s="69" t="n">
        <v>45934</v>
      </c>
      <c r="C2233" s="70" t="n">
        <v>2025</v>
      </c>
      <c r="D2233" t="inlineStr">
        <is>
          <t>Oct</t>
        </is>
      </c>
      <c r="E2233" t="inlineStr">
        <is>
          <t>UK</t>
        </is>
      </c>
      <c r="F2233" t="inlineStr">
        <is>
          <t>UK</t>
        </is>
      </c>
      <c r="G2233" t="inlineStr">
        <is>
          <t>BFSI</t>
        </is>
      </c>
      <c r="H2233" t="inlineStr">
        <is>
          <t>Cloud &amp; infrastructure</t>
        </is>
      </c>
      <c r="I2233" t="inlineStr">
        <is>
          <t>Large client</t>
        </is>
      </c>
      <c r="J2233" t="inlineStr">
        <is>
          <t>Wei Chen</t>
        </is>
      </c>
      <c r="K2233" s="71" t="n">
        <v>6490</v>
      </c>
      <c r="L2233" s="72" t="n">
        <v>3778.61</v>
      </c>
      <c r="M2233" s="72" t="n">
        <v>24523178.9</v>
      </c>
      <c r="N2233" s="72" t="n">
        <v>980927.16</v>
      </c>
      <c r="O2233" s="72" t="n">
        <v>23542251.74</v>
      </c>
      <c r="P2233" s="72" t="n">
        <v>15991813.37</v>
      </c>
      <c r="Q2233" s="72" t="n">
        <v>7550438.37</v>
      </c>
      <c r="R2233" t="inlineStr">
        <is>
          <t>B-02</t>
        </is>
      </c>
      <c r="S2233" s="73" t="n">
        <v>50.3</v>
      </c>
      <c r="T2233" s="73" t="n">
        <v>38.6</v>
      </c>
      <c r="U2233" s="71" t="n">
        <v>0</v>
      </c>
      <c r="V2233" t="inlineStr">
        <is>
          <t>No</t>
        </is>
      </c>
      <c r="W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TC102225</t>
        </is>
      </c>
      <c r="B2234" s="69" t="n">
        <v>45934</v>
      </c>
      <c r="C2234" s="70" t="n">
        <v>2025</v>
      </c>
      <c r="D2234" t="inlineStr">
        <is>
          <t>Oct</t>
        </is>
      </c>
      <c r="E2234" t="inlineStr">
        <is>
          <t>North America</t>
        </is>
      </c>
      <c r="F2234" t="inlineStr">
        <is>
          <t>USA</t>
        </is>
      </c>
      <c r="G2234" t="inlineStr">
        <is>
          <t>BFSI</t>
        </is>
      </c>
      <c r="H2234" t="inlineStr">
        <is>
          <t>Application services</t>
        </is>
      </c>
      <c r="I2234" t="inlineStr">
        <is>
          <t>Large client</t>
        </is>
      </c>
      <c r="J2234" t="inlineStr">
        <is>
          <t>Wei Chen</t>
        </is>
      </c>
      <c r="K2234" s="71" t="n">
        <v>5960</v>
      </c>
      <c r="L2234" s="72" t="n">
        <v>4586.95</v>
      </c>
      <c r="M2234" s="72" t="n">
        <v>27338222</v>
      </c>
      <c r="N2234" s="72" t="n">
        <v>1093528.88</v>
      </c>
      <c r="O2234" s="72" t="n">
        <v>26244693.12</v>
      </c>
      <c r="P2234" s="72" t="n">
        <v>16895313.08</v>
      </c>
      <c r="Q2234" s="72" t="n">
        <v>9349380.039999999</v>
      </c>
      <c r="R2234" t="inlineStr">
        <is>
          <t>B-01</t>
        </is>
      </c>
      <c r="S2234" s="73" t="n">
        <v>42.9</v>
      </c>
      <c r="T2234" s="73" t="n">
        <v>36.8</v>
      </c>
      <c r="U2234" s="71" t="n">
        <v>0</v>
      </c>
      <c r="V2234" t="inlineStr">
        <is>
          <t>No</t>
        </is>
      </c>
      <c r="W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TC102226</t>
        </is>
      </c>
      <c r="B2235" s="69" t="n">
        <v>45934</v>
      </c>
      <c r="C2235" s="70" t="n">
        <v>2025</v>
      </c>
      <c r="D2235" t="inlineStr">
        <is>
          <t>Oct</t>
        </is>
      </c>
      <c r="E2235" t="inlineStr">
        <is>
          <t>UK</t>
        </is>
      </c>
      <c r="F2235" t="inlineStr">
        <is>
          <t>UK</t>
        </is>
      </c>
      <c r="G2235" t="inlineStr">
        <is>
          <t>Communications &amp; Media</t>
        </is>
      </c>
      <c r="H2235" t="inlineStr">
        <is>
          <t>AI &amp; data</t>
        </is>
      </c>
      <c r="I2235" t="inlineStr">
        <is>
          <t>Large client</t>
        </is>
      </c>
      <c r="J2235" t="inlineStr">
        <is>
          <t>Sara Rossi</t>
        </is>
      </c>
      <c r="K2235" s="71" t="n">
        <v>926</v>
      </c>
      <c r="L2235" s="72" t="n">
        <v>4102.82</v>
      </c>
      <c r="M2235" s="72" t="n">
        <v>3799211.32</v>
      </c>
      <c r="N2235" s="72" t="n">
        <v>151968.45</v>
      </c>
      <c r="O2235" s="72" t="n">
        <v>3647242.87</v>
      </c>
      <c r="P2235" s="72" t="n">
        <v>2606409.85</v>
      </c>
      <c r="Q2235" s="72" t="n">
        <v>1040833.02</v>
      </c>
      <c r="R2235" t="inlineStr">
        <is>
          <t>CM-06</t>
        </is>
      </c>
      <c r="S2235" s="73" t="n">
        <v>7.2</v>
      </c>
      <c r="T2235" s="73" t="n">
        <v>5.7</v>
      </c>
      <c r="U2235" s="71" t="n">
        <v>0</v>
      </c>
      <c r="V2235" t="inlineStr">
        <is>
          <t>No</t>
        </is>
      </c>
      <c r="W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TC102227</t>
        </is>
      </c>
      <c r="B2236" s="69" t="n">
        <v>45934</v>
      </c>
      <c r="C2236" s="70" t="n">
        <v>2025</v>
      </c>
      <c r="D2236" t="inlineStr">
        <is>
          <t>Oct</t>
        </is>
      </c>
      <c r="E2236" t="inlineStr">
        <is>
          <t>Continental Europe</t>
        </is>
      </c>
      <c r="F2236" t="inlineStr">
        <is>
          <t>Netherlands</t>
        </is>
      </c>
      <c r="G2236" t="inlineStr">
        <is>
          <t>Retail &amp; CPG</t>
        </is>
      </c>
      <c r="H2236" t="inlineStr">
        <is>
          <t>Cloud &amp; infrastructure</t>
        </is>
      </c>
      <c r="I2236" t="inlineStr">
        <is>
          <t>Large client</t>
        </is>
      </c>
      <c r="J2236" t="inlineStr">
        <is>
          <t>Wei Chen</t>
        </is>
      </c>
      <c r="K2236" s="71" t="n">
        <v>12435</v>
      </c>
      <c r="L2236" s="72" t="n">
        <v>3947.9</v>
      </c>
      <c r="M2236" s="72" t="n">
        <v>49092136.5</v>
      </c>
      <c r="N2236" s="72" t="n">
        <v>2945528.19</v>
      </c>
      <c r="O2236" s="72" t="n">
        <v>46146608.31</v>
      </c>
      <c r="P2236" s="72" t="n">
        <v>35375404.78</v>
      </c>
      <c r="Q2236" s="72" t="n">
        <v>10771203.53</v>
      </c>
      <c r="R2236" t="inlineStr">
        <is>
          <t>RC-06</t>
        </is>
      </c>
      <c r="S2236" s="73" t="n">
        <v>79.7</v>
      </c>
      <c r="T2236" s="73" t="n">
        <v>72.5</v>
      </c>
      <c r="U2236" s="71" t="n">
        <v>2</v>
      </c>
      <c r="V2236" t="inlineStr">
        <is>
          <t>No</t>
        </is>
      </c>
      <c r="W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TC102228</t>
        </is>
      </c>
      <c r="B2237" s="69" t="n">
        <v>45934</v>
      </c>
      <c r="C2237" s="70" t="n">
        <v>2025</v>
      </c>
      <c r="D2237" t="inlineStr">
        <is>
          <t>Oct</t>
        </is>
      </c>
      <c r="E2237" t="inlineStr">
        <is>
          <t>UK</t>
        </is>
      </c>
      <c r="F2237" t="inlineStr">
        <is>
          <t>UK</t>
        </is>
      </c>
      <c r="G2237" t="inlineStr">
        <is>
          <t>BFSI</t>
        </is>
      </c>
      <c r="H2237" t="inlineStr">
        <is>
          <t>BPS</t>
        </is>
      </c>
      <c r="I2237" t="inlineStr">
        <is>
          <t>Top-10 client</t>
        </is>
      </c>
      <c r="J2237" t="inlineStr">
        <is>
          <t>Lucas Martin</t>
        </is>
      </c>
      <c r="K2237" s="71" t="n">
        <v>5353</v>
      </c>
      <c r="L2237" s="72" t="n">
        <v>4302.61</v>
      </c>
      <c r="M2237" s="72" t="n">
        <v>23031871.33</v>
      </c>
      <c r="N2237" s="72" t="n">
        <v>1381912.28</v>
      </c>
      <c r="O2237" s="72" t="n">
        <v>21649959.05</v>
      </c>
      <c r="P2237" s="72" t="n">
        <v>15632213.44</v>
      </c>
      <c r="Q2237" s="72" t="n">
        <v>6017745.61</v>
      </c>
      <c r="R2237" t="inlineStr">
        <is>
          <t>B-01</t>
        </is>
      </c>
      <c r="S2237" s="73" t="n">
        <v>34.1</v>
      </c>
      <c r="T2237" s="73" t="n">
        <v>30.5</v>
      </c>
      <c r="U2237" s="71" t="n">
        <v>0</v>
      </c>
      <c r="V2237" t="inlineStr">
        <is>
          <t>No</t>
        </is>
      </c>
      <c r="W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TC102229</t>
        </is>
      </c>
      <c r="B2238" s="69" t="n">
        <v>45934</v>
      </c>
      <c r="C2238" s="70" t="n">
        <v>2025</v>
      </c>
      <c r="D2238" t="inlineStr">
        <is>
          <t>Oct</t>
        </is>
      </c>
      <c r="E2238" t="inlineStr">
        <is>
          <t>North America</t>
        </is>
      </c>
      <c r="F2238" t="inlineStr">
        <is>
          <t>Canada</t>
        </is>
      </c>
      <c r="G2238" t="inlineStr">
        <is>
          <t>Retail &amp; CPG</t>
        </is>
      </c>
      <c r="H2238" t="inlineStr">
        <is>
          <t>Cloud &amp; infrastructure</t>
        </is>
      </c>
      <c r="I2238" t="inlineStr">
        <is>
          <t>Large client</t>
        </is>
      </c>
      <c r="J2238" t="inlineStr">
        <is>
          <t>Ravindra Patil</t>
        </is>
      </c>
      <c r="K2238" s="71" t="n">
        <v>7573</v>
      </c>
      <c r="L2238" s="72" t="n">
        <v>4147.73</v>
      </c>
      <c r="M2238" s="72" t="n">
        <v>31410759.29</v>
      </c>
      <c r="N2238" s="72" t="n">
        <v>0</v>
      </c>
      <c r="O2238" s="72" t="n">
        <v>31410759.29</v>
      </c>
      <c r="P2238" s="72" t="n">
        <v>20342889.85</v>
      </c>
      <c r="Q2238" s="72" t="n">
        <v>11067869.44</v>
      </c>
      <c r="R2238" t="inlineStr">
        <is>
          <t>RC-06</t>
        </is>
      </c>
      <c r="S2238" s="73" t="n">
        <v>48.3</v>
      </c>
      <c r="T2238" s="73" t="n">
        <v>43.6</v>
      </c>
      <c r="U2238" s="71" t="n">
        <v>0</v>
      </c>
      <c r="V2238" t="inlineStr">
        <is>
          <t>No</t>
        </is>
      </c>
      <c r="W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TC102230</t>
        </is>
      </c>
      <c r="B2239" s="69" t="n">
        <v>45934</v>
      </c>
      <c r="C2239" s="70" t="n">
        <v>2025</v>
      </c>
      <c r="D2239" t="inlineStr">
        <is>
          <t>Oct</t>
        </is>
      </c>
      <c r="E2239" t="inlineStr">
        <is>
          <t>UK</t>
        </is>
      </c>
      <c r="F2239" t="inlineStr">
        <is>
          <t>UK</t>
        </is>
      </c>
      <c r="G2239" t="inlineStr">
        <is>
          <t>Communications &amp; Media</t>
        </is>
      </c>
      <c r="H2239" t="inlineStr">
        <is>
          <t>Application services</t>
        </is>
      </c>
      <c r="I2239" t="inlineStr">
        <is>
          <t>Large client</t>
        </is>
      </c>
      <c r="J2239" t="inlineStr">
        <is>
          <t>Noah Smith</t>
        </is>
      </c>
      <c r="K2239" s="71" t="n">
        <v>2970</v>
      </c>
      <c r="L2239" s="72" t="n">
        <v>4160.7</v>
      </c>
      <c r="M2239" s="72" t="n">
        <v>12357279</v>
      </c>
      <c r="N2239" s="72" t="n">
        <v>247145.58</v>
      </c>
      <c r="O2239" s="72" t="n">
        <v>12110133.42</v>
      </c>
      <c r="P2239" s="72" t="n">
        <v>8609366.970000001</v>
      </c>
      <c r="Q2239" s="72" t="n">
        <v>3500766.45</v>
      </c>
      <c r="R2239" t="inlineStr">
        <is>
          <t>CM-02</t>
        </is>
      </c>
      <c r="S2239" s="73" t="n">
        <v>20.4</v>
      </c>
      <c r="T2239" s="73" t="n">
        <v>17.8</v>
      </c>
      <c r="U2239" s="71" t="n">
        <v>0</v>
      </c>
      <c r="V2239" t="inlineStr">
        <is>
          <t>No</t>
        </is>
      </c>
      <c r="W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TC102231</t>
        </is>
      </c>
      <c r="B2240" s="69" t="n">
        <v>45935</v>
      </c>
      <c r="C2240" s="70" t="n">
        <v>2025</v>
      </c>
      <c r="D2240" t="inlineStr">
        <is>
          <t>Oct</t>
        </is>
      </c>
      <c r="E2240" t="inlineStr">
        <is>
          <t>Asia Pacific</t>
        </is>
      </c>
      <c r="F2240" t="inlineStr">
        <is>
          <t>Japan</t>
        </is>
      </c>
      <c r="G2240" t="inlineStr">
        <is>
          <t>BFSI</t>
        </is>
      </c>
      <c r="H2240" t="inlineStr">
        <is>
          <t>Consulting</t>
        </is>
      </c>
      <c r="I2240" t="inlineStr">
        <is>
          <t>Top-10 client</t>
        </is>
      </c>
      <c r="J2240" t="inlineStr">
        <is>
          <t>Carlos Silva</t>
        </is>
      </c>
      <c r="K2240" s="71" t="n">
        <v>5607</v>
      </c>
      <c r="L2240" s="72" t="n">
        <v>3370.06</v>
      </c>
      <c r="M2240" s="72" t="n">
        <v>18895926.42</v>
      </c>
      <c r="N2240" s="72" t="n">
        <v>0</v>
      </c>
      <c r="O2240" s="72" t="n">
        <v>18895926.42</v>
      </c>
      <c r="P2240" s="72" t="n">
        <v>11868809.64</v>
      </c>
      <c r="Q2240" s="72" t="n">
        <v>7027116.78</v>
      </c>
      <c r="R2240" t="inlineStr">
        <is>
          <t>B-06</t>
        </is>
      </c>
      <c r="S2240" s="73" t="n">
        <v>37.4</v>
      </c>
      <c r="T2240" s="73" t="n">
        <v>32.3</v>
      </c>
      <c r="U2240" s="71" t="n">
        <v>2</v>
      </c>
      <c r="V2240" t="inlineStr">
        <is>
          <t>No</t>
        </is>
      </c>
      <c r="W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TC102232</t>
        </is>
      </c>
      <c r="B2241" s="69" t="n">
        <v>45935</v>
      </c>
      <c r="C2241" s="70" t="n">
        <v>2025</v>
      </c>
      <c r="D2241" t="inlineStr">
        <is>
          <t>Oct</t>
        </is>
      </c>
      <c r="E2241" t="inlineStr">
        <is>
          <t>UK</t>
        </is>
      </c>
      <c r="F2241" t="inlineStr">
        <is>
          <t>UK</t>
        </is>
      </c>
      <c r="G2241" t="inlineStr">
        <is>
          <t>Manufacturing</t>
        </is>
      </c>
      <c r="H2241" t="inlineStr">
        <is>
          <t>Application services</t>
        </is>
      </c>
      <c r="I2241" t="inlineStr">
        <is>
          <t>Mid-size client</t>
        </is>
      </c>
      <c r="J2241" t="inlineStr">
        <is>
          <t>Kofi Mensah</t>
        </is>
      </c>
      <c r="K2241" s="71" t="n">
        <v>3910</v>
      </c>
      <c r="L2241" s="72" t="n">
        <v>3791.65</v>
      </c>
      <c r="M2241" s="72" t="n">
        <v>14825351.5</v>
      </c>
      <c r="N2241" s="72" t="n">
        <v>889521.09</v>
      </c>
      <c r="O2241" s="72" t="n">
        <v>13935830.41</v>
      </c>
      <c r="P2241" s="72" t="n">
        <v>8692098.17</v>
      </c>
      <c r="Q2241" s="72" t="n">
        <v>5243732.24</v>
      </c>
      <c r="R2241" t="inlineStr">
        <is>
          <t>M-03</t>
        </is>
      </c>
      <c r="S2241" s="73" t="n">
        <v>28.1</v>
      </c>
      <c r="T2241" s="73" t="n">
        <v>23.7</v>
      </c>
      <c r="U2241" s="71" t="n">
        <v>0</v>
      </c>
      <c r="V2241" t="inlineStr">
        <is>
          <t>No</t>
        </is>
      </c>
      <c r="W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TC102233</t>
        </is>
      </c>
      <c r="B2242" s="69" t="n">
        <v>45935</v>
      </c>
      <c r="C2242" s="70" t="n">
        <v>2025</v>
      </c>
      <c r="D2242" t="inlineStr">
        <is>
          <t>Oct</t>
        </is>
      </c>
      <c r="E2242" t="inlineStr">
        <is>
          <t>Asia Pacific</t>
        </is>
      </c>
      <c r="F2242" t="inlineStr">
        <is>
          <t>Singapore</t>
        </is>
      </c>
      <c r="G2242" t="inlineStr">
        <is>
          <t>Communications &amp; Media</t>
        </is>
      </c>
      <c r="H2242" t="inlineStr">
        <is>
          <t>Application services</t>
        </is>
      </c>
      <c r="I2242" t="inlineStr">
        <is>
          <t>Mid-size client</t>
        </is>
      </c>
      <c r="J2242" t="inlineStr">
        <is>
          <t>Ana Costa</t>
        </is>
      </c>
      <c r="K2242" s="71" t="n">
        <v>7742</v>
      </c>
      <c r="L2242" s="72" t="n">
        <v>3009.96</v>
      </c>
      <c r="M2242" s="72" t="n">
        <v>23303110.32</v>
      </c>
      <c r="N2242" s="72" t="n">
        <v>0</v>
      </c>
      <c r="O2242" s="72" t="n">
        <v>23303110.32</v>
      </c>
      <c r="P2242" s="72" t="n">
        <v>15676595.39</v>
      </c>
      <c r="Q2242" s="72" t="n">
        <v>7626514.93</v>
      </c>
      <c r="R2242" t="inlineStr">
        <is>
          <t>CM-03</t>
        </is>
      </c>
      <c r="S2242" s="73" t="n">
        <v>57.3</v>
      </c>
      <c r="T2242" s="73" t="n">
        <v>44.2</v>
      </c>
      <c r="U2242" s="71" t="n">
        <v>1</v>
      </c>
      <c r="V2242" t="inlineStr">
        <is>
          <t>No</t>
        </is>
      </c>
      <c r="W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TC102234</t>
        </is>
      </c>
      <c r="B2243" s="69" t="n">
        <v>45935</v>
      </c>
      <c r="C2243" s="70" t="n">
        <v>2025</v>
      </c>
      <c r="D2243" t="inlineStr">
        <is>
          <t>Oct</t>
        </is>
      </c>
      <c r="E2243" t="inlineStr">
        <is>
          <t>North America</t>
        </is>
      </c>
      <c r="F2243" t="inlineStr">
        <is>
          <t>USA</t>
        </is>
      </c>
      <c r="G2243" t="inlineStr">
        <is>
          <t>BFSI</t>
        </is>
      </c>
      <c r="H2243" t="inlineStr">
        <is>
          <t>Application services</t>
        </is>
      </c>
      <c r="I2243" t="inlineStr">
        <is>
          <t>Mid-size client</t>
        </is>
      </c>
      <c r="J2243" t="inlineStr">
        <is>
          <t>Liam O'Brien</t>
        </is>
      </c>
      <c r="K2243" s="71" t="n">
        <v>3674</v>
      </c>
      <c r="L2243" s="72" t="n">
        <v>4195.82</v>
      </c>
      <c r="M2243" s="72" t="n">
        <v>15415442.68</v>
      </c>
      <c r="N2243" s="72" t="n">
        <v>308308.85</v>
      </c>
      <c r="O2243" s="72" t="n">
        <v>15107133.83</v>
      </c>
      <c r="P2243" s="72" t="n">
        <v>10163648.79</v>
      </c>
      <c r="Q2243" s="72" t="n">
        <v>4943485.04</v>
      </c>
      <c r="R2243" t="inlineStr">
        <is>
          <t>B-02</t>
        </is>
      </c>
      <c r="S2243" s="73" t="n">
        <v>24.8</v>
      </c>
      <c r="T2243" s="73" t="n">
        <v>22.3</v>
      </c>
      <c r="U2243" s="71" t="n">
        <v>0</v>
      </c>
      <c r="V2243" t="inlineStr">
        <is>
          <t>No</t>
        </is>
      </c>
      <c r="W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TC102235</t>
        </is>
      </c>
      <c r="B2244" s="69" t="n">
        <v>45935</v>
      </c>
      <c r="C2244" s="70" t="n">
        <v>2025</v>
      </c>
      <c r="D2244" t="inlineStr">
        <is>
          <t>Oct</t>
        </is>
      </c>
      <c r="E2244" t="inlineStr">
        <is>
          <t>North America</t>
        </is>
      </c>
      <c r="F2244" t="inlineStr">
        <is>
          <t>USA</t>
        </is>
      </c>
      <c r="G2244" t="inlineStr">
        <is>
          <t>BFSI</t>
        </is>
      </c>
      <c r="H2244" t="inlineStr">
        <is>
          <t>Application services</t>
        </is>
      </c>
      <c r="I2244" t="inlineStr">
        <is>
          <t>Large client</t>
        </is>
      </c>
      <c r="J2244" t="inlineStr">
        <is>
          <t>Yuki Sato</t>
        </is>
      </c>
      <c r="K2244" s="71" t="n">
        <v>5831</v>
      </c>
      <c r="L2244" s="72" t="n">
        <v>3718.61</v>
      </c>
      <c r="M2244" s="72" t="n">
        <v>21683214.91</v>
      </c>
      <c r="N2244" s="72" t="n">
        <v>433664.3</v>
      </c>
      <c r="O2244" s="72" t="n">
        <v>21249550.61</v>
      </c>
      <c r="P2244" s="72" t="n">
        <v>14643741.53</v>
      </c>
      <c r="Q2244" s="72" t="n">
        <v>6605809.08</v>
      </c>
      <c r="R2244" t="inlineStr">
        <is>
          <t>B-06</t>
        </is>
      </c>
      <c r="S2244" s="73" t="n">
        <v>37.2</v>
      </c>
      <c r="T2244" s="73" t="n">
        <v>33.7</v>
      </c>
      <c r="U2244" s="71" t="n">
        <v>0</v>
      </c>
      <c r="V2244" t="inlineStr">
        <is>
          <t>No</t>
        </is>
      </c>
      <c r="W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TC102236</t>
        </is>
      </c>
      <c r="B2245" s="69" t="n">
        <v>45936</v>
      </c>
      <c r="C2245" s="70" t="n">
        <v>2025</v>
      </c>
      <c r="D2245" t="inlineStr">
        <is>
          <t>Oct</t>
        </is>
      </c>
      <c r="E2245" t="inlineStr">
        <is>
          <t>UK</t>
        </is>
      </c>
      <c r="F2245" t="inlineStr">
        <is>
          <t>UK</t>
        </is>
      </c>
      <c r="G2245" t="inlineStr">
        <is>
          <t>Communications &amp; Media</t>
        </is>
      </c>
      <c r="H2245" t="inlineStr">
        <is>
          <t>AI &amp; data</t>
        </is>
      </c>
      <c r="I2245" t="inlineStr">
        <is>
          <t>Mid-size client</t>
        </is>
      </c>
      <c r="J2245" t="inlineStr">
        <is>
          <t>Yuki Sato</t>
        </is>
      </c>
      <c r="K2245" s="71" t="n">
        <v>4502</v>
      </c>
      <c r="L2245" s="72" t="n">
        <v>3998.35</v>
      </c>
      <c r="M2245" s="72" t="n">
        <v>18000571.7</v>
      </c>
      <c r="N2245" s="72" t="n">
        <v>0</v>
      </c>
      <c r="O2245" s="72" t="n">
        <v>18000571.7</v>
      </c>
      <c r="P2245" s="72" t="n">
        <v>10973490.42</v>
      </c>
      <c r="Q2245" s="72" t="n">
        <v>7027081.28</v>
      </c>
      <c r="R2245" t="inlineStr">
        <is>
          <t>CM-05</t>
        </is>
      </c>
      <c r="S2245" s="73" t="n">
        <v>30.4</v>
      </c>
      <c r="T2245" s="73" t="n">
        <v>26.5</v>
      </c>
      <c r="U2245" s="71" t="n">
        <v>1</v>
      </c>
      <c r="V2245" t="inlineStr">
        <is>
          <t>No</t>
        </is>
      </c>
      <c r="W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TC102237</t>
        </is>
      </c>
      <c r="B2246" s="69" t="n">
        <v>45936</v>
      </c>
      <c r="C2246" s="70" t="n">
        <v>2025</v>
      </c>
      <c r="D2246" t="inlineStr">
        <is>
          <t>Oct</t>
        </is>
      </c>
      <c r="E2246" t="inlineStr">
        <is>
          <t>UK</t>
        </is>
      </c>
      <c r="F2246" t="inlineStr">
        <is>
          <t>UK</t>
        </is>
      </c>
      <c r="G2246" t="inlineStr">
        <is>
          <t>Life Sciences</t>
        </is>
      </c>
      <c r="H2246" t="inlineStr">
        <is>
          <t>Application services</t>
        </is>
      </c>
      <c r="I2246" t="inlineStr">
        <is>
          <t>Top-10 client</t>
        </is>
      </c>
      <c r="J2246" t="inlineStr">
        <is>
          <t>Carlos Silva</t>
        </is>
      </c>
      <c r="K2246" s="71" t="n">
        <v>5979</v>
      </c>
      <c r="L2246" s="72" t="n">
        <v>4182.42</v>
      </c>
      <c r="M2246" s="72" t="n">
        <v>25006689.18</v>
      </c>
      <c r="N2246" s="72" t="n">
        <v>0</v>
      </c>
      <c r="O2246" s="72" t="n">
        <v>25006689.18</v>
      </c>
      <c r="P2246" s="72" t="n">
        <v>16105784.04</v>
      </c>
      <c r="Q2246" s="72" t="n">
        <v>8900905.140000001</v>
      </c>
      <c r="R2246" t="inlineStr">
        <is>
          <t>LS-01</t>
        </is>
      </c>
      <c r="S2246" s="73" t="n">
        <v>48.4</v>
      </c>
      <c r="T2246" s="73" t="n">
        <v>37.2</v>
      </c>
      <c r="U2246" s="71" t="n">
        <v>0</v>
      </c>
      <c r="V2246" t="inlineStr">
        <is>
          <t>No</t>
        </is>
      </c>
      <c r="W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TC102238</t>
        </is>
      </c>
      <c r="B2247" s="69" t="n">
        <v>45936</v>
      </c>
      <c r="C2247" s="70" t="n">
        <v>2025</v>
      </c>
      <c r="D2247" t="inlineStr">
        <is>
          <t>Oct</t>
        </is>
      </c>
      <c r="E2247" t="inlineStr">
        <is>
          <t>India</t>
        </is>
      </c>
      <c r="F2247" t="inlineStr">
        <is>
          <t>India</t>
        </is>
      </c>
      <c r="G2247" t="inlineStr">
        <is>
          <t>Technology &amp; Services</t>
        </is>
      </c>
      <c r="H2247" t="inlineStr">
        <is>
          <t>AI &amp; data</t>
        </is>
      </c>
      <c r="I2247" t="inlineStr">
        <is>
          <t>Mid-size client</t>
        </is>
      </c>
      <c r="J2247" t="inlineStr">
        <is>
          <t>Hiroshi Tanaka</t>
        </is>
      </c>
      <c r="K2247" s="71" t="n">
        <v>4163</v>
      </c>
      <c r="L2247" s="72" t="n">
        <v>3873.08</v>
      </c>
      <c r="M2247" s="72" t="n">
        <v>16123632.04</v>
      </c>
      <c r="N2247" s="72" t="n">
        <v>967417.92</v>
      </c>
      <c r="O2247" s="72" t="n">
        <v>15156214.12</v>
      </c>
      <c r="P2247" s="72" t="n">
        <v>9987200.93</v>
      </c>
      <c r="Q2247" s="72" t="n">
        <v>5169013.19</v>
      </c>
      <c r="R2247" t="inlineStr">
        <is>
          <t>TS-04</t>
        </is>
      </c>
      <c r="S2247" s="73" t="n">
        <v>30.5</v>
      </c>
      <c r="T2247" s="73" t="n">
        <v>24.8</v>
      </c>
      <c r="U2247" s="71" t="n">
        <v>1</v>
      </c>
      <c r="V2247" t="inlineStr">
        <is>
          <t>No</t>
        </is>
      </c>
      <c r="W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TC102239</t>
        </is>
      </c>
      <c r="B2248" s="69" t="n">
        <v>45936</v>
      </c>
      <c r="C2248" s="70" t="n">
        <v>2025</v>
      </c>
      <c r="D2248" t="inlineStr">
        <is>
          <t>Oct</t>
        </is>
      </c>
      <c r="E2248" t="inlineStr">
        <is>
          <t>North America</t>
        </is>
      </c>
      <c r="F2248" t="inlineStr">
        <is>
          <t>USA</t>
        </is>
      </c>
      <c r="G2248" t="inlineStr">
        <is>
          <t>Manufacturing</t>
        </is>
      </c>
      <c r="H2248" t="inlineStr">
        <is>
          <t>Application services</t>
        </is>
      </c>
      <c r="I2248" t="inlineStr">
        <is>
          <t>Mid-size client</t>
        </is>
      </c>
      <c r="J2248" t="inlineStr">
        <is>
          <t>Emma Clarke</t>
        </is>
      </c>
      <c r="K2248" s="71" t="n">
        <v>1263</v>
      </c>
      <c r="L2248" s="72" t="n">
        <v>3821.68</v>
      </c>
      <c r="M2248" s="72" t="n">
        <v>4826781.84</v>
      </c>
      <c r="N2248" s="72" t="n">
        <v>0</v>
      </c>
      <c r="O2248" s="72" t="n">
        <v>4826781.84</v>
      </c>
      <c r="P2248" s="72" t="n">
        <v>3202311.03</v>
      </c>
      <c r="Q2248" s="72" t="n">
        <v>1624470.81</v>
      </c>
      <c r="R2248" t="inlineStr">
        <is>
          <t>M-06</t>
        </is>
      </c>
      <c r="S2248" s="73" t="n">
        <v>9.300000000000001</v>
      </c>
      <c r="T2248" s="73" t="n">
        <v>7.9</v>
      </c>
      <c r="U2248" s="71" t="n">
        <v>0</v>
      </c>
      <c r="V2248" t="inlineStr">
        <is>
          <t>No</t>
        </is>
      </c>
      <c r="W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TC102240</t>
        </is>
      </c>
      <c r="B2249" s="69" t="n">
        <v>45936</v>
      </c>
      <c r="C2249" s="70" t="n">
        <v>2025</v>
      </c>
      <c r="D2249" t="inlineStr">
        <is>
          <t>Oct</t>
        </is>
      </c>
      <c r="E2249" t="inlineStr">
        <is>
          <t>North America</t>
        </is>
      </c>
      <c r="F2249" t="inlineStr">
        <is>
          <t>Canada</t>
        </is>
      </c>
      <c r="G2249" t="inlineStr">
        <is>
          <t>Retail &amp; CPG</t>
        </is>
      </c>
      <c r="H2249" t="inlineStr">
        <is>
          <t>Application services</t>
        </is>
      </c>
      <c r="I2249" t="inlineStr">
        <is>
          <t>Large client</t>
        </is>
      </c>
      <c r="J2249" t="inlineStr">
        <is>
          <t>Sara Rossi</t>
        </is>
      </c>
      <c r="K2249" s="71" t="n">
        <v>1087</v>
      </c>
      <c r="L2249" s="72" t="n">
        <v>4190.6</v>
      </c>
      <c r="M2249" s="72" t="n">
        <v>4555182.2</v>
      </c>
      <c r="N2249" s="72" t="n">
        <v>0</v>
      </c>
      <c r="O2249" s="72" t="n">
        <v>4555182.2</v>
      </c>
      <c r="P2249" s="72" t="n">
        <v>2817121.46</v>
      </c>
      <c r="Q2249" s="72" t="n">
        <v>1738060.74</v>
      </c>
      <c r="R2249" t="inlineStr">
        <is>
          <t>RC-04</t>
        </is>
      </c>
      <c r="S2249" s="73" t="n">
        <v>7.8</v>
      </c>
      <c r="T2249" s="73" t="n">
        <v>6.3</v>
      </c>
      <c r="U2249" s="71" t="n">
        <v>0</v>
      </c>
      <c r="V2249" t="inlineStr">
        <is>
          <t>No</t>
        </is>
      </c>
      <c r="W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TC102241</t>
        </is>
      </c>
      <c r="B2250" s="69" t="n">
        <v>45937</v>
      </c>
      <c r="C2250" s="70" t="n">
        <v>2025</v>
      </c>
      <c r="D2250" t="inlineStr">
        <is>
          <t>Oct</t>
        </is>
      </c>
      <c r="E2250" t="inlineStr">
        <is>
          <t>Asia Pacific</t>
        </is>
      </c>
      <c r="F2250" t="inlineStr">
        <is>
          <t>Singapore</t>
        </is>
      </c>
      <c r="G2250" t="inlineStr">
        <is>
          <t>Retail &amp; CPG</t>
        </is>
      </c>
      <c r="H2250" t="inlineStr">
        <is>
          <t>Application services</t>
        </is>
      </c>
      <c r="I2250" t="inlineStr">
        <is>
          <t>Mid-size client</t>
        </is>
      </c>
      <c r="J2250" t="inlineStr">
        <is>
          <t>Olivia Brown</t>
        </is>
      </c>
      <c r="K2250" s="71" t="n">
        <v>7528</v>
      </c>
      <c r="L2250" s="72" t="n">
        <v>3037.62</v>
      </c>
      <c r="M2250" s="72" t="n">
        <v>22867203.36</v>
      </c>
      <c r="N2250" s="72" t="n">
        <v>0</v>
      </c>
      <c r="O2250" s="72" t="n">
        <v>22867203.36</v>
      </c>
      <c r="P2250" s="72" t="n">
        <v>16337188.63</v>
      </c>
      <c r="Q2250" s="72" t="n">
        <v>6530014.73</v>
      </c>
      <c r="R2250" t="inlineStr">
        <is>
          <t>RC-02</t>
        </is>
      </c>
      <c r="S2250" s="73" t="n">
        <v>53.5</v>
      </c>
      <c r="T2250" s="73" t="n">
        <v>44.7</v>
      </c>
      <c r="U2250" s="71" t="n">
        <v>2</v>
      </c>
      <c r="V2250" t="inlineStr">
        <is>
          <t>No</t>
        </is>
      </c>
      <c r="W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TC102242</t>
        </is>
      </c>
      <c r="B2251" s="69" t="n">
        <v>45937</v>
      </c>
      <c r="C2251" s="70" t="n">
        <v>2025</v>
      </c>
      <c r="D2251" t="inlineStr">
        <is>
          <t>Oct</t>
        </is>
      </c>
      <c r="E2251" t="inlineStr">
        <is>
          <t>UK</t>
        </is>
      </c>
      <c r="F2251" t="inlineStr">
        <is>
          <t>UK</t>
        </is>
      </c>
      <c r="G2251" t="inlineStr">
        <is>
          <t>Technology &amp; Services</t>
        </is>
      </c>
      <c r="H2251" t="inlineStr">
        <is>
          <t>Consulting</t>
        </is>
      </c>
      <c r="I2251" t="inlineStr">
        <is>
          <t>Large client</t>
        </is>
      </c>
      <c r="J2251" t="inlineStr">
        <is>
          <t>Olivia Brown</t>
        </is>
      </c>
      <c r="K2251" s="71" t="n">
        <v>4569</v>
      </c>
      <c r="L2251" s="72" t="n">
        <v>4017.24</v>
      </c>
      <c r="M2251" s="72" t="n">
        <v>18354769.56</v>
      </c>
      <c r="N2251" s="72" t="n">
        <v>367095.39</v>
      </c>
      <c r="O2251" s="72" t="n">
        <v>17987674.17</v>
      </c>
      <c r="P2251" s="72" t="n">
        <v>10965087.63</v>
      </c>
      <c r="Q2251" s="72" t="n">
        <v>7022586.54</v>
      </c>
      <c r="R2251" t="inlineStr">
        <is>
          <t>TS-03</t>
        </is>
      </c>
      <c r="S2251" s="73" t="n">
        <v>35.5</v>
      </c>
      <c r="T2251" s="73" t="n">
        <v>26.6</v>
      </c>
      <c r="U2251" s="71" t="n">
        <v>0</v>
      </c>
      <c r="V2251" t="inlineStr">
        <is>
          <t>No</t>
        </is>
      </c>
      <c r="W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TC102243</t>
        </is>
      </c>
      <c r="B2252" s="69" t="n">
        <v>45937</v>
      </c>
      <c r="C2252" s="70" t="n">
        <v>2025</v>
      </c>
      <c r="D2252" t="inlineStr">
        <is>
          <t>Oct</t>
        </is>
      </c>
      <c r="E2252" t="inlineStr">
        <is>
          <t>Middle East &amp; Africa</t>
        </is>
      </c>
      <c r="F2252" t="inlineStr">
        <is>
          <t>UAE</t>
        </is>
      </c>
      <c r="G2252" t="inlineStr">
        <is>
          <t>Life Sciences</t>
        </is>
      </c>
      <c r="H2252" t="inlineStr">
        <is>
          <t>AI &amp; data</t>
        </is>
      </c>
      <c r="I2252" t="inlineStr">
        <is>
          <t>Mid-size client</t>
        </is>
      </c>
      <c r="J2252" t="inlineStr">
        <is>
          <t>Omar Haddad</t>
        </is>
      </c>
      <c r="K2252" s="71" t="n">
        <v>10291</v>
      </c>
      <c r="L2252" s="72" t="n">
        <v>3855.09</v>
      </c>
      <c r="M2252" s="72" t="n">
        <v>39672731.19</v>
      </c>
      <c r="N2252" s="72" t="n">
        <v>1586909.25</v>
      </c>
      <c r="O2252" s="72" t="n">
        <v>38085821.94</v>
      </c>
      <c r="P2252" s="72" t="n">
        <v>26407213.77</v>
      </c>
      <c r="Q2252" s="72" t="n">
        <v>11678608.17</v>
      </c>
      <c r="R2252" t="inlineStr">
        <is>
          <t>LS-05</t>
        </is>
      </c>
      <c r="S2252" s="73" t="n">
        <v>73.5</v>
      </c>
      <c r="T2252" s="73" t="n">
        <v>63.5</v>
      </c>
      <c r="U2252" s="71" t="n">
        <v>0</v>
      </c>
      <c r="V2252" t="inlineStr">
        <is>
          <t>No</t>
        </is>
      </c>
      <c r="W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TC102244</t>
        </is>
      </c>
      <c r="B2253" s="69" t="n">
        <v>45937</v>
      </c>
      <c r="C2253" s="70" t="n">
        <v>2025</v>
      </c>
      <c r="D2253" t="inlineStr">
        <is>
          <t>Oct</t>
        </is>
      </c>
      <c r="E2253" t="inlineStr">
        <is>
          <t>North America</t>
        </is>
      </c>
      <c r="F2253" t="inlineStr">
        <is>
          <t>USA</t>
        </is>
      </c>
      <c r="G2253" t="inlineStr">
        <is>
          <t>Communications &amp; Media</t>
        </is>
      </c>
      <c r="H2253" t="inlineStr">
        <is>
          <t>Application services</t>
        </is>
      </c>
      <c r="I2253" t="inlineStr">
        <is>
          <t>Top-10 client</t>
        </is>
      </c>
      <c r="J2253" t="inlineStr">
        <is>
          <t>Olivia Brown</t>
        </is>
      </c>
      <c r="K2253" s="71" t="n">
        <v>6231</v>
      </c>
      <c r="L2253" s="72" t="n">
        <v>3957.94</v>
      </c>
      <c r="M2253" s="72" t="n">
        <v>24661924.14</v>
      </c>
      <c r="N2253" s="72" t="n">
        <v>493238.48</v>
      </c>
      <c r="O2253" s="72" t="n">
        <v>24168685.66</v>
      </c>
      <c r="P2253" s="72" t="n">
        <v>15768978.87</v>
      </c>
      <c r="Q2253" s="72" t="n">
        <v>8399706.789999999</v>
      </c>
      <c r="R2253" t="inlineStr">
        <is>
          <t>CM-06</t>
        </is>
      </c>
      <c r="S2253" s="73" t="n">
        <v>48.7</v>
      </c>
      <c r="T2253" s="73" t="n">
        <v>37.3</v>
      </c>
      <c r="U2253" s="71" t="n">
        <v>0</v>
      </c>
      <c r="V2253" t="inlineStr">
        <is>
          <t>No</t>
        </is>
      </c>
      <c r="W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TC102245</t>
        </is>
      </c>
      <c r="B2254" s="69" t="n">
        <v>45937</v>
      </c>
      <c r="C2254" s="70" t="n">
        <v>2025</v>
      </c>
      <c r="D2254" t="inlineStr">
        <is>
          <t>Oct</t>
        </is>
      </c>
      <c r="E2254" t="inlineStr">
        <is>
          <t>North America</t>
        </is>
      </c>
      <c r="F2254" t="inlineStr">
        <is>
          <t>Canada</t>
        </is>
      </c>
      <c r="G2254" t="inlineStr">
        <is>
          <t>Manufacturing</t>
        </is>
      </c>
      <c r="H2254" t="inlineStr">
        <is>
          <t>Application services</t>
        </is>
      </c>
      <c r="I2254" t="inlineStr">
        <is>
          <t>Large client</t>
        </is>
      </c>
      <c r="J2254" t="inlineStr">
        <is>
          <t>Hiroshi Tanaka</t>
        </is>
      </c>
      <c r="K2254" s="71" t="n">
        <v>5349</v>
      </c>
      <c r="L2254" s="72" t="n">
        <v>3806.37</v>
      </c>
      <c r="M2254" s="72" t="n">
        <v>20360273.13</v>
      </c>
      <c r="N2254" s="72" t="n">
        <v>0</v>
      </c>
      <c r="O2254" s="72" t="n">
        <v>20360273.13</v>
      </c>
      <c r="P2254" s="72" t="n">
        <v>14390718.18</v>
      </c>
      <c r="Q2254" s="72" t="n">
        <v>5969554.95</v>
      </c>
      <c r="R2254" t="inlineStr">
        <is>
          <t>M-03</t>
        </is>
      </c>
      <c r="S2254" s="73" t="n">
        <v>37.6</v>
      </c>
      <c r="T2254" s="73" t="n">
        <v>32.5</v>
      </c>
      <c r="U2254" s="71" t="n">
        <v>0</v>
      </c>
      <c r="V2254" t="inlineStr">
        <is>
          <t>No</t>
        </is>
      </c>
      <c r="W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TC102246</t>
        </is>
      </c>
      <c r="B2255" s="69" t="n">
        <v>45937</v>
      </c>
      <c r="C2255" s="70" t="n">
        <v>2025</v>
      </c>
      <c r="D2255" t="inlineStr">
        <is>
          <t>Oct</t>
        </is>
      </c>
      <c r="E2255" t="inlineStr">
        <is>
          <t>North America</t>
        </is>
      </c>
      <c r="F2255" t="inlineStr">
        <is>
          <t>USA</t>
        </is>
      </c>
      <c r="G2255" t="inlineStr">
        <is>
          <t>Communications &amp; Media</t>
        </is>
      </c>
      <c r="H2255" t="inlineStr">
        <is>
          <t>Consulting</t>
        </is>
      </c>
      <c r="I2255" t="inlineStr">
        <is>
          <t>Large client</t>
        </is>
      </c>
      <c r="J2255" t="inlineStr">
        <is>
          <t>Priya Nair</t>
        </is>
      </c>
      <c r="K2255" s="71" t="n">
        <v>2987</v>
      </c>
      <c r="L2255" s="72" t="n">
        <v>3975.6</v>
      </c>
      <c r="M2255" s="72" t="n">
        <v>11875117.2</v>
      </c>
      <c r="N2255" s="72" t="n">
        <v>475004.69</v>
      </c>
      <c r="O2255" s="72" t="n">
        <v>11400112.51</v>
      </c>
      <c r="P2255" s="72" t="n">
        <v>8114669.73</v>
      </c>
      <c r="Q2255" s="72" t="n">
        <v>3285442.78</v>
      </c>
      <c r="R2255" t="inlineStr">
        <is>
          <t>CM-01</t>
        </is>
      </c>
      <c r="S2255" s="73" t="n">
        <v>22.7</v>
      </c>
      <c r="T2255" s="73" t="n">
        <v>18.1</v>
      </c>
      <c r="U2255" s="71" t="n">
        <v>0</v>
      </c>
      <c r="V2255" t="inlineStr">
        <is>
          <t>No</t>
        </is>
      </c>
      <c r="W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TC102247</t>
        </is>
      </c>
      <c r="B2256" s="69" t="n">
        <v>45937</v>
      </c>
      <c r="C2256" s="70" t="n">
        <v>2025</v>
      </c>
      <c r="D2256" t="inlineStr">
        <is>
          <t>Oct</t>
        </is>
      </c>
      <c r="E2256" t="inlineStr">
        <is>
          <t>North America</t>
        </is>
      </c>
      <c r="F2256" t="inlineStr">
        <is>
          <t>Canada</t>
        </is>
      </c>
      <c r="G2256" t="inlineStr">
        <is>
          <t>Technology &amp; Services</t>
        </is>
      </c>
      <c r="H2256" t="inlineStr">
        <is>
          <t>AI &amp; data</t>
        </is>
      </c>
      <c r="I2256" t="inlineStr">
        <is>
          <t>Large client</t>
        </is>
      </c>
      <c r="J2256" t="inlineStr">
        <is>
          <t>Omar Haddad</t>
        </is>
      </c>
      <c r="K2256" s="71" t="n">
        <v>7122</v>
      </c>
      <c r="L2256" s="72" t="n">
        <v>3994.36</v>
      </c>
      <c r="M2256" s="72" t="n">
        <v>28447831.92</v>
      </c>
      <c r="N2256" s="72" t="n">
        <v>1137913.28</v>
      </c>
      <c r="O2256" s="72" t="n">
        <v>27309918.64</v>
      </c>
      <c r="P2256" s="72" t="n">
        <v>19510616.08</v>
      </c>
      <c r="Q2256" s="72" t="n">
        <v>7799302.56</v>
      </c>
      <c r="R2256" t="inlineStr">
        <is>
          <t>TS-06</t>
        </is>
      </c>
      <c r="S2256" s="73" t="n">
        <v>46.2</v>
      </c>
      <c r="T2256" s="73" t="n">
        <v>40.7</v>
      </c>
      <c r="U2256" s="71" t="n">
        <v>0</v>
      </c>
      <c r="V2256" t="inlineStr">
        <is>
          <t>No</t>
        </is>
      </c>
      <c r="W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TC102248</t>
        </is>
      </c>
      <c r="B2257" s="69" t="n">
        <v>45937</v>
      </c>
      <c r="C2257" s="70" t="n">
        <v>2025</v>
      </c>
      <c r="D2257" t="inlineStr">
        <is>
          <t>Oct</t>
        </is>
      </c>
      <c r="E2257" t="inlineStr">
        <is>
          <t>Middle East &amp; Africa</t>
        </is>
      </c>
      <c r="F2257" t="inlineStr">
        <is>
          <t>UAE</t>
        </is>
      </c>
      <c r="G2257" t="inlineStr">
        <is>
          <t>Retail &amp; CPG</t>
        </is>
      </c>
      <c r="H2257" t="inlineStr">
        <is>
          <t>Application services</t>
        </is>
      </c>
      <c r="I2257" t="inlineStr">
        <is>
          <t>Large client</t>
        </is>
      </c>
      <c r="J2257" t="inlineStr">
        <is>
          <t>Carlos Silva</t>
        </is>
      </c>
      <c r="K2257" s="71" t="n">
        <v>4299</v>
      </c>
      <c r="L2257" s="72" t="n">
        <v>3059.2</v>
      </c>
      <c r="M2257" s="72" t="n">
        <v>13151500.8</v>
      </c>
      <c r="N2257" s="72" t="n">
        <v>0</v>
      </c>
      <c r="O2257" s="72" t="n">
        <v>13151500.8</v>
      </c>
      <c r="P2257" s="72" t="n">
        <v>8319258.82</v>
      </c>
      <c r="Q2257" s="72" t="n">
        <v>4832241.98</v>
      </c>
      <c r="R2257" t="inlineStr">
        <is>
          <t>RC-06</t>
        </is>
      </c>
      <c r="S2257" s="73" t="n">
        <v>31.7</v>
      </c>
      <c r="T2257" s="73" t="n">
        <v>24.5</v>
      </c>
      <c r="U2257" s="71" t="n">
        <v>0</v>
      </c>
      <c r="V2257" t="inlineStr">
        <is>
          <t>No</t>
        </is>
      </c>
      <c r="W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TC102249</t>
        </is>
      </c>
      <c r="B2258" s="69" t="n">
        <v>45937</v>
      </c>
      <c r="C2258" s="70" t="n">
        <v>2025</v>
      </c>
      <c r="D2258" t="inlineStr">
        <is>
          <t>Oct</t>
        </is>
      </c>
      <c r="E2258" t="inlineStr">
        <is>
          <t>North America</t>
        </is>
      </c>
      <c r="F2258" t="inlineStr">
        <is>
          <t>USA</t>
        </is>
      </c>
      <c r="G2258" t="inlineStr">
        <is>
          <t>Life Sciences</t>
        </is>
      </c>
      <c r="H2258" t="inlineStr">
        <is>
          <t>Application services</t>
        </is>
      </c>
      <c r="I2258" t="inlineStr">
        <is>
          <t>Top-10 client</t>
        </is>
      </c>
      <c r="J2258" t="inlineStr">
        <is>
          <t>Ruhi Shaikh</t>
        </is>
      </c>
      <c r="K2258" s="71" t="n">
        <v>4195</v>
      </c>
      <c r="L2258" s="72" t="n">
        <v>4042.39</v>
      </c>
      <c r="M2258" s="72" t="n">
        <v>16957826.05</v>
      </c>
      <c r="N2258" s="72" t="n">
        <v>339156.52</v>
      </c>
      <c r="O2258" s="72" t="n">
        <v>16618669.53</v>
      </c>
      <c r="P2258" s="72" t="n">
        <v>11675542.14</v>
      </c>
      <c r="Q2258" s="72" t="n">
        <v>4943127.39</v>
      </c>
      <c r="R2258" t="inlineStr">
        <is>
          <t>LS-01</t>
        </is>
      </c>
      <c r="S2258" s="73" t="n">
        <v>28.2</v>
      </c>
      <c r="T2258" s="73" t="n">
        <v>25.1</v>
      </c>
      <c r="U2258" s="71" t="n">
        <v>0</v>
      </c>
      <c r="V2258" t="inlineStr">
        <is>
          <t>No</t>
        </is>
      </c>
      <c r="W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TC102250</t>
        </is>
      </c>
      <c r="B2259" s="69" t="n">
        <v>45937</v>
      </c>
      <c r="C2259" s="70" t="n">
        <v>2025</v>
      </c>
      <c r="D2259" t="inlineStr">
        <is>
          <t>Oct</t>
        </is>
      </c>
      <c r="E2259" t="inlineStr">
        <is>
          <t>North America</t>
        </is>
      </c>
      <c r="F2259" t="inlineStr">
        <is>
          <t>USA</t>
        </is>
      </c>
      <c r="G2259" t="inlineStr">
        <is>
          <t>Retail &amp; CPG</t>
        </is>
      </c>
      <c r="H2259" t="inlineStr">
        <is>
          <t>AI &amp; data</t>
        </is>
      </c>
      <c r="I2259" t="inlineStr">
        <is>
          <t>Top-10 client</t>
        </is>
      </c>
      <c r="J2259" t="inlineStr">
        <is>
          <t>Ravindra Patil</t>
        </is>
      </c>
      <c r="K2259" s="71" t="n">
        <v>6674</v>
      </c>
      <c r="L2259" s="72" t="n">
        <v>3601.8</v>
      </c>
      <c r="M2259" s="72" t="n">
        <v>24038413.2</v>
      </c>
      <c r="N2259" s="72" t="n">
        <v>0</v>
      </c>
      <c r="O2259" s="72" t="n">
        <v>24038413.2</v>
      </c>
      <c r="P2259" s="72" t="n">
        <v>15292038.82</v>
      </c>
      <c r="Q2259" s="72" t="n">
        <v>8746374.380000001</v>
      </c>
      <c r="R2259" t="inlineStr">
        <is>
          <t>RC-02</t>
        </is>
      </c>
      <c r="S2259" s="73" t="n">
        <v>45.7</v>
      </c>
      <c r="T2259" s="73" t="n">
        <v>41.3</v>
      </c>
      <c r="U2259" s="71" t="n">
        <v>0</v>
      </c>
      <c r="V2259" t="inlineStr">
        <is>
          <t>No</t>
        </is>
      </c>
      <c r="W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TC102251</t>
        </is>
      </c>
      <c r="B2260" s="69" t="n">
        <v>45938</v>
      </c>
      <c r="C2260" s="70" t="n">
        <v>2025</v>
      </c>
      <c r="D2260" t="inlineStr">
        <is>
          <t>Oct</t>
        </is>
      </c>
      <c r="E2260" t="inlineStr">
        <is>
          <t>UK</t>
        </is>
      </c>
      <c r="F2260" t="inlineStr">
        <is>
          <t>UK</t>
        </is>
      </c>
      <c r="G2260" t="inlineStr">
        <is>
          <t>BFSI</t>
        </is>
      </c>
      <c r="H2260" t="inlineStr">
        <is>
          <t>Application services</t>
        </is>
      </c>
      <c r="I2260" t="inlineStr">
        <is>
          <t>Large client</t>
        </is>
      </c>
      <c r="J2260" t="inlineStr">
        <is>
          <t>Ana Costa</t>
        </is>
      </c>
      <c r="K2260" s="71" t="n">
        <v>5819</v>
      </c>
      <c r="L2260" s="72" t="n">
        <v>4455.23</v>
      </c>
      <c r="M2260" s="72" t="n">
        <v>25924983.37</v>
      </c>
      <c r="N2260" s="72" t="n">
        <v>518499.67</v>
      </c>
      <c r="O2260" s="72" t="n">
        <v>25406483.7</v>
      </c>
      <c r="P2260" s="72" t="n">
        <v>16007796.72</v>
      </c>
      <c r="Q2260" s="72" t="n">
        <v>9398686.98</v>
      </c>
      <c r="R2260" t="inlineStr">
        <is>
          <t>B-02</t>
        </is>
      </c>
      <c r="S2260" s="73" t="n">
        <v>43.2</v>
      </c>
      <c r="T2260" s="73" t="n">
        <v>34.6</v>
      </c>
      <c r="U2260" s="71" t="n">
        <v>0</v>
      </c>
      <c r="V2260" t="inlineStr">
        <is>
          <t>No</t>
        </is>
      </c>
      <c r="W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TC102252</t>
        </is>
      </c>
      <c r="B2261" s="69" t="n">
        <v>45938</v>
      </c>
      <c r="C2261" s="70" t="n">
        <v>2025</v>
      </c>
      <c r="D2261" t="inlineStr">
        <is>
          <t>Oct</t>
        </is>
      </c>
      <c r="E2261" t="inlineStr">
        <is>
          <t>UK</t>
        </is>
      </c>
      <c r="F2261" t="inlineStr">
        <is>
          <t>UK</t>
        </is>
      </c>
      <c r="G2261" t="inlineStr">
        <is>
          <t>Retail &amp; CPG</t>
        </is>
      </c>
      <c r="H2261" t="inlineStr">
        <is>
          <t>BPS</t>
        </is>
      </c>
      <c r="I2261" t="inlineStr">
        <is>
          <t>Top-10 client</t>
        </is>
      </c>
      <c r="J2261" t="inlineStr">
        <is>
          <t>Wei Chen</t>
        </is>
      </c>
      <c r="K2261" s="71" t="n">
        <v>3839</v>
      </c>
      <c r="L2261" s="72" t="n">
        <v>3852.91</v>
      </c>
      <c r="M2261" s="72" t="n">
        <v>14791321.49</v>
      </c>
      <c r="N2261" s="72" t="n">
        <v>0</v>
      </c>
      <c r="O2261" s="72" t="n">
        <v>14791321.49</v>
      </c>
      <c r="P2261" s="72" t="n">
        <v>9065342</v>
      </c>
      <c r="Q2261" s="72" t="n">
        <v>5725979.49</v>
      </c>
      <c r="R2261" t="inlineStr">
        <is>
          <t>RC-06</t>
        </is>
      </c>
      <c r="S2261" s="73" t="n">
        <v>30.9</v>
      </c>
      <c r="T2261" s="73" t="n">
        <v>23.6</v>
      </c>
      <c r="U2261" s="71" t="n">
        <v>1</v>
      </c>
      <c r="V2261" t="inlineStr">
        <is>
          <t>No</t>
        </is>
      </c>
      <c r="W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TC102253</t>
        </is>
      </c>
      <c r="B2262" s="69" t="n">
        <v>45938</v>
      </c>
      <c r="C2262" s="70" t="n">
        <v>2025</v>
      </c>
      <c r="D2262" t="inlineStr">
        <is>
          <t>Oct</t>
        </is>
      </c>
      <c r="E2262" t="inlineStr">
        <is>
          <t>North America</t>
        </is>
      </c>
      <c r="F2262" t="inlineStr">
        <is>
          <t>USA</t>
        </is>
      </c>
      <c r="G2262" t="inlineStr">
        <is>
          <t>Manufacturing</t>
        </is>
      </c>
      <c r="H2262" t="inlineStr">
        <is>
          <t>Consulting</t>
        </is>
      </c>
      <c r="I2262" t="inlineStr">
        <is>
          <t>Mid-size client</t>
        </is>
      </c>
      <c r="J2262" t="inlineStr">
        <is>
          <t>Yuki Sato</t>
        </is>
      </c>
      <c r="K2262" s="71" t="n">
        <v>4454</v>
      </c>
      <c r="L2262" s="72" t="n">
        <v>3931.17</v>
      </c>
      <c r="M2262" s="72" t="n">
        <v>17509431.18</v>
      </c>
      <c r="N2262" s="72" t="n">
        <v>0</v>
      </c>
      <c r="O2262" s="72" t="n">
        <v>17509431.18</v>
      </c>
      <c r="P2262" s="72" t="n">
        <v>10807877.4</v>
      </c>
      <c r="Q2262" s="72" t="n">
        <v>6701553.78</v>
      </c>
      <c r="R2262" t="inlineStr">
        <is>
          <t>M-01</t>
        </is>
      </c>
      <c r="S2262" s="73" t="n">
        <v>35.5</v>
      </c>
      <c r="T2262" s="73" t="n">
        <v>27.2</v>
      </c>
      <c r="U2262" s="71" t="n">
        <v>0</v>
      </c>
      <c r="V2262" t="inlineStr">
        <is>
          <t>No</t>
        </is>
      </c>
      <c r="W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TC102254</t>
        </is>
      </c>
      <c r="B2263" s="69" t="n">
        <v>45939</v>
      </c>
      <c r="C2263" s="70" t="n">
        <v>2025</v>
      </c>
      <c r="D2263" t="inlineStr">
        <is>
          <t>Oct</t>
        </is>
      </c>
      <c r="E2263" t="inlineStr">
        <is>
          <t>Continental Europe</t>
        </is>
      </c>
      <c r="F2263" t="inlineStr">
        <is>
          <t>Germany</t>
        </is>
      </c>
      <c r="G2263" t="inlineStr">
        <is>
          <t>Life Sciences</t>
        </is>
      </c>
      <c r="H2263" t="inlineStr">
        <is>
          <t>Cloud &amp; infrastructure</t>
        </is>
      </c>
      <c r="I2263" t="inlineStr">
        <is>
          <t>Top-10 client</t>
        </is>
      </c>
      <c r="J2263" t="inlineStr">
        <is>
          <t>Kofi Mensah</t>
        </is>
      </c>
      <c r="K2263" s="71" t="n">
        <v>1740</v>
      </c>
      <c r="L2263" s="72" t="n">
        <v>3852.51</v>
      </c>
      <c r="M2263" s="72" t="n">
        <v>6703367.4</v>
      </c>
      <c r="N2263" s="72" t="n">
        <v>268134.7</v>
      </c>
      <c r="O2263" s="72" t="n">
        <v>6435232.7</v>
      </c>
      <c r="P2263" s="72" t="n">
        <v>4750213.27</v>
      </c>
      <c r="Q2263" s="72" t="n">
        <v>1685019.43</v>
      </c>
      <c r="R2263" t="inlineStr">
        <is>
          <t>LS-01</t>
        </is>
      </c>
      <c r="S2263" s="73" t="n">
        <v>13.2</v>
      </c>
      <c r="T2263" s="73" t="n">
        <v>10.9</v>
      </c>
      <c r="U2263" s="71" t="n">
        <v>0</v>
      </c>
      <c r="V2263" t="inlineStr">
        <is>
          <t>No</t>
        </is>
      </c>
      <c r="W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TC102255</t>
        </is>
      </c>
      <c r="B2264" s="69" t="n">
        <v>45939</v>
      </c>
      <c r="C2264" s="70" t="n">
        <v>2025</v>
      </c>
      <c r="D2264" t="inlineStr">
        <is>
          <t>Oct</t>
        </is>
      </c>
      <c r="E2264" t="inlineStr">
        <is>
          <t>North America</t>
        </is>
      </c>
      <c r="F2264" t="inlineStr">
        <is>
          <t>USA</t>
        </is>
      </c>
      <c r="G2264" t="inlineStr">
        <is>
          <t>BFSI</t>
        </is>
      </c>
      <c r="H2264" t="inlineStr">
        <is>
          <t>BPS</t>
        </is>
      </c>
      <c r="I2264" t="inlineStr">
        <is>
          <t>Large client</t>
        </is>
      </c>
      <c r="J2264" t="inlineStr">
        <is>
          <t>Shraddha Kulkarni</t>
        </is>
      </c>
      <c r="K2264" s="71" t="n">
        <v>9538</v>
      </c>
      <c r="L2264" s="72" t="n">
        <v>4420.84</v>
      </c>
      <c r="M2264" s="72" t="n">
        <v>42165971.92</v>
      </c>
      <c r="N2264" s="72" t="n">
        <v>0</v>
      </c>
      <c r="O2264" s="72" t="n">
        <v>42165971.92</v>
      </c>
      <c r="P2264" s="72" t="n">
        <v>27376237.46</v>
      </c>
      <c r="Q2264" s="72" t="n">
        <v>14789734.46</v>
      </c>
      <c r="R2264" t="inlineStr">
        <is>
          <t>B-02</t>
        </is>
      </c>
      <c r="S2264" s="73" t="n">
        <v>69.3</v>
      </c>
      <c r="T2264" s="73" t="n">
        <v>58</v>
      </c>
      <c r="U2264" s="71" t="n">
        <v>1</v>
      </c>
      <c r="V2264" t="inlineStr">
        <is>
          <t>No</t>
        </is>
      </c>
      <c r="W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TC102256</t>
        </is>
      </c>
      <c r="B2265" s="69" t="n">
        <v>45939</v>
      </c>
      <c r="C2265" s="70" t="n">
        <v>2025</v>
      </c>
      <c r="D2265" t="inlineStr">
        <is>
          <t>Oct</t>
        </is>
      </c>
      <c r="E2265" t="inlineStr">
        <is>
          <t>Middle East &amp; Africa</t>
        </is>
      </c>
      <c r="F2265" t="inlineStr">
        <is>
          <t>South Africa</t>
        </is>
      </c>
      <c r="G2265" t="inlineStr">
        <is>
          <t>Technology &amp; Services</t>
        </is>
      </c>
      <c r="H2265" t="inlineStr">
        <is>
          <t>Consulting</t>
        </is>
      </c>
      <c r="I2265" t="inlineStr">
        <is>
          <t>Mid-size client</t>
        </is>
      </c>
      <c r="J2265" t="inlineStr">
        <is>
          <t>Carlos Silva</t>
        </is>
      </c>
      <c r="K2265" s="71" t="n">
        <v>9332</v>
      </c>
      <c r="L2265" s="72" t="n">
        <v>3314.17</v>
      </c>
      <c r="M2265" s="72" t="n">
        <v>30927834.44</v>
      </c>
      <c r="N2265" s="72" t="n">
        <v>1855670.07</v>
      </c>
      <c r="O2265" s="72" t="n">
        <v>29072164.37</v>
      </c>
      <c r="P2265" s="72" t="n">
        <v>19062497.75</v>
      </c>
      <c r="Q2265" s="72" t="n">
        <v>10009666.62</v>
      </c>
      <c r="R2265" t="inlineStr">
        <is>
          <t>TS-01</t>
        </is>
      </c>
      <c r="S2265" s="73" t="n">
        <v>73.40000000000001</v>
      </c>
      <c r="T2265" s="73" t="n">
        <v>57</v>
      </c>
      <c r="U2265" s="71" t="n">
        <v>0</v>
      </c>
      <c r="V2265" t="inlineStr">
        <is>
          <t>No</t>
        </is>
      </c>
      <c r="W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TC102257</t>
        </is>
      </c>
      <c r="B2266" s="69" t="n">
        <v>45939</v>
      </c>
      <c r="C2266" s="70" t="n">
        <v>2025</v>
      </c>
      <c r="D2266" t="inlineStr">
        <is>
          <t>Oct</t>
        </is>
      </c>
      <c r="E2266" t="inlineStr">
        <is>
          <t>North America</t>
        </is>
      </c>
      <c r="F2266" t="inlineStr">
        <is>
          <t>Canada</t>
        </is>
      </c>
      <c r="G2266" t="inlineStr">
        <is>
          <t>Technology &amp; Services</t>
        </is>
      </c>
      <c r="H2266" t="inlineStr">
        <is>
          <t>BPS</t>
        </is>
      </c>
      <c r="I2266" t="inlineStr">
        <is>
          <t>Mid-size client</t>
        </is>
      </c>
      <c r="J2266" t="inlineStr">
        <is>
          <t>Emma Clarke</t>
        </is>
      </c>
      <c r="K2266" s="71" t="n">
        <v>1141</v>
      </c>
      <c r="L2266" s="72" t="n">
        <v>4403.1</v>
      </c>
      <c r="M2266" s="72" t="n">
        <v>5023937.1</v>
      </c>
      <c r="N2266" s="72" t="n">
        <v>301436.23</v>
      </c>
      <c r="O2266" s="72" t="n">
        <v>4722500.87</v>
      </c>
      <c r="P2266" s="72" t="n">
        <v>3453848.67</v>
      </c>
      <c r="Q2266" s="72" t="n">
        <v>1268652.2</v>
      </c>
      <c r="R2266" t="inlineStr">
        <is>
          <t>TS-03</t>
        </is>
      </c>
      <c r="S2266" s="73" t="n">
        <v>7.7</v>
      </c>
      <c r="T2266" s="73" t="n">
        <v>6.7</v>
      </c>
      <c r="U2266" s="71" t="n">
        <v>0</v>
      </c>
      <c r="V2266" t="inlineStr">
        <is>
          <t>No</t>
        </is>
      </c>
      <c r="W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TC102258</t>
        </is>
      </c>
      <c r="B2267" s="69" t="n">
        <v>45939</v>
      </c>
      <c r="C2267" s="70" t="n">
        <v>2025</v>
      </c>
      <c r="D2267" t="inlineStr">
        <is>
          <t>Oct</t>
        </is>
      </c>
      <c r="E2267" t="inlineStr">
        <is>
          <t>North America</t>
        </is>
      </c>
      <c r="F2267" t="inlineStr">
        <is>
          <t>USA</t>
        </is>
      </c>
      <c r="G2267" t="inlineStr">
        <is>
          <t>Life Sciences</t>
        </is>
      </c>
      <c r="H2267" t="inlineStr">
        <is>
          <t>Application services</t>
        </is>
      </c>
      <c r="I2267" t="inlineStr">
        <is>
          <t>Top-10 client</t>
        </is>
      </c>
      <c r="J2267" t="inlineStr">
        <is>
          <t>Aisha Bello</t>
        </is>
      </c>
      <c r="K2267" s="71" t="n">
        <v>7946</v>
      </c>
      <c r="L2267" s="72" t="n">
        <v>3862.15</v>
      </c>
      <c r="M2267" s="72" t="n">
        <v>30688643.9</v>
      </c>
      <c r="N2267" s="72" t="n">
        <v>1841318.63</v>
      </c>
      <c r="O2267" s="72" t="n">
        <v>28847325.27</v>
      </c>
      <c r="P2267" s="72" t="n">
        <v>22244764.62</v>
      </c>
      <c r="Q2267" s="72" t="n">
        <v>6602560.65</v>
      </c>
      <c r="R2267" t="inlineStr">
        <is>
          <t>LS-02</t>
        </is>
      </c>
      <c r="S2267" s="73" t="n">
        <v>57.6</v>
      </c>
      <c r="T2267" s="73" t="n">
        <v>47.3</v>
      </c>
      <c r="U2267" s="71" t="n">
        <v>1</v>
      </c>
      <c r="V2267" t="inlineStr">
        <is>
          <t>No</t>
        </is>
      </c>
      <c r="W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TC102259</t>
        </is>
      </c>
      <c r="B2268" s="69" t="n">
        <v>45939</v>
      </c>
      <c r="C2268" s="70" t="n">
        <v>2025</v>
      </c>
      <c r="D2268" t="inlineStr">
        <is>
          <t>Oct</t>
        </is>
      </c>
      <c r="E2268" t="inlineStr">
        <is>
          <t>North America</t>
        </is>
      </c>
      <c r="F2268" t="inlineStr">
        <is>
          <t>Canada</t>
        </is>
      </c>
      <c r="G2268" t="inlineStr">
        <is>
          <t>BFSI</t>
        </is>
      </c>
      <c r="H2268" t="inlineStr">
        <is>
          <t>AI &amp; data</t>
        </is>
      </c>
      <c r="I2268" t="inlineStr">
        <is>
          <t>Large client</t>
        </is>
      </c>
      <c r="J2268" t="inlineStr">
        <is>
          <t>Ravindra Patil</t>
        </is>
      </c>
      <c r="K2268" s="71" t="n">
        <v>8367</v>
      </c>
      <c r="L2268" s="72" t="n">
        <v>4540.18</v>
      </c>
      <c r="M2268" s="72" t="n">
        <v>37987686.06</v>
      </c>
      <c r="N2268" s="72" t="n">
        <v>0</v>
      </c>
      <c r="O2268" s="72" t="n">
        <v>37987686.06</v>
      </c>
      <c r="P2268" s="72" t="n">
        <v>27218728.38</v>
      </c>
      <c r="Q2268" s="72" t="n">
        <v>10768957.68</v>
      </c>
      <c r="R2268" t="inlineStr">
        <is>
          <t>B-04</t>
        </is>
      </c>
      <c r="S2268" s="73" t="n">
        <v>67</v>
      </c>
      <c r="T2268" s="73" t="n">
        <v>52</v>
      </c>
      <c r="U2268" s="71" t="n">
        <v>2</v>
      </c>
      <c r="V2268" t="inlineStr">
        <is>
          <t>No</t>
        </is>
      </c>
      <c r="W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TC102260</t>
        </is>
      </c>
      <c r="B2269" s="69" t="n">
        <v>45939</v>
      </c>
      <c r="C2269" s="70" t="n">
        <v>2025</v>
      </c>
      <c r="D2269" t="inlineStr">
        <is>
          <t>Oct</t>
        </is>
      </c>
      <c r="E2269" t="inlineStr">
        <is>
          <t>India</t>
        </is>
      </c>
      <c r="F2269" t="inlineStr">
        <is>
          <t>India</t>
        </is>
      </c>
      <c r="G2269" t="inlineStr">
        <is>
          <t>BFSI</t>
        </is>
      </c>
      <c r="H2269" t="inlineStr">
        <is>
          <t>Application services</t>
        </is>
      </c>
      <c r="I2269" t="inlineStr">
        <is>
          <t>Mid-size client</t>
        </is>
      </c>
      <c r="J2269" t="inlineStr">
        <is>
          <t>Zoya Ahmed</t>
        </is>
      </c>
      <c r="K2269" s="71" t="n">
        <v>11170</v>
      </c>
      <c r="L2269" s="72" t="n">
        <v>3553.38</v>
      </c>
      <c r="M2269" s="72" t="n">
        <v>39691254.6</v>
      </c>
      <c r="N2269" s="72" t="n">
        <v>2381475.28</v>
      </c>
      <c r="O2269" s="72" t="n">
        <v>37309779.32</v>
      </c>
      <c r="P2269" s="72" t="n">
        <v>23796961.41</v>
      </c>
      <c r="Q2269" s="72" t="n">
        <v>13512817.91</v>
      </c>
      <c r="R2269" t="inlineStr">
        <is>
          <t>B-04</t>
        </is>
      </c>
      <c r="S2269" s="73" t="n">
        <v>74</v>
      </c>
      <c r="T2269" s="73" t="n">
        <v>64.8</v>
      </c>
      <c r="U2269" s="71" t="n">
        <v>0</v>
      </c>
      <c r="V2269" t="inlineStr">
        <is>
          <t>No</t>
        </is>
      </c>
      <c r="W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TC102261</t>
        </is>
      </c>
      <c r="B2270" s="69" t="n">
        <v>45939</v>
      </c>
      <c r="C2270" s="70" t="n">
        <v>2025</v>
      </c>
      <c r="D2270" t="inlineStr">
        <is>
          <t>Oct</t>
        </is>
      </c>
      <c r="E2270" t="inlineStr">
        <is>
          <t>North America</t>
        </is>
      </c>
      <c r="F2270" t="inlineStr">
        <is>
          <t>USA</t>
        </is>
      </c>
      <c r="G2270" t="inlineStr">
        <is>
          <t>BFSI</t>
        </is>
      </c>
      <c r="H2270" t="inlineStr">
        <is>
          <t>Cloud &amp; infrastructure</t>
        </is>
      </c>
      <c r="I2270" t="inlineStr">
        <is>
          <t>Mid-size client</t>
        </is>
      </c>
      <c r="J2270" t="inlineStr">
        <is>
          <t>Amir Khan</t>
        </is>
      </c>
      <c r="K2270" s="71" t="n">
        <v>6003</v>
      </c>
      <c r="L2270" s="72" t="n">
        <v>3743.19</v>
      </c>
      <c r="M2270" s="72" t="n">
        <v>22470369.57</v>
      </c>
      <c r="N2270" s="72" t="n">
        <v>0</v>
      </c>
      <c r="O2270" s="72" t="n">
        <v>22470369.57</v>
      </c>
      <c r="P2270" s="72" t="n">
        <v>15135599.51</v>
      </c>
      <c r="Q2270" s="72" t="n">
        <v>7334770.06</v>
      </c>
      <c r="R2270" t="inlineStr">
        <is>
          <t>B-06</t>
        </is>
      </c>
      <c r="S2270" s="73" t="n">
        <v>41.7</v>
      </c>
      <c r="T2270" s="73" t="n">
        <v>35.5</v>
      </c>
      <c r="U2270" s="71" t="n">
        <v>0</v>
      </c>
      <c r="V2270" t="inlineStr">
        <is>
          <t>No</t>
        </is>
      </c>
      <c r="W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TC102262</t>
        </is>
      </c>
      <c r="B2271" s="69" t="n">
        <v>45939</v>
      </c>
      <c r="C2271" s="70" t="n">
        <v>2025</v>
      </c>
      <c r="D2271" t="inlineStr">
        <is>
          <t>Oct</t>
        </is>
      </c>
      <c r="E2271" t="inlineStr">
        <is>
          <t>UK</t>
        </is>
      </c>
      <c r="F2271" t="inlineStr">
        <is>
          <t>UK</t>
        </is>
      </c>
      <c r="G2271" t="inlineStr">
        <is>
          <t>Technology &amp; Services</t>
        </is>
      </c>
      <c r="H2271" t="inlineStr">
        <is>
          <t>Cloud &amp; infrastructure</t>
        </is>
      </c>
      <c r="I2271" t="inlineStr">
        <is>
          <t>Mid-size client</t>
        </is>
      </c>
      <c r="J2271" t="inlineStr">
        <is>
          <t>Amir Khan</t>
        </is>
      </c>
      <c r="K2271" s="71" t="n">
        <v>4113</v>
      </c>
      <c r="L2271" s="72" t="n">
        <v>4012.46</v>
      </c>
      <c r="M2271" s="72" t="n">
        <v>16503247.98</v>
      </c>
      <c r="N2271" s="72" t="n">
        <v>0</v>
      </c>
      <c r="O2271" s="72" t="n">
        <v>16503247.98</v>
      </c>
      <c r="P2271" s="72" t="n">
        <v>10606917.76</v>
      </c>
      <c r="Q2271" s="72" t="n">
        <v>5896330.22</v>
      </c>
      <c r="R2271" t="inlineStr">
        <is>
          <t>TS-02</t>
        </is>
      </c>
      <c r="S2271" s="73" t="n">
        <v>34.3</v>
      </c>
      <c r="T2271" s="73" t="n">
        <v>25.6</v>
      </c>
      <c r="U2271" s="71" t="n">
        <v>1</v>
      </c>
      <c r="V2271" t="inlineStr">
        <is>
          <t>No</t>
        </is>
      </c>
      <c r="W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TC102263</t>
        </is>
      </c>
      <c r="B2272" s="69" t="n">
        <v>45939</v>
      </c>
      <c r="C2272" s="70" t="n">
        <v>2025</v>
      </c>
      <c r="D2272" t="inlineStr">
        <is>
          <t>Oct</t>
        </is>
      </c>
      <c r="E2272" t="inlineStr">
        <is>
          <t>North America</t>
        </is>
      </c>
      <c r="F2272" t="inlineStr">
        <is>
          <t>Canada</t>
        </is>
      </c>
      <c r="G2272" t="inlineStr">
        <is>
          <t>Life Sciences</t>
        </is>
      </c>
      <c r="H2272" t="inlineStr">
        <is>
          <t>AI &amp; data</t>
        </is>
      </c>
      <c r="I2272" t="inlineStr">
        <is>
          <t>Large client</t>
        </is>
      </c>
      <c r="J2272" t="inlineStr">
        <is>
          <t>Yuki Sato</t>
        </is>
      </c>
      <c r="K2272" s="71" t="n">
        <v>4401</v>
      </c>
      <c r="L2272" s="72" t="n">
        <v>4089.03</v>
      </c>
      <c r="M2272" s="72" t="n">
        <v>17995821.03</v>
      </c>
      <c r="N2272" s="72" t="n">
        <v>0</v>
      </c>
      <c r="O2272" s="72" t="n">
        <v>17995821.03</v>
      </c>
      <c r="P2272" s="72" t="n">
        <v>13069688.88</v>
      </c>
      <c r="Q2272" s="72" t="n">
        <v>4926132.15</v>
      </c>
      <c r="R2272" t="inlineStr">
        <is>
          <t>LS-03</t>
        </is>
      </c>
      <c r="S2272" s="73" t="n">
        <v>32</v>
      </c>
      <c r="T2272" s="73" t="n">
        <v>27.4</v>
      </c>
      <c r="U2272" s="71" t="n">
        <v>0</v>
      </c>
      <c r="V2272" t="inlineStr">
        <is>
          <t>No</t>
        </is>
      </c>
      <c r="W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TC102264</t>
        </is>
      </c>
      <c r="B2273" s="69" t="n">
        <v>45939</v>
      </c>
      <c r="C2273" s="70" t="n">
        <v>2025</v>
      </c>
      <c r="D2273" t="inlineStr">
        <is>
          <t>Oct</t>
        </is>
      </c>
      <c r="E2273" t="inlineStr">
        <is>
          <t>Continental Europe</t>
        </is>
      </c>
      <c r="F2273" t="inlineStr">
        <is>
          <t>France</t>
        </is>
      </c>
      <c r="G2273" t="inlineStr">
        <is>
          <t>Communications &amp; Media</t>
        </is>
      </c>
      <c r="H2273" t="inlineStr">
        <is>
          <t>Cloud &amp; infrastructure</t>
        </is>
      </c>
      <c r="I2273" t="inlineStr">
        <is>
          <t>Large client</t>
        </is>
      </c>
      <c r="J2273" t="inlineStr">
        <is>
          <t>Priya Nair</t>
        </is>
      </c>
      <c r="K2273" s="71" t="n">
        <v>5121</v>
      </c>
      <c r="L2273" s="72" t="n">
        <v>3345.38</v>
      </c>
      <c r="M2273" s="72" t="n">
        <v>17131690.98</v>
      </c>
      <c r="N2273" s="72" t="n">
        <v>0</v>
      </c>
      <c r="O2273" s="72" t="n">
        <v>17131690.98</v>
      </c>
      <c r="P2273" s="72" t="n">
        <v>10297833.79</v>
      </c>
      <c r="Q2273" s="72" t="n">
        <v>6833857.19</v>
      </c>
      <c r="R2273" t="inlineStr">
        <is>
          <t>CM-04</t>
        </is>
      </c>
      <c r="S2273" s="73" t="n">
        <v>39</v>
      </c>
      <c r="T2273" s="73" t="n">
        <v>29.6</v>
      </c>
      <c r="U2273" s="71" t="n">
        <v>0</v>
      </c>
      <c r="V2273" t="inlineStr">
        <is>
          <t>No</t>
        </is>
      </c>
      <c r="W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TC102265</t>
        </is>
      </c>
      <c r="B2274" s="69" t="n">
        <v>45939</v>
      </c>
      <c r="C2274" s="70" t="n">
        <v>2025</v>
      </c>
      <c r="D2274" t="inlineStr">
        <is>
          <t>Oct</t>
        </is>
      </c>
      <c r="E2274" t="inlineStr">
        <is>
          <t>UK</t>
        </is>
      </c>
      <c r="F2274" t="inlineStr">
        <is>
          <t>UK</t>
        </is>
      </c>
      <c r="G2274" t="inlineStr">
        <is>
          <t>Manufacturing</t>
        </is>
      </c>
      <c r="H2274" t="inlineStr">
        <is>
          <t>AI &amp; data</t>
        </is>
      </c>
      <c r="I2274" t="inlineStr">
        <is>
          <t>Large client</t>
        </is>
      </c>
      <c r="J2274" t="inlineStr">
        <is>
          <t>Omar Haddad</t>
        </is>
      </c>
      <c r="K2274" s="71" t="n">
        <v>1500</v>
      </c>
      <c r="L2274" s="72" t="n">
        <v>4005.15</v>
      </c>
      <c r="M2274" s="72" t="n">
        <v>6007725</v>
      </c>
      <c r="N2274" s="72" t="n">
        <v>120154.5</v>
      </c>
      <c r="O2274" s="72" t="n">
        <v>5887570.5</v>
      </c>
      <c r="P2274" s="72" t="n">
        <v>4433141.08</v>
      </c>
      <c r="Q2274" s="72" t="n">
        <v>1454429.42</v>
      </c>
      <c r="R2274" t="inlineStr">
        <is>
          <t>M-02</t>
        </is>
      </c>
      <c r="S2274" s="73" t="n">
        <v>12</v>
      </c>
      <c r="T2274" s="73" t="n">
        <v>9.5</v>
      </c>
      <c r="U2274" s="71" t="n">
        <v>1</v>
      </c>
      <c r="V2274" t="inlineStr">
        <is>
          <t>No</t>
        </is>
      </c>
      <c r="W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TC102266</t>
        </is>
      </c>
      <c r="B2275" s="69" t="n">
        <v>45940</v>
      </c>
      <c r="C2275" s="70" t="n">
        <v>2025</v>
      </c>
      <c r="D2275" t="inlineStr">
        <is>
          <t>Oct</t>
        </is>
      </c>
      <c r="E2275" t="inlineStr">
        <is>
          <t>India</t>
        </is>
      </c>
      <c r="F2275" t="inlineStr">
        <is>
          <t>India</t>
        </is>
      </c>
      <c r="G2275" t="inlineStr">
        <is>
          <t>Manufacturing</t>
        </is>
      </c>
      <c r="H2275" t="inlineStr">
        <is>
          <t>Cloud &amp; infrastructure</t>
        </is>
      </c>
      <c r="I2275" t="inlineStr">
        <is>
          <t>Top-10 client</t>
        </is>
      </c>
      <c r="J2275" t="inlineStr">
        <is>
          <t>Emma Clarke</t>
        </is>
      </c>
      <c r="K2275" s="71" t="n">
        <v>5587</v>
      </c>
      <c r="L2275" s="72" t="n">
        <v>3097.68</v>
      </c>
      <c r="M2275" s="72" t="n">
        <v>17306738.16</v>
      </c>
      <c r="N2275" s="72" t="n">
        <v>346134.76</v>
      </c>
      <c r="O2275" s="72" t="n">
        <v>16960603.4</v>
      </c>
      <c r="P2275" s="72" t="n">
        <v>11162385.58</v>
      </c>
      <c r="Q2275" s="72" t="n">
        <v>5798217.82</v>
      </c>
      <c r="R2275" t="inlineStr">
        <is>
          <t>M-05</t>
        </is>
      </c>
      <c r="S2275" s="73" t="n">
        <v>38.5</v>
      </c>
      <c r="T2275" s="73" t="n">
        <v>32.7</v>
      </c>
      <c r="U2275" s="71" t="n">
        <v>0</v>
      </c>
      <c r="V2275" t="inlineStr">
        <is>
          <t>No</t>
        </is>
      </c>
      <c r="W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TC102267</t>
        </is>
      </c>
      <c r="B2276" s="69" t="n">
        <v>45940</v>
      </c>
      <c r="C2276" s="70" t="n">
        <v>2025</v>
      </c>
      <c r="D2276" t="inlineStr">
        <is>
          <t>Oct</t>
        </is>
      </c>
      <c r="E2276" t="inlineStr">
        <is>
          <t>North America</t>
        </is>
      </c>
      <c r="F2276" t="inlineStr">
        <is>
          <t>USA</t>
        </is>
      </c>
      <c r="G2276" t="inlineStr">
        <is>
          <t>Communications &amp; Media</t>
        </is>
      </c>
      <c r="H2276" t="inlineStr">
        <is>
          <t>Application services</t>
        </is>
      </c>
      <c r="I2276" t="inlineStr">
        <is>
          <t>Large client</t>
        </is>
      </c>
      <c r="J2276" t="inlineStr">
        <is>
          <t>Amir Khan</t>
        </is>
      </c>
      <c r="K2276" s="71" t="n">
        <v>8311</v>
      </c>
      <c r="L2276" s="72" t="n">
        <v>3740.36</v>
      </c>
      <c r="M2276" s="72" t="n">
        <v>31086131.96</v>
      </c>
      <c r="N2276" s="72" t="n">
        <v>621722.64</v>
      </c>
      <c r="O2276" s="72" t="n">
        <v>30464409.32</v>
      </c>
      <c r="P2276" s="72" t="n">
        <v>21034011.99</v>
      </c>
      <c r="Q2276" s="72" t="n">
        <v>9430397.33</v>
      </c>
      <c r="R2276" t="inlineStr">
        <is>
          <t>CM-04</t>
        </is>
      </c>
      <c r="S2276" s="73" t="n">
        <v>62</v>
      </c>
      <c r="T2276" s="73" t="n">
        <v>49.2</v>
      </c>
      <c r="U2276" s="71" t="n">
        <v>2</v>
      </c>
      <c r="V2276" t="inlineStr">
        <is>
          <t>No</t>
        </is>
      </c>
      <c r="W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TC102268</t>
        </is>
      </c>
      <c r="B2277" s="69" t="n">
        <v>45940</v>
      </c>
      <c r="C2277" s="70" t="n">
        <v>2025</v>
      </c>
      <c r="D2277" t="inlineStr">
        <is>
          <t>Oct</t>
        </is>
      </c>
      <c r="E2277" t="inlineStr">
        <is>
          <t>North America</t>
        </is>
      </c>
      <c r="F2277" t="inlineStr">
        <is>
          <t>USA</t>
        </is>
      </c>
      <c r="G2277" t="inlineStr">
        <is>
          <t>Manufacturing</t>
        </is>
      </c>
      <c r="H2277" t="inlineStr">
        <is>
          <t>BPS</t>
        </is>
      </c>
      <c r="I2277" t="inlineStr">
        <is>
          <t>Large client</t>
        </is>
      </c>
      <c r="J2277" t="inlineStr">
        <is>
          <t>Emma Clarke</t>
        </is>
      </c>
      <c r="K2277" s="71" t="n">
        <v>5126</v>
      </c>
      <c r="L2277" s="72" t="n">
        <v>3859.35</v>
      </c>
      <c r="M2277" s="72" t="n">
        <v>19783028.1</v>
      </c>
      <c r="N2277" s="72" t="n">
        <v>395660.56</v>
      </c>
      <c r="O2277" s="72" t="n">
        <v>19387367.54</v>
      </c>
      <c r="P2277" s="72" t="n">
        <v>13910152.2</v>
      </c>
      <c r="Q2277" s="72" t="n">
        <v>5477215.34</v>
      </c>
      <c r="R2277" t="inlineStr">
        <is>
          <t>M-05</t>
        </is>
      </c>
      <c r="S2277" s="73" t="n">
        <v>37.8</v>
      </c>
      <c r="T2277" s="73" t="n">
        <v>30.7</v>
      </c>
      <c r="U2277" s="71" t="n">
        <v>0</v>
      </c>
      <c r="V2277" t="inlineStr">
        <is>
          <t>No</t>
        </is>
      </c>
      <c r="W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TC102269</t>
        </is>
      </c>
      <c r="B2278" s="69" t="n">
        <v>45940</v>
      </c>
      <c r="C2278" s="70" t="n">
        <v>2025</v>
      </c>
      <c r="D2278" t="inlineStr">
        <is>
          <t>Oct</t>
        </is>
      </c>
      <c r="E2278" t="inlineStr">
        <is>
          <t>North America</t>
        </is>
      </c>
      <c r="F2278" t="inlineStr">
        <is>
          <t>USA</t>
        </is>
      </c>
      <c r="G2278" t="inlineStr">
        <is>
          <t>Life Sciences</t>
        </is>
      </c>
      <c r="H2278" t="inlineStr">
        <is>
          <t>Application services</t>
        </is>
      </c>
      <c r="I2278" t="inlineStr">
        <is>
          <t>Mid-size client</t>
        </is>
      </c>
      <c r="J2278" t="inlineStr">
        <is>
          <t>Lucas Martin</t>
        </is>
      </c>
      <c r="K2278" s="71" t="n">
        <v>6714</v>
      </c>
      <c r="L2278" s="72" t="n">
        <v>4663.73</v>
      </c>
      <c r="M2278" s="72" t="n">
        <v>31312283.22</v>
      </c>
      <c r="N2278" s="72" t="n">
        <v>1878736.99</v>
      </c>
      <c r="O2278" s="72" t="n">
        <v>29433546.23</v>
      </c>
      <c r="P2278" s="72" t="n">
        <v>22020195.45</v>
      </c>
      <c r="Q2278" s="72" t="n">
        <v>7413350.78</v>
      </c>
      <c r="R2278" t="inlineStr">
        <is>
          <t>LS-03</t>
        </is>
      </c>
      <c r="S2278" s="73" t="n">
        <v>48.3</v>
      </c>
      <c r="T2278" s="73" t="n">
        <v>40.5</v>
      </c>
      <c r="U2278" s="71" t="n">
        <v>0</v>
      </c>
      <c r="V2278" t="inlineStr">
        <is>
          <t>No</t>
        </is>
      </c>
      <c r="W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TC102270</t>
        </is>
      </c>
      <c r="B2279" s="69" t="n">
        <v>45940</v>
      </c>
      <c r="C2279" s="70" t="n">
        <v>2025</v>
      </c>
      <c r="D2279" t="inlineStr">
        <is>
          <t>Oct</t>
        </is>
      </c>
      <c r="E2279" t="inlineStr">
        <is>
          <t>UK</t>
        </is>
      </c>
      <c r="F2279" t="inlineStr">
        <is>
          <t>UK</t>
        </is>
      </c>
      <c r="G2279" t="inlineStr">
        <is>
          <t>Technology &amp; Services</t>
        </is>
      </c>
      <c r="H2279" t="inlineStr">
        <is>
          <t>Consulting</t>
        </is>
      </c>
      <c r="I2279" t="inlineStr">
        <is>
          <t>Large client</t>
        </is>
      </c>
      <c r="J2279" t="inlineStr">
        <is>
          <t>Noah Smith</t>
        </is>
      </c>
      <c r="K2279" s="71" t="n">
        <v>1392</v>
      </c>
      <c r="L2279" s="72" t="n">
        <v>4198.65</v>
      </c>
      <c r="M2279" s="72" t="n">
        <v>5844520.8</v>
      </c>
      <c r="N2279" s="72" t="n">
        <v>233780.83</v>
      </c>
      <c r="O2279" s="72" t="n">
        <v>5610739.97</v>
      </c>
      <c r="P2279" s="72" t="n">
        <v>4264781.12</v>
      </c>
      <c r="Q2279" s="72" t="n">
        <v>1345958.85</v>
      </c>
      <c r="R2279" t="inlineStr">
        <is>
          <t>TS-02</t>
        </is>
      </c>
      <c r="S2279" s="73" t="n">
        <v>10.4</v>
      </c>
      <c r="T2279" s="73" t="n">
        <v>8.4</v>
      </c>
      <c r="U2279" s="71" t="n">
        <v>0</v>
      </c>
      <c r="V2279" t="inlineStr">
        <is>
          <t>No</t>
        </is>
      </c>
      <c r="W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TC102271</t>
        </is>
      </c>
      <c r="B2280" s="69" t="n">
        <v>45940</v>
      </c>
      <c r="C2280" s="70" t="n">
        <v>2025</v>
      </c>
      <c r="D2280" t="inlineStr">
        <is>
          <t>Oct</t>
        </is>
      </c>
      <c r="E2280" t="inlineStr">
        <is>
          <t>North America</t>
        </is>
      </c>
      <c r="F2280" t="inlineStr">
        <is>
          <t>USA</t>
        </is>
      </c>
      <c r="G2280" t="inlineStr">
        <is>
          <t>Retail &amp; CPG</t>
        </is>
      </c>
      <c r="H2280" t="inlineStr">
        <is>
          <t>Application services</t>
        </is>
      </c>
      <c r="I2280" t="inlineStr">
        <is>
          <t>Mid-size client</t>
        </is>
      </c>
      <c r="J2280" t="inlineStr">
        <is>
          <t>Olivia Brown</t>
        </is>
      </c>
      <c r="K2280" s="71" t="n">
        <v>11268</v>
      </c>
      <c r="L2280" s="72" t="n">
        <v>3769.78</v>
      </c>
      <c r="M2280" s="72" t="n">
        <v>42477881.04</v>
      </c>
      <c r="N2280" s="72" t="n">
        <v>1699115.24</v>
      </c>
      <c r="O2280" s="72" t="n">
        <v>40778765.8</v>
      </c>
      <c r="P2280" s="72" t="n">
        <v>27895212.43</v>
      </c>
      <c r="Q2280" s="72" t="n">
        <v>12883553.37</v>
      </c>
      <c r="R2280" t="inlineStr">
        <is>
          <t>RC-02</t>
        </is>
      </c>
      <c r="S2280" s="73" t="n">
        <v>72.8</v>
      </c>
      <c r="T2280" s="73" t="n">
        <v>66.5</v>
      </c>
      <c r="U2280" s="71" t="n">
        <v>1</v>
      </c>
      <c r="V2280" t="inlineStr">
        <is>
          <t>No</t>
        </is>
      </c>
      <c r="W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TC102272</t>
        </is>
      </c>
      <c r="B2281" s="69" t="n">
        <v>45940</v>
      </c>
      <c r="C2281" s="70" t="n">
        <v>2025</v>
      </c>
      <c r="D2281" t="inlineStr">
        <is>
          <t>Oct</t>
        </is>
      </c>
      <c r="E2281" t="inlineStr">
        <is>
          <t>North America</t>
        </is>
      </c>
      <c r="F2281" t="inlineStr">
        <is>
          <t>USA</t>
        </is>
      </c>
      <c r="G2281" t="inlineStr">
        <is>
          <t>BFSI</t>
        </is>
      </c>
      <c r="H2281" t="inlineStr">
        <is>
          <t>AI &amp; data</t>
        </is>
      </c>
      <c r="I2281" t="inlineStr">
        <is>
          <t>Large client</t>
        </is>
      </c>
      <c r="J2281" t="inlineStr">
        <is>
          <t>Ana Costa</t>
        </is>
      </c>
      <c r="K2281" s="71" t="n">
        <v>9299</v>
      </c>
      <c r="L2281" s="72" t="n">
        <v>4243.04</v>
      </c>
      <c r="M2281" s="72" t="n">
        <v>39456028.96</v>
      </c>
      <c r="N2281" s="72" t="n">
        <v>0</v>
      </c>
      <c r="O2281" s="72" t="n">
        <v>39456028.96</v>
      </c>
      <c r="P2281" s="72" t="n">
        <v>25138494.56</v>
      </c>
      <c r="Q2281" s="72" t="n">
        <v>14317534.4</v>
      </c>
      <c r="R2281" t="inlineStr">
        <is>
          <t>B-03</t>
        </is>
      </c>
      <c r="S2281" s="73" t="n">
        <v>59.7</v>
      </c>
      <c r="T2281" s="73" t="n">
        <v>52.8</v>
      </c>
      <c r="U2281" s="71" t="n">
        <v>1</v>
      </c>
      <c r="V2281" t="inlineStr">
        <is>
          <t>No</t>
        </is>
      </c>
      <c r="W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TC102273</t>
        </is>
      </c>
      <c r="B2282" s="69" t="n">
        <v>45940</v>
      </c>
      <c r="C2282" s="70" t="n">
        <v>2025</v>
      </c>
      <c r="D2282" t="inlineStr">
        <is>
          <t>Oct</t>
        </is>
      </c>
      <c r="E2282" t="inlineStr">
        <is>
          <t>North America</t>
        </is>
      </c>
      <c r="F2282" t="inlineStr">
        <is>
          <t>Canada</t>
        </is>
      </c>
      <c r="G2282" t="inlineStr">
        <is>
          <t>BFSI</t>
        </is>
      </c>
      <c r="H2282" t="inlineStr">
        <is>
          <t>Application services</t>
        </is>
      </c>
      <c r="I2282" t="inlineStr">
        <is>
          <t>Top-10 client</t>
        </is>
      </c>
      <c r="J2282" t="inlineStr">
        <is>
          <t>Lucas Martin</t>
        </is>
      </c>
      <c r="K2282" s="71" t="n">
        <v>7806</v>
      </c>
      <c r="L2282" s="72" t="n">
        <v>4500.35</v>
      </c>
      <c r="M2282" s="72" t="n">
        <v>35129732.1</v>
      </c>
      <c r="N2282" s="72" t="n">
        <v>2107783.93</v>
      </c>
      <c r="O2282" s="72" t="n">
        <v>33021948.17</v>
      </c>
      <c r="P2282" s="72" t="n">
        <v>21748969.49</v>
      </c>
      <c r="Q2282" s="72" t="n">
        <v>11272978.68</v>
      </c>
      <c r="R2282" t="inlineStr">
        <is>
          <t>B-02</t>
        </is>
      </c>
      <c r="S2282" s="73" t="n">
        <v>53.7</v>
      </c>
      <c r="T2282" s="73" t="n">
        <v>46.8</v>
      </c>
      <c r="U2282" s="71" t="n">
        <v>1</v>
      </c>
      <c r="V2282" t="inlineStr">
        <is>
          <t>Yes</t>
        </is>
      </c>
      <c r="W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TC102274</t>
        </is>
      </c>
      <c r="B2283" s="69" t="n">
        <v>45940</v>
      </c>
      <c r="C2283" s="70" t="n">
        <v>2025</v>
      </c>
      <c r="D2283" t="inlineStr">
        <is>
          <t>Oct</t>
        </is>
      </c>
      <c r="E2283" t="inlineStr">
        <is>
          <t>North America</t>
        </is>
      </c>
      <c r="F2283" t="inlineStr">
        <is>
          <t>USA</t>
        </is>
      </c>
      <c r="G2283" t="inlineStr">
        <is>
          <t>Communications &amp; Media</t>
        </is>
      </c>
      <c r="H2283" t="inlineStr">
        <is>
          <t>Application services</t>
        </is>
      </c>
      <c r="I2283" t="inlineStr">
        <is>
          <t>Top-10 client</t>
        </is>
      </c>
      <c r="J2283" t="inlineStr">
        <is>
          <t>Emma Clarke</t>
        </is>
      </c>
      <c r="K2283" s="71" t="n">
        <v>1419</v>
      </c>
      <c r="L2283" s="72" t="n">
        <v>3740.87</v>
      </c>
      <c r="M2283" s="72" t="n">
        <v>5308294.53</v>
      </c>
      <c r="N2283" s="72" t="n">
        <v>0</v>
      </c>
      <c r="O2283" s="72" t="n">
        <v>5308294.53</v>
      </c>
      <c r="P2283" s="72" t="n">
        <v>3371589.91</v>
      </c>
      <c r="Q2283" s="72" t="n">
        <v>1936704.62</v>
      </c>
      <c r="R2283" t="inlineStr">
        <is>
          <t>CM-02</t>
        </is>
      </c>
      <c r="S2283" s="73" t="n">
        <v>9.9</v>
      </c>
      <c r="T2283" s="73" t="n">
        <v>8.9</v>
      </c>
      <c r="U2283" s="71" t="n">
        <v>0</v>
      </c>
      <c r="V2283" t="inlineStr">
        <is>
          <t>No</t>
        </is>
      </c>
      <c r="W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TC102275</t>
        </is>
      </c>
      <c r="B2284" s="69" t="n">
        <v>45940</v>
      </c>
      <c r="C2284" s="70" t="n">
        <v>2025</v>
      </c>
      <c r="D2284" t="inlineStr">
        <is>
          <t>Oct</t>
        </is>
      </c>
      <c r="E2284" t="inlineStr">
        <is>
          <t>UK</t>
        </is>
      </c>
      <c r="F2284" t="inlineStr">
        <is>
          <t>UK</t>
        </is>
      </c>
      <c r="G2284" t="inlineStr">
        <is>
          <t>Technology &amp; Services</t>
        </is>
      </c>
      <c r="H2284" t="inlineStr">
        <is>
          <t>Application services</t>
        </is>
      </c>
      <c r="I2284" t="inlineStr">
        <is>
          <t>Top-10 client</t>
        </is>
      </c>
      <c r="J2284" t="inlineStr">
        <is>
          <t>Ruhi Shaikh</t>
        </is>
      </c>
      <c r="K2284" s="71" t="n">
        <v>6392</v>
      </c>
      <c r="L2284" s="72" t="n">
        <v>3602.36</v>
      </c>
      <c r="M2284" s="72" t="n">
        <v>23026285.12</v>
      </c>
      <c r="N2284" s="72" t="n">
        <v>0</v>
      </c>
      <c r="O2284" s="72" t="n">
        <v>23026285.12</v>
      </c>
      <c r="P2284" s="72" t="n">
        <v>14132575.43</v>
      </c>
      <c r="Q2284" s="72" t="n">
        <v>8893709.689999999</v>
      </c>
      <c r="R2284" t="inlineStr">
        <is>
          <t>TS-03</t>
        </is>
      </c>
      <c r="S2284" s="73" t="n">
        <v>46.4</v>
      </c>
      <c r="T2284" s="73" t="n">
        <v>39.7</v>
      </c>
      <c r="U2284" s="71" t="n">
        <v>0</v>
      </c>
      <c r="V2284" t="inlineStr">
        <is>
          <t>No</t>
        </is>
      </c>
      <c r="W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TC102276</t>
        </is>
      </c>
      <c r="B2285" s="69" t="n">
        <v>45940</v>
      </c>
      <c r="C2285" s="70" t="n">
        <v>2025</v>
      </c>
      <c r="D2285" t="inlineStr">
        <is>
          <t>Oct</t>
        </is>
      </c>
      <c r="E2285" t="inlineStr">
        <is>
          <t>Asia Pacific</t>
        </is>
      </c>
      <c r="F2285" t="inlineStr">
        <is>
          <t>Japan</t>
        </is>
      </c>
      <c r="G2285" t="inlineStr">
        <is>
          <t>Life Sciences</t>
        </is>
      </c>
      <c r="H2285" t="inlineStr">
        <is>
          <t>Application services</t>
        </is>
      </c>
      <c r="I2285" t="inlineStr">
        <is>
          <t>Top-10 client</t>
        </is>
      </c>
      <c r="J2285" t="inlineStr">
        <is>
          <t>Ana Costa</t>
        </is>
      </c>
      <c r="K2285" s="71" t="n">
        <v>4810</v>
      </c>
      <c r="L2285" s="72" t="n">
        <v>3693.82</v>
      </c>
      <c r="M2285" s="72" t="n">
        <v>17767274.2</v>
      </c>
      <c r="N2285" s="72" t="n">
        <v>1066036.45</v>
      </c>
      <c r="O2285" s="72" t="n">
        <v>16701237.75</v>
      </c>
      <c r="P2285" s="72" t="n">
        <v>12620142.74</v>
      </c>
      <c r="Q2285" s="72" t="n">
        <v>4081095.01</v>
      </c>
      <c r="R2285" t="inlineStr">
        <is>
          <t>LS-05</t>
        </is>
      </c>
      <c r="S2285" s="73" t="n">
        <v>39.9</v>
      </c>
      <c r="T2285" s="73" t="n">
        <v>30.4</v>
      </c>
      <c r="U2285" s="71" t="n">
        <v>1</v>
      </c>
      <c r="V2285" t="inlineStr">
        <is>
          <t>No</t>
        </is>
      </c>
      <c r="W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TC102277</t>
        </is>
      </c>
      <c r="B2286" s="69" t="n">
        <v>45940</v>
      </c>
      <c r="C2286" s="70" t="n">
        <v>2025</v>
      </c>
      <c r="D2286" t="inlineStr">
        <is>
          <t>Oct</t>
        </is>
      </c>
      <c r="E2286" t="inlineStr">
        <is>
          <t>Continental Europe</t>
        </is>
      </c>
      <c r="F2286" t="inlineStr">
        <is>
          <t>Netherlands</t>
        </is>
      </c>
      <c r="G2286" t="inlineStr">
        <is>
          <t>BFSI</t>
        </is>
      </c>
      <c r="H2286" t="inlineStr">
        <is>
          <t>Application services</t>
        </is>
      </c>
      <c r="I2286" t="inlineStr">
        <is>
          <t>Mid-size client</t>
        </is>
      </c>
      <c r="J2286" t="inlineStr">
        <is>
          <t>Ruhi Shaikh</t>
        </is>
      </c>
      <c r="K2286" s="71" t="n">
        <v>6970</v>
      </c>
      <c r="L2286" s="72" t="n">
        <v>4137.54</v>
      </c>
      <c r="M2286" s="72" t="n">
        <v>28838653.8</v>
      </c>
      <c r="N2286" s="72" t="n">
        <v>0</v>
      </c>
      <c r="O2286" s="72" t="n">
        <v>28838653.8</v>
      </c>
      <c r="P2286" s="72" t="n">
        <v>19479777.53</v>
      </c>
      <c r="Q2286" s="72" t="n">
        <v>9358876.27</v>
      </c>
      <c r="R2286" t="inlineStr">
        <is>
          <t>B-01</t>
        </is>
      </c>
      <c r="S2286" s="73" t="n">
        <v>44.9</v>
      </c>
      <c r="T2286" s="73" t="n">
        <v>39.9</v>
      </c>
      <c r="U2286" s="71" t="n">
        <v>2</v>
      </c>
      <c r="V2286" t="inlineStr">
        <is>
          <t>No</t>
        </is>
      </c>
      <c r="W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TC102278</t>
        </is>
      </c>
      <c r="B2287" s="69" t="n">
        <v>45940</v>
      </c>
      <c r="C2287" s="70" t="n">
        <v>2025</v>
      </c>
      <c r="D2287" t="inlineStr">
        <is>
          <t>Oct</t>
        </is>
      </c>
      <c r="E2287" t="inlineStr">
        <is>
          <t>North America</t>
        </is>
      </c>
      <c r="F2287" t="inlineStr">
        <is>
          <t>USA</t>
        </is>
      </c>
      <c r="G2287" t="inlineStr">
        <is>
          <t>BFSI</t>
        </is>
      </c>
      <c r="H2287" t="inlineStr">
        <is>
          <t>Application services</t>
        </is>
      </c>
      <c r="I2287" t="inlineStr">
        <is>
          <t>Top-10 client</t>
        </is>
      </c>
      <c r="J2287" t="inlineStr">
        <is>
          <t>Emma Clarke</t>
        </is>
      </c>
      <c r="K2287" s="71" t="n">
        <v>11007</v>
      </c>
      <c r="L2287" s="72" t="n">
        <v>4550.94</v>
      </c>
      <c r="M2287" s="72" t="n">
        <v>50092196.58</v>
      </c>
      <c r="N2287" s="72" t="n">
        <v>2003687.86</v>
      </c>
      <c r="O2287" s="72" t="n">
        <v>48088508.72</v>
      </c>
      <c r="P2287" s="72" t="n">
        <v>32445149.4</v>
      </c>
      <c r="Q2287" s="72" t="n">
        <v>15643359.32</v>
      </c>
      <c r="R2287" t="inlineStr">
        <is>
          <t>B-02</t>
        </is>
      </c>
      <c r="S2287" s="73" t="n">
        <v>77.2</v>
      </c>
      <c r="T2287" s="73" t="n">
        <v>66.3</v>
      </c>
      <c r="U2287" s="71" t="n">
        <v>2</v>
      </c>
      <c r="V2287" t="inlineStr">
        <is>
          <t>No</t>
        </is>
      </c>
      <c r="W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TC102279</t>
        </is>
      </c>
      <c r="B2288" s="69" t="n">
        <v>45941</v>
      </c>
      <c r="C2288" s="70" t="n">
        <v>2025</v>
      </c>
      <c r="D2288" t="inlineStr">
        <is>
          <t>Oct</t>
        </is>
      </c>
      <c r="E2288" t="inlineStr">
        <is>
          <t>India</t>
        </is>
      </c>
      <c r="F2288" t="inlineStr">
        <is>
          <t>India</t>
        </is>
      </c>
      <c r="G2288" t="inlineStr">
        <is>
          <t>Life Sciences</t>
        </is>
      </c>
      <c r="H2288" t="inlineStr">
        <is>
          <t>Application services</t>
        </is>
      </c>
      <c r="I2288" t="inlineStr">
        <is>
          <t>Mid-size client</t>
        </is>
      </c>
      <c r="J2288" t="inlineStr">
        <is>
          <t>Amir Khan</t>
        </is>
      </c>
      <c r="K2288" s="71" t="n">
        <v>9558</v>
      </c>
      <c r="L2288" s="72" t="n">
        <v>4191.03</v>
      </c>
      <c r="M2288" s="72" t="n">
        <v>40057864.74</v>
      </c>
      <c r="N2288" s="72" t="n">
        <v>0</v>
      </c>
      <c r="O2288" s="72" t="n">
        <v>40057864.74</v>
      </c>
      <c r="P2288" s="72" t="n">
        <v>27853563.15</v>
      </c>
      <c r="Q2288" s="72" t="n">
        <v>12204301.59</v>
      </c>
      <c r="R2288" t="inlineStr">
        <is>
          <t>LS-03</t>
        </is>
      </c>
      <c r="S2288" s="73" t="n">
        <v>63.1</v>
      </c>
      <c r="T2288" s="73" t="n">
        <v>54.9</v>
      </c>
      <c r="U2288" s="71" t="n">
        <v>0</v>
      </c>
      <c r="V2288" t="inlineStr">
        <is>
          <t>No</t>
        </is>
      </c>
      <c r="W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TC102280</t>
        </is>
      </c>
      <c r="B2289" s="69" t="n">
        <v>45941</v>
      </c>
      <c r="C2289" s="70" t="n">
        <v>2025</v>
      </c>
      <c r="D2289" t="inlineStr">
        <is>
          <t>Oct</t>
        </is>
      </c>
      <c r="E2289" t="inlineStr">
        <is>
          <t>UK</t>
        </is>
      </c>
      <c r="F2289" t="inlineStr">
        <is>
          <t>UK</t>
        </is>
      </c>
      <c r="G2289" t="inlineStr">
        <is>
          <t>Retail &amp; CPG</t>
        </is>
      </c>
      <c r="H2289" t="inlineStr">
        <is>
          <t>Application services</t>
        </is>
      </c>
      <c r="I2289" t="inlineStr">
        <is>
          <t>Large client</t>
        </is>
      </c>
      <c r="J2289" t="inlineStr">
        <is>
          <t>Olivia Brown</t>
        </is>
      </c>
      <c r="K2289" s="71" t="n">
        <v>812</v>
      </c>
      <c r="L2289" s="72" t="n">
        <v>4157.4</v>
      </c>
      <c r="M2289" s="72" t="n">
        <v>3375808.8</v>
      </c>
      <c r="N2289" s="72" t="n">
        <v>135032.35</v>
      </c>
      <c r="O2289" s="72" t="n">
        <v>3240776.45</v>
      </c>
      <c r="P2289" s="72" t="n">
        <v>2155231.78</v>
      </c>
      <c r="Q2289" s="72" t="n">
        <v>1085544.67</v>
      </c>
      <c r="R2289" t="inlineStr">
        <is>
          <t>RC-05</t>
        </is>
      </c>
      <c r="S2289" s="73" t="n">
        <v>6.3</v>
      </c>
      <c r="T2289" s="73" t="n">
        <v>4.9</v>
      </c>
      <c r="U2289" s="71" t="n">
        <v>0</v>
      </c>
      <c r="V2289" t="inlineStr">
        <is>
          <t>No</t>
        </is>
      </c>
      <c r="W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TC102281</t>
        </is>
      </c>
      <c r="B2290" s="69" t="n">
        <v>45941</v>
      </c>
      <c r="C2290" s="70" t="n">
        <v>2025</v>
      </c>
      <c r="D2290" t="inlineStr">
        <is>
          <t>Oct</t>
        </is>
      </c>
      <c r="E2290" t="inlineStr">
        <is>
          <t>North America</t>
        </is>
      </c>
      <c r="F2290" t="inlineStr">
        <is>
          <t>USA</t>
        </is>
      </c>
      <c r="G2290" t="inlineStr">
        <is>
          <t>Communications &amp; Media</t>
        </is>
      </c>
      <c r="H2290" t="inlineStr">
        <is>
          <t>Cloud &amp; infrastructure</t>
        </is>
      </c>
      <c r="I2290" t="inlineStr">
        <is>
          <t>Mid-size client</t>
        </is>
      </c>
      <c r="J2290" t="inlineStr">
        <is>
          <t>Lucas Martin</t>
        </is>
      </c>
      <c r="K2290" s="71" t="n">
        <v>5875</v>
      </c>
      <c r="L2290" s="72" t="n">
        <v>3653.32</v>
      </c>
      <c r="M2290" s="72" t="n">
        <v>21463255</v>
      </c>
      <c r="N2290" s="72" t="n">
        <v>429265.1</v>
      </c>
      <c r="O2290" s="72" t="n">
        <v>21033989.9</v>
      </c>
      <c r="P2290" s="72" t="n">
        <v>15200003.61</v>
      </c>
      <c r="Q2290" s="72" t="n">
        <v>5833986.29</v>
      </c>
      <c r="R2290" t="inlineStr">
        <is>
          <t>CM-06</t>
        </is>
      </c>
      <c r="S2290" s="73" t="n">
        <v>38.2</v>
      </c>
      <c r="T2290" s="73" t="n">
        <v>35.1</v>
      </c>
      <c r="U2290" s="71" t="n">
        <v>1</v>
      </c>
      <c r="V2290" t="inlineStr">
        <is>
          <t>No</t>
        </is>
      </c>
      <c r="W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TC102282</t>
        </is>
      </c>
      <c r="B2291" s="69" t="n">
        <v>45941</v>
      </c>
      <c r="C2291" s="70" t="n">
        <v>2025</v>
      </c>
      <c r="D2291" t="inlineStr">
        <is>
          <t>Oct</t>
        </is>
      </c>
      <c r="E2291" t="inlineStr">
        <is>
          <t>UK</t>
        </is>
      </c>
      <c r="F2291" t="inlineStr">
        <is>
          <t>UK</t>
        </is>
      </c>
      <c r="G2291" t="inlineStr">
        <is>
          <t>Communications &amp; Media</t>
        </is>
      </c>
      <c r="H2291" t="inlineStr">
        <is>
          <t>BPS</t>
        </is>
      </c>
      <c r="I2291" t="inlineStr">
        <is>
          <t>Large client</t>
        </is>
      </c>
      <c r="J2291" t="inlineStr">
        <is>
          <t>Amir Khan</t>
        </is>
      </c>
      <c r="K2291" s="71" t="n">
        <v>7352</v>
      </c>
      <c r="L2291" s="72" t="n">
        <v>3814.62</v>
      </c>
      <c r="M2291" s="72" t="n">
        <v>28045086.24</v>
      </c>
      <c r="N2291" s="72" t="n">
        <v>560901.72</v>
      </c>
      <c r="O2291" s="72" t="n">
        <v>27484184.52</v>
      </c>
      <c r="P2291" s="72" t="n">
        <v>18399969.02</v>
      </c>
      <c r="Q2291" s="72" t="n">
        <v>9084215.5</v>
      </c>
      <c r="R2291" t="inlineStr">
        <is>
          <t>CM-01</t>
        </is>
      </c>
      <c r="S2291" s="73" t="n">
        <v>51.2</v>
      </c>
      <c r="T2291" s="73" t="n">
        <v>44.7</v>
      </c>
      <c r="U2291" s="71" t="n">
        <v>0</v>
      </c>
      <c r="V2291" t="inlineStr">
        <is>
          <t>No</t>
        </is>
      </c>
      <c r="W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TC102283</t>
        </is>
      </c>
      <c r="B2292" s="69" t="n">
        <v>45942</v>
      </c>
      <c r="C2292" s="70" t="n">
        <v>2025</v>
      </c>
      <c r="D2292" t="inlineStr">
        <is>
          <t>Oct</t>
        </is>
      </c>
      <c r="E2292" t="inlineStr">
        <is>
          <t>North America</t>
        </is>
      </c>
      <c r="F2292" t="inlineStr">
        <is>
          <t>Canada</t>
        </is>
      </c>
      <c r="G2292" t="inlineStr">
        <is>
          <t>BFSI</t>
        </is>
      </c>
      <c r="H2292" t="inlineStr">
        <is>
          <t>AI &amp; data</t>
        </is>
      </c>
      <c r="I2292" t="inlineStr">
        <is>
          <t>Top-10 client</t>
        </is>
      </c>
      <c r="J2292" t="inlineStr">
        <is>
          <t>Sophie Müller</t>
        </is>
      </c>
      <c r="K2292" s="71" t="n">
        <v>4520</v>
      </c>
      <c r="L2292" s="72" t="n">
        <v>3720.54</v>
      </c>
      <c r="M2292" s="72" t="n">
        <v>16816840.8</v>
      </c>
      <c r="N2292" s="72" t="n">
        <v>336336.82</v>
      </c>
      <c r="O2292" s="72" t="n">
        <v>16480503.98</v>
      </c>
      <c r="P2292" s="72" t="n">
        <v>10956263.95</v>
      </c>
      <c r="Q2292" s="72" t="n">
        <v>5524240.03</v>
      </c>
      <c r="R2292" t="inlineStr">
        <is>
          <t>B-05</t>
        </is>
      </c>
      <c r="S2292" s="73" t="n">
        <v>30.5</v>
      </c>
      <c r="T2292" s="73" t="n">
        <v>26.8</v>
      </c>
      <c r="U2292" s="71" t="n">
        <v>0</v>
      </c>
      <c r="V2292" t="inlineStr">
        <is>
          <t>No</t>
        </is>
      </c>
      <c r="W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TC102284</t>
        </is>
      </c>
      <c r="B2293" s="69" t="n">
        <v>45942</v>
      </c>
      <c r="C2293" s="70" t="n">
        <v>2025</v>
      </c>
      <c r="D2293" t="inlineStr">
        <is>
          <t>Oct</t>
        </is>
      </c>
      <c r="E2293" t="inlineStr">
        <is>
          <t>India</t>
        </is>
      </c>
      <c r="F2293" t="inlineStr">
        <is>
          <t>India</t>
        </is>
      </c>
      <c r="G2293" t="inlineStr">
        <is>
          <t>Retail &amp; CPG</t>
        </is>
      </c>
      <c r="H2293" t="inlineStr">
        <is>
          <t>Cloud &amp; infrastructure</t>
        </is>
      </c>
      <c r="I2293" t="inlineStr">
        <is>
          <t>Mid-size client</t>
        </is>
      </c>
      <c r="J2293" t="inlineStr">
        <is>
          <t>Kofi Mensah</t>
        </is>
      </c>
      <c r="K2293" s="71" t="n">
        <v>9679</v>
      </c>
      <c r="L2293" s="72" t="n">
        <v>3669.4</v>
      </c>
      <c r="M2293" s="72" t="n">
        <v>35516122.6</v>
      </c>
      <c r="N2293" s="72" t="n">
        <v>0</v>
      </c>
      <c r="O2293" s="72" t="n">
        <v>35516122.6</v>
      </c>
      <c r="P2293" s="72" t="n">
        <v>23786577.23</v>
      </c>
      <c r="Q2293" s="72" t="n">
        <v>11729545.37</v>
      </c>
      <c r="R2293" t="inlineStr">
        <is>
          <t>RC-01</t>
        </is>
      </c>
      <c r="S2293" s="73" t="n">
        <v>67.7</v>
      </c>
      <c r="T2293" s="73" t="n">
        <v>58.9</v>
      </c>
      <c r="U2293" s="71" t="n">
        <v>0</v>
      </c>
      <c r="V2293" t="inlineStr">
        <is>
          <t>No</t>
        </is>
      </c>
      <c r="W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TC102285</t>
        </is>
      </c>
      <c r="B2294" s="69" t="n">
        <v>45942</v>
      </c>
      <c r="C2294" s="70" t="n">
        <v>2025</v>
      </c>
      <c r="D2294" t="inlineStr">
        <is>
          <t>Oct</t>
        </is>
      </c>
      <c r="E2294" t="inlineStr">
        <is>
          <t>North America</t>
        </is>
      </c>
      <c r="F2294" t="inlineStr">
        <is>
          <t>Canada</t>
        </is>
      </c>
      <c r="G2294" t="inlineStr">
        <is>
          <t>BFSI</t>
        </is>
      </c>
      <c r="H2294" t="inlineStr">
        <is>
          <t>BPS</t>
        </is>
      </c>
      <c r="I2294" t="inlineStr">
        <is>
          <t>Large client</t>
        </is>
      </c>
      <c r="J2294" t="inlineStr">
        <is>
          <t>Emma Clarke</t>
        </is>
      </c>
      <c r="K2294" s="71" t="n">
        <v>6429</v>
      </c>
      <c r="L2294" s="72" t="n">
        <v>3869.66</v>
      </c>
      <c r="M2294" s="72" t="n">
        <v>24878044.14</v>
      </c>
      <c r="N2294" s="72" t="n">
        <v>0</v>
      </c>
      <c r="O2294" s="72" t="n">
        <v>24878044.14</v>
      </c>
      <c r="P2294" s="72" t="n">
        <v>15707926.57</v>
      </c>
      <c r="Q2294" s="72" t="n">
        <v>9170117.57</v>
      </c>
      <c r="R2294" t="inlineStr">
        <is>
          <t>B-02</t>
        </is>
      </c>
      <c r="S2294" s="73" t="n">
        <v>44.4</v>
      </c>
      <c r="T2294" s="73" t="n">
        <v>38.3</v>
      </c>
      <c r="U2294" s="71" t="n">
        <v>2</v>
      </c>
      <c r="V2294" t="inlineStr">
        <is>
          <t>Yes</t>
        </is>
      </c>
      <c r="W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TC102286</t>
        </is>
      </c>
      <c r="B2295" s="69" t="n">
        <v>45942</v>
      </c>
      <c r="C2295" s="70" t="n">
        <v>2025</v>
      </c>
      <c r="D2295" t="inlineStr">
        <is>
          <t>Oct</t>
        </is>
      </c>
      <c r="E2295" t="inlineStr">
        <is>
          <t>North America</t>
        </is>
      </c>
      <c r="F2295" t="inlineStr">
        <is>
          <t>USA</t>
        </is>
      </c>
      <c r="G2295" t="inlineStr">
        <is>
          <t>Retail &amp; CPG</t>
        </is>
      </c>
      <c r="H2295" t="inlineStr">
        <is>
          <t>Application services</t>
        </is>
      </c>
      <c r="I2295" t="inlineStr">
        <is>
          <t>Top-10 client</t>
        </is>
      </c>
      <c r="J2295" t="inlineStr">
        <is>
          <t>Kofi Mensah</t>
        </is>
      </c>
      <c r="K2295" s="71" t="n">
        <v>3915</v>
      </c>
      <c r="L2295" s="72" t="n">
        <v>3575.1</v>
      </c>
      <c r="M2295" s="72" t="n">
        <v>13996516.5</v>
      </c>
      <c r="N2295" s="72" t="n">
        <v>279930.33</v>
      </c>
      <c r="O2295" s="72" t="n">
        <v>13716586.17</v>
      </c>
      <c r="P2295" s="72" t="n">
        <v>10187137.13</v>
      </c>
      <c r="Q2295" s="72" t="n">
        <v>3529449.04</v>
      </c>
      <c r="R2295" t="inlineStr">
        <is>
          <t>RC-02</t>
        </is>
      </c>
      <c r="S2295" s="73" t="n">
        <v>28.5</v>
      </c>
      <c r="T2295" s="73" t="n">
        <v>23.1</v>
      </c>
      <c r="U2295" s="71" t="n">
        <v>0</v>
      </c>
      <c r="V2295" t="inlineStr">
        <is>
          <t>No</t>
        </is>
      </c>
      <c r="W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TC102287</t>
        </is>
      </c>
      <c r="B2296" s="69" t="n">
        <v>45942</v>
      </c>
      <c r="C2296" s="70" t="n">
        <v>2025</v>
      </c>
      <c r="D2296" t="inlineStr">
        <is>
          <t>Oct</t>
        </is>
      </c>
      <c r="E2296" t="inlineStr">
        <is>
          <t>Continental Europe</t>
        </is>
      </c>
      <c r="F2296" t="inlineStr">
        <is>
          <t>France</t>
        </is>
      </c>
      <c r="G2296" t="inlineStr">
        <is>
          <t>Communications &amp; Media</t>
        </is>
      </c>
      <c r="H2296" t="inlineStr">
        <is>
          <t>BPS</t>
        </is>
      </c>
      <c r="I2296" t="inlineStr">
        <is>
          <t>Mid-size client</t>
        </is>
      </c>
      <c r="J2296" t="inlineStr">
        <is>
          <t>Ravindra Patil</t>
        </is>
      </c>
      <c r="K2296" s="71" t="n">
        <v>6117</v>
      </c>
      <c r="L2296" s="72" t="n">
        <v>3631.35</v>
      </c>
      <c r="M2296" s="72" t="n">
        <v>22212967.95</v>
      </c>
      <c r="N2296" s="72" t="n">
        <v>0</v>
      </c>
      <c r="O2296" s="72" t="n">
        <v>22212967.95</v>
      </c>
      <c r="P2296" s="72" t="n">
        <v>15398490.19</v>
      </c>
      <c r="Q2296" s="72" t="n">
        <v>6814477.76</v>
      </c>
      <c r="R2296" t="inlineStr">
        <is>
          <t>CM-03</t>
        </is>
      </c>
      <c r="S2296" s="73" t="n">
        <v>40.1</v>
      </c>
      <c r="T2296" s="73" t="n">
        <v>36.1</v>
      </c>
      <c r="U2296" s="71" t="n">
        <v>0</v>
      </c>
      <c r="V2296" t="inlineStr">
        <is>
          <t>No</t>
        </is>
      </c>
      <c r="W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TC102288</t>
        </is>
      </c>
      <c r="B2297" s="69" t="n">
        <v>45942</v>
      </c>
      <c r="C2297" s="70" t="n">
        <v>2025</v>
      </c>
      <c r="D2297" t="inlineStr">
        <is>
          <t>Oct</t>
        </is>
      </c>
      <c r="E2297" t="inlineStr">
        <is>
          <t>Continental Europe</t>
        </is>
      </c>
      <c r="F2297" t="inlineStr">
        <is>
          <t>Netherlands</t>
        </is>
      </c>
      <c r="G2297" t="inlineStr">
        <is>
          <t>Technology &amp; Services</t>
        </is>
      </c>
      <c r="H2297" t="inlineStr">
        <is>
          <t>AI &amp; data</t>
        </is>
      </c>
      <c r="I2297" t="inlineStr">
        <is>
          <t>Large client</t>
        </is>
      </c>
      <c r="J2297" t="inlineStr">
        <is>
          <t>Omar Haddad</t>
        </is>
      </c>
      <c r="K2297" s="71" t="n">
        <v>6980</v>
      </c>
      <c r="L2297" s="72" t="n">
        <v>3728.78</v>
      </c>
      <c r="M2297" s="72" t="n">
        <v>26026884.4</v>
      </c>
      <c r="N2297" s="72" t="n">
        <v>0</v>
      </c>
      <c r="O2297" s="72" t="n">
        <v>26026884.4</v>
      </c>
      <c r="P2297" s="72" t="n">
        <v>17072126.5</v>
      </c>
      <c r="Q2297" s="72" t="n">
        <v>8954757.9</v>
      </c>
      <c r="R2297" t="inlineStr">
        <is>
          <t>TS-03</t>
        </is>
      </c>
      <c r="S2297" s="73" t="n">
        <v>58.8</v>
      </c>
      <c r="T2297" s="73" t="n">
        <v>43.9</v>
      </c>
      <c r="U2297" s="71" t="n">
        <v>0</v>
      </c>
      <c r="V2297" t="inlineStr">
        <is>
          <t>No</t>
        </is>
      </c>
      <c r="W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TC102289</t>
        </is>
      </c>
      <c r="B2298" s="69" t="n">
        <v>45942</v>
      </c>
      <c r="C2298" s="70" t="n">
        <v>2025</v>
      </c>
      <c r="D2298" t="inlineStr">
        <is>
          <t>Oct</t>
        </is>
      </c>
      <c r="E2298" t="inlineStr">
        <is>
          <t>North America</t>
        </is>
      </c>
      <c r="F2298" t="inlineStr">
        <is>
          <t>Canada</t>
        </is>
      </c>
      <c r="G2298" t="inlineStr">
        <is>
          <t>Manufacturing</t>
        </is>
      </c>
      <c r="H2298" t="inlineStr">
        <is>
          <t>Consulting</t>
        </is>
      </c>
      <c r="I2298" t="inlineStr">
        <is>
          <t>Mid-size client</t>
        </is>
      </c>
      <c r="J2298" t="inlineStr">
        <is>
          <t>Sara Rossi</t>
        </is>
      </c>
      <c r="K2298" s="71" t="n">
        <v>8164</v>
      </c>
      <c r="L2298" s="72" t="n">
        <v>3944.52</v>
      </c>
      <c r="M2298" s="72" t="n">
        <v>32203061.28</v>
      </c>
      <c r="N2298" s="72" t="n">
        <v>1288122.45</v>
      </c>
      <c r="O2298" s="72" t="n">
        <v>30914938.83</v>
      </c>
      <c r="P2298" s="72" t="n">
        <v>20903758.71</v>
      </c>
      <c r="Q2298" s="72" t="n">
        <v>10011180.12</v>
      </c>
      <c r="R2298" t="inlineStr">
        <is>
          <t>M-01</t>
        </is>
      </c>
      <c r="S2298" s="73" t="n">
        <v>61.9</v>
      </c>
      <c r="T2298" s="73" t="n">
        <v>48.8</v>
      </c>
      <c r="U2298" s="71" t="n">
        <v>0</v>
      </c>
      <c r="V2298" t="inlineStr">
        <is>
          <t>Yes</t>
        </is>
      </c>
      <c r="W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TC102290</t>
        </is>
      </c>
      <c r="B2299" s="69" t="n">
        <v>45942</v>
      </c>
      <c r="C2299" s="70" t="n">
        <v>2025</v>
      </c>
      <c r="D2299" t="inlineStr">
        <is>
          <t>Oct</t>
        </is>
      </c>
      <c r="E2299" t="inlineStr">
        <is>
          <t>UK</t>
        </is>
      </c>
      <c r="F2299" t="inlineStr">
        <is>
          <t>UK</t>
        </is>
      </c>
      <c r="G2299" t="inlineStr">
        <is>
          <t>Manufacturing</t>
        </is>
      </c>
      <c r="H2299" t="inlineStr">
        <is>
          <t>BPS</t>
        </is>
      </c>
      <c r="I2299" t="inlineStr">
        <is>
          <t>Top-10 client</t>
        </is>
      </c>
      <c r="J2299" t="inlineStr">
        <is>
          <t>Liam O'Brien</t>
        </is>
      </c>
      <c r="K2299" s="71" t="n">
        <v>5527</v>
      </c>
      <c r="L2299" s="72" t="n">
        <v>3915.34</v>
      </c>
      <c r="M2299" s="72" t="n">
        <v>21640084.18</v>
      </c>
      <c r="N2299" s="72" t="n">
        <v>865603.37</v>
      </c>
      <c r="O2299" s="72" t="n">
        <v>20774480.81</v>
      </c>
      <c r="P2299" s="72" t="n">
        <v>13793796.03</v>
      </c>
      <c r="Q2299" s="72" t="n">
        <v>6980684.78</v>
      </c>
      <c r="R2299" t="inlineStr">
        <is>
          <t>M-03</t>
        </is>
      </c>
      <c r="S2299" s="73" t="n">
        <v>41.1</v>
      </c>
      <c r="T2299" s="73" t="n">
        <v>32.1</v>
      </c>
      <c r="U2299" s="71" t="n">
        <v>0</v>
      </c>
      <c r="V2299" t="inlineStr">
        <is>
          <t>No</t>
        </is>
      </c>
      <c r="W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TC102291</t>
        </is>
      </c>
      <c r="B2300" s="69" t="n">
        <v>45942</v>
      </c>
      <c r="C2300" s="70" t="n">
        <v>2025</v>
      </c>
      <c r="D2300" t="inlineStr">
        <is>
          <t>Oct</t>
        </is>
      </c>
      <c r="E2300" t="inlineStr">
        <is>
          <t>North America</t>
        </is>
      </c>
      <c r="F2300" t="inlineStr">
        <is>
          <t>USA</t>
        </is>
      </c>
      <c r="G2300" t="inlineStr">
        <is>
          <t>Technology &amp; Services</t>
        </is>
      </c>
      <c r="H2300" t="inlineStr">
        <is>
          <t>Application services</t>
        </is>
      </c>
      <c r="I2300" t="inlineStr">
        <is>
          <t>Large client</t>
        </is>
      </c>
      <c r="J2300" t="inlineStr">
        <is>
          <t>Fatima Al-Saud</t>
        </is>
      </c>
      <c r="K2300" s="71" t="n">
        <v>2276</v>
      </c>
      <c r="L2300" s="72" t="n">
        <v>4163.53</v>
      </c>
      <c r="M2300" s="72" t="n">
        <v>9476194.279999999</v>
      </c>
      <c r="N2300" s="72" t="n">
        <v>189523.89</v>
      </c>
      <c r="O2300" s="72" t="n">
        <v>9286670.390000001</v>
      </c>
      <c r="P2300" s="72" t="n">
        <v>5846420.29</v>
      </c>
      <c r="Q2300" s="72" t="n">
        <v>3440250.1</v>
      </c>
      <c r="R2300" t="inlineStr">
        <is>
          <t>TS-02</t>
        </is>
      </c>
      <c r="S2300" s="73" t="n">
        <v>15</v>
      </c>
      <c r="T2300" s="73" t="n">
        <v>13.4</v>
      </c>
      <c r="U2300" s="71" t="n">
        <v>0</v>
      </c>
      <c r="V2300" t="inlineStr">
        <is>
          <t>No</t>
        </is>
      </c>
      <c r="W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TC102292</t>
        </is>
      </c>
      <c r="B2301" s="69" t="n">
        <v>45942</v>
      </c>
      <c r="C2301" s="70" t="n">
        <v>2025</v>
      </c>
      <c r="D2301" t="inlineStr">
        <is>
          <t>Oct</t>
        </is>
      </c>
      <c r="E2301" t="inlineStr">
        <is>
          <t>North America</t>
        </is>
      </c>
      <c r="F2301" t="inlineStr">
        <is>
          <t>Canada</t>
        </is>
      </c>
      <c r="G2301" t="inlineStr">
        <is>
          <t>Retail &amp; CPG</t>
        </is>
      </c>
      <c r="H2301" t="inlineStr">
        <is>
          <t>AI &amp; data</t>
        </is>
      </c>
      <c r="I2301" t="inlineStr">
        <is>
          <t>Mid-size client</t>
        </is>
      </c>
      <c r="J2301" t="inlineStr">
        <is>
          <t>Aisha Bello</t>
        </is>
      </c>
      <c r="K2301" s="71" t="n">
        <v>7921</v>
      </c>
      <c r="L2301" s="72" t="n">
        <v>3813.79</v>
      </c>
      <c r="M2301" s="72" t="n">
        <v>30209030.59</v>
      </c>
      <c r="N2301" s="72" t="n">
        <v>1208361.22</v>
      </c>
      <c r="O2301" s="72" t="n">
        <v>29000669.37</v>
      </c>
      <c r="P2301" s="72" t="n">
        <v>19833257.23</v>
      </c>
      <c r="Q2301" s="72" t="n">
        <v>9167412.140000001</v>
      </c>
      <c r="R2301" t="inlineStr">
        <is>
          <t>RC-05</t>
        </is>
      </c>
      <c r="S2301" s="73" t="n">
        <v>66.3</v>
      </c>
      <c r="T2301" s="73" t="n">
        <v>49.5</v>
      </c>
      <c r="U2301" s="71" t="n">
        <v>1</v>
      </c>
      <c r="V2301" t="inlineStr">
        <is>
          <t>No</t>
        </is>
      </c>
      <c r="W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TC102293</t>
        </is>
      </c>
      <c r="B2302" s="69" t="n">
        <v>45942</v>
      </c>
      <c r="C2302" s="70" t="n">
        <v>2025</v>
      </c>
      <c r="D2302" t="inlineStr">
        <is>
          <t>Oct</t>
        </is>
      </c>
      <c r="E2302" t="inlineStr">
        <is>
          <t>North America</t>
        </is>
      </c>
      <c r="F2302" t="inlineStr">
        <is>
          <t>Canada</t>
        </is>
      </c>
      <c r="G2302" t="inlineStr">
        <is>
          <t>Technology &amp; Services</t>
        </is>
      </c>
      <c r="H2302" t="inlineStr">
        <is>
          <t>Application services</t>
        </is>
      </c>
      <c r="I2302" t="inlineStr">
        <is>
          <t>Large client</t>
        </is>
      </c>
      <c r="J2302" t="inlineStr">
        <is>
          <t>Ruhi Shaikh</t>
        </is>
      </c>
      <c r="K2302" s="71" t="n">
        <v>3551</v>
      </c>
      <c r="L2302" s="72" t="n">
        <v>4003.35</v>
      </c>
      <c r="M2302" s="72" t="n">
        <v>14215895.85</v>
      </c>
      <c r="N2302" s="72" t="n">
        <v>0</v>
      </c>
      <c r="O2302" s="72" t="n">
        <v>14215895.85</v>
      </c>
      <c r="P2302" s="72" t="n">
        <v>8971454.220000001</v>
      </c>
      <c r="Q2302" s="72" t="n">
        <v>5244441.63</v>
      </c>
      <c r="R2302" t="inlineStr">
        <is>
          <t>TS-05</t>
        </is>
      </c>
      <c r="S2302" s="73" t="n">
        <v>28.4</v>
      </c>
      <c r="T2302" s="73" t="n">
        <v>21.8</v>
      </c>
      <c r="U2302" s="71" t="n">
        <v>1</v>
      </c>
      <c r="V2302" t="inlineStr">
        <is>
          <t>No</t>
        </is>
      </c>
      <c r="W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TC102294</t>
        </is>
      </c>
      <c r="B2303" s="69" t="n">
        <v>45942</v>
      </c>
      <c r="C2303" s="70" t="n">
        <v>2025</v>
      </c>
      <c r="D2303" t="inlineStr">
        <is>
          <t>Oct</t>
        </is>
      </c>
      <c r="E2303" t="inlineStr">
        <is>
          <t>Middle East &amp; Africa</t>
        </is>
      </c>
      <c r="F2303" t="inlineStr">
        <is>
          <t>South Africa</t>
        </is>
      </c>
      <c r="G2303" t="inlineStr">
        <is>
          <t>BFSI</t>
        </is>
      </c>
      <c r="H2303" t="inlineStr">
        <is>
          <t>Cloud &amp; infrastructure</t>
        </is>
      </c>
      <c r="I2303" t="inlineStr">
        <is>
          <t>Top-10 client</t>
        </is>
      </c>
      <c r="J2303" t="inlineStr">
        <is>
          <t>Ravindra Patil</t>
        </is>
      </c>
      <c r="K2303" s="71" t="n">
        <v>7572</v>
      </c>
      <c r="L2303" s="72" t="n">
        <v>3603.16</v>
      </c>
      <c r="M2303" s="72" t="n">
        <v>27283127.52</v>
      </c>
      <c r="N2303" s="72" t="n">
        <v>0</v>
      </c>
      <c r="O2303" s="72" t="n">
        <v>27283127.52</v>
      </c>
      <c r="P2303" s="72" t="n">
        <v>19429609.15</v>
      </c>
      <c r="Q2303" s="72" t="n">
        <v>7853518.37</v>
      </c>
      <c r="R2303" t="inlineStr">
        <is>
          <t>B-04</t>
        </is>
      </c>
      <c r="S2303" s="73" t="n">
        <v>61.2</v>
      </c>
      <c r="T2303" s="73" t="n">
        <v>47.8</v>
      </c>
      <c r="U2303" s="71" t="n">
        <v>2</v>
      </c>
      <c r="V2303" t="inlineStr">
        <is>
          <t>No</t>
        </is>
      </c>
      <c r="W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TC102295</t>
        </is>
      </c>
      <c r="B2304" s="69" t="n">
        <v>45943</v>
      </c>
      <c r="C2304" s="70" t="n">
        <v>2025</v>
      </c>
      <c r="D2304" t="inlineStr">
        <is>
          <t>Oct</t>
        </is>
      </c>
      <c r="E2304" t="inlineStr">
        <is>
          <t>Asia Pacific</t>
        </is>
      </c>
      <c r="F2304" t="inlineStr">
        <is>
          <t>Japan</t>
        </is>
      </c>
      <c r="G2304" t="inlineStr">
        <is>
          <t>Technology &amp; Services</t>
        </is>
      </c>
      <c r="H2304" t="inlineStr">
        <is>
          <t>AI &amp; data</t>
        </is>
      </c>
      <c r="I2304" t="inlineStr">
        <is>
          <t>Top-10 client</t>
        </is>
      </c>
      <c r="J2304" t="inlineStr">
        <is>
          <t>Noah Smith</t>
        </is>
      </c>
      <c r="K2304" s="71" t="n">
        <v>7911</v>
      </c>
      <c r="L2304" s="72" t="n">
        <v>3581.2</v>
      </c>
      <c r="M2304" s="72" t="n">
        <v>28330873.2</v>
      </c>
      <c r="N2304" s="72" t="n">
        <v>0</v>
      </c>
      <c r="O2304" s="72" t="n">
        <v>28330873.2</v>
      </c>
      <c r="P2304" s="72" t="n">
        <v>19175620.91</v>
      </c>
      <c r="Q2304" s="72" t="n">
        <v>9155252.289999999</v>
      </c>
      <c r="R2304" t="inlineStr">
        <is>
          <t>TS-04</t>
        </is>
      </c>
      <c r="S2304" s="73" t="n">
        <v>63.2</v>
      </c>
      <c r="T2304" s="73" t="n">
        <v>47.7</v>
      </c>
      <c r="U2304" s="71" t="n">
        <v>1</v>
      </c>
      <c r="V2304" t="inlineStr">
        <is>
          <t>No</t>
        </is>
      </c>
      <c r="W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TC102296</t>
        </is>
      </c>
      <c r="B2305" s="69" t="n">
        <v>45943</v>
      </c>
      <c r="C2305" s="70" t="n">
        <v>2025</v>
      </c>
      <c r="D2305" t="inlineStr">
        <is>
          <t>Oct</t>
        </is>
      </c>
      <c r="E2305" t="inlineStr">
        <is>
          <t>North America</t>
        </is>
      </c>
      <c r="F2305" t="inlineStr">
        <is>
          <t>USA</t>
        </is>
      </c>
      <c r="G2305" t="inlineStr">
        <is>
          <t>BFSI</t>
        </is>
      </c>
      <c r="H2305" t="inlineStr">
        <is>
          <t>Application services</t>
        </is>
      </c>
      <c r="I2305" t="inlineStr">
        <is>
          <t>Large client</t>
        </is>
      </c>
      <c r="J2305" t="inlineStr">
        <is>
          <t>Yuki Sato</t>
        </is>
      </c>
      <c r="K2305" s="71" t="n">
        <v>9689</v>
      </c>
      <c r="L2305" s="72" t="n">
        <v>3772.97</v>
      </c>
      <c r="M2305" s="72" t="n">
        <v>36556306.33</v>
      </c>
      <c r="N2305" s="72" t="n">
        <v>0</v>
      </c>
      <c r="O2305" s="72" t="n">
        <v>36556306.33</v>
      </c>
      <c r="P2305" s="72" t="n">
        <v>21865306.83</v>
      </c>
      <c r="Q2305" s="72" t="n">
        <v>14690999.5</v>
      </c>
      <c r="R2305" t="inlineStr">
        <is>
          <t>B-05</t>
        </is>
      </c>
      <c r="S2305" s="73" t="n">
        <v>73.2</v>
      </c>
      <c r="T2305" s="73" t="n">
        <v>60.9</v>
      </c>
      <c r="U2305" s="71" t="n">
        <v>2</v>
      </c>
      <c r="V2305" t="inlineStr">
        <is>
          <t>No</t>
        </is>
      </c>
      <c r="W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TC102297</t>
        </is>
      </c>
      <c r="B2306" s="69" t="n">
        <v>45943</v>
      </c>
      <c r="C2306" s="70" t="n">
        <v>2025</v>
      </c>
      <c r="D2306" t="inlineStr">
        <is>
          <t>Oct</t>
        </is>
      </c>
      <c r="E2306" t="inlineStr">
        <is>
          <t>North America</t>
        </is>
      </c>
      <c r="F2306" t="inlineStr">
        <is>
          <t>USA</t>
        </is>
      </c>
      <c r="G2306" t="inlineStr">
        <is>
          <t>Communications &amp; Media</t>
        </is>
      </c>
      <c r="H2306" t="inlineStr">
        <is>
          <t>Consulting</t>
        </is>
      </c>
      <c r="I2306" t="inlineStr">
        <is>
          <t>Large client</t>
        </is>
      </c>
      <c r="J2306" t="inlineStr">
        <is>
          <t>Olivia Brown</t>
        </is>
      </c>
      <c r="K2306" s="71" t="n">
        <v>7522</v>
      </c>
      <c r="L2306" s="72" t="n">
        <v>4062.23</v>
      </c>
      <c r="M2306" s="72" t="n">
        <v>30556094.06</v>
      </c>
      <c r="N2306" s="72" t="n">
        <v>0</v>
      </c>
      <c r="O2306" s="72" t="n">
        <v>30556094.06</v>
      </c>
      <c r="P2306" s="72" t="n">
        <v>19840304.08</v>
      </c>
      <c r="Q2306" s="72" t="n">
        <v>10715789.98</v>
      </c>
      <c r="R2306" t="inlineStr">
        <is>
          <t>CM-02</t>
        </is>
      </c>
      <c r="S2306" s="73" t="n">
        <v>50.8</v>
      </c>
      <c r="T2306" s="73" t="n">
        <v>46.1</v>
      </c>
      <c r="U2306" s="71" t="n">
        <v>0</v>
      </c>
      <c r="V2306" t="inlineStr">
        <is>
          <t>No</t>
        </is>
      </c>
      <c r="W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TC102298</t>
        </is>
      </c>
      <c r="B2307" s="69" t="n">
        <v>45943</v>
      </c>
      <c r="C2307" s="70" t="n">
        <v>2025</v>
      </c>
      <c r="D2307" t="inlineStr">
        <is>
          <t>Oct</t>
        </is>
      </c>
      <c r="E2307" t="inlineStr">
        <is>
          <t>Middle East &amp; Africa</t>
        </is>
      </c>
      <c r="F2307" t="inlineStr">
        <is>
          <t>UAE</t>
        </is>
      </c>
      <c r="G2307" t="inlineStr">
        <is>
          <t>Manufacturing</t>
        </is>
      </c>
      <c r="H2307" t="inlineStr">
        <is>
          <t>Application services</t>
        </is>
      </c>
      <c r="I2307" t="inlineStr">
        <is>
          <t>Large client</t>
        </is>
      </c>
      <c r="J2307" t="inlineStr">
        <is>
          <t>Ana Costa</t>
        </is>
      </c>
      <c r="K2307" s="71" t="n">
        <v>8901</v>
      </c>
      <c r="L2307" s="72" t="n">
        <v>3252.5</v>
      </c>
      <c r="M2307" s="72" t="n">
        <v>28950502.5</v>
      </c>
      <c r="N2307" s="72" t="n">
        <v>0</v>
      </c>
      <c r="O2307" s="72" t="n">
        <v>28950502.5</v>
      </c>
      <c r="P2307" s="72" t="n">
        <v>20641288.34</v>
      </c>
      <c r="Q2307" s="72" t="n">
        <v>8309214.16</v>
      </c>
      <c r="R2307" t="inlineStr">
        <is>
          <t>M-05</t>
        </is>
      </c>
      <c r="S2307" s="73" t="n">
        <v>59.7</v>
      </c>
      <c r="T2307" s="73" t="n">
        <v>52.5</v>
      </c>
      <c r="U2307" s="71" t="n">
        <v>0</v>
      </c>
      <c r="V2307" t="inlineStr">
        <is>
          <t>No</t>
        </is>
      </c>
      <c r="W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TC102299</t>
        </is>
      </c>
      <c r="B2308" s="69" t="n">
        <v>45943</v>
      </c>
      <c r="C2308" s="70" t="n">
        <v>2025</v>
      </c>
      <c r="D2308" t="inlineStr">
        <is>
          <t>Oct</t>
        </is>
      </c>
      <c r="E2308" t="inlineStr">
        <is>
          <t>UK</t>
        </is>
      </c>
      <c r="F2308" t="inlineStr">
        <is>
          <t>UK</t>
        </is>
      </c>
      <c r="G2308" t="inlineStr">
        <is>
          <t>BFSI</t>
        </is>
      </c>
      <c r="H2308" t="inlineStr">
        <is>
          <t>BPS</t>
        </is>
      </c>
      <c r="I2308" t="inlineStr">
        <is>
          <t>Top-10 client</t>
        </is>
      </c>
      <c r="J2308" t="inlineStr">
        <is>
          <t>Olivia Brown</t>
        </is>
      </c>
      <c r="K2308" s="71" t="n">
        <v>6847</v>
      </c>
      <c r="L2308" s="72" t="n">
        <v>4082.14</v>
      </c>
      <c r="M2308" s="72" t="n">
        <v>27950412.58</v>
      </c>
      <c r="N2308" s="72" t="n">
        <v>1677024.75</v>
      </c>
      <c r="O2308" s="72" t="n">
        <v>26273387.83</v>
      </c>
      <c r="P2308" s="72" t="n">
        <v>19353513.53</v>
      </c>
      <c r="Q2308" s="72" t="n">
        <v>6919874.3</v>
      </c>
      <c r="R2308" t="inlineStr">
        <is>
          <t>B-02</t>
        </is>
      </c>
      <c r="S2308" s="73" t="n">
        <v>44.7</v>
      </c>
      <c r="T2308" s="73" t="n">
        <v>39.5</v>
      </c>
      <c r="U2308" s="71" t="n">
        <v>1</v>
      </c>
      <c r="V2308" t="inlineStr">
        <is>
          <t>No</t>
        </is>
      </c>
      <c r="W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TC102300</t>
        </is>
      </c>
      <c r="B2309" s="69" t="n">
        <v>45943</v>
      </c>
      <c r="C2309" s="70" t="n">
        <v>2025</v>
      </c>
      <c r="D2309" t="inlineStr">
        <is>
          <t>Oct</t>
        </is>
      </c>
      <c r="E2309" t="inlineStr">
        <is>
          <t>North America</t>
        </is>
      </c>
      <c r="F2309" t="inlineStr">
        <is>
          <t>USA</t>
        </is>
      </c>
      <c r="G2309" t="inlineStr">
        <is>
          <t>Retail &amp; CPG</t>
        </is>
      </c>
      <c r="H2309" t="inlineStr">
        <is>
          <t>Application services</t>
        </is>
      </c>
      <c r="I2309" t="inlineStr">
        <is>
          <t>Mid-size client</t>
        </is>
      </c>
      <c r="J2309" t="inlineStr">
        <is>
          <t>Wei Chen</t>
        </is>
      </c>
      <c r="K2309" s="71" t="n">
        <v>3331</v>
      </c>
      <c r="L2309" s="72" t="n">
        <v>3998.95</v>
      </c>
      <c r="M2309" s="72" t="n">
        <v>13320502.45</v>
      </c>
      <c r="N2309" s="72" t="n">
        <v>799230.15</v>
      </c>
      <c r="O2309" s="72" t="n">
        <v>12521272.3</v>
      </c>
      <c r="P2309" s="72" t="n">
        <v>9723805.68</v>
      </c>
      <c r="Q2309" s="72" t="n">
        <v>2797466.62</v>
      </c>
      <c r="R2309" t="inlineStr">
        <is>
          <t>RC-05</t>
        </is>
      </c>
      <c r="S2309" s="73" t="n">
        <v>23.8</v>
      </c>
      <c r="T2309" s="73" t="n">
        <v>21.1</v>
      </c>
      <c r="U2309" s="71" t="n">
        <v>2</v>
      </c>
      <c r="V2309" t="inlineStr">
        <is>
          <t>No</t>
        </is>
      </c>
      <c r="W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TC102301</t>
        </is>
      </c>
      <c r="B2310" s="69" t="n">
        <v>45943</v>
      </c>
      <c r="C2310" s="70" t="n">
        <v>2025</v>
      </c>
      <c r="D2310" t="inlineStr">
        <is>
          <t>Oct</t>
        </is>
      </c>
      <c r="E2310" t="inlineStr">
        <is>
          <t>India</t>
        </is>
      </c>
      <c r="F2310" t="inlineStr">
        <is>
          <t>India</t>
        </is>
      </c>
      <c r="G2310" t="inlineStr">
        <is>
          <t>BFSI</t>
        </is>
      </c>
      <c r="H2310" t="inlineStr">
        <is>
          <t>AI &amp; data</t>
        </is>
      </c>
      <c r="I2310" t="inlineStr">
        <is>
          <t>Large client</t>
        </is>
      </c>
      <c r="J2310" t="inlineStr">
        <is>
          <t>Shraddha Kulkarni</t>
        </is>
      </c>
      <c r="K2310" s="71" t="n">
        <v>9971</v>
      </c>
      <c r="L2310" s="72" t="n">
        <v>3791.03</v>
      </c>
      <c r="M2310" s="72" t="n">
        <v>37800360.13</v>
      </c>
      <c r="N2310" s="72" t="n">
        <v>756007.2</v>
      </c>
      <c r="O2310" s="72" t="n">
        <v>37044352.93</v>
      </c>
      <c r="P2310" s="72" t="n">
        <v>25674009.25</v>
      </c>
      <c r="Q2310" s="72" t="n">
        <v>11370343.68</v>
      </c>
      <c r="R2310" t="inlineStr">
        <is>
          <t>B-02</t>
        </is>
      </c>
      <c r="S2310" s="73" t="n">
        <v>76.09999999999999</v>
      </c>
      <c r="T2310" s="73" t="n">
        <v>62.3</v>
      </c>
      <c r="U2310" s="71" t="n">
        <v>0</v>
      </c>
      <c r="V2310" t="inlineStr">
        <is>
          <t>No</t>
        </is>
      </c>
      <c r="W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TC102302</t>
        </is>
      </c>
      <c r="B2311" s="69" t="n">
        <v>45943</v>
      </c>
      <c r="C2311" s="70" t="n">
        <v>2025</v>
      </c>
      <c r="D2311" t="inlineStr">
        <is>
          <t>Oct</t>
        </is>
      </c>
      <c r="E2311" t="inlineStr">
        <is>
          <t>Middle East &amp; Africa</t>
        </is>
      </c>
      <c r="F2311" t="inlineStr">
        <is>
          <t>UAE</t>
        </is>
      </c>
      <c r="G2311" t="inlineStr">
        <is>
          <t>Technology &amp; Services</t>
        </is>
      </c>
      <c r="H2311" t="inlineStr">
        <is>
          <t>Cloud &amp; infrastructure</t>
        </is>
      </c>
      <c r="I2311" t="inlineStr">
        <is>
          <t>Mid-size client</t>
        </is>
      </c>
      <c r="J2311" t="inlineStr">
        <is>
          <t>Fatima Al-Saud</t>
        </is>
      </c>
      <c r="K2311" s="71" t="n">
        <v>9865</v>
      </c>
      <c r="L2311" s="72" t="n">
        <v>3328.21</v>
      </c>
      <c r="M2311" s="72" t="n">
        <v>32832791.65</v>
      </c>
      <c r="N2311" s="72" t="n">
        <v>1969967.5</v>
      </c>
      <c r="O2311" s="72" t="n">
        <v>30862824.15</v>
      </c>
      <c r="P2311" s="72" t="n">
        <v>23337461.51</v>
      </c>
      <c r="Q2311" s="72" t="n">
        <v>7525362.64</v>
      </c>
      <c r="R2311" t="inlineStr">
        <is>
          <t>TS-05</t>
        </is>
      </c>
      <c r="S2311" s="73" t="n">
        <v>68.59999999999999</v>
      </c>
      <c r="T2311" s="73" t="n">
        <v>59.3</v>
      </c>
      <c r="U2311" s="71" t="n">
        <v>1</v>
      </c>
      <c r="V2311" t="inlineStr">
        <is>
          <t>No</t>
        </is>
      </c>
      <c r="W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TC102303</t>
        </is>
      </c>
      <c r="B2312" s="69" t="n">
        <v>45943</v>
      </c>
      <c r="C2312" s="70" t="n">
        <v>2025</v>
      </c>
      <c r="D2312" t="inlineStr">
        <is>
          <t>Oct</t>
        </is>
      </c>
      <c r="E2312" t="inlineStr">
        <is>
          <t>North America</t>
        </is>
      </c>
      <c r="F2312" t="inlineStr">
        <is>
          <t>Canada</t>
        </is>
      </c>
      <c r="G2312" t="inlineStr">
        <is>
          <t>Retail &amp; CPG</t>
        </is>
      </c>
      <c r="H2312" t="inlineStr">
        <is>
          <t>Consulting</t>
        </is>
      </c>
      <c r="I2312" t="inlineStr">
        <is>
          <t>Top-10 client</t>
        </is>
      </c>
      <c r="J2312" t="inlineStr">
        <is>
          <t>Wei Chen</t>
        </is>
      </c>
      <c r="K2312" s="71" t="n">
        <v>3858</v>
      </c>
      <c r="L2312" s="72" t="n">
        <v>4239.04</v>
      </c>
      <c r="M2312" s="72" t="n">
        <v>16354216.32</v>
      </c>
      <c r="N2312" s="72" t="n">
        <v>0</v>
      </c>
      <c r="O2312" s="72" t="n">
        <v>16354216.32</v>
      </c>
      <c r="P2312" s="72" t="n">
        <v>11090661.45</v>
      </c>
      <c r="Q2312" s="72" t="n">
        <v>5263554.87</v>
      </c>
      <c r="R2312" t="inlineStr">
        <is>
          <t>RC-05</t>
        </is>
      </c>
      <c r="S2312" s="73" t="n">
        <v>29.9</v>
      </c>
      <c r="T2312" s="73" t="n">
        <v>23</v>
      </c>
      <c r="U2312" s="71" t="n">
        <v>1</v>
      </c>
      <c r="V2312" t="inlineStr">
        <is>
          <t>No</t>
        </is>
      </c>
      <c r="W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TC102304</t>
        </is>
      </c>
      <c r="B2313" s="69" t="n">
        <v>45944</v>
      </c>
      <c r="C2313" s="70" t="n">
        <v>2025</v>
      </c>
      <c r="D2313" t="inlineStr">
        <is>
          <t>Oct</t>
        </is>
      </c>
      <c r="E2313" t="inlineStr">
        <is>
          <t>UK</t>
        </is>
      </c>
      <c r="F2313" t="inlineStr">
        <is>
          <t>UK</t>
        </is>
      </c>
      <c r="G2313" t="inlineStr">
        <is>
          <t>BFSI</t>
        </is>
      </c>
      <c r="H2313" t="inlineStr">
        <is>
          <t>Cloud &amp; infrastructure</t>
        </is>
      </c>
      <c r="I2313" t="inlineStr">
        <is>
          <t>Mid-size client</t>
        </is>
      </c>
      <c r="J2313" t="inlineStr">
        <is>
          <t>Ana Costa</t>
        </is>
      </c>
      <c r="K2313" s="71" t="n">
        <v>3591</v>
      </c>
      <c r="L2313" s="72" t="n">
        <v>4171.33</v>
      </c>
      <c r="M2313" s="72" t="n">
        <v>14979246.03</v>
      </c>
      <c r="N2313" s="72" t="n">
        <v>898754.76</v>
      </c>
      <c r="O2313" s="72" t="n">
        <v>14080491.27</v>
      </c>
      <c r="P2313" s="72" t="n">
        <v>9078586.140000001</v>
      </c>
      <c r="Q2313" s="72" t="n">
        <v>5001905.13</v>
      </c>
      <c r="R2313" t="inlineStr">
        <is>
          <t>B-04</t>
        </is>
      </c>
      <c r="S2313" s="73" t="n">
        <v>22.5</v>
      </c>
      <c r="T2313" s="73" t="n">
        <v>20.4</v>
      </c>
      <c r="U2313" s="71" t="n">
        <v>0</v>
      </c>
      <c r="V2313" t="inlineStr">
        <is>
          <t>No</t>
        </is>
      </c>
      <c r="W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TC102305</t>
        </is>
      </c>
      <c r="B2314" s="69" t="n">
        <v>45944</v>
      </c>
      <c r="C2314" s="70" t="n">
        <v>2025</v>
      </c>
      <c r="D2314" t="inlineStr">
        <is>
          <t>Oct</t>
        </is>
      </c>
      <c r="E2314" t="inlineStr">
        <is>
          <t>North America</t>
        </is>
      </c>
      <c r="F2314" t="inlineStr">
        <is>
          <t>USA</t>
        </is>
      </c>
      <c r="G2314" t="inlineStr">
        <is>
          <t>BFSI</t>
        </is>
      </c>
      <c r="H2314" t="inlineStr">
        <is>
          <t>Cloud &amp; infrastructure</t>
        </is>
      </c>
      <c r="I2314" t="inlineStr">
        <is>
          <t>Mid-size client</t>
        </is>
      </c>
      <c r="J2314" t="inlineStr">
        <is>
          <t>Emma Clarke</t>
        </is>
      </c>
      <c r="K2314" s="71" t="n">
        <v>5094</v>
      </c>
      <c r="L2314" s="72" t="n">
        <v>3869.43</v>
      </c>
      <c r="M2314" s="72" t="n">
        <v>19710876.42</v>
      </c>
      <c r="N2314" s="72" t="n">
        <v>1182652.59</v>
      </c>
      <c r="O2314" s="72" t="n">
        <v>18528223.83</v>
      </c>
      <c r="P2314" s="72" t="n">
        <v>11800447.65</v>
      </c>
      <c r="Q2314" s="72" t="n">
        <v>6727776.18</v>
      </c>
      <c r="R2314" t="inlineStr">
        <is>
          <t>B-04</t>
        </is>
      </c>
      <c r="S2314" s="73" t="n">
        <v>34.9</v>
      </c>
      <c r="T2314" s="73" t="n">
        <v>31.2</v>
      </c>
      <c r="U2314" s="71" t="n">
        <v>0</v>
      </c>
      <c r="V2314" t="inlineStr">
        <is>
          <t>No</t>
        </is>
      </c>
      <c r="W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TC102306</t>
        </is>
      </c>
      <c r="B2315" s="69" t="n">
        <v>45944</v>
      </c>
      <c r="C2315" s="70" t="n">
        <v>2025</v>
      </c>
      <c r="D2315" t="inlineStr">
        <is>
          <t>Oct</t>
        </is>
      </c>
      <c r="E2315" t="inlineStr">
        <is>
          <t>UK</t>
        </is>
      </c>
      <c r="F2315" t="inlineStr">
        <is>
          <t>UK</t>
        </is>
      </c>
      <c r="G2315" t="inlineStr">
        <is>
          <t>BFSI</t>
        </is>
      </c>
      <c r="H2315" t="inlineStr">
        <is>
          <t>BPS</t>
        </is>
      </c>
      <c r="I2315" t="inlineStr">
        <is>
          <t>Mid-size client</t>
        </is>
      </c>
      <c r="J2315" t="inlineStr">
        <is>
          <t>Aisha Bello</t>
        </is>
      </c>
      <c r="K2315" s="71" t="n">
        <v>7009</v>
      </c>
      <c r="L2315" s="72" t="n">
        <v>4554.64</v>
      </c>
      <c r="M2315" s="72" t="n">
        <v>31923471.76</v>
      </c>
      <c r="N2315" s="72" t="n">
        <v>0</v>
      </c>
      <c r="O2315" s="72" t="n">
        <v>31923471.76</v>
      </c>
      <c r="P2315" s="72" t="n">
        <v>20717837.49</v>
      </c>
      <c r="Q2315" s="72" t="n">
        <v>11205634.27</v>
      </c>
      <c r="R2315" t="inlineStr">
        <is>
          <t>B-03</t>
        </is>
      </c>
      <c r="S2315" s="73" t="n">
        <v>49.4</v>
      </c>
      <c r="T2315" s="73" t="n">
        <v>42.4</v>
      </c>
      <c r="U2315" s="71" t="n">
        <v>0</v>
      </c>
      <c r="V2315" t="inlineStr">
        <is>
          <t>No</t>
        </is>
      </c>
      <c r="W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TC102307</t>
        </is>
      </c>
      <c r="B2316" s="69" t="n">
        <v>45944</v>
      </c>
      <c r="C2316" s="70" t="n">
        <v>2025</v>
      </c>
      <c r="D2316" t="inlineStr">
        <is>
          <t>Oct</t>
        </is>
      </c>
      <c r="E2316" t="inlineStr">
        <is>
          <t>Continental Europe</t>
        </is>
      </c>
      <c r="F2316" t="inlineStr">
        <is>
          <t>Germany</t>
        </is>
      </c>
      <c r="G2316" t="inlineStr">
        <is>
          <t>BFSI</t>
        </is>
      </c>
      <c r="H2316" t="inlineStr">
        <is>
          <t>AI &amp; data</t>
        </is>
      </c>
      <c r="I2316" t="inlineStr">
        <is>
          <t>Large client</t>
        </is>
      </c>
      <c r="J2316" t="inlineStr">
        <is>
          <t>Ana Costa</t>
        </is>
      </c>
      <c r="K2316" s="71" t="n">
        <v>2673</v>
      </c>
      <c r="L2316" s="72" t="n">
        <v>4571.3</v>
      </c>
      <c r="M2316" s="72" t="n">
        <v>12219084.9</v>
      </c>
      <c r="N2316" s="72" t="n">
        <v>0</v>
      </c>
      <c r="O2316" s="72" t="n">
        <v>12219084.9</v>
      </c>
      <c r="P2316" s="72" t="n">
        <v>8177585.07</v>
      </c>
      <c r="Q2316" s="72" t="n">
        <v>4041499.83</v>
      </c>
      <c r="R2316" t="inlineStr">
        <is>
          <t>B-03</t>
        </is>
      </c>
      <c r="S2316" s="73" t="n">
        <v>18</v>
      </c>
      <c r="T2316" s="73" t="n">
        <v>16.1</v>
      </c>
      <c r="U2316" s="71" t="n">
        <v>0</v>
      </c>
      <c r="V2316" t="inlineStr">
        <is>
          <t>Yes</t>
        </is>
      </c>
      <c r="W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TC102308</t>
        </is>
      </c>
      <c r="B2317" s="69" t="n">
        <v>45944</v>
      </c>
      <c r="C2317" s="70" t="n">
        <v>2025</v>
      </c>
      <c r="D2317" t="inlineStr">
        <is>
          <t>Oct</t>
        </is>
      </c>
      <c r="E2317" t="inlineStr">
        <is>
          <t>North America</t>
        </is>
      </c>
      <c r="F2317" t="inlineStr">
        <is>
          <t>USA</t>
        </is>
      </c>
      <c r="G2317" t="inlineStr">
        <is>
          <t>BFSI</t>
        </is>
      </c>
      <c r="H2317" t="inlineStr">
        <is>
          <t>Cloud &amp; infrastructure</t>
        </is>
      </c>
      <c r="I2317" t="inlineStr">
        <is>
          <t>Mid-size client</t>
        </is>
      </c>
      <c r="J2317" t="inlineStr">
        <is>
          <t>Omar Haddad</t>
        </is>
      </c>
      <c r="K2317" s="71" t="n">
        <v>2443</v>
      </c>
      <c r="L2317" s="72" t="n">
        <v>3744.51</v>
      </c>
      <c r="M2317" s="72" t="n">
        <v>9147837.93</v>
      </c>
      <c r="N2317" s="72" t="n">
        <v>365913.52</v>
      </c>
      <c r="O2317" s="72" t="n">
        <v>8781924.41</v>
      </c>
      <c r="P2317" s="72" t="n">
        <v>6412783.73</v>
      </c>
      <c r="Q2317" s="72" t="n">
        <v>2369140.68</v>
      </c>
      <c r="R2317" t="inlineStr">
        <is>
          <t>B-04</t>
        </is>
      </c>
      <c r="S2317" s="73" t="n">
        <v>17.6</v>
      </c>
      <c r="T2317" s="73" t="n">
        <v>15.3</v>
      </c>
      <c r="U2317" s="71" t="n">
        <v>1</v>
      </c>
      <c r="V2317" t="inlineStr">
        <is>
          <t>No</t>
        </is>
      </c>
      <c r="W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TC102309</t>
        </is>
      </c>
      <c r="B2318" s="69" t="n">
        <v>45944</v>
      </c>
      <c r="C2318" s="70" t="n">
        <v>2025</v>
      </c>
      <c r="D2318" t="inlineStr">
        <is>
          <t>Oct</t>
        </is>
      </c>
      <c r="E2318" t="inlineStr">
        <is>
          <t>North America</t>
        </is>
      </c>
      <c r="F2318" t="inlineStr">
        <is>
          <t>Canada</t>
        </is>
      </c>
      <c r="G2318" t="inlineStr">
        <is>
          <t>Retail &amp; CPG</t>
        </is>
      </c>
      <c r="H2318" t="inlineStr">
        <is>
          <t>Application services</t>
        </is>
      </c>
      <c r="I2318" t="inlineStr">
        <is>
          <t>Large client</t>
        </is>
      </c>
      <c r="J2318" t="inlineStr">
        <is>
          <t>Arjun Mehta</t>
        </is>
      </c>
      <c r="K2318" s="71" t="n">
        <v>6478</v>
      </c>
      <c r="L2318" s="72" t="n">
        <v>4070.77</v>
      </c>
      <c r="M2318" s="72" t="n">
        <v>26370448.06</v>
      </c>
      <c r="N2318" s="72" t="n">
        <v>0</v>
      </c>
      <c r="O2318" s="72" t="n">
        <v>26370448.06</v>
      </c>
      <c r="P2318" s="72" t="n">
        <v>17351159.79</v>
      </c>
      <c r="Q2318" s="72" t="n">
        <v>9019288.27</v>
      </c>
      <c r="R2318" t="inlineStr">
        <is>
          <t>RC-03</t>
        </is>
      </c>
      <c r="S2318" s="73" t="n">
        <v>44.3</v>
      </c>
      <c r="T2318" s="73" t="n">
        <v>37.4</v>
      </c>
      <c r="U2318" s="71" t="n">
        <v>0</v>
      </c>
      <c r="V2318" t="inlineStr">
        <is>
          <t>No</t>
        </is>
      </c>
      <c r="W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TC102310</t>
        </is>
      </c>
      <c r="B2319" s="69" t="n">
        <v>45944</v>
      </c>
      <c r="C2319" s="70" t="n">
        <v>2025</v>
      </c>
      <c r="D2319" t="inlineStr">
        <is>
          <t>Oct</t>
        </is>
      </c>
      <c r="E2319" t="inlineStr">
        <is>
          <t>Continental Europe</t>
        </is>
      </c>
      <c r="F2319" t="inlineStr">
        <is>
          <t>Netherlands</t>
        </is>
      </c>
      <c r="G2319" t="inlineStr">
        <is>
          <t>BFSI</t>
        </is>
      </c>
      <c r="H2319" t="inlineStr">
        <is>
          <t>Consulting</t>
        </is>
      </c>
      <c r="I2319" t="inlineStr">
        <is>
          <t>Top-10 client</t>
        </is>
      </c>
      <c r="J2319" t="inlineStr">
        <is>
          <t>Yuki Sato</t>
        </is>
      </c>
      <c r="K2319" s="71" t="n">
        <v>7625</v>
      </c>
      <c r="L2319" s="72" t="n">
        <v>4303.15</v>
      </c>
      <c r="M2319" s="72" t="n">
        <v>32811518.75</v>
      </c>
      <c r="N2319" s="72" t="n">
        <v>1312460.75</v>
      </c>
      <c r="O2319" s="72" t="n">
        <v>31499058</v>
      </c>
      <c r="P2319" s="72" t="n">
        <v>20301426.61</v>
      </c>
      <c r="Q2319" s="72" t="n">
        <v>11197631.39</v>
      </c>
      <c r="R2319" t="inlineStr">
        <is>
          <t>B-06</t>
        </is>
      </c>
      <c r="S2319" s="73" t="n">
        <v>58</v>
      </c>
      <c r="T2319" s="73" t="n">
        <v>44.3</v>
      </c>
      <c r="U2319" s="71" t="n">
        <v>2</v>
      </c>
      <c r="V2319" t="inlineStr">
        <is>
          <t>No</t>
        </is>
      </c>
      <c r="W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TC102311</t>
        </is>
      </c>
      <c r="B2320" s="69" t="n">
        <v>45944</v>
      </c>
      <c r="C2320" s="70" t="n">
        <v>2025</v>
      </c>
      <c r="D2320" t="inlineStr">
        <is>
          <t>Oct</t>
        </is>
      </c>
      <c r="E2320" t="inlineStr">
        <is>
          <t>UK</t>
        </is>
      </c>
      <c r="F2320" t="inlineStr">
        <is>
          <t>UK</t>
        </is>
      </c>
      <c r="G2320" t="inlineStr">
        <is>
          <t>Manufacturing</t>
        </is>
      </c>
      <c r="H2320" t="inlineStr">
        <is>
          <t>Cloud &amp; infrastructure</t>
        </is>
      </c>
      <c r="I2320" t="inlineStr">
        <is>
          <t>Mid-size client</t>
        </is>
      </c>
      <c r="J2320" t="inlineStr">
        <is>
          <t>Aisha Bello</t>
        </is>
      </c>
      <c r="K2320" s="71" t="n">
        <v>3933</v>
      </c>
      <c r="L2320" s="72" t="n">
        <v>3771.1</v>
      </c>
      <c r="M2320" s="72" t="n">
        <v>14831736.3</v>
      </c>
      <c r="N2320" s="72" t="n">
        <v>889904.1800000001</v>
      </c>
      <c r="O2320" s="72" t="n">
        <v>13941832.12</v>
      </c>
      <c r="P2320" s="72" t="n">
        <v>10614115.59</v>
      </c>
      <c r="Q2320" s="72" t="n">
        <v>3327716.53</v>
      </c>
      <c r="R2320" t="inlineStr">
        <is>
          <t>M-03</t>
        </is>
      </c>
      <c r="S2320" s="73" t="n">
        <v>27.8</v>
      </c>
      <c r="T2320" s="73" t="n">
        <v>24.9</v>
      </c>
      <c r="U2320" s="71" t="n">
        <v>1</v>
      </c>
      <c r="V2320" t="inlineStr">
        <is>
          <t>No</t>
        </is>
      </c>
      <c r="W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TC102312</t>
        </is>
      </c>
      <c r="B2321" s="69" t="n">
        <v>45945</v>
      </c>
      <c r="C2321" s="70" t="n">
        <v>2025</v>
      </c>
      <c r="D2321" t="inlineStr">
        <is>
          <t>Oct</t>
        </is>
      </c>
      <c r="E2321" t="inlineStr">
        <is>
          <t>North America</t>
        </is>
      </c>
      <c r="F2321" t="inlineStr">
        <is>
          <t>USA</t>
        </is>
      </c>
      <c r="G2321" t="inlineStr">
        <is>
          <t>BFSI</t>
        </is>
      </c>
      <c r="H2321" t="inlineStr">
        <is>
          <t>Application services</t>
        </is>
      </c>
      <c r="I2321" t="inlineStr">
        <is>
          <t>Top-10 client</t>
        </is>
      </c>
      <c r="J2321" t="inlineStr">
        <is>
          <t>Noah Smith</t>
        </is>
      </c>
      <c r="K2321" s="71" t="n">
        <v>7315</v>
      </c>
      <c r="L2321" s="72" t="n">
        <v>3741.7</v>
      </c>
      <c r="M2321" s="72" t="n">
        <v>27370535.5</v>
      </c>
      <c r="N2321" s="72" t="n">
        <v>0</v>
      </c>
      <c r="O2321" s="72" t="n">
        <v>27370535.5</v>
      </c>
      <c r="P2321" s="72" t="n">
        <v>17864508.38</v>
      </c>
      <c r="Q2321" s="72" t="n">
        <v>9506027.119999999</v>
      </c>
      <c r="R2321" t="inlineStr">
        <is>
          <t>B-03</t>
        </is>
      </c>
      <c r="S2321" s="73" t="n">
        <v>48.3</v>
      </c>
      <c r="T2321" s="73" t="n">
        <v>44.3</v>
      </c>
      <c r="U2321" s="71" t="n">
        <v>1</v>
      </c>
      <c r="V2321" t="inlineStr">
        <is>
          <t>No</t>
        </is>
      </c>
      <c r="W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TC102313</t>
        </is>
      </c>
      <c r="B2322" s="69" t="n">
        <v>45945</v>
      </c>
      <c r="C2322" s="70" t="n">
        <v>2025</v>
      </c>
      <c r="D2322" t="inlineStr">
        <is>
          <t>Oct</t>
        </is>
      </c>
      <c r="E2322" t="inlineStr">
        <is>
          <t>Continental Europe</t>
        </is>
      </c>
      <c r="F2322" t="inlineStr">
        <is>
          <t>Germany</t>
        </is>
      </c>
      <c r="G2322" t="inlineStr">
        <is>
          <t>Retail &amp; CPG</t>
        </is>
      </c>
      <c r="H2322" t="inlineStr">
        <is>
          <t>Application services</t>
        </is>
      </c>
      <c r="I2322" t="inlineStr">
        <is>
          <t>Top-10 client</t>
        </is>
      </c>
      <c r="J2322" t="inlineStr">
        <is>
          <t>Mei Lin</t>
        </is>
      </c>
      <c r="K2322" s="71" t="n">
        <v>8183</v>
      </c>
      <c r="L2322" s="72" t="n">
        <v>3366.06</v>
      </c>
      <c r="M2322" s="72" t="n">
        <v>27544468.98</v>
      </c>
      <c r="N2322" s="72" t="n">
        <v>1101778.76</v>
      </c>
      <c r="O2322" s="72" t="n">
        <v>26442690.22</v>
      </c>
      <c r="P2322" s="72" t="n">
        <v>19377875.46</v>
      </c>
      <c r="Q2322" s="72" t="n">
        <v>7064814.76</v>
      </c>
      <c r="R2322" t="inlineStr">
        <is>
          <t>RC-03</t>
        </is>
      </c>
      <c r="S2322" s="73" t="n">
        <v>60.1</v>
      </c>
      <c r="T2322" s="73" t="n">
        <v>46.5</v>
      </c>
      <c r="U2322" s="71" t="n">
        <v>1</v>
      </c>
      <c r="V2322" t="inlineStr">
        <is>
          <t>No</t>
        </is>
      </c>
      <c r="W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TC102314</t>
        </is>
      </c>
      <c r="B2323" s="69" t="n">
        <v>45945</v>
      </c>
      <c r="C2323" s="70" t="n">
        <v>2025</v>
      </c>
      <c r="D2323" t="inlineStr">
        <is>
          <t>Oct</t>
        </is>
      </c>
      <c r="E2323" t="inlineStr">
        <is>
          <t>India</t>
        </is>
      </c>
      <c r="F2323" t="inlineStr">
        <is>
          <t>India</t>
        </is>
      </c>
      <c r="G2323" t="inlineStr">
        <is>
          <t>Communications &amp; Media</t>
        </is>
      </c>
      <c r="H2323" t="inlineStr">
        <is>
          <t>Application services</t>
        </is>
      </c>
      <c r="I2323" t="inlineStr">
        <is>
          <t>Mid-size client</t>
        </is>
      </c>
      <c r="J2323" t="inlineStr">
        <is>
          <t>Fatima Al-Saud</t>
        </is>
      </c>
      <c r="K2323" s="71" t="n">
        <v>4477</v>
      </c>
      <c r="L2323" s="72" t="n">
        <v>3534.64</v>
      </c>
      <c r="M2323" s="72" t="n">
        <v>15824583.28</v>
      </c>
      <c r="N2323" s="72" t="n">
        <v>949475</v>
      </c>
      <c r="O2323" s="72" t="n">
        <v>14875108.28</v>
      </c>
      <c r="P2323" s="72" t="n">
        <v>10885664.67</v>
      </c>
      <c r="Q2323" s="72" t="n">
        <v>3989443.61</v>
      </c>
      <c r="R2323" t="inlineStr">
        <is>
          <t>CM-01</t>
        </is>
      </c>
      <c r="S2323" s="73" t="n">
        <v>31.5</v>
      </c>
      <c r="T2323" s="73" t="n">
        <v>28.4</v>
      </c>
      <c r="U2323" s="71" t="n">
        <v>0</v>
      </c>
      <c r="V2323" t="inlineStr">
        <is>
          <t>No</t>
        </is>
      </c>
      <c r="W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TC102315</t>
        </is>
      </c>
      <c r="B2324" s="69" t="n">
        <v>45945</v>
      </c>
      <c r="C2324" s="70" t="n">
        <v>2025</v>
      </c>
      <c r="D2324" t="inlineStr">
        <is>
          <t>Oct</t>
        </is>
      </c>
      <c r="E2324" t="inlineStr">
        <is>
          <t>North America</t>
        </is>
      </c>
      <c r="F2324" t="inlineStr">
        <is>
          <t>USA</t>
        </is>
      </c>
      <c r="G2324" t="inlineStr">
        <is>
          <t>Technology &amp; Services</t>
        </is>
      </c>
      <c r="H2324" t="inlineStr">
        <is>
          <t>Cloud &amp; infrastructure</t>
        </is>
      </c>
      <c r="I2324" t="inlineStr">
        <is>
          <t>Large client</t>
        </is>
      </c>
      <c r="J2324" t="inlineStr">
        <is>
          <t>Ana Costa</t>
        </is>
      </c>
      <c r="K2324" s="71" t="n">
        <v>9290</v>
      </c>
      <c r="L2324" s="72" t="n">
        <v>3896.5</v>
      </c>
      <c r="M2324" s="72" t="n">
        <v>36198485</v>
      </c>
      <c r="N2324" s="72" t="n">
        <v>0</v>
      </c>
      <c r="O2324" s="72" t="n">
        <v>36198485</v>
      </c>
      <c r="P2324" s="72" t="n">
        <v>22611223.09</v>
      </c>
      <c r="Q2324" s="72" t="n">
        <v>13587261.91</v>
      </c>
      <c r="R2324" t="inlineStr">
        <is>
          <t>TS-02</t>
        </is>
      </c>
      <c r="S2324" s="73" t="n">
        <v>71.2</v>
      </c>
      <c r="T2324" s="73" t="n">
        <v>56.2</v>
      </c>
      <c r="U2324" s="71" t="n">
        <v>0</v>
      </c>
      <c r="V2324" t="inlineStr">
        <is>
          <t>No</t>
        </is>
      </c>
      <c r="W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TC102316</t>
        </is>
      </c>
      <c r="B2325" s="69" t="n">
        <v>45945</v>
      </c>
      <c r="C2325" s="70" t="n">
        <v>2025</v>
      </c>
      <c r="D2325" t="inlineStr">
        <is>
          <t>Oct</t>
        </is>
      </c>
      <c r="E2325" t="inlineStr">
        <is>
          <t>UK</t>
        </is>
      </c>
      <c r="F2325" t="inlineStr">
        <is>
          <t>UK</t>
        </is>
      </c>
      <c r="G2325" t="inlineStr">
        <is>
          <t>Manufacturing</t>
        </is>
      </c>
      <c r="H2325" t="inlineStr">
        <is>
          <t>BPS</t>
        </is>
      </c>
      <c r="I2325" t="inlineStr">
        <is>
          <t>Mid-size client</t>
        </is>
      </c>
      <c r="J2325" t="inlineStr">
        <is>
          <t>Zoya Ahmed</t>
        </is>
      </c>
      <c r="K2325" s="71" t="n">
        <v>3981</v>
      </c>
      <c r="L2325" s="72" t="n">
        <v>4255.45</v>
      </c>
      <c r="M2325" s="72" t="n">
        <v>16940946.45</v>
      </c>
      <c r="N2325" s="72" t="n">
        <v>0</v>
      </c>
      <c r="O2325" s="72" t="n">
        <v>16940946.45</v>
      </c>
      <c r="P2325" s="72" t="n">
        <v>12417382.89</v>
      </c>
      <c r="Q2325" s="72" t="n">
        <v>4523563.56</v>
      </c>
      <c r="R2325" t="inlineStr">
        <is>
          <t>M-05</t>
        </is>
      </c>
      <c r="S2325" s="73" t="n">
        <v>28.1</v>
      </c>
      <c r="T2325" s="73" t="n">
        <v>22.6</v>
      </c>
      <c r="U2325" s="71" t="n">
        <v>1</v>
      </c>
      <c r="V2325" t="inlineStr">
        <is>
          <t>No</t>
        </is>
      </c>
      <c r="W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TC102317</t>
        </is>
      </c>
      <c r="B2326" s="69" t="n">
        <v>45945</v>
      </c>
      <c r="C2326" s="70" t="n">
        <v>2025</v>
      </c>
      <c r="D2326" t="inlineStr">
        <is>
          <t>Oct</t>
        </is>
      </c>
      <c r="E2326" t="inlineStr">
        <is>
          <t>North America</t>
        </is>
      </c>
      <c r="F2326" t="inlineStr">
        <is>
          <t>Canada</t>
        </is>
      </c>
      <c r="G2326" t="inlineStr">
        <is>
          <t>Life Sciences</t>
        </is>
      </c>
      <c r="H2326" t="inlineStr">
        <is>
          <t>Application services</t>
        </is>
      </c>
      <c r="I2326" t="inlineStr">
        <is>
          <t>Top-10 client</t>
        </is>
      </c>
      <c r="J2326" t="inlineStr">
        <is>
          <t>Olivia Brown</t>
        </is>
      </c>
      <c r="K2326" s="71" t="n">
        <v>9160</v>
      </c>
      <c r="L2326" s="72" t="n">
        <v>4190.32</v>
      </c>
      <c r="M2326" s="72" t="n">
        <v>38383331.2</v>
      </c>
      <c r="N2326" s="72" t="n">
        <v>1535333.25</v>
      </c>
      <c r="O2326" s="72" t="n">
        <v>36847997.95</v>
      </c>
      <c r="P2326" s="72" t="n">
        <v>23341683.67</v>
      </c>
      <c r="Q2326" s="72" t="n">
        <v>13506314.28</v>
      </c>
      <c r="R2326" t="inlineStr">
        <is>
          <t>LS-03</t>
        </is>
      </c>
      <c r="S2326" s="73" t="n">
        <v>59.7</v>
      </c>
      <c r="T2326" s="73" t="n">
        <v>52.5</v>
      </c>
      <c r="U2326" s="71" t="n">
        <v>0</v>
      </c>
      <c r="V2326" t="inlineStr">
        <is>
          <t>No</t>
        </is>
      </c>
      <c r="W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TC102318</t>
        </is>
      </c>
      <c r="B2327" s="69" t="n">
        <v>45945</v>
      </c>
      <c r="C2327" s="70" t="n">
        <v>2025</v>
      </c>
      <c r="D2327" t="inlineStr">
        <is>
          <t>Oct</t>
        </is>
      </c>
      <c r="E2327" t="inlineStr">
        <is>
          <t>Continental Europe</t>
        </is>
      </c>
      <c r="F2327" t="inlineStr">
        <is>
          <t>Germany</t>
        </is>
      </c>
      <c r="G2327" t="inlineStr">
        <is>
          <t>BFSI</t>
        </is>
      </c>
      <c r="H2327" t="inlineStr">
        <is>
          <t>Cloud &amp; infrastructure</t>
        </is>
      </c>
      <c r="I2327" t="inlineStr">
        <is>
          <t>Mid-size client</t>
        </is>
      </c>
      <c r="J2327" t="inlineStr">
        <is>
          <t>Carlos Silva</t>
        </is>
      </c>
      <c r="K2327" s="71" t="n">
        <v>3641</v>
      </c>
      <c r="L2327" s="72" t="n">
        <v>4309.54</v>
      </c>
      <c r="M2327" s="72" t="n">
        <v>15691035.14</v>
      </c>
      <c r="N2327" s="72" t="n">
        <v>627641.41</v>
      </c>
      <c r="O2327" s="72" t="n">
        <v>15063393.73</v>
      </c>
      <c r="P2327" s="72" t="n">
        <v>10132052.57</v>
      </c>
      <c r="Q2327" s="72" t="n">
        <v>4931341.16</v>
      </c>
      <c r="R2327" t="inlineStr">
        <is>
          <t>B-06</t>
        </is>
      </c>
      <c r="S2327" s="73" t="n">
        <v>28.1</v>
      </c>
      <c r="T2327" s="73" t="n">
        <v>20.9</v>
      </c>
      <c r="U2327" s="71" t="n">
        <v>0</v>
      </c>
      <c r="V2327" t="inlineStr">
        <is>
          <t>No</t>
        </is>
      </c>
      <c r="W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TC102319</t>
        </is>
      </c>
      <c r="B2328" s="69" t="n">
        <v>45945</v>
      </c>
      <c r="C2328" s="70" t="n">
        <v>2025</v>
      </c>
      <c r="D2328" t="inlineStr">
        <is>
          <t>Oct</t>
        </is>
      </c>
      <c r="E2328" t="inlineStr">
        <is>
          <t>North America</t>
        </is>
      </c>
      <c r="F2328" t="inlineStr">
        <is>
          <t>USA</t>
        </is>
      </c>
      <c r="G2328" t="inlineStr">
        <is>
          <t>Retail &amp; CPG</t>
        </is>
      </c>
      <c r="H2328" t="inlineStr">
        <is>
          <t>BPS</t>
        </is>
      </c>
      <c r="I2328" t="inlineStr">
        <is>
          <t>Top-10 client</t>
        </is>
      </c>
      <c r="J2328" t="inlineStr">
        <is>
          <t>Arjun Mehta</t>
        </is>
      </c>
      <c r="K2328" s="71" t="n">
        <v>7682</v>
      </c>
      <c r="L2328" s="72" t="n">
        <v>3454.3</v>
      </c>
      <c r="M2328" s="72" t="n">
        <v>26535932.6</v>
      </c>
      <c r="N2328" s="72" t="n">
        <v>0</v>
      </c>
      <c r="O2328" s="72" t="n">
        <v>26535932.6</v>
      </c>
      <c r="P2328" s="72" t="n">
        <v>17879362.01</v>
      </c>
      <c r="Q2328" s="72" t="n">
        <v>8656570.59</v>
      </c>
      <c r="R2328" t="inlineStr">
        <is>
          <t>RC-05</t>
        </is>
      </c>
      <c r="S2328" s="73" t="n">
        <v>54.6</v>
      </c>
      <c r="T2328" s="73" t="n">
        <v>48</v>
      </c>
      <c r="U2328" s="71" t="n">
        <v>2</v>
      </c>
      <c r="V2328" t="inlineStr">
        <is>
          <t>No</t>
        </is>
      </c>
      <c r="W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TC102320</t>
        </is>
      </c>
      <c r="B2329" s="69" t="n">
        <v>45945</v>
      </c>
      <c r="C2329" s="70" t="n">
        <v>2025</v>
      </c>
      <c r="D2329" t="inlineStr">
        <is>
          <t>Oct</t>
        </is>
      </c>
      <c r="E2329" t="inlineStr">
        <is>
          <t>North America</t>
        </is>
      </c>
      <c r="F2329" t="inlineStr">
        <is>
          <t>USA</t>
        </is>
      </c>
      <c r="G2329" t="inlineStr">
        <is>
          <t>Life Sciences</t>
        </is>
      </c>
      <c r="H2329" t="inlineStr">
        <is>
          <t>AI &amp; data</t>
        </is>
      </c>
      <c r="I2329" t="inlineStr">
        <is>
          <t>Large client</t>
        </is>
      </c>
      <c r="J2329" t="inlineStr">
        <is>
          <t>Sara Rossi</t>
        </is>
      </c>
      <c r="K2329" s="71" t="n">
        <v>11269</v>
      </c>
      <c r="L2329" s="72" t="n">
        <v>4636.32</v>
      </c>
      <c r="M2329" s="72" t="n">
        <v>52246690.08</v>
      </c>
      <c r="N2329" s="72" t="n">
        <v>0</v>
      </c>
      <c r="O2329" s="72" t="n">
        <v>52246690.08</v>
      </c>
      <c r="P2329" s="72" t="n">
        <v>33039523.52</v>
      </c>
      <c r="Q2329" s="72" t="n">
        <v>19207166.56</v>
      </c>
      <c r="R2329" t="inlineStr">
        <is>
          <t>LS-02</t>
        </is>
      </c>
      <c r="S2329" s="73" t="n">
        <v>77.59999999999999</v>
      </c>
      <c r="T2329" s="73" t="n">
        <v>70.3</v>
      </c>
      <c r="U2329" s="71" t="n">
        <v>0</v>
      </c>
      <c r="V2329" t="inlineStr">
        <is>
          <t>No</t>
        </is>
      </c>
      <c r="W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TC102321</t>
        </is>
      </c>
      <c r="B2330" s="69" t="n">
        <v>45945</v>
      </c>
      <c r="C2330" s="70" t="n">
        <v>2025</v>
      </c>
      <c r="D2330" t="inlineStr">
        <is>
          <t>Oct</t>
        </is>
      </c>
      <c r="E2330" t="inlineStr">
        <is>
          <t>Continental Europe</t>
        </is>
      </c>
      <c r="F2330" t="inlineStr">
        <is>
          <t>Netherlands</t>
        </is>
      </c>
      <c r="G2330" t="inlineStr">
        <is>
          <t>Retail &amp; CPG</t>
        </is>
      </c>
      <c r="H2330" t="inlineStr">
        <is>
          <t>Application services</t>
        </is>
      </c>
      <c r="I2330" t="inlineStr">
        <is>
          <t>Mid-size client</t>
        </is>
      </c>
      <c r="J2330" t="inlineStr">
        <is>
          <t>Carlos Silva</t>
        </is>
      </c>
      <c r="K2330" s="71" t="n">
        <v>7217</v>
      </c>
      <c r="L2330" s="72" t="n">
        <v>4163.28</v>
      </c>
      <c r="M2330" s="72" t="n">
        <v>30046391.76</v>
      </c>
      <c r="N2330" s="72" t="n">
        <v>0</v>
      </c>
      <c r="O2330" s="72" t="n">
        <v>30046391.76</v>
      </c>
      <c r="P2330" s="72" t="n">
        <v>19687406.45</v>
      </c>
      <c r="Q2330" s="72" t="n">
        <v>10358985.31</v>
      </c>
      <c r="R2330" t="inlineStr">
        <is>
          <t>RC-01</t>
        </is>
      </c>
      <c r="S2330" s="73" t="n">
        <v>46.3</v>
      </c>
      <c r="T2330" s="73" t="n">
        <v>41.2</v>
      </c>
      <c r="U2330" s="71" t="n">
        <v>1</v>
      </c>
      <c r="V2330" t="inlineStr">
        <is>
          <t>No</t>
        </is>
      </c>
      <c r="W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TC102322</t>
        </is>
      </c>
      <c r="B2331" s="69" t="n">
        <v>45946</v>
      </c>
      <c r="C2331" s="70" t="n">
        <v>2025</v>
      </c>
      <c r="D2331" t="inlineStr">
        <is>
          <t>Oct</t>
        </is>
      </c>
      <c r="E2331" t="inlineStr">
        <is>
          <t>North America</t>
        </is>
      </c>
      <c r="F2331" t="inlineStr">
        <is>
          <t>Canada</t>
        </is>
      </c>
      <c r="G2331" t="inlineStr">
        <is>
          <t>Manufacturing</t>
        </is>
      </c>
      <c r="H2331" t="inlineStr">
        <is>
          <t>AI &amp; data</t>
        </is>
      </c>
      <c r="I2331" t="inlineStr">
        <is>
          <t>Large client</t>
        </is>
      </c>
      <c r="J2331" t="inlineStr">
        <is>
          <t>Ana Costa</t>
        </is>
      </c>
      <c r="K2331" s="71" t="n">
        <v>11064</v>
      </c>
      <c r="L2331" s="72" t="n">
        <v>3699.45</v>
      </c>
      <c r="M2331" s="72" t="n">
        <v>40930714.8</v>
      </c>
      <c r="N2331" s="72" t="n">
        <v>0</v>
      </c>
      <c r="O2331" s="72" t="n">
        <v>40930714.8</v>
      </c>
      <c r="P2331" s="72" t="n">
        <v>25866457.4</v>
      </c>
      <c r="Q2331" s="72" t="n">
        <v>15064257.4</v>
      </c>
      <c r="R2331" t="inlineStr">
        <is>
          <t>M-03</t>
        </is>
      </c>
      <c r="S2331" s="73" t="n">
        <v>72.8</v>
      </c>
      <c r="T2331" s="73" t="n">
        <v>66.2</v>
      </c>
      <c r="U2331" s="71" t="n">
        <v>1</v>
      </c>
      <c r="V2331" t="inlineStr">
        <is>
          <t>No</t>
        </is>
      </c>
      <c r="W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TC102323</t>
        </is>
      </c>
      <c r="B2332" s="69" t="n">
        <v>45946</v>
      </c>
      <c r="C2332" s="70" t="n">
        <v>2025</v>
      </c>
      <c r="D2332" t="inlineStr">
        <is>
          <t>Oct</t>
        </is>
      </c>
      <c r="E2332" t="inlineStr">
        <is>
          <t>UK</t>
        </is>
      </c>
      <c r="F2332" t="inlineStr">
        <is>
          <t>UK</t>
        </is>
      </c>
      <c r="G2332" t="inlineStr">
        <is>
          <t>BFSI</t>
        </is>
      </c>
      <c r="H2332" t="inlineStr">
        <is>
          <t>Cloud &amp; infrastructure</t>
        </is>
      </c>
      <c r="I2332" t="inlineStr">
        <is>
          <t>Large client</t>
        </is>
      </c>
      <c r="J2332" t="inlineStr">
        <is>
          <t>Fatima Al-Saud</t>
        </is>
      </c>
      <c r="K2332" s="71" t="n">
        <v>7413</v>
      </c>
      <c r="L2332" s="72" t="n">
        <v>4074.19</v>
      </c>
      <c r="M2332" s="72" t="n">
        <v>30201970.47</v>
      </c>
      <c r="N2332" s="72" t="n">
        <v>1812118.23</v>
      </c>
      <c r="O2332" s="72" t="n">
        <v>28389852.24</v>
      </c>
      <c r="P2332" s="72" t="n">
        <v>19554583.57</v>
      </c>
      <c r="Q2332" s="72" t="n">
        <v>8835268.67</v>
      </c>
      <c r="R2332" t="inlineStr">
        <is>
          <t>B-03</t>
        </is>
      </c>
      <c r="S2332" s="73" t="n">
        <v>52.4</v>
      </c>
      <c r="T2332" s="73" t="n">
        <v>46.5</v>
      </c>
      <c r="U2332" s="71" t="n">
        <v>0</v>
      </c>
      <c r="V2332" t="inlineStr">
        <is>
          <t>No</t>
        </is>
      </c>
      <c r="W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TC102324</t>
        </is>
      </c>
      <c r="B2333" s="69" t="n">
        <v>45946</v>
      </c>
      <c r="C2333" s="70" t="n">
        <v>2025</v>
      </c>
      <c r="D2333" t="inlineStr">
        <is>
          <t>Oct</t>
        </is>
      </c>
      <c r="E2333" t="inlineStr">
        <is>
          <t>North America</t>
        </is>
      </c>
      <c r="F2333" t="inlineStr">
        <is>
          <t>Canada</t>
        </is>
      </c>
      <c r="G2333" t="inlineStr">
        <is>
          <t>BFSI</t>
        </is>
      </c>
      <c r="H2333" t="inlineStr">
        <is>
          <t>BPS</t>
        </is>
      </c>
      <c r="I2333" t="inlineStr">
        <is>
          <t>Large client</t>
        </is>
      </c>
      <c r="J2333" t="inlineStr">
        <is>
          <t>Carlos Silva</t>
        </is>
      </c>
      <c r="K2333" s="71" t="n">
        <v>5384</v>
      </c>
      <c r="L2333" s="72" t="n">
        <v>4456.68</v>
      </c>
      <c r="M2333" s="72" t="n">
        <v>23994765.12</v>
      </c>
      <c r="N2333" s="72" t="n">
        <v>1439685.91</v>
      </c>
      <c r="O2333" s="72" t="n">
        <v>22555079.21</v>
      </c>
      <c r="P2333" s="72" t="n">
        <v>16408595.98</v>
      </c>
      <c r="Q2333" s="72" t="n">
        <v>6146483.23</v>
      </c>
      <c r="R2333" t="inlineStr">
        <is>
          <t>B-06</t>
        </is>
      </c>
      <c r="S2333" s="73" t="n">
        <v>39.2</v>
      </c>
      <c r="T2333" s="73" t="n">
        <v>32.2</v>
      </c>
      <c r="U2333" s="71" t="n">
        <v>2</v>
      </c>
      <c r="V2333" t="inlineStr">
        <is>
          <t>No</t>
        </is>
      </c>
      <c r="W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TC102325</t>
        </is>
      </c>
      <c r="B2334" s="69" t="n">
        <v>45946</v>
      </c>
      <c r="C2334" s="70" t="n">
        <v>2025</v>
      </c>
      <c r="D2334" t="inlineStr">
        <is>
          <t>Oct</t>
        </is>
      </c>
      <c r="E2334" t="inlineStr">
        <is>
          <t>North America</t>
        </is>
      </c>
      <c r="F2334" t="inlineStr">
        <is>
          <t>Canada</t>
        </is>
      </c>
      <c r="G2334" t="inlineStr">
        <is>
          <t>Communications &amp; Media</t>
        </is>
      </c>
      <c r="H2334" t="inlineStr">
        <is>
          <t>Application services</t>
        </is>
      </c>
      <c r="I2334" t="inlineStr">
        <is>
          <t>Top-10 client</t>
        </is>
      </c>
      <c r="J2334" t="inlineStr">
        <is>
          <t>Ana Costa</t>
        </is>
      </c>
      <c r="K2334" s="71" t="n">
        <v>8726</v>
      </c>
      <c r="L2334" s="72" t="n">
        <v>3773.83</v>
      </c>
      <c r="M2334" s="72" t="n">
        <v>32930440.58</v>
      </c>
      <c r="N2334" s="72" t="n">
        <v>1317217.62</v>
      </c>
      <c r="O2334" s="72" t="n">
        <v>31613222.96</v>
      </c>
      <c r="P2334" s="72" t="n">
        <v>21900537.73</v>
      </c>
      <c r="Q2334" s="72" t="n">
        <v>9712685.23</v>
      </c>
      <c r="R2334" t="inlineStr">
        <is>
          <t>CM-06</t>
        </is>
      </c>
      <c r="S2334" s="73" t="n">
        <v>60.9</v>
      </c>
      <c r="T2334" s="73" t="n">
        <v>55.2</v>
      </c>
      <c r="U2334" s="71" t="n">
        <v>2</v>
      </c>
      <c r="V2334" t="inlineStr">
        <is>
          <t>No</t>
        </is>
      </c>
      <c r="W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TC102326</t>
        </is>
      </c>
      <c r="B2335" s="69" t="n">
        <v>45946</v>
      </c>
      <c r="C2335" s="70" t="n">
        <v>2025</v>
      </c>
      <c r="D2335" t="inlineStr">
        <is>
          <t>Oct</t>
        </is>
      </c>
      <c r="E2335" t="inlineStr">
        <is>
          <t>Continental Europe</t>
        </is>
      </c>
      <c r="F2335" t="inlineStr">
        <is>
          <t>Germany</t>
        </is>
      </c>
      <c r="G2335" t="inlineStr">
        <is>
          <t>BFSI</t>
        </is>
      </c>
      <c r="H2335" t="inlineStr">
        <is>
          <t>Cloud &amp; infrastructure</t>
        </is>
      </c>
      <c r="I2335" t="inlineStr">
        <is>
          <t>Large client</t>
        </is>
      </c>
      <c r="J2335" t="inlineStr">
        <is>
          <t>Lucas Martin</t>
        </is>
      </c>
      <c r="K2335" s="71" t="n">
        <v>3887</v>
      </c>
      <c r="L2335" s="72" t="n">
        <v>3881.93</v>
      </c>
      <c r="M2335" s="72" t="n">
        <v>15089061.91</v>
      </c>
      <c r="N2335" s="72" t="n">
        <v>905343.71</v>
      </c>
      <c r="O2335" s="72" t="n">
        <v>14183718.2</v>
      </c>
      <c r="P2335" s="72" t="n">
        <v>9815435.42</v>
      </c>
      <c r="Q2335" s="72" t="n">
        <v>4368282.78</v>
      </c>
      <c r="R2335" t="inlineStr">
        <is>
          <t>B-01</t>
        </is>
      </c>
      <c r="S2335" s="73" t="n">
        <v>26.8</v>
      </c>
      <c r="T2335" s="73" t="n">
        <v>23.6</v>
      </c>
      <c r="U2335" s="71" t="n">
        <v>0</v>
      </c>
      <c r="V2335" t="inlineStr">
        <is>
          <t>No</t>
        </is>
      </c>
      <c r="W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TC102327</t>
        </is>
      </c>
      <c r="B2336" s="69" t="n">
        <v>45946</v>
      </c>
      <c r="C2336" s="70" t="n">
        <v>2025</v>
      </c>
      <c r="D2336" t="inlineStr">
        <is>
          <t>Oct</t>
        </is>
      </c>
      <c r="E2336" t="inlineStr">
        <is>
          <t>North America</t>
        </is>
      </c>
      <c r="F2336" t="inlineStr">
        <is>
          <t>Canada</t>
        </is>
      </c>
      <c r="G2336" t="inlineStr">
        <is>
          <t>BFSI</t>
        </is>
      </c>
      <c r="H2336" t="inlineStr">
        <is>
          <t>BPS</t>
        </is>
      </c>
      <c r="I2336" t="inlineStr">
        <is>
          <t>Mid-size client</t>
        </is>
      </c>
      <c r="J2336" t="inlineStr">
        <is>
          <t>Kofi Mensah</t>
        </is>
      </c>
      <c r="K2336" s="71" t="n">
        <v>9258</v>
      </c>
      <c r="L2336" s="72" t="n">
        <v>3983.25</v>
      </c>
      <c r="M2336" s="72" t="n">
        <v>36876928.5</v>
      </c>
      <c r="N2336" s="72" t="n">
        <v>0</v>
      </c>
      <c r="O2336" s="72" t="n">
        <v>36876928.5</v>
      </c>
      <c r="P2336" s="72" t="n">
        <v>23732995.76</v>
      </c>
      <c r="Q2336" s="72" t="n">
        <v>13143932.74</v>
      </c>
      <c r="R2336" t="inlineStr">
        <is>
          <t>B-05</t>
        </is>
      </c>
      <c r="S2336" s="73" t="n">
        <v>60.3</v>
      </c>
      <c r="T2336" s="73" t="n">
        <v>53.1</v>
      </c>
      <c r="U2336" s="71" t="n">
        <v>0</v>
      </c>
      <c r="V2336" t="inlineStr">
        <is>
          <t>No</t>
        </is>
      </c>
      <c r="W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TC102328</t>
        </is>
      </c>
      <c r="B2337" s="69" t="n">
        <v>45946</v>
      </c>
      <c r="C2337" s="70" t="n">
        <v>2025</v>
      </c>
      <c r="D2337" t="inlineStr">
        <is>
          <t>Oct</t>
        </is>
      </c>
      <c r="E2337" t="inlineStr">
        <is>
          <t>North America</t>
        </is>
      </c>
      <c r="F2337" t="inlineStr">
        <is>
          <t>Canada</t>
        </is>
      </c>
      <c r="G2337" t="inlineStr">
        <is>
          <t>BFSI</t>
        </is>
      </c>
      <c r="H2337" t="inlineStr">
        <is>
          <t>Application services</t>
        </is>
      </c>
      <c r="I2337" t="inlineStr">
        <is>
          <t>Large client</t>
        </is>
      </c>
      <c r="J2337" t="inlineStr">
        <is>
          <t>Shraddha Kulkarni</t>
        </is>
      </c>
      <c r="K2337" s="71" t="n">
        <v>5770</v>
      </c>
      <c r="L2337" s="72" t="n">
        <v>4434.76</v>
      </c>
      <c r="M2337" s="72" t="n">
        <v>25588565.2</v>
      </c>
      <c r="N2337" s="72" t="n">
        <v>511771.3</v>
      </c>
      <c r="O2337" s="72" t="n">
        <v>25076793.9</v>
      </c>
      <c r="P2337" s="72" t="n">
        <v>18167296.06</v>
      </c>
      <c r="Q2337" s="72" t="n">
        <v>6909497.84</v>
      </c>
      <c r="R2337" t="inlineStr">
        <is>
          <t>B-04</t>
        </is>
      </c>
      <c r="S2337" s="73" t="n">
        <v>39.7</v>
      </c>
      <c r="T2337" s="73" t="n">
        <v>35.2</v>
      </c>
      <c r="U2337" s="71" t="n">
        <v>0</v>
      </c>
      <c r="V2337" t="inlineStr">
        <is>
          <t>No</t>
        </is>
      </c>
      <c r="W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TC102329</t>
        </is>
      </c>
      <c r="B2338" s="69" t="n">
        <v>45946</v>
      </c>
      <c r="C2338" s="70" t="n">
        <v>2025</v>
      </c>
      <c r="D2338" t="inlineStr">
        <is>
          <t>Oct</t>
        </is>
      </c>
      <c r="E2338" t="inlineStr">
        <is>
          <t>North America</t>
        </is>
      </c>
      <c r="F2338" t="inlineStr">
        <is>
          <t>USA</t>
        </is>
      </c>
      <c r="G2338" t="inlineStr">
        <is>
          <t>BFSI</t>
        </is>
      </c>
      <c r="H2338" t="inlineStr">
        <is>
          <t>Application services</t>
        </is>
      </c>
      <c r="I2338" t="inlineStr">
        <is>
          <t>Large client</t>
        </is>
      </c>
      <c r="J2338" t="inlineStr">
        <is>
          <t>Shraddha Kulkarni</t>
        </is>
      </c>
      <c r="K2338" s="71" t="n">
        <v>7872</v>
      </c>
      <c r="L2338" s="72" t="n">
        <v>3818.05</v>
      </c>
      <c r="M2338" s="72" t="n">
        <v>30055689.6</v>
      </c>
      <c r="N2338" s="72" t="n">
        <v>601113.79</v>
      </c>
      <c r="O2338" s="72" t="n">
        <v>29454575.81</v>
      </c>
      <c r="P2338" s="72" t="n">
        <v>21167785.27</v>
      </c>
      <c r="Q2338" s="72" t="n">
        <v>8286790.54</v>
      </c>
      <c r="R2338" t="inlineStr">
        <is>
          <t>B-05</t>
        </is>
      </c>
      <c r="S2338" s="73" t="n">
        <v>53.6</v>
      </c>
      <c r="T2338" s="73" t="n">
        <v>46.3</v>
      </c>
      <c r="U2338" s="71" t="n">
        <v>0</v>
      </c>
      <c r="V2338" t="inlineStr">
        <is>
          <t>No</t>
        </is>
      </c>
      <c r="W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TC102330</t>
        </is>
      </c>
      <c r="B2339" s="69" t="n">
        <v>45946</v>
      </c>
      <c r="C2339" s="70" t="n">
        <v>2025</v>
      </c>
      <c r="D2339" t="inlineStr">
        <is>
          <t>Oct</t>
        </is>
      </c>
      <c r="E2339" t="inlineStr">
        <is>
          <t>North America</t>
        </is>
      </c>
      <c r="F2339" t="inlineStr">
        <is>
          <t>Canada</t>
        </is>
      </c>
      <c r="G2339" t="inlineStr">
        <is>
          <t>BFSI</t>
        </is>
      </c>
      <c r="H2339" t="inlineStr">
        <is>
          <t>Application services</t>
        </is>
      </c>
      <c r="I2339" t="inlineStr">
        <is>
          <t>Top-10 client</t>
        </is>
      </c>
      <c r="J2339" t="inlineStr">
        <is>
          <t>Fatima Al-Saud</t>
        </is>
      </c>
      <c r="K2339" s="71" t="n">
        <v>4623</v>
      </c>
      <c r="L2339" s="72" t="n">
        <v>3916.36</v>
      </c>
      <c r="M2339" s="72" t="n">
        <v>18105332.28</v>
      </c>
      <c r="N2339" s="72" t="n">
        <v>1086319.94</v>
      </c>
      <c r="O2339" s="72" t="n">
        <v>17019012.34</v>
      </c>
      <c r="P2339" s="72" t="n">
        <v>11650445.71</v>
      </c>
      <c r="Q2339" s="72" t="n">
        <v>5368566.63</v>
      </c>
      <c r="R2339" t="inlineStr">
        <is>
          <t>B-03</t>
        </is>
      </c>
      <c r="S2339" s="73" t="n">
        <v>36.9</v>
      </c>
      <c r="T2339" s="73" t="n">
        <v>27.8</v>
      </c>
      <c r="U2339" s="71" t="n">
        <v>0</v>
      </c>
      <c r="V2339" t="inlineStr">
        <is>
          <t>No</t>
        </is>
      </c>
      <c r="W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TC102331</t>
        </is>
      </c>
      <c r="B2340" s="69" t="n">
        <v>45947</v>
      </c>
      <c r="C2340" s="70" t="n">
        <v>2025</v>
      </c>
      <c r="D2340" t="inlineStr">
        <is>
          <t>Oct</t>
        </is>
      </c>
      <c r="E2340" t="inlineStr">
        <is>
          <t>North America</t>
        </is>
      </c>
      <c r="F2340" t="inlineStr">
        <is>
          <t>Canada</t>
        </is>
      </c>
      <c r="G2340" t="inlineStr">
        <is>
          <t>Retail &amp; CPG</t>
        </is>
      </c>
      <c r="H2340" t="inlineStr">
        <is>
          <t>BPS</t>
        </is>
      </c>
      <c r="I2340" t="inlineStr">
        <is>
          <t>Large client</t>
        </is>
      </c>
      <c r="J2340" t="inlineStr">
        <is>
          <t>Yuki Sato</t>
        </is>
      </c>
      <c r="K2340" s="71" t="n">
        <v>5709</v>
      </c>
      <c r="L2340" s="72" t="n">
        <v>3509.02</v>
      </c>
      <c r="M2340" s="72" t="n">
        <v>20032995.18</v>
      </c>
      <c r="N2340" s="72" t="n">
        <v>801319.8100000001</v>
      </c>
      <c r="O2340" s="72" t="n">
        <v>19231675.37</v>
      </c>
      <c r="P2340" s="72" t="n">
        <v>13058017.31</v>
      </c>
      <c r="Q2340" s="72" t="n">
        <v>6173658.06</v>
      </c>
      <c r="R2340" t="inlineStr">
        <is>
          <t>RC-04</t>
        </is>
      </c>
      <c r="S2340" s="73" t="n">
        <v>42.7</v>
      </c>
      <c r="T2340" s="73" t="n">
        <v>33.2</v>
      </c>
      <c r="U2340" s="71" t="n">
        <v>0</v>
      </c>
      <c r="V2340" t="inlineStr">
        <is>
          <t>No</t>
        </is>
      </c>
      <c r="W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TC102332</t>
        </is>
      </c>
      <c r="B2341" s="69" t="n">
        <v>45947</v>
      </c>
      <c r="C2341" s="70" t="n">
        <v>2025</v>
      </c>
      <c r="D2341" t="inlineStr">
        <is>
          <t>Oct</t>
        </is>
      </c>
      <c r="E2341" t="inlineStr">
        <is>
          <t>North America</t>
        </is>
      </c>
      <c r="F2341" t="inlineStr">
        <is>
          <t>USA</t>
        </is>
      </c>
      <c r="G2341" t="inlineStr">
        <is>
          <t>Retail &amp; CPG</t>
        </is>
      </c>
      <c r="H2341" t="inlineStr">
        <is>
          <t>Consulting</t>
        </is>
      </c>
      <c r="I2341" t="inlineStr">
        <is>
          <t>Mid-size client</t>
        </is>
      </c>
      <c r="J2341" t="inlineStr">
        <is>
          <t>Sophie Müller</t>
        </is>
      </c>
      <c r="K2341" s="71" t="n">
        <v>3228</v>
      </c>
      <c r="L2341" s="72" t="n">
        <v>4136.19</v>
      </c>
      <c r="M2341" s="72" t="n">
        <v>13351621.32</v>
      </c>
      <c r="N2341" s="72" t="n">
        <v>0</v>
      </c>
      <c r="O2341" s="72" t="n">
        <v>13351621.32</v>
      </c>
      <c r="P2341" s="72" t="n">
        <v>8765289.02</v>
      </c>
      <c r="Q2341" s="72" t="n">
        <v>4586332.3</v>
      </c>
      <c r="R2341" t="inlineStr">
        <is>
          <t>RC-01</t>
        </is>
      </c>
      <c r="S2341" s="73" t="n">
        <v>22.7</v>
      </c>
      <c r="T2341" s="73" t="n">
        <v>19.3</v>
      </c>
      <c r="U2341" s="71" t="n">
        <v>0</v>
      </c>
      <c r="V2341" t="inlineStr">
        <is>
          <t>No</t>
        </is>
      </c>
      <c r="W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TC102333</t>
        </is>
      </c>
      <c r="B2342" s="69" t="n">
        <v>45947</v>
      </c>
      <c r="C2342" s="70" t="n">
        <v>2025</v>
      </c>
      <c r="D2342" t="inlineStr">
        <is>
          <t>Oct</t>
        </is>
      </c>
      <c r="E2342" t="inlineStr">
        <is>
          <t>North America</t>
        </is>
      </c>
      <c r="F2342" t="inlineStr">
        <is>
          <t>Canada</t>
        </is>
      </c>
      <c r="G2342" t="inlineStr">
        <is>
          <t>BFSI</t>
        </is>
      </c>
      <c r="H2342" t="inlineStr">
        <is>
          <t>Application services</t>
        </is>
      </c>
      <c r="I2342" t="inlineStr">
        <is>
          <t>Mid-size client</t>
        </is>
      </c>
      <c r="J2342" t="inlineStr">
        <is>
          <t>Kofi Mensah</t>
        </is>
      </c>
      <c r="K2342" s="71" t="n">
        <v>6104</v>
      </c>
      <c r="L2342" s="72" t="n">
        <v>4556.59</v>
      </c>
      <c r="M2342" s="72" t="n">
        <v>27813425.36</v>
      </c>
      <c r="N2342" s="72" t="n">
        <v>0</v>
      </c>
      <c r="O2342" s="72" t="n">
        <v>27813425.36</v>
      </c>
      <c r="P2342" s="72" t="n">
        <v>18244557.36</v>
      </c>
      <c r="Q2342" s="72" t="n">
        <v>9568868</v>
      </c>
      <c r="R2342" t="inlineStr">
        <is>
          <t>B-06</t>
        </is>
      </c>
      <c r="S2342" s="73" t="n">
        <v>42.3</v>
      </c>
      <c r="T2342" s="73" t="n">
        <v>37.1</v>
      </c>
      <c r="U2342" s="71" t="n">
        <v>2</v>
      </c>
      <c r="V2342" t="inlineStr">
        <is>
          <t>No</t>
        </is>
      </c>
      <c r="W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TC102334</t>
        </is>
      </c>
      <c r="B2343" s="69" t="n">
        <v>45947</v>
      </c>
      <c r="C2343" s="70" t="n">
        <v>2025</v>
      </c>
      <c r="D2343" t="inlineStr">
        <is>
          <t>Oct</t>
        </is>
      </c>
      <c r="E2343" t="inlineStr">
        <is>
          <t>Middle East &amp; Africa</t>
        </is>
      </c>
      <c r="F2343" t="inlineStr">
        <is>
          <t>South Africa</t>
        </is>
      </c>
      <c r="G2343" t="inlineStr">
        <is>
          <t>Technology &amp; Services</t>
        </is>
      </c>
      <c r="H2343" t="inlineStr">
        <is>
          <t>Application services</t>
        </is>
      </c>
      <c r="I2343" t="inlineStr">
        <is>
          <t>Large client</t>
        </is>
      </c>
      <c r="J2343" t="inlineStr">
        <is>
          <t>Mei Lin</t>
        </is>
      </c>
      <c r="K2343" s="71" t="n">
        <v>10579</v>
      </c>
      <c r="L2343" s="72" t="n">
        <v>3577.18</v>
      </c>
      <c r="M2343" s="72" t="n">
        <v>37842987.22</v>
      </c>
      <c r="N2343" s="72" t="n">
        <v>0</v>
      </c>
      <c r="O2343" s="72" t="n">
        <v>37842987.22</v>
      </c>
      <c r="P2343" s="72" t="n">
        <v>26463332.32</v>
      </c>
      <c r="Q2343" s="72" t="n">
        <v>11379654.9</v>
      </c>
      <c r="R2343" t="inlineStr">
        <is>
          <t>TS-05</t>
        </is>
      </c>
      <c r="S2343" s="73" t="n">
        <v>73</v>
      </c>
      <c r="T2343" s="73" t="n">
        <v>65.59999999999999</v>
      </c>
      <c r="U2343" s="71" t="n">
        <v>1</v>
      </c>
      <c r="V2343" t="inlineStr">
        <is>
          <t>No</t>
        </is>
      </c>
      <c r="W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TC102335</t>
        </is>
      </c>
      <c r="B2344" s="69" t="n">
        <v>45947</v>
      </c>
      <c r="C2344" s="70" t="n">
        <v>2025</v>
      </c>
      <c r="D2344" t="inlineStr">
        <is>
          <t>Oct</t>
        </is>
      </c>
      <c r="E2344" t="inlineStr">
        <is>
          <t>UK</t>
        </is>
      </c>
      <c r="F2344" t="inlineStr">
        <is>
          <t>UK</t>
        </is>
      </c>
      <c r="G2344" t="inlineStr">
        <is>
          <t>Technology &amp; Services</t>
        </is>
      </c>
      <c r="H2344" t="inlineStr">
        <is>
          <t>Cloud &amp; infrastructure</t>
        </is>
      </c>
      <c r="I2344" t="inlineStr">
        <is>
          <t>Large client</t>
        </is>
      </c>
      <c r="J2344" t="inlineStr">
        <is>
          <t>Sara Rossi</t>
        </is>
      </c>
      <c r="K2344" s="71" t="n">
        <v>5732</v>
      </c>
      <c r="L2344" s="72" t="n">
        <v>4314.09</v>
      </c>
      <c r="M2344" s="72" t="n">
        <v>24728363.88</v>
      </c>
      <c r="N2344" s="72" t="n">
        <v>989134.5600000001</v>
      </c>
      <c r="O2344" s="72" t="n">
        <v>23739229.32</v>
      </c>
      <c r="P2344" s="72" t="n">
        <v>15403216.86</v>
      </c>
      <c r="Q2344" s="72" t="n">
        <v>8336012.46</v>
      </c>
      <c r="R2344" t="inlineStr">
        <is>
          <t>TS-05</t>
        </is>
      </c>
      <c r="S2344" s="73" t="n">
        <v>39.4</v>
      </c>
      <c r="T2344" s="73" t="n">
        <v>34.5</v>
      </c>
      <c r="U2344" s="71" t="n">
        <v>0</v>
      </c>
      <c r="V2344" t="inlineStr">
        <is>
          <t>No</t>
        </is>
      </c>
      <c r="W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TC102336</t>
        </is>
      </c>
      <c r="B2345" s="69" t="n">
        <v>45947</v>
      </c>
      <c r="C2345" s="70" t="n">
        <v>2025</v>
      </c>
      <c r="D2345" t="inlineStr">
        <is>
          <t>Oct</t>
        </is>
      </c>
      <c r="E2345" t="inlineStr">
        <is>
          <t>Continental Europe</t>
        </is>
      </c>
      <c r="F2345" t="inlineStr">
        <is>
          <t>France</t>
        </is>
      </c>
      <c r="G2345" t="inlineStr">
        <is>
          <t>BFSI</t>
        </is>
      </c>
      <c r="H2345" t="inlineStr">
        <is>
          <t>Cloud &amp; infrastructure</t>
        </is>
      </c>
      <c r="I2345" t="inlineStr">
        <is>
          <t>Large client</t>
        </is>
      </c>
      <c r="J2345" t="inlineStr">
        <is>
          <t>Arjun Mehta</t>
        </is>
      </c>
      <c r="K2345" s="71" t="n">
        <v>2571</v>
      </c>
      <c r="L2345" s="72" t="n">
        <v>3938.39</v>
      </c>
      <c r="M2345" s="72" t="n">
        <v>10125600.69</v>
      </c>
      <c r="N2345" s="72" t="n">
        <v>607536.04</v>
      </c>
      <c r="O2345" s="72" t="n">
        <v>9518064.65</v>
      </c>
      <c r="P2345" s="72" t="n">
        <v>6274371.58</v>
      </c>
      <c r="Q2345" s="72" t="n">
        <v>3243693.07</v>
      </c>
      <c r="R2345" t="inlineStr">
        <is>
          <t>B-01</t>
        </is>
      </c>
      <c r="S2345" s="73" t="n">
        <v>19.6</v>
      </c>
      <c r="T2345" s="73" t="n">
        <v>15.9</v>
      </c>
      <c r="U2345" s="71" t="n">
        <v>1</v>
      </c>
      <c r="V2345" t="inlineStr">
        <is>
          <t>No</t>
        </is>
      </c>
      <c r="W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TC102337</t>
        </is>
      </c>
      <c r="B2346" s="69" t="n">
        <v>45947</v>
      </c>
      <c r="C2346" s="70" t="n">
        <v>2025</v>
      </c>
      <c r="D2346" t="inlineStr">
        <is>
          <t>Oct</t>
        </is>
      </c>
      <c r="E2346" t="inlineStr">
        <is>
          <t>Continental Europe</t>
        </is>
      </c>
      <c r="F2346" t="inlineStr">
        <is>
          <t>France</t>
        </is>
      </c>
      <c r="G2346" t="inlineStr">
        <is>
          <t>Retail &amp; CPG</t>
        </is>
      </c>
      <c r="H2346" t="inlineStr">
        <is>
          <t>Consulting</t>
        </is>
      </c>
      <c r="I2346" t="inlineStr">
        <is>
          <t>Large client</t>
        </is>
      </c>
      <c r="J2346" t="inlineStr">
        <is>
          <t>Shraddha Kulkarni</t>
        </is>
      </c>
      <c r="K2346" s="71" t="n">
        <v>5400</v>
      </c>
      <c r="L2346" s="72" t="n">
        <v>3820.92</v>
      </c>
      <c r="M2346" s="72" t="n">
        <v>20632968</v>
      </c>
      <c r="N2346" s="72" t="n">
        <v>0</v>
      </c>
      <c r="O2346" s="72" t="n">
        <v>20632968</v>
      </c>
      <c r="P2346" s="72" t="n">
        <v>13244129.24</v>
      </c>
      <c r="Q2346" s="72" t="n">
        <v>7388838.76</v>
      </c>
      <c r="R2346" t="inlineStr">
        <is>
          <t>RC-03</t>
        </is>
      </c>
      <c r="S2346" s="73" t="n">
        <v>36.5</v>
      </c>
      <c r="T2346" s="73" t="n">
        <v>31.6</v>
      </c>
      <c r="U2346" s="71" t="n">
        <v>0</v>
      </c>
      <c r="V2346" t="inlineStr">
        <is>
          <t>No</t>
        </is>
      </c>
      <c r="W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TC102338</t>
        </is>
      </c>
      <c r="B2347" s="69" t="n">
        <v>45947</v>
      </c>
      <c r="C2347" s="70" t="n">
        <v>2025</v>
      </c>
      <c r="D2347" t="inlineStr">
        <is>
          <t>Oct</t>
        </is>
      </c>
      <c r="E2347" t="inlineStr">
        <is>
          <t>North America</t>
        </is>
      </c>
      <c r="F2347" t="inlineStr">
        <is>
          <t>Canada</t>
        </is>
      </c>
      <c r="G2347" t="inlineStr">
        <is>
          <t>Life Sciences</t>
        </is>
      </c>
      <c r="H2347" t="inlineStr">
        <is>
          <t>Cloud &amp; infrastructure</t>
        </is>
      </c>
      <c r="I2347" t="inlineStr">
        <is>
          <t>Mid-size client</t>
        </is>
      </c>
      <c r="J2347" t="inlineStr">
        <is>
          <t>Ruhi Shaikh</t>
        </is>
      </c>
      <c r="K2347" s="71" t="n">
        <v>3572</v>
      </c>
      <c r="L2347" s="72" t="n">
        <v>4604.54</v>
      </c>
      <c r="M2347" s="72" t="n">
        <v>16447416.88</v>
      </c>
      <c r="N2347" s="72" t="n">
        <v>986845.01</v>
      </c>
      <c r="O2347" s="72" t="n">
        <v>15460571.87</v>
      </c>
      <c r="P2347" s="72" t="n">
        <v>10595354.14</v>
      </c>
      <c r="Q2347" s="72" t="n">
        <v>4865217.73</v>
      </c>
      <c r="R2347" t="inlineStr">
        <is>
          <t>LS-05</t>
        </is>
      </c>
      <c r="S2347" s="73" t="n">
        <v>25.9</v>
      </c>
      <c r="T2347" s="73" t="n">
        <v>21.3</v>
      </c>
      <c r="U2347" s="71" t="n">
        <v>0</v>
      </c>
      <c r="V2347" t="inlineStr">
        <is>
          <t>No</t>
        </is>
      </c>
      <c r="W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TC102339</t>
        </is>
      </c>
      <c r="B2348" s="69" t="n">
        <v>45948</v>
      </c>
      <c r="C2348" s="70" t="n">
        <v>2025</v>
      </c>
      <c r="D2348" t="inlineStr">
        <is>
          <t>Oct</t>
        </is>
      </c>
      <c r="E2348" t="inlineStr">
        <is>
          <t>Continental Europe</t>
        </is>
      </c>
      <c r="F2348" t="inlineStr">
        <is>
          <t>Netherlands</t>
        </is>
      </c>
      <c r="G2348" t="inlineStr">
        <is>
          <t>Manufacturing</t>
        </is>
      </c>
      <c r="H2348" t="inlineStr">
        <is>
          <t>Consulting</t>
        </is>
      </c>
      <c r="I2348" t="inlineStr">
        <is>
          <t>Mid-size client</t>
        </is>
      </c>
      <c r="J2348" t="inlineStr">
        <is>
          <t>Hiroshi Tanaka</t>
        </is>
      </c>
      <c r="K2348" s="71" t="n">
        <v>2817</v>
      </c>
      <c r="L2348" s="72" t="n">
        <v>4235.38</v>
      </c>
      <c r="M2348" s="72" t="n">
        <v>11931065.46</v>
      </c>
      <c r="N2348" s="72" t="n">
        <v>238621.31</v>
      </c>
      <c r="O2348" s="72" t="n">
        <v>11692444.15</v>
      </c>
      <c r="P2348" s="72" t="n">
        <v>8045724.33</v>
      </c>
      <c r="Q2348" s="72" t="n">
        <v>3646719.82</v>
      </c>
      <c r="R2348" t="inlineStr">
        <is>
          <t>M-04</t>
        </is>
      </c>
      <c r="S2348" s="73" t="n">
        <v>21.7</v>
      </c>
      <c r="T2348" s="73" t="n">
        <v>17</v>
      </c>
      <c r="U2348" s="71" t="n">
        <v>0</v>
      </c>
      <c r="V2348" t="inlineStr">
        <is>
          <t>No</t>
        </is>
      </c>
      <c r="W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TC102340</t>
        </is>
      </c>
      <c r="B2349" s="69" t="n">
        <v>45948</v>
      </c>
      <c r="C2349" s="70" t="n">
        <v>2025</v>
      </c>
      <c r="D2349" t="inlineStr">
        <is>
          <t>Oct</t>
        </is>
      </c>
      <c r="E2349" t="inlineStr">
        <is>
          <t>UK</t>
        </is>
      </c>
      <c r="F2349" t="inlineStr">
        <is>
          <t>UK</t>
        </is>
      </c>
      <c r="G2349" t="inlineStr">
        <is>
          <t>Retail &amp; CPG</t>
        </is>
      </c>
      <c r="H2349" t="inlineStr">
        <is>
          <t>Consulting</t>
        </is>
      </c>
      <c r="I2349" t="inlineStr">
        <is>
          <t>Top-10 client</t>
        </is>
      </c>
      <c r="J2349" t="inlineStr">
        <is>
          <t>Noah Smith</t>
        </is>
      </c>
      <c r="K2349" s="71" t="n">
        <v>9301</v>
      </c>
      <c r="L2349" s="72" t="n">
        <v>3407.31</v>
      </c>
      <c r="M2349" s="72" t="n">
        <v>31691390.31</v>
      </c>
      <c r="N2349" s="72" t="n">
        <v>0</v>
      </c>
      <c r="O2349" s="72" t="n">
        <v>31691390.31</v>
      </c>
      <c r="P2349" s="72" t="n">
        <v>21078963.83</v>
      </c>
      <c r="Q2349" s="72" t="n">
        <v>10612426.48</v>
      </c>
      <c r="R2349" t="inlineStr">
        <is>
          <t>RC-01</t>
        </is>
      </c>
      <c r="S2349" s="73" t="n">
        <v>62</v>
      </c>
      <c r="T2349" s="73" t="n">
        <v>56.2</v>
      </c>
      <c r="U2349" s="71" t="n">
        <v>0</v>
      </c>
      <c r="V2349" t="inlineStr">
        <is>
          <t>No</t>
        </is>
      </c>
      <c r="W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TC102341</t>
        </is>
      </c>
      <c r="B2350" s="69" t="n">
        <v>45948</v>
      </c>
      <c r="C2350" s="70" t="n">
        <v>2025</v>
      </c>
      <c r="D2350" t="inlineStr">
        <is>
          <t>Oct</t>
        </is>
      </c>
      <c r="E2350" t="inlineStr">
        <is>
          <t>North America</t>
        </is>
      </c>
      <c r="F2350" t="inlineStr">
        <is>
          <t>USA</t>
        </is>
      </c>
      <c r="G2350" t="inlineStr">
        <is>
          <t>Life Sciences</t>
        </is>
      </c>
      <c r="H2350" t="inlineStr">
        <is>
          <t>AI &amp; data</t>
        </is>
      </c>
      <c r="I2350" t="inlineStr">
        <is>
          <t>Mid-size client</t>
        </is>
      </c>
      <c r="J2350" t="inlineStr">
        <is>
          <t>Lucas Martin</t>
        </is>
      </c>
      <c r="K2350" s="71" t="n">
        <v>3036</v>
      </c>
      <c r="L2350" s="72" t="n">
        <v>4786.75</v>
      </c>
      <c r="M2350" s="72" t="n">
        <v>14532573</v>
      </c>
      <c r="N2350" s="72" t="n">
        <v>581302.92</v>
      </c>
      <c r="O2350" s="72" t="n">
        <v>13951270.08</v>
      </c>
      <c r="P2350" s="72" t="n">
        <v>10262062.79</v>
      </c>
      <c r="Q2350" s="72" t="n">
        <v>3689207.29</v>
      </c>
      <c r="R2350" t="inlineStr">
        <is>
          <t>LS-03</t>
        </is>
      </c>
      <c r="S2350" s="73" t="n">
        <v>20.9</v>
      </c>
      <c r="T2350" s="73" t="n">
        <v>17.8</v>
      </c>
      <c r="U2350" s="71" t="n">
        <v>2</v>
      </c>
      <c r="V2350" t="inlineStr">
        <is>
          <t>No</t>
        </is>
      </c>
      <c r="W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TC102342</t>
        </is>
      </c>
      <c r="B2351" s="69" t="n">
        <v>45948</v>
      </c>
      <c r="C2351" s="70" t="n">
        <v>2025</v>
      </c>
      <c r="D2351" t="inlineStr">
        <is>
          <t>Oct</t>
        </is>
      </c>
      <c r="E2351" t="inlineStr">
        <is>
          <t>Middle East &amp; Africa</t>
        </is>
      </c>
      <c r="F2351" t="inlineStr">
        <is>
          <t>UAE</t>
        </is>
      </c>
      <c r="G2351" t="inlineStr">
        <is>
          <t>BFSI</t>
        </is>
      </c>
      <c r="H2351" t="inlineStr">
        <is>
          <t>AI &amp; data</t>
        </is>
      </c>
      <c r="I2351" t="inlineStr">
        <is>
          <t>Large client</t>
        </is>
      </c>
      <c r="J2351" t="inlineStr">
        <is>
          <t>Hiroshi Tanaka</t>
        </is>
      </c>
      <c r="K2351" s="71" t="n">
        <v>8260</v>
      </c>
      <c r="L2351" s="72" t="n">
        <v>3263.2</v>
      </c>
      <c r="M2351" s="72" t="n">
        <v>26954032</v>
      </c>
      <c r="N2351" s="72" t="n">
        <v>1078161.28</v>
      </c>
      <c r="O2351" s="72" t="n">
        <v>25875870.72</v>
      </c>
      <c r="P2351" s="72" t="n">
        <v>17189280.29</v>
      </c>
      <c r="Q2351" s="72" t="n">
        <v>8686590.43</v>
      </c>
      <c r="R2351" t="inlineStr">
        <is>
          <t>B-05</t>
        </is>
      </c>
      <c r="S2351" s="73" t="n">
        <v>58.6</v>
      </c>
      <c r="T2351" s="73" t="n">
        <v>49.9</v>
      </c>
      <c r="U2351" s="71" t="n">
        <v>1</v>
      </c>
      <c r="V2351" t="inlineStr">
        <is>
          <t>No</t>
        </is>
      </c>
      <c r="W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TC102343</t>
        </is>
      </c>
      <c r="B2352" s="69" t="n">
        <v>45948</v>
      </c>
      <c r="C2352" s="70" t="n">
        <v>2025</v>
      </c>
      <c r="D2352" t="inlineStr">
        <is>
          <t>Oct</t>
        </is>
      </c>
      <c r="E2352" t="inlineStr">
        <is>
          <t>India</t>
        </is>
      </c>
      <c r="F2352" t="inlineStr">
        <is>
          <t>India</t>
        </is>
      </c>
      <c r="G2352" t="inlineStr">
        <is>
          <t>Manufacturing</t>
        </is>
      </c>
      <c r="H2352" t="inlineStr">
        <is>
          <t>Cloud &amp; infrastructure</t>
        </is>
      </c>
      <c r="I2352" t="inlineStr">
        <is>
          <t>Top-10 client</t>
        </is>
      </c>
      <c r="J2352" t="inlineStr">
        <is>
          <t>Kofi Mensah</t>
        </is>
      </c>
      <c r="K2352" s="71" t="n">
        <v>8902</v>
      </c>
      <c r="L2352" s="72" t="n">
        <v>3362.46</v>
      </c>
      <c r="M2352" s="72" t="n">
        <v>29932618.92</v>
      </c>
      <c r="N2352" s="72" t="n">
        <v>1795957.14</v>
      </c>
      <c r="O2352" s="72" t="n">
        <v>28136661.78</v>
      </c>
      <c r="P2352" s="72" t="n">
        <v>19177562.14</v>
      </c>
      <c r="Q2352" s="72" t="n">
        <v>8959099.640000001</v>
      </c>
      <c r="R2352" t="inlineStr">
        <is>
          <t>M-05</t>
        </is>
      </c>
      <c r="S2352" s="73" t="n">
        <v>59.8</v>
      </c>
      <c r="T2352" s="73" t="n">
        <v>51</v>
      </c>
      <c r="U2352" s="71" t="n">
        <v>1</v>
      </c>
      <c r="V2352" t="inlineStr">
        <is>
          <t>No</t>
        </is>
      </c>
      <c r="W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TC102344</t>
        </is>
      </c>
      <c r="B2353" s="69" t="n">
        <v>45948</v>
      </c>
      <c r="C2353" s="70" t="n">
        <v>2025</v>
      </c>
      <c r="D2353" t="inlineStr">
        <is>
          <t>Oct</t>
        </is>
      </c>
      <c r="E2353" t="inlineStr">
        <is>
          <t>North America</t>
        </is>
      </c>
      <c r="F2353" t="inlineStr">
        <is>
          <t>Canada</t>
        </is>
      </c>
      <c r="G2353" t="inlineStr">
        <is>
          <t>Retail &amp; CPG</t>
        </is>
      </c>
      <c r="H2353" t="inlineStr">
        <is>
          <t>Application services</t>
        </is>
      </c>
      <c r="I2353" t="inlineStr">
        <is>
          <t>Mid-size client</t>
        </is>
      </c>
      <c r="J2353" t="inlineStr">
        <is>
          <t>Ravindra Patil</t>
        </is>
      </c>
      <c r="K2353" s="71" t="n">
        <v>9489</v>
      </c>
      <c r="L2353" s="72" t="n">
        <v>3423.1</v>
      </c>
      <c r="M2353" s="72" t="n">
        <v>32481795.9</v>
      </c>
      <c r="N2353" s="72" t="n">
        <v>1299271.84</v>
      </c>
      <c r="O2353" s="72" t="n">
        <v>31182524.06</v>
      </c>
      <c r="P2353" s="72" t="n">
        <v>19708291.7</v>
      </c>
      <c r="Q2353" s="72" t="n">
        <v>11474232.36</v>
      </c>
      <c r="R2353" t="inlineStr">
        <is>
          <t>RC-04</t>
        </is>
      </c>
      <c r="S2353" s="73" t="n">
        <v>71.59999999999999</v>
      </c>
      <c r="T2353" s="73" t="n">
        <v>58.8</v>
      </c>
      <c r="U2353" s="71" t="n">
        <v>1</v>
      </c>
      <c r="V2353" t="inlineStr">
        <is>
          <t>No</t>
        </is>
      </c>
      <c r="W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TC102345</t>
        </is>
      </c>
      <c r="B2354" s="69" t="n">
        <v>45948</v>
      </c>
      <c r="C2354" s="70" t="n">
        <v>2025</v>
      </c>
      <c r="D2354" t="inlineStr">
        <is>
          <t>Oct</t>
        </is>
      </c>
      <c r="E2354" t="inlineStr">
        <is>
          <t>North America</t>
        </is>
      </c>
      <c r="F2354" t="inlineStr">
        <is>
          <t>Canada</t>
        </is>
      </c>
      <c r="G2354" t="inlineStr">
        <is>
          <t>Communications &amp; Media</t>
        </is>
      </c>
      <c r="H2354" t="inlineStr">
        <is>
          <t>Cloud &amp; infrastructure</t>
        </is>
      </c>
      <c r="I2354" t="inlineStr">
        <is>
          <t>Mid-size client</t>
        </is>
      </c>
      <c r="J2354" t="inlineStr">
        <is>
          <t>Shraddha Kulkarni</t>
        </is>
      </c>
      <c r="K2354" s="71" t="n">
        <v>2954</v>
      </c>
      <c r="L2354" s="72" t="n">
        <v>3683.39</v>
      </c>
      <c r="M2354" s="72" t="n">
        <v>10880734.06</v>
      </c>
      <c r="N2354" s="72" t="n">
        <v>0</v>
      </c>
      <c r="O2354" s="72" t="n">
        <v>10880734.06</v>
      </c>
      <c r="P2354" s="72" t="n">
        <v>7237967.73</v>
      </c>
      <c r="Q2354" s="72" t="n">
        <v>3642766.33</v>
      </c>
      <c r="R2354" t="inlineStr">
        <is>
          <t>CM-04</t>
        </is>
      </c>
      <c r="S2354" s="73" t="n">
        <v>21.1</v>
      </c>
      <c r="T2354" s="73" t="n">
        <v>17.2</v>
      </c>
      <c r="U2354" s="71" t="n">
        <v>0</v>
      </c>
      <c r="V2354" t="inlineStr">
        <is>
          <t>No</t>
        </is>
      </c>
      <c r="W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TC102346</t>
        </is>
      </c>
      <c r="B2355" s="69" t="n">
        <v>45948</v>
      </c>
      <c r="C2355" s="70" t="n">
        <v>2025</v>
      </c>
      <c r="D2355" t="inlineStr">
        <is>
          <t>Oct</t>
        </is>
      </c>
      <c r="E2355" t="inlineStr">
        <is>
          <t>UK</t>
        </is>
      </c>
      <c r="F2355" t="inlineStr">
        <is>
          <t>UK</t>
        </is>
      </c>
      <c r="G2355" t="inlineStr">
        <is>
          <t>Technology &amp; Services</t>
        </is>
      </c>
      <c r="H2355" t="inlineStr">
        <is>
          <t>Consulting</t>
        </is>
      </c>
      <c r="I2355" t="inlineStr">
        <is>
          <t>Large client</t>
        </is>
      </c>
      <c r="J2355" t="inlineStr">
        <is>
          <t>Yuki Sato</t>
        </is>
      </c>
      <c r="K2355" s="71" t="n">
        <v>4131</v>
      </c>
      <c r="L2355" s="72" t="n">
        <v>4037.33</v>
      </c>
      <c r="M2355" s="72" t="n">
        <v>16678210.23</v>
      </c>
      <c r="N2355" s="72" t="n">
        <v>1000692.61</v>
      </c>
      <c r="O2355" s="72" t="n">
        <v>15677517.62</v>
      </c>
      <c r="P2355" s="72" t="n">
        <v>10288252.84</v>
      </c>
      <c r="Q2355" s="72" t="n">
        <v>5389264.78</v>
      </c>
      <c r="R2355" t="inlineStr">
        <is>
          <t>TS-02</t>
        </is>
      </c>
      <c r="S2355" s="73" t="n">
        <v>32.4</v>
      </c>
      <c r="T2355" s="73" t="n">
        <v>24.2</v>
      </c>
      <c r="U2355" s="71" t="n">
        <v>1</v>
      </c>
      <c r="V2355" t="inlineStr">
        <is>
          <t>No</t>
        </is>
      </c>
      <c r="W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TC102347</t>
        </is>
      </c>
      <c r="B2356" s="69" t="n">
        <v>45948</v>
      </c>
      <c r="C2356" s="70" t="n">
        <v>2025</v>
      </c>
      <c r="D2356" t="inlineStr">
        <is>
          <t>Oct</t>
        </is>
      </c>
      <c r="E2356" t="inlineStr">
        <is>
          <t>North America</t>
        </is>
      </c>
      <c r="F2356" t="inlineStr">
        <is>
          <t>Canada</t>
        </is>
      </c>
      <c r="G2356" t="inlineStr">
        <is>
          <t>Communications &amp; Media</t>
        </is>
      </c>
      <c r="H2356" t="inlineStr">
        <is>
          <t>Application services</t>
        </is>
      </c>
      <c r="I2356" t="inlineStr">
        <is>
          <t>Large client</t>
        </is>
      </c>
      <c r="J2356" t="inlineStr">
        <is>
          <t>Amir Khan</t>
        </is>
      </c>
      <c r="K2356" s="71" t="n">
        <v>10074</v>
      </c>
      <c r="L2356" s="72" t="n">
        <v>3405.93</v>
      </c>
      <c r="M2356" s="72" t="n">
        <v>34311338.82</v>
      </c>
      <c r="N2356" s="72" t="n">
        <v>1372453.55</v>
      </c>
      <c r="O2356" s="72" t="n">
        <v>32938885.27</v>
      </c>
      <c r="P2356" s="72" t="n">
        <v>24235542.53</v>
      </c>
      <c r="Q2356" s="72" t="n">
        <v>8703342.74</v>
      </c>
      <c r="R2356" t="inlineStr">
        <is>
          <t>CM-03</t>
        </is>
      </c>
      <c r="S2356" s="73" t="n">
        <v>70.3</v>
      </c>
      <c r="T2356" s="73" t="n">
        <v>59.9</v>
      </c>
      <c r="U2356" s="71" t="n">
        <v>2</v>
      </c>
      <c r="V2356" t="inlineStr">
        <is>
          <t>No</t>
        </is>
      </c>
      <c r="W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TC102348</t>
        </is>
      </c>
      <c r="B2357" s="69" t="n">
        <v>45948</v>
      </c>
      <c r="C2357" s="70" t="n">
        <v>2025</v>
      </c>
      <c r="D2357" t="inlineStr">
        <is>
          <t>Oct</t>
        </is>
      </c>
      <c r="E2357" t="inlineStr">
        <is>
          <t>North America</t>
        </is>
      </c>
      <c r="F2357" t="inlineStr">
        <is>
          <t>USA</t>
        </is>
      </c>
      <c r="G2357" t="inlineStr">
        <is>
          <t>Retail &amp; CPG</t>
        </is>
      </c>
      <c r="H2357" t="inlineStr">
        <is>
          <t>BPS</t>
        </is>
      </c>
      <c r="I2357" t="inlineStr">
        <is>
          <t>Large client</t>
        </is>
      </c>
      <c r="J2357" t="inlineStr">
        <is>
          <t>Emma Clarke</t>
        </is>
      </c>
      <c r="K2357" s="71" t="n">
        <v>9338</v>
      </c>
      <c r="L2357" s="72" t="n">
        <v>3518.75</v>
      </c>
      <c r="M2357" s="72" t="n">
        <v>32858087.5</v>
      </c>
      <c r="N2357" s="72" t="n">
        <v>1971485.25</v>
      </c>
      <c r="O2357" s="72" t="n">
        <v>30886602.25</v>
      </c>
      <c r="P2357" s="72" t="n">
        <v>19947281.16</v>
      </c>
      <c r="Q2357" s="72" t="n">
        <v>10939321.09</v>
      </c>
      <c r="R2357" t="inlineStr">
        <is>
          <t>RC-04</t>
        </is>
      </c>
      <c r="S2357" s="73" t="n">
        <v>65.7</v>
      </c>
      <c r="T2357" s="73" t="n">
        <v>57.4</v>
      </c>
      <c r="U2357" s="71" t="n">
        <v>0</v>
      </c>
      <c r="V2357" t="inlineStr">
        <is>
          <t>No</t>
        </is>
      </c>
      <c r="W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TC102349</t>
        </is>
      </c>
      <c r="B2358" s="69" t="n">
        <v>45948</v>
      </c>
      <c r="C2358" s="70" t="n">
        <v>2025</v>
      </c>
      <c r="D2358" t="inlineStr">
        <is>
          <t>Oct</t>
        </is>
      </c>
      <c r="E2358" t="inlineStr">
        <is>
          <t>North America</t>
        </is>
      </c>
      <c r="F2358" t="inlineStr">
        <is>
          <t>USA</t>
        </is>
      </c>
      <c r="G2358" t="inlineStr">
        <is>
          <t>Technology &amp; Services</t>
        </is>
      </c>
      <c r="H2358" t="inlineStr">
        <is>
          <t>Application services</t>
        </is>
      </c>
      <c r="I2358" t="inlineStr">
        <is>
          <t>Large client</t>
        </is>
      </c>
      <c r="J2358" t="inlineStr">
        <is>
          <t>Sophie Müller</t>
        </is>
      </c>
      <c r="K2358" s="71" t="n">
        <v>7509</v>
      </c>
      <c r="L2358" s="72" t="n">
        <v>3683.29</v>
      </c>
      <c r="M2358" s="72" t="n">
        <v>27657824.61</v>
      </c>
      <c r="N2358" s="72" t="n">
        <v>1659469.48</v>
      </c>
      <c r="O2358" s="72" t="n">
        <v>25998355.13</v>
      </c>
      <c r="P2358" s="72" t="n">
        <v>18176184.26</v>
      </c>
      <c r="Q2358" s="72" t="n">
        <v>7822170.87</v>
      </c>
      <c r="R2358" t="inlineStr">
        <is>
          <t>TS-06</t>
        </is>
      </c>
      <c r="S2358" s="73" t="n">
        <v>60.2</v>
      </c>
      <c r="T2358" s="73" t="n">
        <v>47.1</v>
      </c>
      <c r="U2358" s="71" t="n">
        <v>0</v>
      </c>
      <c r="V2358" t="inlineStr">
        <is>
          <t>No</t>
        </is>
      </c>
      <c r="W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TC102350</t>
        </is>
      </c>
      <c r="B2359" s="69" t="n">
        <v>45949</v>
      </c>
      <c r="C2359" s="70" t="n">
        <v>2025</v>
      </c>
      <c r="D2359" t="inlineStr">
        <is>
          <t>Oct</t>
        </is>
      </c>
      <c r="E2359" t="inlineStr">
        <is>
          <t>North America</t>
        </is>
      </c>
      <c r="F2359" t="inlineStr">
        <is>
          <t>USA</t>
        </is>
      </c>
      <c r="G2359" t="inlineStr">
        <is>
          <t>BFSI</t>
        </is>
      </c>
      <c r="H2359" t="inlineStr">
        <is>
          <t>Application services</t>
        </is>
      </c>
      <c r="I2359" t="inlineStr">
        <is>
          <t>Large client</t>
        </is>
      </c>
      <c r="J2359" t="inlineStr">
        <is>
          <t>Ravindra Patil</t>
        </is>
      </c>
      <c r="K2359" s="71" t="n">
        <v>6088</v>
      </c>
      <c r="L2359" s="72" t="n">
        <v>4384.26</v>
      </c>
      <c r="M2359" s="72" t="n">
        <v>26691374.88</v>
      </c>
      <c r="N2359" s="72" t="n">
        <v>0</v>
      </c>
      <c r="O2359" s="72" t="n">
        <v>26691374.88</v>
      </c>
      <c r="P2359" s="72" t="n">
        <v>17157660.81</v>
      </c>
      <c r="Q2359" s="72" t="n">
        <v>9533714.07</v>
      </c>
      <c r="R2359" t="inlineStr">
        <is>
          <t>B-02</t>
        </is>
      </c>
      <c r="S2359" s="73" t="n">
        <v>39.4</v>
      </c>
      <c r="T2359" s="73" t="n">
        <v>35.2</v>
      </c>
      <c r="U2359" s="71" t="n">
        <v>0</v>
      </c>
      <c r="V2359" t="inlineStr">
        <is>
          <t>No</t>
        </is>
      </c>
      <c r="W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TC102351</t>
        </is>
      </c>
      <c r="B2360" s="69" t="n">
        <v>45949</v>
      </c>
      <c r="C2360" s="70" t="n">
        <v>2025</v>
      </c>
      <c r="D2360" t="inlineStr">
        <is>
          <t>Oct</t>
        </is>
      </c>
      <c r="E2360" t="inlineStr">
        <is>
          <t>UK</t>
        </is>
      </c>
      <c r="F2360" t="inlineStr">
        <is>
          <t>UK</t>
        </is>
      </c>
      <c r="G2360" t="inlineStr">
        <is>
          <t>Retail &amp; CPG</t>
        </is>
      </c>
      <c r="H2360" t="inlineStr">
        <is>
          <t>Cloud &amp; infrastructure</t>
        </is>
      </c>
      <c r="I2360" t="inlineStr">
        <is>
          <t>Large client</t>
        </is>
      </c>
      <c r="J2360" t="inlineStr">
        <is>
          <t>Fatima Al-Saud</t>
        </is>
      </c>
      <c r="K2360" s="71" t="n">
        <v>1231</v>
      </c>
      <c r="L2360" s="72" t="n">
        <v>4150.64</v>
      </c>
      <c r="M2360" s="72" t="n">
        <v>5109437.84</v>
      </c>
      <c r="N2360" s="72" t="n">
        <v>0</v>
      </c>
      <c r="O2360" s="72" t="n">
        <v>5109437.84</v>
      </c>
      <c r="P2360" s="72" t="n">
        <v>3700336.8</v>
      </c>
      <c r="Q2360" s="72" t="n">
        <v>1409101.04</v>
      </c>
      <c r="R2360" t="inlineStr">
        <is>
          <t>RC-05</t>
        </is>
      </c>
      <c r="S2360" s="73" t="n">
        <v>9</v>
      </c>
      <c r="T2360" s="73" t="n">
        <v>7.8</v>
      </c>
      <c r="U2360" s="71" t="n">
        <v>0</v>
      </c>
      <c r="V2360" t="inlineStr">
        <is>
          <t>No</t>
        </is>
      </c>
      <c r="W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TC102352</t>
        </is>
      </c>
      <c r="B2361" s="69" t="n">
        <v>45949</v>
      </c>
      <c r="C2361" s="70" t="n">
        <v>2025</v>
      </c>
      <c r="D2361" t="inlineStr">
        <is>
          <t>Oct</t>
        </is>
      </c>
      <c r="E2361" t="inlineStr">
        <is>
          <t>UK</t>
        </is>
      </c>
      <c r="F2361" t="inlineStr">
        <is>
          <t>UK</t>
        </is>
      </c>
      <c r="G2361" t="inlineStr">
        <is>
          <t>BFSI</t>
        </is>
      </c>
      <c r="H2361" t="inlineStr">
        <is>
          <t>Cloud &amp; infrastructure</t>
        </is>
      </c>
      <c r="I2361" t="inlineStr">
        <is>
          <t>Large client</t>
        </is>
      </c>
      <c r="J2361" t="inlineStr">
        <is>
          <t>Lucas Martin</t>
        </is>
      </c>
      <c r="K2361" s="71" t="n">
        <v>9688</v>
      </c>
      <c r="L2361" s="72" t="n">
        <v>4627.73</v>
      </c>
      <c r="M2361" s="72" t="n">
        <v>44833448.24</v>
      </c>
      <c r="N2361" s="72" t="n">
        <v>2690006.89</v>
      </c>
      <c r="O2361" s="72" t="n">
        <v>42143441.35</v>
      </c>
      <c r="P2361" s="72" t="n">
        <v>29348963.14</v>
      </c>
      <c r="Q2361" s="72" t="n">
        <v>12794478.21</v>
      </c>
      <c r="R2361" t="inlineStr">
        <is>
          <t>B-03</t>
        </is>
      </c>
      <c r="S2361" s="73" t="n">
        <v>63.6</v>
      </c>
      <c r="T2361" s="73" t="n">
        <v>56.7</v>
      </c>
      <c r="U2361" s="71" t="n">
        <v>0</v>
      </c>
      <c r="V2361" t="inlineStr">
        <is>
          <t>No</t>
        </is>
      </c>
      <c r="W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TC102353</t>
        </is>
      </c>
      <c r="B2362" s="69" t="n">
        <v>45949</v>
      </c>
      <c r="C2362" s="70" t="n">
        <v>2025</v>
      </c>
      <c r="D2362" t="inlineStr">
        <is>
          <t>Oct</t>
        </is>
      </c>
      <c r="E2362" t="inlineStr">
        <is>
          <t>North America</t>
        </is>
      </c>
      <c r="F2362" t="inlineStr">
        <is>
          <t>USA</t>
        </is>
      </c>
      <c r="G2362" t="inlineStr">
        <is>
          <t>BFSI</t>
        </is>
      </c>
      <c r="H2362" t="inlineStr">
        <is>
          <t>Application services</t>
        </is>
      </c>
      <c r="I2362" t="inlineStr">
        <is>
          <t>Large client</t>
        </is>
      </c>
      <c r="J2362" t="inlineStr">
        <is>
          <t>Arjun Mehta</t>
        </is>
      </c>
      <c r="K2362" s="71" t="n">
        <v>4349</v>
      </c>
      <c r="L2362" s="72" t="n">
        <v>4113.95</v>
      </c>
      <c r="M2362" s="72" t="n">
        <v>17891568.55</v>
      </c>
      <c r="N2362" s="72" t="n">
        <v>715662.74</v>
      </c>
      <c r="O2362" s="72" t="n">
        <v>17175905.81</v>
      </c>
      <c r="P2362" s="72" t="n">
        <v>12727091.25</v>
      </c>
      <c r="Q2362" s="72" t="n">
        <v>4448814.56</v>
      </c>
      <c r="R2362" t="inlineStr">
        <is>
          <t>B-03</t>
        </is>
      </c>
      <c r="S2362" s="73" t="n">
        <v>31.7</v>
      </c>
      <c r="T2362" s="73" t="n">
        <v>25.8</v>
      </c>
      <c r="U2362" s="71" t="n">
        <v>0</v>
      </c>
      <c r="V2362" t="inlineStr">
        <is>
          <t>No</t>
        </is>
      </c>
      <c r="W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TC102354</t>
        </is>
      </c>
      <c r="B2363" s="69" t="n">
        <v>45949</v>
      </c>
      <c r="C2363" s="70" t="n">
        <v>2025</v>
      </c>
      <c r="D2363" t="inlineStr">
        <is>
          <t>Oct</t>
        </is>
      </c>
      <c r="E2363" t="inlineStr">
        <is>
          <t>North America</t>
        </is>
      </c>
      <c r="F2363" t="inlineStr">
        <is>
          <t>USA</t>
        </is>
      </c>
      <c r="G2363" t="inlineStr">
        <is>
          <t>BFSI</t>
        </is>
      </c>
      <c r="H2363" t="inlineStr">
        <is>
          <t>Cloud &amp; infrastructure</t>
        </is>
      </c>
      <c r="I2363" t="inlineStr">
        <is>
          <t>Top-10 client</t>
        </is>
      </c>
      <c r="J2363" t="inlineStr">
        <is>
          <t>Ana Costa</t>
        </is>
      </c>
      <c r="K2363" s="71" t="n">
        <v>8903</v>
      </c>
      <c r="L2363" s="72" t="n">
        <v>4191.28</v>
      </c>
      <c r="M2363" s="72" t="n">
        <v>37314965.84</v>
      </c>
      <c r="N2363" s="72" t="n">
        <v>746299.3199999999</v>
      </c>
      <c r="O2363" s="72" t="n">
        <v>36568666.52</v>
      </c>
      <c r="P2363" s="72" t="n">
        <v>23476161.43</v>
      </c>
      <c r="Q2363" s="72" t="n">
        <v>13092505.09</v>
      </c>
      <c r="R2363" t="inlineStr">
        <is>
          <t>B-01</t>
        </is>
      </c>
      <c r="S2363" s="73" t="n">
        <v>70.3</v>
      </c>
      <c r="T2363" s="73" t="n">
        <v>54.6</v>
      </c>
      <c r="U2363" s="71" t="n">
        <v>1</v>
      </c>
      <c r="V2363" t="inlineStr">
        <is>
          <t>No</t>
        </is>
      </c>
      <c r="W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TC102355</t>
        </is>
      </c>
      <c r="B2364" s="69" t="n">
        <v>45949</v>
      </c>
      <c r="C2364" s="70" t="n">
        <v>2025</v>
      </c>
      <c r="D2364" t="inlineStr">
        <is>
          <t>Oct</t>
        </is>
      </c>
      <c r="E2364" t="inlineStr">
        <is>
          <t>UK</t>
        </is>
      </c>
      <c r="F2364" t="inlineStr">
        <is>
          <t>UK</t>
        </is>
      </c>
      <c r="G2364" t="inlineStr">
        <is>
          <t>Manufacturing</t>
        </is>
      </c>
      <c r="H2364" t="inlineStr">
        <is>
          <t>Application services</t>
        </is>
      </c>
      <c r="I2364" t="inlineStr">
        <is>
          <t>Mid-size client</t>
        </is>
      </c>
      <c r="J2364" t="inlineStr">
        <is>
          <t>Ruhi Shaikh</t>
        </is>
      </c>
      <c r="K2364" s="71" t="n">
        <v>5734</v>
      </c>
      <c r="L2364" s="72" t="n">
        <v>3593.22</v>
      </c>
      <c r="M2364" s="72" t="n">
        <v>20603523.48</v>
      </c>
      <c r="N2364" s="72" t="n">
        <v>1236211.41</v>
      </c>
      <c r="O2364" s="72" t="n">
        <v>19367312.07</v>
      </c>
      <c r="P2364" s="72" t="n">
        <v>13495077.05</v>
      </c>
      <c r="Q2364" s="72" t="n">
        <v>5872235.02</v>
      </c>
      <c r="R2364" t="inlineStr">
        <is>
          <t>M-02</t>
        </is>
      </c>
      <c r="S2364" s="73" t="n">
        <v>47</v>
      </c>
      <c r="T2364" s="73" t="n">
        <v>36.2</v>
      </c>
      <c r="U2364" s="71" t="n">
        <v>0</v>
      </c>
      <c r="V2364" t="inlineStr">
        <is>
          <t>No</t>
        </is>
      </c>
      <c r="W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TC102356</t>
        </is>
      </c>
      <c r="B2365" s="69" t="n">
        <v>45949</v>
      </c>
      <c r="C2365" s="70" t="n">
        <v>2025</v>
      </c>
      <c r="D2365" t="inlineStr">
        <is>
          <t>Oct</t>
        </is>
      </c>
      <c r="E2365" t="inlineStr">
        <is>
          <t>North America</t>
        </is>
      </c>
      <c r="F2365" t="inlineStr">
        <is>
          <t>Canada</t>
        </is>
      </c>
      <c r="G2365" t="inlineStr">
        <is>
          <t>Technology &amp; Services</t>
        </is>
      </c>
      <c r="H2365" t="inlineStr">
        <is>
          <t>AI &amp; data</t>
        </is>
      </c>
      <c r="I2365" t="inlineStr">
        <is>
          <t>Large client</t>
        </is>
      </c>
      <c r="J2365" t="inlineStr">
        <is>
          <t>Omar Haddad</t>
        </is>
      </c>
      <c r="K2365" s="71" t="n">
        <v>7061</v>
      </c>
      <c r="L2365" s="72" t="n">
        <v>4253.33</v>
      </c>
      <c r="M2365" s="72" t="n">
        <v>30032763.13</v>
      </c>
      <c r="N2365" s="72" t="n">
        <v>1201310.53</v>
      </c>
      <c r="O2365" s="72" t="n">
        <v>28831452.6</v>
      </c>
      <c r="P2365" s="72" t="n">
        <v>19018888.6</v>
      </c>
      <c r="Q2365" s="72" t="n">
        <v>9812564</v>
      </c>
      <c r="R2365" t="inlineStr">
        <is>
          <t>TS-02</t>
        </is>
      </c>
      <c r="S2365" s="73" t="n">
        <v>52.9</v>
      </c>
      <c r="T2365" s="73" t="n">
        <v>40.5</v>
      </c>
      <c r="U2365" s="71" t="n">
        <v>1</v>
      </c>
      <c r="V2365" t="inlineStr">
        <is>
          <t>No</t>
        </is>
      </c>
      <c r="W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TC102357</t>
        </is>
      </c>
      <c r="B2366" s="69" t="n">
        <v>45949</v>
      </c>
      <c r="C2366" s="70" t="n">
        <v>2025</v>
      </c>
      <c r="D2366" t="inlineStr">
        <is>
          <t>Oct</t>
        </is>
      </c>
      <c r="E2366" t="inlineStr">
        <is>
          <t>North America</t>
        </is>
      </c>
      <c r="F2366" t="inlineStr">
        <is>
          <t>USA</t>
        </is>
      </c>
      <c r="G2366" t="inlineStr">
        <is>
          <t>Life Sciences</t>
        </is>
      </c>
      <c r="H2366" t="inlineStr">
        <is>
          <t>Application services</t>
        </is>
      </c>
      <c r="I2366" t="inlineStr">
        <is>
          <t>Large client</t>
        </is>
      </c>
      <c r="J2366" t="inlineStr">
        <is>
          <t>Aisha Bello</t>
        </is>
      </c>
      <c r="K2366" s="71" t="n">
        <v>3999</v>
      </c>
      <c r="L2366" s="72" t="n">
        <v>4683.12</v>
      </c>
      <c r="M2366" s="72" t="n">
        <v>18727796.88</v>
      </c>
      <c r="N2366" s="72" t="n">
        <v>749111.88</v>
      </c>
      <c r="O2366" s="72" t="n">
        <v>17978685</v>
      </c>
      <c r="P2366" s="72" t="n">
        <v>12159160.18</v>
      </c>
      <c r="Q2366" s="72" t="n">
        <v>5819524.82</v>
      </c>
      <c r="R2366" t="inlineStr">
        <is>
          <t>LS-04</t>
        </is>
      </c>
      <c r="S2366" s="73" t="n">
        <v>27.3</v>
      </c>
      <c r="T2366" s="73" t="n">
        <v>24.1</v>
      </c>
      <c r="U2366" s="71" t="n">
        <v>0</v>
      </c>
      <c r="V2366" t="inlineStr">
        <is>
          <t>No</t>
        </is>
      </c>
      <c r="W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TC102358</t>
        </is>
      </c>
      <c r="B2367" s="69" t="n">
        <v>45950</v>
      </c>
      <c r="C2367" s="70" t="n">
        <v>2025</v>
      </c>
      <c r="D2367" t="inlineStr">
        <is>
          <t>Oct</t>
        </is>
      </c>
      <c r="E2367" t="inlineStr">
        <is>
          <t>North America</t>
        </is>
      </c>
      <c r="F2367" t="inlineStr">
        <is>
          <t>Canada</t>
        </is>
      </c>
      <c r="G2367" t="inlineStr">
        <is>
          <t>BFSI</t>
        </is>
      </c>
      <c r="H2367" t="inlineStr">
        <is>
          <t>AI &amp; data</t>
        </is>
      </c>
      <c r="I2367" t="inlineStr">
        <is>
          <t>Large client</t>
        </is>
      </c>
      <c r="J2367" t="inlineStr">
        <is>
          <t>Kofi Mensah</t>
        </is>
      </c>
      <c r="K2367" s="71" t="n">
        <v>1237</v>
      </c>
      <c r="L2367" s="72" t="n">
        <v>4592.5</v>
      </c>
      <c r="M2367" s="72" t="n">
        <v>5680922.5</v>
      </c>
      <c r="N2367" s="72" t="n">
        <v>340855.35</v>
      </c>
      <c r="O2367" s="72" t="n">
        <v>5340067.15</v>
      </c>
      <c r="P2367" s="72" t="n">
        <v>3814239.6</v>
      </c>
      <c r="Q2367" s="72" t="n">
        <v>1525827.55</v>
      </c>
      <c r="R2367" t="inlineStr">
        <is>
          <t>B-02</t>
        </is>
      </c>
      <c r="S2367" s="73" t="n">
        <v>8.699999999999999</v>
      </c>
      <c r="T2367" s="73" t="n">
        <v>7.1</v>
      </c>
      <c r="U2367" s="71" t="n">
        <v>0</v>
      </c>
      <c r="V2367" t="inlineStr">
        <is>
          <t>No</t>
        </is>
      </c>
      <c r="W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TC102359</t>
        </is>
      </c>
      <c r="B2368" s="69" t="n">
        <v>45950</v>
      </c>
      <c r="C2368" s="70" t="n">
        <v>2025</v>
      </c>
      <c r="D2368" t="inlineStr">
        <is>
          <t>Oct</t>
        </is>
      </c>
      <c r="E2368" t="inlineStr">
        <is>
          <t>Middle East &amp; Africa</t>
        </is>
      </c>
      <c r="F2368" t="inlineStr">
        <is>
          <t>South Africa</t>
        </is>
      </c>
      <c r="G2368" t="inlineStr">
        <is>
          <t>Technology &amp; Services</t>
        </is>
      </c>
      <c r="H2368" t="inlineStr">
        <is>
          <t>Application services</t>
        </is>
      </c>
      <c r="I2368" t="inlineStr">
        <is>
          <t>Large client</t>
        </is>
      </c>
      <c r="J2368" t="inlineStr">
        <is>
          <t>Lucas Martin</t>
        </is>
      </c>
      <c r="K2368" s="71" t="n">
        <v>10053</v>
      </c>
      <c r="L2368" s="72" t="n">
        <v>3735.2</v>
      </c>
      <c r="M2368" s="72" t="n">
        <v>37549965.6</v>
      </c>
      <c r="N2368" s="72" t="n">
        <v>2252997.94</v>
      </c>
      <c r="O2368" s="72" t="n">
        <v>35296967.66</v>
      </c>
      <c r="P2368" s="72" t="n">
        <v>26396505.4</v>
      </c>
      <c r="Q2368" s="72" t="n">
        <v>8900462.26</v>
      </c>
      <c r="R2368" t="inlineStr">
        <is>
          <t>TS-06</t>
        </is>
      </c>
      <c r="S2368" s="73" t="n">
        <v>73.5</v>
      </c>
      <c r="T2368" s="73" t="n">
        <v>58.9</v>
      </c>
      <c r="U2368" s="71" t="n">
        <v>1</v>
      </c>
      <c r="V2368" t="inlineStr">
        <is>
          <t>No</t>
        </is>
      </c>
      <c r="W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TC102360</t>
        </is>
      </c>
      <c r="B2369" s="69" t="n">
        <v>45950</v>
      </c>
      <c r="C2369" s="70" t="n">
        <v>2025</v>
      </c>
      <c r="D2369" t="inlineStr">
        <is>
          <t>Oct</t>
        </is>
      </c>
      <c r="E2369" t="inlineStr">
        <is>
          <t>India</t>
        </is>
      </c>
      <c r="F2369" t="inlineStr">
        <is>
          <t>India</t>
        </is>
      </c>
      <c r="G2369" t="inlineStr">
        <is>
          <t>BFSI</t>
        </is>
      </c>
      <c r="H2369" t="inlineStr">
        <is>
          <t>BPS</t>
        </is>
      </c>
      <c r="I2369" t="inlineStr">
        <is>
          <t>Mid-size client</t>
        </is>
      </c>
      <c r="J2369" t="inlineStr">
        <is>
          <t>Olivia Brown</t>
        </is>
      </c>
      <c r="K2369" s="71" t="n">
        <v>8721</v>
      </c>
      <c r="L2369" s="72" t="n">
        <v>3204.95</v>
      </c>
      <c r="M2369" s="72" t="n">
        <v>27950368.95</v>
      </c>
      <c r="N2369" s="72" t="n">
        <v>1677022.14</v>
      </c>
      <c r="O2369" s="72" t="n">
        <v>26273346.81</v>
      </c>
      <c r="P2369" s="72" t="n">
        <v>17336206.83</v>
      </c>
      <c r="Q2369" s="72" t="n">
        <v>8937139.98</v>
      </c>
      <c r="R2369" t="inlineStr">
        <is>
          <t>B-04</t>
        </is>
      </c>
      <c r="S2369" s="73" t="n">
        <v>62.3</v>
      </c>
      <c r="T2369" s="73" t="n">
        <v>53</v>
      </c>
      <c r="U2369" s="71" t="n">
        <v>0</v>
      </c>
      <c r="V2369" t="inlineStr">
        <is>
          <t>No</t>
        </is>
      </c>
      <c r="W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TC102361</t>
        </is>
      </c>
      <c r="B2370" s="69" t="n">
        <v>45950</v>
      </c>
      <c r="C2370" s="70" t="n">
        <v>2025</v>
      </c>
      <c r="D2370" t="inlineStr">
        <is>
          <t>Oct</t>
        </is>
      </c>
      <c r="E2370" t="inlineStr">
        <is>
          <t>Continental Europe</t>
        </is>
      </c>
      <c r="F2370" t="inlineStr">
        <is>
          <t>France</t>
        </is>
      </c>
      <c r="G2370" t="inlineStr">
        <is>
          <t>BFSI</t>
        </is>
      </c>
      <c r="H2370" t="inlineStr">
        <is>
          <t>Cloud &amp; infrastructure</t>
        </is>
      </c>
      <c r="I2370" t="inlineStr">
        <is>
          <t>Large client</t>
        </is>
      </c>
      <c r="J2370" t="inlineStr">
        <is>
          <t>Arjun Mehta</t>
        </is>
      </c>
      <c r="K2370" s="71" t="n">
        <v>2105</v>
      </c>
      <c r="L2370" s="72" t="n">
        <v>3793.27</v>
      </c>
      <c r="M2370" s="72" t="n">
        <v>7984833.35</v>
      </c>
      <c r="N2370" s="72" t="n">
        <v>0</v>
      </c>
      <c r="O2370" s="72" t="n">
        <v>7984833.35</v>
      </c>
      <c r="P2370" s="72" t="n">
        <v>5596691.57</v>
      </c>
      <c r="Q2370" s="72" t="n">
        <v>2388141.78</v>
      </c>
      <c r="R2370" t="inlineStr">
        <is>
          <t>B-05</t>
        </is>
      </c>
      <c r="S2370" s="73" t="n">
        <v>16.3</v>
      </c>
      <c r="T2370" s="73" t="n">
        <v>12.3</v>
      </c>
      <c r="U2370" s="71" t="n">
        <v>1</v>
      </c>
      <c r="V2370" t="inlineStr">
        <is>
          <t>No</t>
        </is>
      </c>
      <c r="W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TC102362</t>
        </is>
      </c>
      <c r="B2371" s="69" t="n">
        <v>45950</v>
      </c>
      <c r="C2371" s="70" t="n">
        <v>2025</v>
      </c>
      <c r="D2371" t="inlineStr">
        <is>
          <t>Oct</t>
        </is>
      </c>
      <c r="E2371" t="inlineStr">
        <is>
          <t>North America</t>
        </is>
      </c>
      <c r="F2371" t="inlineStr">
        <is>
          <t>USA</t>
        </is>
      </c>
      <c r="G2371" t="inlineStr">
        <is>
          <t>Technology &amp; Services</t>
        </is>
      </c>
      <c r="H2371" t="inlineStr">
        <is>
          <t>Cloud &amp; infrastructure</t>
        </is>
      </c>
      <c r="I2371" t="inlineStr">
        <is>
          <t>Large client</t>
        </is>
      </c>
      <c r="J2371" t="inlineStr">
        <is>
          <t>Carlos Silva</t>
        </is>
      </c>
      <c r="K2371" s="71" t="n">
        <v>6057</v>
      </c>
      <c r="L2371" s="72" t="n">
        <v>3926.21</v>
      </c>
      <c r="M2371" s="72" t="n">
        <v>23781053.97</v>
      </c>
      <c r="N2371" s="72" t="n">
        <v>475621.08</v>
      </c>
      <c r="O2371" s="72" t="n">
        <v>23305432.89</v>
      </c>
      <c r="P2371" s="72" t="n">
        <v>14931609.47</v>
      </c>
      <c r="Q2371" s="72" t="n">
        <v>8373823.42</v>
      </c>
      <c r="R2371" t="inlineStr">
        <is>
          <t>TS-04</t>
        </is>
      </c>
      <c r="S2371" s="73" t="n">
        <v>45.3</v>
      </c>
      <c r="T2371" s="73" t="n">
        <v>37.3</v>
      </c>
      <c r="U2371" s="71" t="n">
        <v>0</v>
      </c>
      <c r="V2371" t="inlineStr">
        <is>
          <t>No</t>
        </is>
      </c>
      <c r="W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TC102363</t>
        </is>
      </c>
      <c r="B2372" s="69" t="n">
        <v>45950</v>
      </c>
      <c r="C2372" s="70" t="n">
        <v>2025</v>
      </c>
      <c r="D2372" t="inlineStr">
        <is>
          <t>Oct</t>
        </is>
      </c>
      <c r="E2372" t="inlineStr">
        <is>
          <t>Continental Europe</t>
        </is>
      </c>
      <c r="F2372" t="inlineStr">
        <is>
          <t>Germany</t>
        </is>
      </c>
      <c r="G2372" t="inlineStr">
        <is>
          <t>Life Sciences</t>
        </is>
      </c>
      <c r="H2372" t="inlineStr">
        <is>
          <t>Cloud &amp; infrastructure</t>
        </is>
      </c>
      <c r="I2372" t="inlineStr">
        <is>
          <t>Top-10 client</t>
        </is>
      </c>
      <c r="J2372" t="inlineStr">
        <is>
          <t>Hiroshi Tanaka</t>
        </is>
      </c>
      <c r="K2372" s="71" t="n">
        <v>3233</v>
      </c>
      <c r="L2372" s="72" t="n">
        <v>4009.41</v>
      </c>
      <c r="M2372" s="72" t="n">
        <v>12962422.53</v>
      </c>
      <c r="N2372" s="72" t="n">
        <v>0</v>
      </c>
      <c r="O2372" s="72" t="n">
        <v>12962422.53</v>
      </c>
      <c r="P2372" s="72" t="n">
        <v>8002454.11</v>
      </c>
      <c r="Q2372" s="72" t="n">
        <v>4959968.42</v>
      </c>
      <c r="R2372" t="inlineStr">
        <is>
          <t>LS-06</t>
        </is>
      </c>
      <c r="S2372" s="73" t="n">
        <v>23.5</v>
      </c>
      <c r="T2372" s="73" t="n">
        <v>18.9</v>
      </c>
      <c r="U2372" s="71" t="n">
        <v>0</v>
      </c>
      <c r="V2372" t="inlineStr">
        <is>
          <t>No</t>
        </is>
      </c>
      <c r="W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TC102364</t>
        </is>
      </c>
      <c r="B2373" s="69" t="n">
        <v>45950</v>
      </c>
      <c r="C2373" s="70" t="n">
        <v>2025</v>
      </c>
      <c r="D2373" t="inlineStr">
        <is>
          <t>Oct</t>
        </is>
      </c>
      <c r="E2373" t="inlineStr">
        <is>
          <t>North America</t>
        </is>
      </c>
      <c r="F2373" t="inlineStr">
        <is>
          <t>USA</t>
        </is>
      </c>
      <c r="G2373" t="inlineStr">
        <is>
          <t>Manufacturing</t>
        </is>
      </c>
      <c r="H2373" t="inlineStr">
        <is>
          <t>Consulting</t>
        </is>
      </c>
      <c r="I2373" t="inlineStr">
        <is>
          <t>Mid-size client</t>
        </is>
      </c>
      <c r="J2373" t="inlineStr">
        <is>
          <t>Kofi Mensah</t>
        </is>
      </c>
      <c r="K2373" s="71" t="n">
        <v>10762</v>
      </c>
      <c r="L2373" s="72" t="n">
        <v>3868.01</v>
      </c>
      <c r="M2373" s="72" t="n">
        <v>41627523.62</v>
      </c>
      <c r="N2373" s="72" t="n">
        <v>2497651.42</v>
      </c>
      <c r="O2373" s="72" t="n">
        <v>39129872.2</v>
      </c>
      <c r="P2373" s="72" t="n">
        <v>28758770.24</v>
      </c>
      <c r="Q2373" s="72" t="n">
        <v>10371101.96</v>
      </c>
      <c r="R2373" t="inlineStr">
        <is>
          <t>M-05</t>
        </is>
      </c>
      <c r="S2373" s="73" t="n">
        <v>78.40000000000001</v>
      </c>
      <c r="T2373" s="73" t="n">
        <v>65</v>
      </c>
      <c r="U2373" s="71" t="n">
        <v>1</v>
      </c>
      <c r="V2373" t="inlineStr">
        <is>
          <t>No</t>
        </is>
      </c>
      <c r="W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TC102365</t>
        </is>
      </c>
      <c r="B2374" s="69" t="n">
        <v>45950</v>
      </c>
      <c r="C2374" s="70" t="n">
        <v>2025</v>
      </c>
      <c r="D2374" t="inlineStr">
        <is>
          <t>Oct</t>
        </is>
      </c>
      <c r="E2374" t="inlineStr">
        <is>
          <t>North America</t>
        </is>
      </c>
      <c r="F2374" t="inlineStr">
        <is>
          <t>USA</t>
        </is>
      </c>
      <c r="G2374" t="inlineStr">
        <is>
          <t>Technology &amp; Services</t>
        </is>
      </c>
      <c r="H2374" t="inlineStr">
        <is>
          <t>Application services</t>
        </is>
      </c>
      <c r="I2374" t="inlineStr">
        <is>
          <t>Top-10 client</t>
        </is>
      </c>
      <c r="J2374" t="inlineStr">
        <is>
          <t>Hiroshi Tanaka</t>
        </is>
      </c>
      <c r="K2374" s="71" t="n">
        <v>1217</v>
      </c>
      <c r="L2374" s="72" t="n">
        <v>3943.1</v>
      </c>
      <c r="M2374" s="72" t="n">
        <v>4798752.7</v>
      </c>
      <c r="N2374" s="72" t="n">
        <v>191950.11</v>
      </c>
      <c r="O2374" s="72" t="n">
        <v>4606802.59</v>
      </c>
      <c r="P2374" s="72" t="n">
        <v>3103770.41</v>
      </c>
      <c r="Q2374" s="72" t="n">
        <v>1503032.18</v>
      </c>
      <c r="R2374" t="inlineStr">
        <is>
          <t>TS-02</t>
        </is>
      </c>
      <c r="S2374" s="73" t="n">
        <v>9.199999999999999</v>
      </c>
      <c r="T2374" s="73" t="n">
        <v>7.5</v>
      </c>
      <c r="U2374" s="71" t="n">
        <v>0</v>
      </c>
      <c r="V2374" t="inlineStr">
        <is>
          <t>No</t>
        </is>
      </c>
      <c r="W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TC102366</t>
        </is>
      </c>
      <c r="B2375" s="69" t="n">
        <v>45950</v>
      </c>
      <c r="C2375" s="70" t="n">
        <v>2025</v>
      </c>
      <c r="D2375" t="inlineStr">
        <is>
          <t>Oct</t>
        </is>
      </c>
      <c r="E2375" t="inlineStr">
        <is>
          <t>UK</t>
        </is>
      </c>
      <c r="F2375" t="inlineStr">
        <is>
          <t>UK</t>
        </is>
      </c>
      <c r="G2375" t="inlineStr">
        <is>
          <t>BFSI</t>
        </is>
      </c>
      <c r="H2375" t="inlineStr">
        <is>
          <t>Consulting</t>
        </is>
      </c>
      <c r="I2375" t="inlineStr">
        <is>
          <t>Large client</t>
        </is>
      </c>
      <c r="J2375" t="inlineStr">
        <is>
          <t>Hiroshi Tanaka</t>
        </is>
      </c>
      <c r="K2375" s="71" t="n">
        <v>2725</v>
      </c>
      <c r="L2375" s="72" t="n">
        <v>4477.26</v>
      </c>
      <c r="M2375" s="72" t="n">
        <v>12200533.5</v>
      </c>
      <c r="N2375" s="72" t="n">
        <v>244010.67</v>
      </c>
      <c r="O2375" s="72" t="n">
        <v>11956522.83</v>
      </c>
      <c r="P2375" s="72" t="n">
        <v>7487023.86</v>
      </c>
      <c r="Q2375" s="72" t="n">
        <v>4469498.97</v>
      </c>
      <c r="R2375" t="inlineStr">
        <is>
          <t>B-01</t>
        </is>
      </c>
      <c r="S2375" s="73" t="n">
        <v>21.1</v>
      </c>
      <c r="T2375" s="73" t="n">
        <v>15.7</v>
      </c>
      <c r="U2375" s="71" t="n">
        <v>0</v>
      </c>
      <c r="V2375" t="inlineStr">
        <is>
          <t>No</t>
        </is>
      </c>
      <c r="W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TC102367</t>
        </is>
      </c>
      <c r="B2376" s="69" t="n">
        <v>45950</v>
      </c>
      <c r="C2376" s="70" t="n">
        <v>2025</v>
      </c>
      <c r="D2376" t="inlineStr">
        <is>
          <t>Oct</t>
        </is>
      </c>
      <c r="E2376" t="inlineStr">
        <is>
          <t>North America</t>
        </is>
      </c>
      <c r="F2376" t="inlineStr">
        <is>
          <t>Canada</t>
        </is>
      </c>
      <c r="G2376" t="inlineStr">
        <is>
          <t>Retail &amp; CPG</t>
        </is>
      </c>
      <c r="H2376" t="inlineStr">
        <is>
          <t>Cloud &amp; infrastructure</t>
        </is>
      </c>
      <c r="I2376" t="inlineStr">
        <is>
          <t>Mid-size client</t>
        </is>
      </c>
      <c r="J2376" t="inlineStr">
        <is>
          <t>Lucas Martin</t>
        </is>
      </c>
      <c r="K2376" s="71" t="n">
        <v>2832</v>
      </c>
      <c r="L2376" s="72" t="n">
        <v>3791.26</v>
      </c>
      <c r="M2376" s="72" t="n">
        <v>10736848.32</v>
      </c>
      <c r="N2376" s="72" t="n">
        <v>0</v>
      </c>
      <c r="O2376" s="72" t="n">
        <v>10736848.32</v>
      </c>
      <c r="P2376" s="72" t="n">
        <v>6420583.05</v>
      </c>
      <c r="Q2376" s="72" t="n">
        <v>4316265.27</v>
      </c>
      <c r="R2376" t="inlineStr">
        <is>
          <t>RC-05</t>
        </is>
      </c>
      <c r="S2376" s="73" t="n">
        <v>18.7</v>
      </c>
      <c r="T2376" s="73" t="n">
        <v>16.2</v>
      </c>
      <c r="U2376" s="71" t="n">
        <v>0</v>
      </c>
      <c r="V2376" t="inlineStr">
        <is>
          <t>No</t>
        </is>
      </c>
      <c r="W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TC102368</t>
        </is>
      </c>
      <c r="B2377" s="69" t="n">
        <v>45950</v>
      </c>
      <c r="C2377" s="70" t="n">
        <v>2025</v>
      </c>
      <c r="D2377" t="inlineStr">
        <is>
          <t>Oct</t>
        </is>
      </c>
      <c r="E2377" t="inlineStr">
        <is>
          <t>North America</t>
        </is>
      </c>
      <c r="F2377" t="inlineStr">
        <is>
          <t>USA</t>
        </is>
      </c>
      <c r="G2377" t="inlineStr">
        <is>
          <t>Technology &amp; Services</t>
        </is>
      </c>
      <c r="H2377" t="inlineStr">
        <is>
          <t>AI &amp; data</t>
        </is>
      </c>
      <c r="I2377" t="inlineStr">
        <is>
          <t>Mid-size client</t>
        </is>
      </c>
      <c r="J2377" t="inlineStr">
        <is>
          <t>Zoya Ahmed</t>
        </is>
      </c>
      <c r="K2377" s="71" t="n">
        <v>3334</v>
      </c>
      <c r="L2377" s="72" t="n">
        <v>3895.67</v>
      </c>
      <c r="M2377" s="72" t="n">
        <v>12988163.78</v>
      </c>
      <c r="N2377" s="72" t="n">
        <v>0</v>
      </c>
      <c r="O2377" s="72" t="n">
        <v>12988163.78</v>
      </c>
      <c r="P2377" s="72" t="n">
        <v>7894129.38</v>
      </c>
      <c r="Q2377" s="72" t="n">
        <v>5094034.4</v>
      </c>
      <c r="R2377" t="inlineStr">
        <is>
          <t>TS-04</t>
        </is>
      </c>
      <c r="S2377" s="73" t="n">
        <v>23.1</v>
      </c>
      <c r="T2377" s="73" t="n">
        <v>19.8</v>
      </c>
      <c r="U2377" s="71" t="n">
        <v>1</v>
      </c>
      <c r="V2377" t="inlineStr">
        <is>
          <t>No</t>
        </is>
      </c>
      <c r="W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TC102369</t>
        </is>
      </c>
      <c r="B2378" s="69" t="n">
        <v>45950</v>
      </c>
      <c r="C2378" s="70" t="n">
        <v>2025</v>
      </c>
      <c r="D2378" t="inlineStr">
        <is>
          <t>Oct</t>
        </is>
      </c>
      <c r="E2378" t="inlineStr">
        <is>
          <t>North America</t>
        </is>
      </c>
      <c r="F2378" t="inlineStr">
        <is>
          <t>USA</t>
        </is>
      </c>
      <c r="G2378" t="inlineStr">
        <is>
          <t>Life Sciences</t>
        </is>
      </c>
      <c r="H2378" t="inlineStr">
        <is>
          <t>Cloud &amp; infrastructure</t>
        </is>
      </c>
      <c r="I2378" t="inlineStr">
        <is>
          <t>Top-10 client</t>
        </is>
      </c>
      <c r="J2378" t="inlineStr">
        <is>
          <t>Kofi Mensah</t>
        </is>
      </c>
      <c r="K2378" s="71" t="n">
        <v>2039</v>
      </c>
      <c r="L2378" s="72" t="n">
        <v>4508.48</v>
      </c>
      <c r="M2378" s="72" t="n">
        <v>9192790.720000001</v>
      </c>
      <c r="N2378" s="72" t="n">
        <v>0</v>
      </c>
      <c r="O2378" s="72" t="n">
        <v>9192790.720000001</v>
      </c>
      <c r="P2378" s="72" t="n">
        <v>5416629.3</v>
      </c>
      <c r="Q2378" s="72" t="n">
        <v>3776161.42</v>
      </c>
      <c r="R2378" t="inlineStr">
        <is>
          <t>LS-02</t>
        </is>
      </c>
      <c r="S2378" s="73" t="n">
        <v>14.4</v>
      </c>
      <c r="T2378" s="73" t="n">
        <v>12.9</v>
      </c>
      <c r="U2378" s="71" t="n">
        <v>0</v>
      </c>
      <c r="V2378" t="inlineStr">
        <is>
          <t>No</t>
        </is>
      </c>
      <c r="W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TC102370</t>
        </is>
      </c>
      <c r="B2379" s="69" t="n">
        <v>45951</v>
      </c>
      <c r="C2379" s="70" t="n">
        <v>2025</v>
      </c>
      <c r="D2379" t="inlineStr">
        <is>
          <t>Oct</t>
        </is>
      </c>
      <c r="E2379" t="inlineStr">
        <is>
          <t>UK</t>
        </is>
      </c>
      <c r="F2379" t="inlineStr">
        <is>
          <t>UK</t>
        </is>
      </c>
      <c r="G2379" t="inlineStr">
        <is>
          <t>Retail &amp; CPG</t>
        </is>
      </c>
      <c r="H2379" t="inlineStr">
        <is>
          <t>Application services</t>
        </is>
      </c>
      <c r="I2379" t="inlineStr">
        <is>
          <t>Top-10 client</t>
        </is>
      </c>
      <c r="J2379" t="inlineStr">
        <is>
          <t>Yuki Sato</t>
        </is>
      </c>
      <c r="K2379" s="71" t="n">
        <v>11315</v>
      </c>
      <c r="L2379" s="72" t="n">
        <v>3606.6</v>
      </c>
      <c r="M2379" s="72" t="n">
        <v>40808679</v>
      </c>
      <c r="N2379" s="72" t="n">
        <v>2448520.74</v>
      </c>
      <c r="O2379" s="72" t="n">
        <v>38360158.26</v>
      </c>
      <c r="P2379" s="72" t="n">
        <v>24675894.98</v>
      </c>
      <c r="Q2379" s="72" t="n">
        <v>13684263.28</v>
      </c>
      <c r="R2379" t="inlineStr">
        <is>
          <t>RC-05</t>
        </is>
      </c>
      <c r="S2379" s="73" t="n">
        <v>76.3</v>
      </c>
      <c r="T2379" s="73" t="n">
        <v>67</v>
      </c>
      <c r="U2379" s="71" t="n">
        <v>0</v>
      </c>
      <c r="V2379" t="inlineStr">
        <is>
          <t>No</t>
        </is>
      </c>
      <c r="W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TC102371</t>
        </is>
      </c>
      <c r="B2380" s="69" t="n">
        <v>45951</v>
      </c>
      <c r="C2380" s="70" t="n">
        <v>2025</v>
      </c>
      <c r="D2380" t="inlineStr">
        <is>
          <t>Oct</t>
        </is>
      </c>
      <c r="E2380" t="inlineStr">
        <is>
          <t>Middle East &amp; Africa</t>
        </is>
      </c>
      <c r="F2380" t="inlineStr">
        <is>
          <t>South Africa</t>
        </is>
      </c>
      <c r="G2380" t="inlineStr">
        <is>
          <t>Communications &amp; Media</t>
        </is>
      </c>
      <c r="H2380" t="inlineStr">
        <is>
          <t>Application services</t>
        </is>
      </c>
      <c r="I2380" t="inlineStr">
        <is>
          <t>Top-10 client</t>
        </is>
      </c>
      <c r="J2380" t="inlineStr">
        <is>
          <t>Ruhi Shaikh</t>
        </is>
      </c>
      <c r="K2380" s="71" t="n">
        <v>9873</v>
      </c>
      <c r="L2380" s="72" t="n">
        <v>3552.95</v>
      </c>
      <c r="M2380" s="72" t="n">
        <v>35078275.35</v>
      </c>
      <c r="N2380" s="72" t="n">
        <v>1403131.01</v>
      </c>
      <c r="O2380" s="72" t="n">
        <v>33675144.34</v>
      </c>
      <c r="P2380" s="72" t="n">
        <v>23552613.39</v>
      </c>
      <c r="Q2380" s="72" t="n">
        <v>10122530.95</v>
      </c>
      <c r="R2380" t="inlineStr">
        <is>
          <t>CM-02</t>
        </is>
      </c>
      <c r="S2380" s="73" t="n">
        <v>74.5</v>
      </c>
      <c r="T2380" s="73" t="n">
        <v>57.3</v>
      </c>
      <c r="U2380" s="71" t="n">
        <v>1</v>
      </c>
      <c r="V2380" t="inlineStr">
        <is>
          <t>No</t>
        </is>
      </c>
      <c r="W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TC102372</t>
        </is>
      </c>
      <c r="B2381" s="69" t="n">
        <v>45951</v>
      </c>
      <c r="C2381" s="70" t="n">
        <v>2025</v>
      </c>
      <c r="D2381" t="inlineStr">
        <is>
          <t>Oct</t>
        </is>
      </c>
      <c r="E2381" t="inlineStr">
        <is>
          <t>North America</t>
        </is>
      </c>
      <c r="F2381" t="inlineStr">
        <is>
          <t>Canada</t>
        </is>
      </c>
      <c r="G2381" t="inlineStr">
        <is>
          <t>BFSI</t>
        </is>
      </c>
      <c r="H2381" t="inlineStr">
        <is>
          <t>Application services</t>
        </is>
      </c>
      <c r="I2381" t="inlineStr">
        <is>
          <t>Large client</t>
        </is>
      </c>
      <c r="J2381" t="inlineStr">
        <is>
          <t>Zoya Ahmed</t>
        </is>
      </c>
      <c r="K2381" s="71" t="n">
        <v>5814</v>
      </c>
      <c r="L2381" s="72" t="n">
        <v>4545.03</v>
      </c>
      <c r="M2381" s="72" t="n">
        <v>26424804.42</v>
      </c>
      <c r="N2381" s="72" t="n">
        <v>1585488.27</v>
      </c>
      <c r="O2381" s="72" t="n">
        <v>24839316.15</v>
      </c>
      <c r="P2381" s="72" t="n">
        <v>17755323.59</v>
      </c>
      <c r="Q2381" s="72" t="n">
        <v>7083992.56</v>
      </c>
      <c r="R2381" t="inlineStr">
        <is>
          <t>B-06</t>
        </is>
      </c>
      <c r="S2381" s="73" t="n">
        <v>45.1</v>
      </c>
      <c r="T2381" s="73" t="n">
        <v>36.5</v>
      </c>
      <c r="U2381" s="71" t="n">
        <v>2</v>
      </c>
      <c r="V2381" t="inlineStr">
        <is>
          <t>No</t>
        </is>
      </c>
      <c r="W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TC102373</t>
        </is>
      </c>
      <c r="B2382" s="69" t="n">
        <v>45951</v>
      </c>
      <c r="C2382" s="70" t="n">
        <v>2025</v>
      </c>
      <c r="D2382" t="inlineStr">
        <is>
          <t>Oct</t>
        </is>
      </c>
      <c r="E2382" t="inlineStr">
        <is>
          <t>North America</t>
        </is>
      </c>
      <c r="F2382" t="inlineStr">
        <is>
          <t>USA</t>
        </is>
      </c>
      <c r="G2382" t="inlineStr">
        <is>
          <t>Life Sciences</t>
        </is>
      </c>
      <c r="H2382" t="inlineStr">
        <is>
          <t>Consulting</t>
        </is>
      </c>
      <c r="I2382" t="inlineStr">
        <is>
          <t>Large client</t>
        </is>
      </c>
      <c r="J2382" t="inlineStr">
        <is>
          <t>Fatima Al-Saud</t>
        </is>
      </c>
      <c r="K2382" s="71" t="n">
        <v>6286</v>
      </c>
      <c r="L2382" s="72" t="n">
        <v>3871.93</v>
      </c>
      <c r="M2382" s="72" t="n">
        <v>24338951.98</v>
      </c>
      <c r="N2382" s="72" t="n">
        <v>0</v>
      </c>
      <c r="O2382" s="72" t="n">
        <v>24338951.98</v>
      </c>
      <c r="P2382" s="72" t="n">
        <v>17129774.03</v>
      </c>
      <c r="Q2382" s="72" t="n">
        <v>7209177.95</v>
      </c>
      <c r="R2382" t="inlineStr">
        <is>
          <t>LS-02</t>
        </is>
      </c>
      <c r="S2382" s="73" t="n">
        <v>42.2</v>
      </c>
      <c r="T2382" s="73" t="n">
        <v>35.8</v>
      </c>
      <c r="U2382" s="71" t="n">
        <v>1</v>
      </c>
      <c r="V2382" t="inlineStr">
        <is>
          <t>No</t>
        </is>
      </c>
      <c r="W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TC102374</t>
        </is>
      </c>
      <c r="B2383" s="69" t="n">
        <v>45951</v>
      </c>
      <c r="C2383" s="70" t="n">
        <v>2025</v>
      </c>
      <c r="D2383" t="inlineStr">
        <is>
          <t>Oct</t>
        </is>
      </c>
      <c r="E2383" t="inlineStr">
        <is>
          <t>North America</t>
        </is>
      </c>
      <c r="F2383" t="inlineStr">
        <is>
          <t>USA</t>
        </is>
      </c>
      <c r="G2383" t="inlineStr">
        <is>
          <t>BFSI</t>
        </is>
      </c>
      <c r="H2383" t="inlineStr">
        <is>
          <t>Consulting</t>
        </is>
      </c>
      <c r="I2383" t="inlineStr">
        <is>
          <t>Mid-size client</t>
        </is>
      </c>
      <c r="J2383" t="inlineStr">
        <is>
          <t>Ana Costa</t>
        </is>
      </c>
      <c r="K2383" s="71" t="n">
        <v>5468</v>
      </c>
      <c r="L2383" s="72" t="n">
        <v>4368.75</v>
      </c>
      <c r="M2383" s="72" t="n">
        <v>23888325</v>
      </c>
      <c r="N2383" s="72" t="n">
        <v>477766.5</v>
      </c>
      <c r="O2383" s="72" t="n">
        <v>23410558.5</v>
      </c>
      <c r="P2383" s="72" t="n">
        <v>14351957.16</v>
      </c>
      <c r="Q2383" s="72" t="n">
        <v>9058601.34</v>
      </c>
      <c r="R2383" t="inlineStr">
        <is>
          <t>B-03</t>
        </is>
      </c>
      <c r="S2383" s="73" t="n">
        <v>36.6</v>
      </c>
      <c r="T2383" s="73" t="n">
        <v>31.5</v>
      </c>
      <c r="U2383" s="71" t="n">
        <v>1</v>
      </c>
      <c r="V2383" t="inlineStr">
        <is>
          <t>No</t>
        </is>
      </c>
      <c r="W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TC102375</t>
        </is>
      </c>
      <c r="B2384" s="69" t="n">
        <v>45951</v>
      </c>
      <c r="C2384" s="70" t="n">
        <v>2025</v>
      </c>
      <c r="D2384" t="inlineStr">
        <is>
          <t>Oct</t>
        </is>
      </c>
      <c r="E2384" t="inlineStr">
        <is>
          <t>India</t>
        </is>
      </c>
      <c r="F2384" t="inlineStr">
        <is>
          <t>India</t>
        </is>
      </c>
      <c r="G2384" t="inlineStr">
        <is>
          <t>Technology &amp; Services</t>
        </is>
      </c>
      <c r="H2384" t="inlineStr">
        <is>
          <t>Application services</t>
        </is>
      </c>
      <c r="I2384" t="inlineStr">
        <is>
          <t>Mid-size client</t>
        </is>
      </c>
      <c r="J2384" t="inlineStr">
        <is>
          <t>Shraddha Kulkarni</t>
        </is>
      </c>
      <c r="K2384" s="71" t="n">
        <v>6004</v>
      </c>
      <c r="L2384" s="72" t="n">
        <v>3439.81</v>
      </c>
      <c r="M2384" s="72" t="n">
        <v>20652619.24</v>
      </c>
      <c r="N2384" s="72" t="n">
        <v>0</v>
      </c>
      <c r="O2384" s="72" t="n">
        <v>20652619.24</v>
      </c>
      <c r="P2384" s="72" t="n">
        <v>13910757.14</v>
      </c>
      <c r="Q2384" s="72" t="n">
        <v>6741862.1</v>
      </c>
      <c r="R2384" t="inlineStr">
        <is>
          <t>TS-06</t>
        </is>
      </c>
      <c r="S2384" s="73" t="n">
        <v>44.2</v>
      </c>
      <c r="T2384" s="73" t="n">
        <v>35.1</v>
      </c>
      <c r="U2384" s="71" t="n">
        <v>0</v>
      </c>
      <c r="V2384" t="inlineStr">
        <is>
          <t>No</t>
        </is>
      </c>
      <c r="W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TC102376</t>
        </is>
      </c>
      <c r="B2385" s="69" t="n">
        <v>45951</v>
      </c>
      <c r="C2385" s="70" t="n">
        <v>2025</v>
      </c>
      <c r="D2385" t="inlineStr">
        <is>
          <t>Oct</t>
        </is>
      </c>
      <c r="E2385" t="inlineStr">
        <is>
          <t>Asia Pacific</t>
        </is>
      </c>
      <c r="F2385" t="inlineStr">
        <is>
          <t>Australia</t>
        </is>
      </c>
      <c r="G2385" t="inlineStr">
        <is>
          <t>Life Sciences</t>
        </is>
      </c>
      <c r="H2385" t="inlineStr">
        <is>
          <t>Application services</t>
        </is>
      </c>
      <c r="I2385" t="inlineStr">
        <is>
          <t>Large client</t>
        </is>
      </c>
      <c r="J2385" t="inlineStr">
        <is>
          <t>Ana Costa</t>
        </is>
      </c>
      <c r="K2385" s="71" t="n">
        <v>5547</v>
      </c>
      <c r="L2385" s="72" t="n">
        <v>4092.77</v>
      </c>
      <c r="M2385" s="72" t="n">
        <v>22702595.19</v>
      </c>
      <c r="N2385" s="72" t="n">
        <v>908103.8100000001</v>
      </c>
      <c r="O2385" s="72" t="n">
        <v>21794491.38</v>
      </c>
      <c r="P2385" s="72" t="n">
        <v>16164569.12</v>
      </c>
      <c r="Q2385" s="72" t="n">
        <v>5629922.26</v>
      </c>
      <c r="R2385" t="inlineStr">
        <is>
          <t>LS-06</t>
        </is>
      </c>
      <c r="S2385" s="73" t="n">
        <v>39.2</v>
      </c>
      <c r="T2385" s="73" t="n">
        <v>32.2</v>
      </c>
      <c r="U2385" s="71" t="n">
        <v>0</v>
      </c>
      <c r="V2385" t="inlineStr">
        <is>
          <t>Yes</t>
        </is>
      </c>
      <c r="W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TC102377</t>
        </is>
      </c>
      <c r="B2386" s="69" t="n">
        <v>45951</v>
      </c>
      <c r="C2386" s="70" t="n">
        <v>2025</v>
      </c>
      <c r="D2386" t="inlineStr">
        <is>
          <t>Oct</t>
        </is>
      </c>
      <c r="E2386" t="inlineStr">
        <is>
          <t>UK</t>
        </is>
      </c>
      <c r="F2386" t="inlineStr">
        <is>
          <t>UK</t>
        </is>
      </c>
      <c r="G2386" t="inlineStr">
        <is>
          <t>BFSI</t>
        </is>
      </c>
      <c r="H2386" t="inlineStr">
        <is>
          <t>AI &amp; data</t>
        </is>
      </c>
      <c r="I2386" t="inlineStr">
        <is>
          <t>Large client</t>
        </is>
      </c>
      <c r="J2386" t="inlineStr">
        <is>
          <t>Ana Costa</t>
        </is>
      </c>
      <c r="K2386" s="71" t="n">
        <v>8229</v>
      </c>
      <c r="L2386" s="72" t="n">
        <v>4368.31</v>
      </c>
      <c r="M2386" s="72" t="n">
        <v>35946822.99</v>
      </c>
      <c r="N2386" s="72" t="n">
        <v>718936.46</v>
      </c>
      <c r="O2386" s="72" t="n">
        <v>35227886.53</v>
      </c>
      <c r="P2386" s="72" t="n">
        <v>24495481.44</v>
      </c>
      <c r="Q2386" s="72" t="n">
        <v>10732405.09</v>
      </c>
      <c r="R2386" t="inlineStr">
        <is>
          <t>B-01</t>
        </is>
      </c>
      <c r="S2386" s="73" t="n">
        <v>66.59999999999999</v>
      </c>
      <c r="T2386" s="73" t="n">
        <v>49.7</v>
      </c>
      <c r="U2386" s="71" t="n">
        <v>3</v>
      </c>
      <c r="V2386" t="inlineStr">
        <is>
          <t>No</t>
        </is>
      </c>
      <c r="W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TC102378</t>
        </is>
      </c>
      <c r="B2387" s="69" t="n">
        <v>45951</v>
      </c>
      <c r="C2387" s="70" t="n">
        <v>2025</v>
      </c>
      <c r="D2387" t="inlineStr">
        <is>
          <t>Oct</t>
        </is>
      </c>
      <c r="E2387" t="inlineStr">
        <is>
          <t>India</t>
        </is>
      </c>
      <c r="F2387" t="inlineStr">
        <is>
          <t>India</t>
        </is>
      </c>
      <c r="G2387" t="inlineStr">
        <is>
          <t>Manufacturing</t>
        </is>
      </c>
      <c r="H2387" t="inlineStr">
        <is>
          <t>AI &amp; data</t>
        </is>
      </c>
      <c r="I2387" t="inlineStr">
        <is>
          <t>Mid-size client</t>
        </is>
      </c>
      <c r="J2387" t="inlineStr">
        <is>
          <t>Zoya Ahmed</t>
        </is>
      </c>
      <c r="K2387" s="71" t="n">
        <v>9356</v>
      </c>
      <c r="L2387" s="72" t="n">
        <v>3470.6</v>
      </c>
      <c r="M2387" s="72" t="n">
        <v>32470933.6</v>
      </c>
      <c r="N2387" s="72" t="n">
        <v>0</v>
      </c>
      <c r="O2387" s="72" t="n">
        <v>32470933.6</v>
      </c>
      <c r="P2387" s="72" t="n">
        <v>22311126.79</v>
      </c>
      <c r="Q2387" s="72" t="n">
        <v>10159806.81</v>
      </c>
      <c r="R2387" t="inlineStr">
        <is>
          <t>M-06</t>
        </is>
      </c>
      <c r="S2387" s="73" t="n">
        <v>68.3</v>
      </c>
      <c r="T2387" s="73" t="n">
        <v>58.7</v>
      </c>
      <c r="U2387" s="71" t="n">
        <v>0</v>
      </c>
      <c r="V2387" t="inlineStr">
        <is>
          <t>No</t>
        </is>
      </c>
      <c r="W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TC102379</t>
        </is>
      </c>
      <c r="B2388" s="69" t="n">
        <v>45951</v>
      </c>
      <c r="C2388" s="70" t="n">
        <v>2025</v>
      </c>
      <c r="D2388" t="inlineStr">
        <is>
          <t>Oct</t>
        </is>
      </c>
      <c r="E2388" t="inlineStr">
        <is>
          <t>Middle East &amp; Africa</t>
        </is>
      </c>
      <c r="F2388" t="inlineStr">
        <is>
          <t>UAE</t>
        </is>
      </c>
      <c r="G2388" t="inlineStr">
        <is>
          <t>BFSI</t>
        </is>
      </c>
      <c r="H2388" t="inlineStr">
        <is>
          <t>Application services</t>
        </is>
      </c>
      <c r="I2388" t="inlineStr">
        <is>
          <t>Large client</t>
        </is>
      </c>
      <c r="J2388" t="inlineStr">
        <is>
          <t>Liam O'Brien</t>
        </is>
      </c>
      <c r="K2388" s="71" t="n">
        <v>5492</v>
      </c>
      <c r="L2388" s="72" t="n">
        <v>3211.82</v>
      </c>
      <c r="M2388" s="72" t="n">
        <v>17639315.44</v>
      </c>
      <c r="N2388" s="72" t="n">
        <v>0</v>
      </c>
      <c r="O2388" s="72" t="n">
        <v>17639315.44</v>
      </c>
      <c r="P2388" s="72" t="n">
        <v>10806560.81</v>
      </c>
      <c r="Q2388" s="72" t="n">
        <v>6832754.63</v>
      </c>
      <c r="R2388" t="inlineStr">
        <is>
          <t>B-01</t>
        </is>
      </c>
      <c r="S2388" s="73" t="n">
        <v>44.6</v>
      </c>
      <c r="T2388" s="73" t="n">
        <v>34.5</v>
      </c>
      <c r="U2388" s="71" t="n">
        <v>1</v>
      </c>
      <c r="V2388" t="inlineStr">
        <is>
          <t>No</t>
        </is>
      </c>
      <c r="W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TC102380</t>
        </is>
      </c>
      <c r="B2389" s="69" t="n">
        <v>45951</v>
      </c>
      <c r="C2389" s="70" t="n">
        <v>2025</v>
      </c>
      <c r="D2389" t="inlineStr">
        <is>
          <t>Oct</t>
        </is>
      </c>
      <c r="E2389" t="inlineStr">
        <is>
          <t>Continental Europe</t>
        </is>
      </c>
      <c r="F2389" t="inlineStr">
        <is>
          <t>France</t>
        </is>
      </c>
      <c r="G2389" t="inlineStr">
        <is>
          <t>Technology &amp; Services</t>
        </is>
      </c>
      <c r="H2389" t="inlineStr">
        <is>
          <t>Consulting</t>
        </is>
      </c>
      <c r="I2389" t="inlineStr">
        <is>
          <t>Top-10 client</t>
        </is>
      </c>
      <c r="J2389" t="inlineStr">
        <is>
          <t>Lucas Martin</t>
        </is>
      </c>
      <c r="K2389" s="71" t="n">
        <v>4918</v>
      </c>
      <c r="L2389" s="72" t="n">
        <v>4196.63</v>
      </c>
      <c r="M2389" s="72" t="n">
        <v>20639026.34</v>
      </c>
      <c r="N2389" s="72" t="n">
        <v>0</v>
      </c>
      <c r="O2389" s="72" t="n">
        <v>20639026.34</v>
      </c>
      <c r="P2389" s="72" t="n">
        <v>13720582.1</v>
      </c>
      <c r="Q2389" s="72" t="n">
        <v>6918444.24</v>
      </c>
      <c r="R2389" t="inlineStr">
        <is>
          <t>TS-02</t>
        </is>
      </c>
      <c r="S2389" s="73" t="n">
        <v>33.2</v>
      </c>
      <c r="T2389" s="73" t="n">
        <v>29</v>
      </c>
      <c r="U2389" s="71" t="n">
        <v>0</v>
      </c>
      <c r="V2389" t="inlineStr">
        <is>
          <t>Yes</t>
        </is>
      </c>
      <c r="W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TC102381</t>
        </is>
      </c>
      <c r="B2390" s="69" t="n">
        <v>45951</v>
      </c>
      <c r="C2390" s="70" t="n">
        <v>2025</v>
      </c>
      <c r="D2390" t="inlineStr">
        <is>
          <t>Oct</t>
        </is>
      </c>
      <c r="E2390" t="inlineStr">
        <is>
          <t>North America</t>
        </is>
      </c>
      <c r="F2390" t="inlineStr">
        <is>
          <t>Canada</t>
        </is>
      </c>
      <c r="G2390" t="inlineStr">
        <is>
          <t>BFSI</t>
        </is>
      </c>
      <c r="H2390" t="inlineStr">
        <is>
          <t>Cloud &amp; infrastructure</t>
        </is>
      </c>
      <c r="I2390" t="inlineStr">
        <is>
          <t>Mid-size client</t>
        </is>
      </c>
      <c r="J2390" t="inlineStr">
        <is>
          <t>Zoya Ahmed</t>
        </is>
      </c>
      <c r="K2390" s="71" t="n">
        <v>9624</v>
      </c>
      <c r="L2390" s="72" t="n">
        <v>4186.55</v>
      </c>
      <c r="M2390" s="72" t="n">
        <v>40291357.2</v>
      </c>
      <c r="N2390" s="72" t="n">
        <v>1611654.29</v>
      </c>
      <c r="O2390" s="72" t="n">
        <v>38679702.91</v>
      </c>
      <c r="P2390" s="72" t="n">
        <v>26515106.47</v>
      </c>
      <c r="Q2390" s="72" t="n">
        <v>12164596.44</v>
      </c>
      <c r="R2390" t="inlineStr">
        <is>
          <t>B-02</t>
        </is>
      </c>
      <c r="S2390" s="73" t="n">
        <v>71.09999999999999</v>
      </c>
      <c r="T2390" s="73" t="n">
        <v>54.8</v>
      </c>
      <c r="U2390" s="71" t="n">
        <v>0</v>
      </c>
      <c r="V2390" t="inlineStr">
        <is>
          <t>No</t>
        </is>
      </c>
      <c r="W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TC102382</t>
        </is>
      </c>
      <c r="B2391" s="69" t="n">
        <v>45951</v>
      </c>
      <c r="C2391" s="70" t="n">
        <v>2025</v>
      </c>
      <c r="D2391" t="inlineStr">
        <is>
          <t>Oct</t>
        </is>
      </c>
      <c r="E2391" t="inlineStr">
        <is>
          <t>North America</t>
        </is>
      </c>
      <c r="F2391" t="inlineStr">
        <is>
          <t>Canada</t>
        </is>
      </c>
      <c r="G2391" t="inlineStr">
        <is>
          <t>Retail &amp; CPG</t>
        </is>
      </c>
      <c r="H2391" t="inlineStr">
        <is>
          <t>AI &amp; data</t>
        </is>
      </c>
      <c r="I2391" t="inlineStr">
        <is>
          <t>Mid-size client</t>
        </is>
      </c>
      <c r="J2391" t="inlineStr">
        <is>
          <t>Sophie Müller</t>
        </is>
      </c>
      <c r="K2391" s="71" t="n">
        <v>3481</v>
      </c>
      <c r="L2391" s="72" t="n">
        <v>3831.55</v>
      </c>
      <c r="M2391" s="72" t="n">
        <v>13337625.55</v>
      </c>
      <c r="N2391" s="72" t="n">
        <v>0</v>
      </c>
      <c r="O2391" s="72" t="n">
        <v>13337625.55</v>
      </c>
      <c r="P2391" s="72" t="n">
        <v>9702126.18</v>
      </c>
      <c r="Q2391" s="72" t="n">
        <v>3635499.37</v>
      </c>
      <c r="R2391" t="inlineStr">
        <is>
          <t>RC-05</t>
        </is>
      </c>
      <c r="S2391" s="73" t="n">
        <v>25.9</v>
      </c>
      <c r="T2391" s="73" t="n">
        <v>20</v>
      </c>
      <c r="U2391" s="71" t="n">
        <v>0</v>
      </c>
      <c r="V2391" t="inlineStr">
        <is>
          <t>No</t>
        </is>
      </c>
      <c r="W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TC102383</t>
        </is>
      </c>
      <c r="B2392" s="69" t="n">
        <v>45951</v>
      </c>
      <c r="C2392" s="70" t="n">
        <v>2025</v>
      </c>
      <c r="D2392" t="inlineStr">
        <is>
          <t>Oct</t>
        </is>
      </c>
      <c r="E2392" t="inlineStr">
        <is>
          <t>North America</t>
        </is>
      </c>
      <c r="F2392" t="inlineStr">
        <is>
          <t>USA</t>
        </is>
      </c>
      <c r="G2392" t="inlineStr">
        <is>
          <t>Communications &amp; Media</t>
        </is>
      </c>
      <c r="H2392" t="inlineStr">
        <is>
          <t>Application services</t>
        </is>
      </c>
      <c r="I2392" t="inlineStr">
        <is>
          <t>Large client</t>
        </is>
      </c>
      <c r="J2392" t="inlineStr">
        <is>
          <t>Arjun Mehta</t>
        </is>
      </c>
      <c r="K2392" s="71" t="n">
        <v>10640</v>
      </c>
      <c r="L2392" s="72" t="n">
        <v>4225.44</v>
      </c>
      <c r="M2392" s="72" t="n">
        <v>44958681.6</v>
      </c>
      <c r="N2392" s="72" t="n">
        <v>0</v>
      </c>
      <c r="O2392" s="72" t="n">
        <v>44958681.6</v>
      </c>
      <c r="P2392" s="72" t="n">
        <v>29224601.41</v>
      </c>
      <c r="Q2392" s="72" t="n">
        <v>15734080.19</v>
      </c>
      <c r="R2392" t="inlineStr">
        <is>
          <t>CM-06</t>
        </is>
      </c>
      <c r="S2392" s="73" t="n">
        <v>77.8</v>
      </c>
      <c r="T2392" s="73" t="n">
        <v>61.4</v>
      </c>
      <c r="U2392" s="71" t="n">
        <v>0</v>
      </c>
      <c r="V2392" t="inlineStr">
        <is>
          <t>No</t>
        </is>
      </c>
      <c r="W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TC102384</t>
        </is>
      </c>
      <c r="B2393" s="69" t="n">
        <v>45951</v>
      </c>
      <c r="C2393" s="70" t="n">
        <v>2025</v>
      </c>
      <c r="D2393" t="inlineStr">
        <is>
          <t>Oct</t>
        </is>
      </c>
      <c r="E2393" t="inlineStr">
        <is>
          <t>UK</t>
        </is>
      </c>
      <c r="F2393" t="inlineStr">
        <is>
          <t>UK</t>
        </is>
      </c>
      <c r="G2393" t="inlineStr">
        <is>
          <t>BFSI</t>
        </is>
      </c>
      <c r="H2393" t="inlineStr">
        <is>
          <t>Application services</t>
        </is>
      </c>
      <c r="I2393" t="inlineStr">
        <is>
          <t>Large client</t>
        </is>
      </c>
      <c r="J2393" t="inlineStr">
        <is>
          <t>Arjun Mehta</t>
        </is>
      </c>
      <c r="K2393" s="71" t="n">
        <v>3430</v>
      </c>
      <c r="L2393" s="72" t="n">
        <v>4310.52</v>
      </c>
      <c r="M2393" s="72" t="n">
        <v>14785083.6</v>
      </c>
      <c r="N2393" s="72" t="n">
        <v>295701.67</v>
      </c>
      <c r="O2393" s="72" t="n">
        <v>14489381.93</v>
      </c>
      <c r="P2393" s="72" t="n">
        <v>9484122.74</v>
      </c>
      <c r="Q2393" s="72" t="n">
        <v>5005259.19</v>
      </c>
      <c r="R2393" t="inlineStr">
        <is>
          <t>B-03</t>
        </is>
      </c>
      <c r="S2393" s="73" t="n">
        <v>25.5</v>
      </c>
      <c r="T2393" s="73" t="n">
        <v>21.1</v>
      </c>
      <c r="U2393" s="71" t="n">
        <v>0</v>
      </c>
      <c r="V2393" t="inlineStr">
        <is>
          <t>No</t>
        </is>
      </c>
      <c r="W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TC102385</t>
        </is>
      </c>
      <c r="B2394" s="69" t="n">
        <v>45951</v>
      </c>
      <c r="C2394" s="70" t="n">
        <v>2025</v>
      </c>
      <c r="D2394" t="inlineStr">
        <is>
          <t>Oct</t>
        </is>
      </c>
      <c r="E2394" t="inlineStr">
        <is>
          <t>UK</t>
        </is>
      </c>
      <c r="F2394" t="inlineStr">
        <is>
          <t>UK</t>
        </is>
      </c>
      <c r="G2394" t="inlineStr">
        <is>
          <t>BFSI</t>
        </is>
      </c>
      <c r="H2394" t="inlineStr">
        <is>
          <t>Application services</t>
        </is>
      </c>
      <c r="I2394" t="inlineStr">
        <is>
          <t>Large client</t>
        </is>
      </c>
      <c r="J2394" t="inlineStr">
        <is>
          <t>Liam O'Brien</t>
        </is>
      </c>
      <c r="K2394" s="71" t="n">
        <v>9132</v>
      </c>
      <c r="L2394" s="72" t="n">
        <v>4167.65</v>
      </c>
      <c r="M2394" s="72" t="n">
        <v>38058979.8</v>
      </c>
      <c r="N2394" s="72" t="n">
        <v>1522359.19</v>
      </c>
      <c r="O2394" s="72" t="n">
        <v>36536620.61</v>
      </c>
      <c r="P2394" s="72" t="n">
        <v>25018228.61</v>
      </c>
      <c r="Q2394" s="72" t="n">
        <v>11518392</v>
      </c>
      <c r="R2394" t="inlineStr">
        <is>
          <t>B-05</t>
        </is>
      </c>
      <c r="S2394" s="73" t="n">
        <v>67</v>
      </c>
      <c r="T2394" s="73" t="n">
        <v>52.8</v>
      </c>
      <c r="U2394" s="71" t="n">
        <v>0</v>
      </c>
      <c r="V2394" t="inlineStr">
        <is>
          <t>No</t>
        </is>
      </c>
      <c r="W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TC102386</t>
        </is>
      </c>
      <c r="B2395" s="69" t="n">
        <v>45952</v>
      </c>
      <c r="C2395" s="70" t="n">
        <v>2025</v>
      </c>
      <c r="D2395" t="inlineStr">
        <is>
          <t>Oct</t>
        </is>
      </c>
      <c r="E2395" t="inlineStr">
        <is>
          <t>Continental Europe</t>
        </is>
      </c>
      <c r="F2395" t="inlineStr">
        <is>
          <t>Netherlands</t>
        </is>
      </c>
      <c r="G2395" t="inlineStr">
        <is>
          <t>BFSI</t>
        </is>
      </c>
      <c r="H2395" t="inlineStr">
        <is>
          <t>Cloud &amp; infrastructure</t>
        </is>
      </c>
      <c r="I2395" t="inlineStr">
        <is>
          <t>Large client</t>
        </is>
      </c>
      <c r="J2395" t="inlineStr">
        <is>
          <t>Sara Rossi</t>
        </is>
      </c>
      <c r="K2395" s="71" t="n">
        <v>1673</v>
      </c>
      <c r="L2395" s="72" t="n">
        <v>3709.09</v>
      </c>
      <c r="M2395" s="72" t="n">
        <v>6205307.57</v>
      </c>
      <c r="N2395" s="72" t="n">
        <v>0</v>
      </c>
      <c r="O2395" s="72" t="n">
        <v>6205307.57</v>
      </c>
      <c r="P2395" s="72" t="n">
        <v>4623682.73</v>
      </c>
      <c r="Q2395" s="72" t="n">
        <v>1581624.84</v>
      </c>
      <c r="R2395" t="inlineStr">
        <is>
          <t>B-06</t>
        </is>
      </c>
      <c r="S2395" s="73" t="n">
        <v>13.6</v>
      </c>
      <c r="T2395" s="73" t="n">
        <v>10.2</v>
      </c>
      <c r="U2395" s="71" t="n">
        <v>0</v>
      </c>
      <c r="V2395" t="inlineStr">
        <is>
          <t>No</t>
        </is>
      </c>
      <c r="W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TC102387</t>
        </is>
      </c>
      <c r="B2396" s="69" t="n">
        <v>45952</v>
      </c>
      <c r="C2396" s="70" t="n">
        <v>2025</v>
      </c>
      <c r="D2396" t="inlineStr">
        <is>
          <t>Oct</t>
        </is>
      </c>
      <c r="E2396" t="inlineStr">
        <is>
          <t>North America</t>
        </is>
      </c>
      <c r="F2396" t="inlineStr">
        <is>
          <t>USA</t>
        </is>
      </c>
      <c r="G2396" t="inlineStr">
        <is>
          <t>Retail &amp; CPG</t>
        </is>
      </c>
      <c r="H2396" t="inlineStr">
        <is>
          <t>BPS</t>
        </is>
      </c>
      <c r="I2396" t="inlineStr">
        <is>
          <t>Large client</t>
        </is>
      </c>
      <c r="J2396" t="inlineStr">
        <is>
          <t>Olivia Brown</t>
        </is>
      </c>
      <c r="K2396" s="71" t="n">
        <v>9990</v>
      </c>
      <c r="L2396" s="72" t="n">
        <v>3356.56</v>
      </c>
      <c r="M2396" s="72" t="n">
        <v>33532034.4</v>
      </c>
      <c r="N2396" s="72" t="n">
        <v>1341281.38</v>
      </c>
      <c r="O2396" s="72" t="n">
        <v>32190753.02</v>
      </c>
      <c r="P2396" s="72" t="n">
        <v>21531474.61</v>
      </c>
      <c r="Q2396" s="72" t="n">
        <v>10659278.41</v>
      </c>
      <c r="R2396" t="inlineStr">
        <is>
          <t>RC-04</t>
        </is>
      </c>
      <c r="S2396" s="73" t="n">
        <v>71.3</v>
      </c>
      <c r="T2396" s="73" t="n">
        <v>57.5</v>
      </c>
      <c r="U2396" s="71" t="n">
        <v>0</v>
      </c>
      <c r="V2396" t="inlineStr">
        <is>
          <t>No</t>
        </is>
      </c>
      <c r="W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TC102388</t>
        </is>
      </c>
      <c r="B2397" s="69" t="n">
        <v>45952</v>
      </c>
      <c r="C2397" s="70" t="n">
        <v>2025</v>
      </c>
      <c r="D2397" t="inlineStr">
        <is>
          <t>Oct</t>
        </is>
      </c>
      <c r="E2397" t="inlineStr">
        <is>
          <t>Asia Pacific</t>
        </is>
      </c>
      <c r="F2397" t="inlineStr">
        <is>
          <t>Singapore</t>
        </is>
      </c>
      <c r="G2397" t="inlineStr">
        <is>
          <t>Retail &amp; CPG</t>
        </is>
      </c>
      <c r="H2397" t="inlineStr">
        <is>
          <t>Application services</t>
        </is>
      </c>
      <c r="I2397" t="inlineStr">
        <is>
          <t>Large client</t>
        </is>
      </c>
      <c r="J2397" t="inlineStr">
        <is>
          <t>Ruhi Shaikh</t>
        </is>
      </c>
      <c r="K2397" s="71" t="n">
        <v>3194</v>
      </c>
      <c r="L2397" s="72" t="n">
        <v>3695.84</v>
      </c>
      <c r="M2397" s="72" t="n">
        <v>11804512.96</v>
      </c>
      <c r="N2397" s="72" t="n">
        <v>0</v>
      </c>
      <c r="O2397" s="72" t="n">
        <v>11804512.96</v>
      </c>
      <c r="P2397" s="72" t="n">
        <v>7302201.73</v>
      </c>
      <c r="Q2397" s="72" t="n">
        <v>4502311.23</v>
      </c>
      <c r="R2397" t="inlineStr">
        <is>
          <t>RC-02</t>
        </is>
      </c>
      <c r="S2397" s="73" t="n">
        <v>23.9</v>
      </c>
      <c r="T2397" s="73" t="n">
        <v>19.1</v>
      </c>
      <c r="U2397" s="71" t="n">
        <v>0</v>
      </c>
      <c r="V2397" t="inlineStr">
        <is>
          <t>No</t>
        </is>
      </c>
      <c r="W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TC102389</t>
        </is>
      </c>
      <c r="B2398" s="69" t="n">
        <v>45952</v>
      </c>
      <c r="C2398" s="70" t="n">
        <v>2025</v>
      </c>
      <c r="D2398" t="inlineStr">
        <is>
          <t>Oct</t>
        </is>
      </c>
      <c r="E2398" t="inlineStr">
        <is>
          <t>Continental Europe</t>
        </is>
      </c>
      <c r="F2398" t="inlineStr">
        <is>
          <t>Netherlands</t>
        </is>
      </c>
      <c r="G2398" t="inlineStr">
        <is>
          <t>Technology &amp; Services</t>
        </is>
      </c>
      <c r="H2398" t="inlineStr">
        <is>
          <t>Cloud &amp; infrastructure</t>
        </is>
      </c>
      <c r="I2398" t="inlineStr">
        <is>
          <t>Large client</t>
        </is>
      </c>
      <c r="J2398" t="inlineStr">
        <is>
          <t>Olivia Brown</t>
        </is>
      </c>
      <c r="K2398" s="71" t="n">
        <v>2055</v>
      </c>
      <c r="L2398" s="72" t="n">
        <v>3994.46</v>
      </c>
      <c r="M2398" s="72" t="n">
        <v>8208615.3</v>
      </c>
      <c r="N2398" s="72" t="n">
        <v>328344.61</v>
      </c>
      <c r="O2398" s="72" t="n">
        <v>7880270.69</v>
      </c>
      <c r="P2398" s="72" t="n">
        <v>5521957.22</v>
      </c>
      <c r="Q2398" s="72" t="n">
        <v>2358313.47</v>
      </c>
      <c r="R2398" t="inlineStr">
        <is>
          <t>TS-03</t>
        </is>
      </c>
      <c r="S2398" s="73" t="n">
        <v>17.3</v>
      </c>
      <c r="T2398" s="73" t="n">
        <v>12.8</v>
      </c>
      <c r="U2398" s="71" t="n">
        <v>0</v>
      </c>
      <c r="V2398" t="inlineStr">
        <is>
          <t>No</t>
        </is>
      </c>
      <c r="W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TC102390</t>
        </is>
      </c>
      <c r="B2399" s="69" t="n">
        <v>45952</v>
      </c>
      <c r="C2399" s="70" t="n">
        <v>2025</v>
      </c>
      <c r="D2399" t="inlineStr">
        <is>
          <t>Oct</t>
        </is>
      </c>
      <c r="E2399" t="inlineStr">
        <is>
          <t>North America</t>
        </is>
      </c>
      <c r="F2399" t="inlineStr">
        <is>
          <t>USA</t>
        </is>
      </c>
      <c r="G2399" t="inlineStr">
        <is>
          <t>BFSI</t>
        </is>
      </c>
      <c r="H2399" t="inlineStr">
        <is>
          <t>BPS</t>
        </is>
      </c>
      <c r="I2399" t="inlineStr">
        <is>
          <t>Top-10 client</t>
        </is>
      </c>
      <c r="J2399" t="inlineStr">
        <is>
          <t>Wei Chen</t>
        </is>
      </c>
      <c r="K2399" s="71" t="n">
        <v>5059</v>
      </c>
      <c r="L2399" s="72" t="n">
        <v>4588.75</v>
      </c>
      <c r="M2399" s="72" t="n">
        <v>23214486.25</v>
      </c>
      <c r="N2399" s="72" t="n">
        <v>0</v>
      </c>
      <c r="O2399" s="72" t="n">
        <v>23214486.25</v>
      </c>
      <c r="P2399" s="72" t="n">
        <v>15414992.77</v>
      </c>
      <c r="Q2399" s="72" t="n">
        <v>7799493.48</v>
      </c>
      <c r="R2399" t="inlineStr">
        <is>
          <t>B-01</t>
        </is>
      </c>
      <c r="S2399" s="73" t="n">
        <v>36.3</v>
      </c>
      <c r="T2399" s="73" t="n">
        <v>29.7</v>
      </c>
      <c r="U2399" s="71" t="n">
        <v>1</v>
      </c>
      <c r="V2399" t="inlineStr">
        <is>
          <t>No</t>
        </is>
      </c>
      <c r="W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TC102391</t>
        </is>
      </c>
      <c r="B2400" s="69" t="n">
        <v>45952</v>
      </c>
      <c r="C2400" s="70" t="n">
        <v>2025</v>
      </c>
      <c r="D2400" t="inlineStr">
        <is>
          <t>Oct</t>
        </is>
      </c>
      <c r="E2400" t="inlineStr">
        <is>
          <t>North America</t>
        </is>
      </c>
      <c r="F2400" t="inlineStr">
        <is>
          <t>USA</t>
        </is>
      </c>
      <c r="G2400" t="inlineStr">
        <is>
          <t>BFSI</t>
        </is>
      </c>
      <c r="H2400" t="inlineStr">
        <is>
          <t>Cloud &amp; infrastructure</t>
        </is>
      </c>
      <c r="I2400" t="inlineStr">
        <is>
          <t>Large client</t>
        </is>
      </c>
      <c r="J2400" t="inlineStr">
        <is>
          <t>Ana Costa</t>
        </is>
      </c>
      <c r="K2400" s="71" t="n">
        <v>5408</v>
      </c>
      <c r="L2400" s="72" t="n">
        <v>3953.06</v>
      </c>
      <c r="M2400" s="72" t="n">
        <v>21378148.48</v>
      </c>
      <c r="N2400" s="72" t="n">
        <v>1282688.91</v>
      </c>
      <c r="O2400" s="72" t="n">
        <v>20095459.57</v>
      </c>
      <c r="P2400" s="72" t="n">
        <v>15067481.48</v>
      </c>
      <c r="Q2400" s="72" t="n">
        <v>5027978.09</v>
      </c>
      <c r="R2400" t="inlineStr">
        <is>
          <t>B-06</t>
        </is>
      </c>
      <c r="S2400" s="73" t="n">
        <v>37.7</v>
      </c>
      <c r="T2400" s="73" t="n">
        <v>33.9</v>
      </c>
      <c r="U2400" s="71" t="n">
        <v>1</v>
      </c>
      <c r="V2400" t="inlineStr">
        <is>
          <t>No</t>
        </is>
      </c>
      <c r="W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TC102392</t>
        </is>
      </c>
      <c r="B2401" s="69" t="n">
        <v>45952</v>
      </c>
      <c r="C2401" s="70" t="n">
        <v>2025</v>
      </c>
      <c r="D2401" t="inlineStr">
        <is>
          <t>Oct</t>
        </is>
      </c>
      <c r="E2401" t="inlineStr">
        <is>
          <t>Continental Europe</t>
        </is>
      </c>
      <c r="F2401" t="inlineStr">
        <is>
          <t>Netherlands</t>
        </is>
      </c>
      <c r="G2401" t="inlineStr">
        <is>
          <t>Life Sciences</t>
        </is>
      </c>
      <c r="H2401" t="inlineStr">
        <is>
          <t>Consulting</t>
        </is>
      </c>
      <c r="I2401" t="inlineStr">
        <is>
          <t>Large client</t>
        </is>
      </c>
      <c r="J2401" t="inlineStr">
        <is>
          <t>Yuki Sato</t>
        </is>
      </c>
      <c r="K2401" s="71" t="n">
        <v>3950</v>
      </c>
      <c r="L2401" s="72" t="n">
        <v>4719.57</v>
      </c>
      <c r="M2401" s="72" t="n">
        <v>18642301.5</v>
      </c>
      <c r="N2401" s="72" t="n">
        <v>745692.0600000001</v>
      </c>
      <c r="O2401" s="72" t="n">
        <v>17896609.44</v>
      </c>
      <c r="P2401" s="72" t="n">
        <v>12159859.32</v>
      </c>
      <c r="Q2401" s="72" t="n">
        <v>5736750.12</v>
      </c>
      <c r="R2401" t="inlineStr">
        <is>
          <t>LS-03</t>
        </is>
      </c>
      <c r="S2401" s="73" t="n">
        <v>25.8</v>
      </c>
      <c r="T2401" s="73" t="n">
        <v>23.1</v>
      </c>
      <c r="U2401" s="71" t="n">
        <v>0</v>
      </c>
      <c r="V2401" t="inlineStr">
        <is>
          <t>No</t>
        </is>
      </c>
      <c r="W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TC102393</t>
        </is>
      </c>
      <c r="B2402" s="69" t="n">
        <v>45952</v>
      </c>
      <c r="C2402" s="70" t="n">
        <v>2025</v>
      </c>
      <c r="D2402" t="inlineStr">
        <is>
          <t>Oct</t>
        </is>
      </c>
      <c r="E2402" t="inlineStr">
        <is>
          <t>Middle East &amp; Africa</t>
        </is>
      </c>
      <c r="F2402" t="inlineStr">
        <is>
          <t>UAE</t>
        </is>
      </c>
      <c r="G2402" t="inlineStr">
        <is>
          <t>Communications &amp; Media</t>
        </is>
      </c>
      <c r="H2402" t="inlineStr">
        <is>
          <t>Consulting</t>
        </is>
      </c>
      <c r="I2402" t="inlineStr">
        <is>
          <t>Top-10 client</t>
        </is>
      </c>
      <c r="J2402" t="inlineStr">
        <is>
          <t>Kofi Mensah</t>
        </is>
      </c>
      <c r="K2402" s="71" t="n">
        <v>8877</v>
      </c>
      <c r="L2402" s="72" t="n">
        <v>3162.94</v>
      </c>
      <c r="M2402" s="72" t="n">
        <v>28077418.38</v>
      </c>
      <c r="N2402" s="72" t="n">
        <v>1123096.74</v>
      </c>
      <c r="O2402" s="72" t="n">
        <v>26954321.64</v>
      </c>
      <c r="P2402" s="72" t="n">
        <v>18473967.96</v>
      </c>
      <c r="Q2402" s="72" t="n">
        <v>8480353.68</v>
      </c>
      <c r="R2402" t="inlineStr">
        <is>
          <t>CM-06</t>
        </is>
      </c>
      <c r="S2402" s="73" t="n">
        <v>61.5</v>
      </c>
      <c r="T2402" s="73" t="n">
        <v>51</v>
      </c>
      <c r="U2402" s="71" t="n">
        <v>1</v>
      </c>
      <c r="V2402" t="inlineStr">
        <is>
          <t>Yes</t>
        </is>
      </c>
      <c r="W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TC102394</t>
        </is>
      </c>
      <c r="B2403" s="69" t="n">
        <v>45952</v>
      </c>
      <c r="C2403" s="70" t="n">
        <v>2025</v>
      </c>
      <c r="D2403" t="inlineStr">
        <is>
          <t>Oct</t>
        </is>
      </c>
      <c r="E2403" t="inlineStr">
        <is>
          <t>Continental Europe</t>
        </is>
      </c>
      <c r="F2403" t="inlineStr">
        <is>
          <t>Germany</t>
        </is>
      </c>
      <c r="G2403" t="inlineStr">
        <is>
          <t>Retail &amp; CPG</t>
        </is>
      </c>
      <c r="H2403" t="inlineStr">
        <is>
          <t>Consulting</t>
        </is>
      </c>
      <c r="I2403" t="inlineStr">
        <is>
          <t>Mid-size client</t>
        </is>
      </c>
      <c r="J2403" t="inlineStr">
        <is>
          <t>Emma Clarke</t>
        </is>
      </c>
      <c r="K2403" s="71" t="n">
        <v>2157</v>
      </c>
      <c r="L2403" s="72" t="n">
        <v>4088.79</v>
      </c>
      <c r="M2403" s="72" t="n">
        <v>8819520.029999999</v>
      </c>
      <c r="N2403" s="72" t="n">
        <v>176390.4</v>
      </c>
      <c r="O2403" s="72" t="n">
        <v>8643129.630000001</v>
      </c>
      <c r="P2403" s="72" t="n">
        <v>5755227.84</v>
      </c>
      <c r="Q2403" s="72" t="n">
        <v>2887901.79</v>
      </c>
      <c r="R2403" t="inlineStr">
        <is>
          <t>RC-03</t>
        </is>
      </c>
      <c r="S2403" s="73" t="n">
        <v>15.7</v>
      </c>
      <c r="T2403" s="73" t="n">
        <v>12.5</v>
      </c>
      <c r="U2403" s="71" t="n">
        <v>0</v>
      </c>
      <c r="V2403" t="inlineStr">
        <is>
          <t>No</t>
        </is>
      </c>
      <c r="W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TC102395</t>
        </is>
      </c>
      <c r="B2404" s="69" t="n">
        <v>45952</v>
      </c>
      <c r="C2404" s="70" t="n">
        <v>2025</v>
      </c>
      <c r="D2404" t="inlineStr">
        <is>
          <t>Oct</t>
        </is>
      </c>
      <c r="E2404" t="inlineStr">
        <is>
          <t>North America</t>
        </is>
      </c>
      <c r="F2404" t="inlineStr">
        <is>
          <t>Canada</t>
        </is>
      </c>
      <c r="G2404" t="inlineStr">
        <is>
          <t>BFSI</t>
        </is>
      </c>
      <c r="H2404" t="inlineStr">
        <is>
          <t>Cloud &amp; infrastructure</t>
        </is>
      </c>
      <c r="I2404" t="inlineStr">
        <is>
          <t>Top-10 client</t>
        </is>
      </c>
      <c r="J2404" t="inlineStr">
        <is>
          <t>Noah Smith</t>
        </is>
      </c>
      <c r="K2404" s="71" t="n">
        <v>9000</v>
      </c>
      <c r="L2404" s="72" t="n">
        <v>3665.37</v>
      </c>
      <c r="M2404" s="72" t="n">
        <v>32988330</v>
      </c>
      <c r="N2404" s="72" t="n">
        <v>1979299.8</v>
      </c>
      <c r="O2404" s="72" t="n">
        <v>31009030.2</v>
      </c>
      <c r="P2404" s="72" t="n">
        <v>20982237.45</v>
      </c>
      <c r="Q2404" s="72" t="n">
        <v>10026792.75</v>
      </c>
      <c r="R2404" t="inlineStr">
        <is>
          <t>B-04</t>
        </is>
      </c>
      <c r="S2404" s="73" t="n">
        <v>61</v>
      </c>
      <c r="T2404" s="73" t="n">
        <v>53.4</v>
      </c>
      <c r="U2404" s="71" t="n">
        <v>0</v>
      </c>
      <c r="V2404" t="inlineStr">
        <is>
          <t>No</t>
        </is>
      </c>
      <c r="W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TC102396</t>
        </is>
      </c>
      <c r="B2405" s="69" t="n">
        <v>45952</v>
      </c>
      <c r="C2405" s="70" t="n">
        <v>2025</v>
      </c>
      <c r="D2405" t="inlineStr">
        <is>
          <t>Oct</t>
        </is>
      </c>
      <c r="E2405" t="inlineStr">
        <is>
          <t>Middle East &amp; Africa</t>
        </is>
      </c>
      <c r="F2405" t="inlineStr">
        <is>
          <t>UAE</t>
        </is>
      </c>
      <c r="G2405" t="inlineStr">
        <is>
          <t>Retail &amp; CPG</t>
        </is>
      </c>
      <c r="H2405" t="inlineStr">
        <is>
          <t>Cloud &amp; infrastructure</t>
        </is>
      </c>
      <c r="I2405" t="inlineStr">
        <is>
          <t>Mid-size client</t>
        </is>
      </c>
      <c r="J2405" t="inlineStr">
        <is>
          <t>Lucas Martin</t>
        </is>
      </c>
      <c r="K2405" s="71" t="n">
        <v>6900</v>
      </c>
      <c r="L2405" s="72" t="n">
        <v>2999.51</v>
      </c>
      <c r="M2405" s="72" t="n">
        <v>20696619</v>
      </c>
      <c r="N2405" s="72" t="n">
        <v>0</v>
      </c>
      <c r="O2405" s="72" t="n">
        <v>20696619</v>
      </c>
      <c r="P2405" s="72" t="n">
        <v>13559844.96</v>
      </c>
      <c r="Q2405" s="72" t="n">
        <v>7136774.04</v>
      </c>
      <c r="R2405" t="inlineStr">
        <is>
          <t>RC-04</t>
        </is>
      </c>
      <c r="S2405" s="73" t="n">
        <v>56.4</v>
      </c>
      <c r="T2405" s="73" t="n">
        <v>43.8</v>
      </c>
      <c r="U2405" s="71" t="n">
        <v>1</v>
      </c>
      <c r="V2405" t="inlineStr">
        <is>
          <t>No</t>
        </is>
      </c>
      <c r="W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TC102397</t>
        </is>
      </c>
      <c r="B2406" s="69" t="n">
        <v>45952</v>
      </c>
      <c r="C2406" s="70" t="n">
        <v>2025</v>
      </c>
      <c r="D2406" t="inlineStr">
        <is>
          <t>Oct</t>
        </is>
      </c>
      <c r="E2406" t="inlineStr">
        <is>
          <t>Continental Europe</t>
        </is>
      </c>
      <c r="F2406" t="inlineStr">
        <is>
          <t>Netherlands</t>
        </is>
      </c>
      <c r="G2406" t="inlineStr">
        <is>
          <t>BFSI</t>
        </is>
      </c>
      <c r="H2406" t="inlineStr">
        <is>
          <t>Application services</t>
        </is>
      </c>
      <c r="I2406" t="inlineStr">
        <is>
          <t>Large client</t>
        </is>
      </c>
      <c r="J2406" t="inlineStr">
        <is>
          <t>Kofi Mensah</t>
        </is>
      </c>
      <c r="K2406" s="71" t="n">
        <v>8884</v>
      </c>
      <c r="L2406" s="72" t="n">
        <v>4468.49</v>
      </c>
      <c r="M2406" s="72" t="n">
        <v>39698065.16</v>
      </c>
      <c r="N2406" s="72" t="n">
        <v>2381883.91</v>
      </c>
      <c r="O2406" s="72" t="n">
        <v>37316181.25</v>
      </c>
      <c r="P2406" s="72" t="n">
        <v>28148909.76</v>
      </c>
      <c r="Q2406" s="72" t="n">
        <v>9167271.49</v>
      </c>
      <c r="R2406" t="inlineStr">
        <is>
          <t>B-05</t>
        </is>
      </c>
      <c r="S2406" s="73" t="n">
        <v>59.7</v>
      </c>
      <c r="T2406" s="73" t="n">
        <v>51.3</v>
      </c>
      <c r="U2406" s="71" t="n">
        <v>0</v>
      </c>
      <c r="V2406" t="inlineStr">
        <is>
          <t>No</t>
        </is>
      </c>
      <c r="W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TC102398</t>
        </is>
      </c>
      <c r="B2407" s="69" t="n">
        <v>45952</v>
      </c>
      <c r="C2407" s="70" t="n">
        <v>2025</v>
      </c>
      <c r="D2407" t="inlineStr">
        <is>
          <t>Oct</t>
        </is>
      </c>
      <c r="E2407" t="inlineStr">
        <is>
          <t>Middle East &amp; Africa</t>
        </is>
      </c>
      <c r="F2407" t="inlineStr">
        <is>
          <t>South Africa</t>
        </is>
      </c>
      <c r="G2407" t="inlineStr">
        <is>
          <t>Life Sciences</t>
        </is>
      </c>
      <c r="H2407" t="inlineStr">
        <is>
          <t>Application services</t>
        </is>
      </c>
      <c r="I2407" t="inlineStr">
        <is>
          <t>Large client</t>
        </is>
      </c>
      <c r="J2407" t="inlineStr">
        <is>
          <t>Aisha Bello</t>
        </is>
      </c>
      <c r="K2407" s="71" t="n">
        <v>8091</v>
      </c>
      <c r="L2407" s="72" t="n">
        <v>3721.99</v>
      </c>
      <c r="M2407" s="72" t="n">
        <v>30114621.09</v>
      </c>
      <c r="N2407" s="72" t="n">
        <v>1806877.27</v>
      </c>
      <c r="O2407" s="72" t="n">
        <v>28307743.82</v>
      </c>
      <c r="P2407" s="72" t="n">
        <v>18809742.33</v>
      </c>
      <c r="Q2407" s="72" t="n">
        <v>9498001.49</v>
      </c>
      <c r="R2407" t="inlineStr">
        <is>
          <t>LS-01</t>
        </is>
      </c>
      <c r="S2407" s="73" t="n">
        <v>55.6</v>
      </c>
      <c r="T2407" s="73" t="n">
        <v>50.7</v>
      </c>
      <c r="U2407" s="71" t="n">
        <v>1</v>
      </c>
      <c r="V2407" t="inlineStr">
        <is>
          <t>No</t>
        </is>
      </c>
      <c r="W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TC102399</t>
        </is>
      </c>
      <c r="B2408" s="69" t="n">
        <v>45952</v>
      </c>
      <c r="C2408" s="70" t="n">
        <v>2025</v>
      </c>
      <c r="D2408" t="inlineStr">
        <is>
          <t>Oct</t>
        </is>
      </c>
      <c r="E2408" t="inlineStr">
        <is>
          <t>UK</t>
        </is>
      </c>
      <c r="F2408" t="inlineStr">
        <is>
          <t>UK</t>
        </is>
      </c>
      <c r="G2408" t="inlineStr">
        <is>
          <t>Technology &amp; Services</t>
        </is>
      </c>
      <c r="H2408" t="inlineStr">
        <is>
          <t>AI &amp; data</t>
        </is>
      </c>
      <c r="I2408" t="inlineStr">
        <is>
          <t>Mid-size client</t>
        </is>
      </c>
      <c r="J2408" t="inlineStr">
        <is>
          <t>Kofi Mensah</t>
        </is>
      </c>
      <c r="K2408" s="71" t="n">
        <v>7824</v>
      </c>
      <c r="L2408" s="72" t="n">
        <v>3882.07</v>
      </c>
      <c r="M2408" s="72" t="n">
        <v>30373315.68</v>
      </c>
      <c r="N2408" s="72" t="n">
        <v>0</v>
      </c>
      <c r="O2408" s="72" t="n">
        <v>30373315.68</v>
      </c>
      <c r="P2408" s="72" t="n">
        <v>19885442.41</v>
      </c>
      <c r="Q2408" s="72" t="n">
        <v>10487873.27</v>
      </c>
      <c r="R2408" t="inlineStr">
        <is>
          <t>TS-04</t>
        </is>
      </c>
      <c r="S2408" s="73" t="n">
        <v>59.5</v>
      </c>
      <c r="T2408" s="73" t="n">
        <v>47</v>
      </c>
      <c r="U2408" s="71" t="n">
        <v>1</v>
      </c>
      <c r="V2408" t="inlineStr">
        <is>
          <t>No</t>
        </is>
      </c>
      <c r="W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TC102400</t>
        </is>
      </c>
      <c r="B2409" s="69" t="n">
        <v>45953</v>
      </c>
      <c r="C2409" s="70" t="n">
        <v>2025</v>
      </c>
      <c r="D2409" t="inlineStr">
        <is>
          <t>Oct</t>
        </is>
      </c>
      <c r="E2409" t="inlineStr">
        <is>
          <t>North America</t>
        </is>
      </c>
      <c r="F2409" t="inlineStr">
        <is>
          <t>Canada</t>
        </is>
      </c>
      <c r="G2409" t="inlineStr">
        <is>
          <t>BFSI</t>
        </is>
      </c>
      <c r="H2409" t="inlineStr">
        <is>
          <t>Cloud &amp; infrastructure</t>
        </is>
      </c>
      <c r="I2409" t="inlineStr">
        <is>
          <t>Large client</t>
        </is>
      </c>
      <c r="J2409" t="inlineStr">
        <is>
          <t>Yuki Sato</t>
        </is>
      </c>
      <c r="K2409" s="71" t="n">
        <v>5525</v>
      </c>
      <c r="L2409" s="72" t="n">
        <v>4148.95</v>
      </c>
      <c r="M2409" s="72" t="n">
        <v>22922948.75</v>
      </c>
      <c r="N2409" s="72" t="n">
        <v>916917.95</v>
      </c>
      <c r="O2409" s="72" t="n">
        <v>22006030.8</v>
      </c>
      <c r="P2409" s="72" t="n">
        <v>15745335.31</v>
      </c>
      <c r="Q2409" s="72" t="n">
        <v>6260695.49</v>
      </c>
      <c r="R2409" t="inlineStr">
        <is>
          <t>B-02</t>
        </is>
      </c>
      <c r="S2409" s="73" t="n">
        <v>42.2</v>
      </c>
      <c r="T2409" s="73" t="n">
        <v>31.6</v>
      </c>
      <c r="U2409" s="71" t="n">
        <v>0</v>
      </c>
      <c r="V2409" t="inlineStr">
        <is>
          <t>No</t>
        </is>
      </c>
      <c r="W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TC102401</t>
        </is>
      </c>
      <c r="B2410" s="69" t="n">
        <v>45953</v>
      </c>
      <c r="C2410" s="70" t="n">
        <v>2025</v>
      </c>
      <c r="D2410" t="inlineStr">
        <is>
          <t>Oct</t>
        </is>
      </c>
      <c r="E2410" t="inlineStr">
        <is>
          <t>North America</t>
        </is>
      </c>
      <c r="F2410" t="inlineStr">
        <is>
          <t>USA</t>
        </is>
      </c>
      <c r="G2410" t="inlineStr">
        <is>
          <t>Retail &amp; CPG</t>
        </is>
      </c>
      <c r="H2410" t="inlineStr">
        <is>
          <t>Cloud &amp; infrastructure</t>
        </is>
      </c>
      <c r="I2410" t="inlineStr">
        <is>
          <t>Large client</t>
        </is>
      </c>
      <c r="J2410" t="inlineStr">
        <is>
          <t>Olivia Brown</t>
        </is>
      </c>
      <c r="K2410" s="71" t="n">
        <v>7500</v>
      </c>
      <c r="L2410" s="72" t="n">
        <v>3396.9</v>
      </c>
      <c r="M2410" s="72" t="n">
        <v>25476750</v>
      </c>
      <c r="N2410" s="72" t="n">
        <v>1019070</v>
      </c>
      <c r="O2410" s="72" t="n">
        <v>24457680</v>
      </c>
      <c r="P2410" s="72" t="n">
        <v>15938659.46</v>
      </c>
      <c r="Q2410" s="72" t="n">
        <v>8519020.539999999</v>
      </c>
      <c r="R2410" t="inlineStr">
        <is>
          <t>RC-03</t>
        </is>
      </c>
      <c r="S2410" s="73" t="n">
        <v>59.5</v>
      </c>
      <c r="T2410" s="73" t="n">
        <v>44.2</v>
      </c>
      <c r="U2410" s="71" t="n">
        <v>0</v>
      </c>
      <c r="V2410" t="inlineStr">
        <is>
          <t>No</t>
        </is>
      </c>
      <c r="W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TC102402</t>
        </is>
      </c>
      <c r="B2411" s="69" t="n">
        <v>45953</v>
      </c>
      <c r="C2411" s="70" t="n">
        <v>2025</v>
      </c>
      <c r="D2411" t="inlineStr">
        <is>
          <t>Oct</t>
        </is>
      </c>
      <c r="E2411" t="inlineStr">
        <is>
          <t>Asia Pacific</t>
        </is>
      </c>
      <c r="F2411" t="inlineStr">
        <is>
          <t>Australia</t>
        </is>
      </c>
      <c r="G2411" t="inlineStr">
        <is>
          <t>Technology &amp; Services</t>
        </is>
      </c>
      <c r="H2411" t="inlineStr">
        <is>
          <t>BPS</t>
        </is>
      </c>
      <c r="I2411" t="inlineStr">
        <is>
          <t>Top-10 client</t>
        </is>
      </c>
      <c r="J2411" t="inlineStr">
        <is>
          <t>Ana Costa</t>
        </is>
      </c>
      <c r="K2411" s="71" t="n">
        <v>2227</v>
      </c>
      <c r="L2411" s="72" t="n">
        <v>3287.36</v>
      </c>
      <c r="M2411" s="72" t="n">
        <v>7320950.72</v>
      </c>
      <c r="N2411" s="72" t="n">
        <v>439257.04</v>
      </c>
      <c r="O2411" s="72" t="n">
        <v>6881693.68</v>
      </c>
      <c r="P2411" s="72" t="n">
        <v>4376069.39</v>
      </c>
      <c r="Q2411" s="72" t="n">
        <v>2505624.29</v>
      </c>
      <c r="R2411" t="inlineStr">
        <is>
          <t>TS-03</t>
        </is>
      </c>
      <c r="S2411" s="73" t="n">
        <v>15.6</v>
      </c>
      <c r="T2411" s="73" t="n">
        <v>13.2</v>
      </c>
      <c r="U2411" s="71" t="n">
        <v>0</v>
      </c>
      <c r="V2411" t="inlineStr">
        <is>
          <t>No</t>
        </is>
      </c>
      <c r="W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TC102403</t>
        </is>
      </c>
      <c r="B2412" s="69" t="n">
        <v>45953</v>
      </c>
      <c r="C2412" s="70" t="n">
        <v>2025</v>
      </c>
      <c r="D2412" t="inlineStr">
        <is>
          <t>Oct</t>
        </is>
      </c>
      <c r="E2412" t="inlineStr">
        <is>
          <t>UK</t>
        </is>
      </c>
      <c r="F2412" t="inlineStr">
        <is>
          <t>UK</t>
        </is>
      </c>
      <c r="G2412" t="inlineStr">
        <is>
          <t>Manufacturing</t>
        </is>
      </c>
      <c r="H2412" t="inlineStr">
        <is>
          <t>Application services</t>
        </is>
      </c>
      <c r="I2412" t="inlineStr">
        <is>
          <t>Top-10 client</t>
        </is>
      </c>
      <c r="J2412" t="inlineStr">
        <is>
          <t>Amir Khan</t>
        </is>
      </c>
      <c r="K2412" s="71" t="n">
        <v>1677</v>
      </c>
      <c r="L2412" s="72" t="n">
        <v>3523.88</v>
      </c>
      <c r="M2412" s="72" t="n">
        <v>5909546.76</v>
      </c>
      <c r="N2412" s="72" t="n">
        <v>236381.87</v>
      </c>
      <c r="O2412" s="72" t="n">
        <v>5673164.89</v>
      </c>
      <c r="P2412" s="72" t="n">
        <v>3991730.63</v>
      </c>
      <c r="Q2412" s="72" t="n">
        <v>1681434.26</v>
      </c>
      <c r="R2412" t="inlineStr">
        <is>
          <t>M-04</t>
        </is>
      </c>
      <c r="S2412" s="73" t="n">
        <v>11.4</v>
      </c>
      <c r="T2412" s="73" t="n">
        <v>9.9</v>
      </c>
      <c r="U2412" s="71" t="n">
        <v>0</v>
      </c>
      <c r="V2412" t="inlineStr">
        <is>
          <t>No</t>
        </is>
      </c>
      <c r="W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TC102404</t>
        </is>
      </c>
      <c r="B2413" s="69" t="n">
        <v>45953</v>
      </c>
      <c r="C2413" s="70" t="n">
        <v>2025</v>
      </c>
      <c r="D2413" t="inlineStr">
        <is>
          <t>Oct</t>
        </is>
      </c>
      <c r="E2413" t="inlineStr">
        <is>
          <t>North America</t>
        </is>
      </c>
      <c r="F2413" t="inlineStr">
        <is>
          <t>USA</t>
        </is>
      </c>
      <c r="G2413" t="inlineStr">
        <is>
          <t>Technology &amp; Services</t>
        </is>
      </c>
      <c r="H2413" t="inlineStr">
        <is>
          <t>BPS</t>
        </is>
      </c>
      <c r="I2413" t="inlineStr">
        <is>
          <t>Top-10 client</t>
        </is>
      </c>
      <c r="J2413" t="inlineStr">
        <is>
          <t>Kofi Mensah</t>
        </is>
      </c>
      <c r="K2413" s="71" t="n">
        <v>1515</v>
      </c>
      <c r="L2413" s="72" t="n">
        <v>4357.36</v>
      </c>
      <c r="M2413" s="72" t="n">
        <v>6601400.4</v>
      </c>
      <c r="N2413" s="72" t="n">
        <v>0</v>
      </c>
      <c r="O2413" s="72" t="n">
        <v>6601400.4</v>
      </c>
      <c r="P2413" s="72" t="n">
        <v>4656202.41</v>
      </c>
      <c r="Q2413" s="72" t="n">
        <v>1945197.99</v>
      </c>
      <c r="R2413" t="inlineStr">
        <is>
          <t>TS-04</t>
        </is>
      </c>
      <c r="S2413" s="73" t="n">
        <v>11.8</v>
      </c>
      <c r="T2413" s="73" t="n">
        <v>9.1</v>
      </c>
      <c r="U2413" s="71" t="n">
        <v>0</v>
      </c>
      <c r="V2413" t="inlineStr">
        <is>
          <t>No</t>
        </is>
      </c>
      <c r="W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TC102405</t>
        </is>
      </c>
      <c r="B2414" s="69" t="n">
        <v>45953</v>
      </c>
      <c r="C2414" s="70" t="n">
        <v>2025</v>
      </c>
      <c r="D2414" t="inlineStr">
        <is>
          <t>Oct</t>
        </is>
      </c>
      <c r="E2414" t="inlineStr">
        <is>
          <t>North America</t>
        </is>
      </c>
      <c r="F2414" t="inlineStr">
        <is>
          <t>USA</t>
        </is>
      </c>
      <c r="G2414" t="inlineStr">
        <is>
          <t>Technology &amp; Services</t>
        </is>
      </c>
      <c r="H2414" t="inlineStr">
        <is>
          <t>Application services</t>
        </is>
      </c>
      <c r="I2414" t="inlineStr">
        <is>
          <t>Top-10 client</t>
        </is>
      </c>
      <c r="J2414" t="inlineStr">
        <is>
          <t>Shraddha Kulkarni</t>
        </is>
      </c>
      <c r="K2414" s="71" t="n">
        <v>1024</v>
      </c>
      <c r="L2414" s="72" t="n">
        <v>3827.22</v>
      </c>
      <c r="M2414" s="72" t="n">
        <v>3919073.28</v>
      </c>
      <c r="N2414" s="72" t="n">
        <v>156762.93</v>
      </c>
      <c r="O2414" s="72" t="n">
        <v>3762310.35</v>
      </c>
      <c r="P2414" s="72" t="n">
        <v>2519909.55</v>
      </c>
      <c r="Q2414" s="72" t="n">
        <v>1242400.8</v>
      </c>
      <c r="R2414" t="inlineStr">
        <is>
          <t>TS-02</t>
        </is>
      </c>
      <c r="S2414" s="73" t="n">
        <v>7</v>
      </c>
      <c r="T2414" s="73" t="n">
        <v>6.4</v>
      </c>
      <c r="U2414" s="71" t="n">
        <v>0</v>
      </c>
      <c r="V2414" t="inlineStr">
        <is>
          <t>No</t>
        </is>
      </c>
      <c r="W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TC102406</t>
        </is>
      </c>
      <c r="B2415" s="69" t="n">
        <v>45953</v>
      </c>
      <c r="C2415" s="70" t="n">
        <v>2025</v>
      </c>
      <c r="D2415" t="inlineStr">
        <is>
          <t>Oct</t>
        </is>
      </c>
      <c r="E2415" t="inlineStr">
        <is>
          <t>North America</t>
        </is>
      </c>
      <c r="F2415" t="inlineStr">
        <is>
          <t>Canada</t>
        </is>
      </c>
      <c r="G2415" t="inlineStr">
        <is>
          <t>Technology &amp; Services</t>
        </is>
      </c>
      <c r="H2415" t="inlineStr">
        <is>
          <t>AI &amp; data</t>
        </is>
      </c>
      <c r="I2415" t="inlineStr">
        <is>
          <t>Mid-size client</t>
        </is>
      </c>
      <c r="J2415" t="inlineStr">
        <is>
          <t>Sophie Müller</t>
        </is>
      </c>
      <c r="K2415" s="71" t="n">
        <v>1315</v>
      </c>
      <c r="L2415" s="72" t="n">
        <v>4192.81</v>
      </c>
      <c r="M2415" s="72" t="n">
        <v>5513545.15</v>
      </c>
      <c r="N2415" s="72" t="n">
        <v>220541.81</v>
      </c>
      <c r="O2415" s="72" t="n">
        <v>5293003.34</v>
      </c>
      <c r="P2415" s="72" t="n">
        <v>3911122.35</v>
      </c>
      <c r="Q2415" s="72" t="n">
        <v>1381880.99</v>
      </c>
      <c r="R2415" t="inlineStr">
        <is>
          <t>TS-03</t>
        </is>
      </c>
      <c r="S2415" s="73" t="n">
        <v>9.9</v>
      </c>
      <c r="T2415" s="73" t="n">
        <v>8.199999999999999</v>
      </c>
      <c r="U2415" s="71" t="n">
        <v>0</v>
      </c>
      <c r="V2415" t="inlineStr">
        <is>
          <t>No</t>
        </is>
      </c>
      <c r="W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TC102407</t>
        </is>
      </c>
      <c r="B2416" s="69" t="n">
        <v>45953</v>
      </c>
      <c r="C2416" s="70" t="n">
        <v>2025</v>
      </c>
      <c r="D2416" t="inlineStr">
        <is>
          <t>Oct</t>
        </is>
      </c>
      <c r="E2416" t="inlineStr">
        <is>
          <t>North America</t>
        </is>
      </c>
      <c r="F2416" t="inlineStr">
        <is>
          <t>USA</t>
        </is>
      </c>
      <c r="G2416" t="inlineStr">
        <is>
          <t>Retail &amp; CPG</t>
        </is>
      </c>
      <c r="H2416" t="inlineStr">
        <is>
          <t>BPS</t>
        </is>
      </c>
      <c r="I2416" t="inlineStr">
        <is>
          <t>Mid-size client</t>
        </is>
      </c>
      <c r="J2416" t="inlineStr">
        <is>
          <t>Amir Khan</t>
        </is>
      </c>
      <c r="K2416" s="71" t="n">
        <v>8393</v>
      </c>
      <c r="L2416" s="72" t="n">
        <v>3507.5</v>
      </c>
      <c r="M2416" s="72" t="n">
        <v>29438447.5</v>
      </c>
      <c r="N2416" s="72" t="n">
        <v>0</v>
      </c>
      <c r="O2416" s="72" t="n">
        <v>29438447.5</v>
      </c>
      <c r="P2416" s="72" t="n">
        <v>18802339.6</v>
      </c>
      <c r="Q2416" s="72" t="n">
        <v>10636107.9</v>
      </c>
      <c r="R2416" t="inlineStr">
        <is>
          <t>RC-02</t>
        </is>
      </c>
      <c r="S2416" s="73" t="n">
        <v>57.7</v>
      </c>
      <c r="T2416" s="73" t="n">
        <v>51.2</v>
      </c>
      <c r="U2416" s="71" t="n">
        <v>2</v>
      </c>
      <c r="V2416" t="inlineStr">
        <is>
          <t>Yes</t>
        </is>
      </c>
      <c r="W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TC102408</t>
        </is>
      </c>
      <c r="B2417" s="69" t="n">
        <v>45953</v>
      </c>
      <c r="C2417" s="70" t="n">
        <v>2025</v>
      </c>
      <c r="D2417" t="inlineStr">
        <is>
          <t>Oct</t>
        </is>
      </c>
      <c r="E2417" t="inlineStr">
        <is>
          <t>India</t>
        </is>
      </c>
      <c r="F2417" t="inlineStr">
        <is>
          <t>India</t>
        </is>
      </c>
      <c r="G2417" t="inlineStr">
        <is>
          <t>Retail &amp; CPG</t>
        </is>
      </c>
      <c r="H2417" t="inlineStr">
        <is>
          <t>Cloud &amp; infrastructure</t>
        </is>
      </c>
      <c r="I2417" t="inlineStr">
        <is>
          <t>Large client</t>
        </is>
      </c>
      <c r="J2417" t="inlineStr">
        <is>
          <t>Ana Costa</t>
        </is>
      </c>
      <c r="K2417" s="71" t="n">
        <v>11171</v>
      </c>
      <c r="L2417" s="72" t="n">
        <v>2998.78</v>
      </c>
      <c r="M2417" s="72" t="n">
        <v>33499371.38</v>
      </c>
      <c r="N2417" s="72" t="n">
        <v>2009962.28</v>
      </c>
      <c r="O2417" s="72" t="n">
        <v>31489409.1</v>
      </c>
      <c r="P2417" s="72" t="n">
        <v>23545489.25</v>
      </c>
      <c r="Q2417" s="72" t="n">
        <v>7943919.85</v>
      </c>
      <c r="R2417" t="inlineStr">
        <is>
          <t>RC-02</t>
        </is>
      </c>
      <c r="S2417" s="73" t="n">
        <v>79.40000000000001</v>
      </c>
      <c r="T2417" s="73" t="n">
        <v>68</v>
      </c>
      <c r="U2417" s="71" t="n">
        <v>0</v>
      </c>
      <c r="V2417" t="inlineStr">
        <is>
          <t>No</t>
        </is>
      </c>
      <c r="W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TC102409</t>
        </is>
      </c>
      <c r="B2418" s="69" t="n">
        <v>45953</v>
      </c>
      <c r="C2418" s="70" t="n">
        <v>2025</v>
      </c>
      <c r="D2418" t="inlineStr">
        <is>
          <t>Oct</t>
        </is>
      </c>
      <c r="E2418" t="inlineStr">
        <is>
          <t>UK</t>
        </is>
      </c>
      <c r="F2418" t="inlineStr">
        <is>
          <t>UK</t>
        </is>
      </c>
      <c r="G2418" t="inlineStr">
        <is>
          <t>BFSI</t>
        </is>
      </c>
      <c r="H2418" t="inlineStr">
        <is>
          <t>AI &amp; data</t>
        </is>
      </c>
      <c r="I2418" t="inlineStr">
        <is>
          <t>Top-10 client</t>
        </is>
      </c>
      <c r="J2418" t="inlineStr">
        <is>
          <t>Ruhi Shaikh</t>
        </is>
      </c>
      <c r="K2418" s="71" t="n">
        <v>2278</v>
      </c>
      <c r="L2418" s="72" t="n">
        <v>3766.64</v>
      </c>
      <c r="M2418" s="72" t="n">
        <v>8580405.92</v>
      </c>
      <c r="N2418" s="72" t="n">
        <v>0</v>
      </c>
      <c r="O2418" s="72" t="n">
        <v>8580405.92</v>
      </c>
      <c r="P2418" s="72" t="n">
        <v>5569585.9</v>
      </c>
      <c r="Q2418" s="72" t="n">
        <v>3010820.02</v>
      </c>
      <c r="R2418" t="inlineStr">
        <is>
          <t>B-04</t>
        </is>
      </c>
      <c r="S2418" s="73" t="n">
        <v>15.7</v>
      </c>
      <c r="T2418" s="73" t="n">
        <v>14.3</v>
      </c>
      <c r="U2418" s="71" t="n">
        <v>0</v>
      </c>
      <c r="V2418" t="inlineStr">
        <is>
          <t>No</t>
        </is>
      </c>
      <c r="W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TC102410</t>
        </is>
      </c>
      <c r="B2419" s="69" t="n">
        <v>45953</v>
      </c>
      <c r="C2419" s="70" t="n">
        <v>2025</v>
      </c>
      <c r="D2419" t="inlineStr">
        <is>
          <t>Oct</t>
        </is>
      </c>
      <c r="E2419" t="inlineStr">
        <is>
          <t>North America</t>
        </is>
      </c>
      <c r="F2419" t="inlineStr">
        <is>
          <t>Canada</t>
        </is>
      </c>
      <c r="G2419" t="inlineStr">
        <is>
          <t>BFSI</t>
        </is>
      </c>
      <c r="H2419" t="inlineStr">
        <is>
          <t>Consulting</t>
        </is>
      </c>
      <c r="I2419" t="inlineStr">
        <is>
          <t>Mid-size client</t>
        </is>
      </c>
      <c r="J2419" t="inlineStr">
        <is>
          <t>Zoya Ahmed</t>
        </is>
      </c>
      <c r="K2419" s="71" t="n">
        <v>8390</v>
      </c>
      <c r="L2419" s="72" t="n">
        <v>4574.41</v>
      </c>
      <c r="M2419" s="72" t="n">
        <v>38379299.9</v>
      </c>
      <c r="N2419" s="72" t="n">
        <v>767586</v>
      </c>
      <c r="O2419" s="72" t="n">
        <v>37611713.9</v>
      </c>
      <c r="P2419" s="72" t="n">
        <v>23035419.25</v>
      </c>
      <c r="Q2419" s="72" t="n">
        <v>14576294.65</v>
      </c>
      <c r="R2419" t="inlineStr">
        <is>
          <t>B-01</t>
        </is>
      </c>
      <c r="S2419" s="73" t="n">
        <v>64.7</v>
      </c>
      <c r="T2419" s="73" t="n">
        <v>52.1</v>
      </c>
      <c r="U2419" s="71" t="n">
        <v>0</v>
      </c>
      <c r="V2419" t="inlineStr">
        <is>
          <t>No</t>
        </is>
      </c>
      <c r="W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TC102411</t>
        </is>
      </c>
      <c r="B2420" s="69" t="n">
        <v>45954</v>
      </c>
      <c r="C2420" s="70" t="n">
        <v>2025</v>
      </c>
      <c r="D2420" t="inlineStr">
        <is>
          <t>Oct</t>
        </is>
      </c>
      <c r="E2420" t="inlineStr">
        <is>
          <t>North America</t>
        </is>
      </c>
      <c r="F2420" t="inlineStr">
        <is>
          <t>Canada</t>
        </is>
      </c>
      <c r="G2420" t="inlineStr">
        <is>
          <t>BFSI</t>
        </is>
      </c>
      <c r="H2420" t="inlineStr">
        <is>
          <t>Application services</t>
        </is>
      </c>
      <c r="I2420" t="inlineStr">
        <is>
          <t>Top-10 client</t>
        </is>
      </c>
      <c r="J2420" t="inlineStr">
        <is>
          <t>Sara Rossi</t>
        </is>
      </c>
      <c r="K2420" s="71" t="n">
        <v>753</v>
      </c>
      <c r="L2420" s="72" t="n">
        <v>4603.67</v>
      </c>
      <c r="M2420" s="72" t="n">
        <v>3466563.51</v>
      </c>
      <c r="N2420" s="72" t="n">
        <v>207993.81</v>
      </c>
      <c r="O2420" s="72" t="n">
        <v>3258569.7</v>
      </c>
      <c r="P2420" s="72" t="n">
        <v>2461274.43</v>
      </c>
      <c r="Q2420" s="72" t="n">
        <v>797295.27</v>
      </c>
      <c r="R2420" t="inlineStr">
        <is>
          <t>B-02</t>
        </is>
      </c>
      <c r="S2420" s="73" t="n">
        <v>6</v>
      </c>
      <c r="T2420" s="73" t="n">
        <v>4.7</v>
      </c>
      <c r="U2420" s="71" t="n">
        <v>0</v>
      </c>
      <c r="V2420" t="inlineStr">
        <is>
          <t>No</t>
        </is>
      </c>
      <c r="W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TC102412</t>
        </is>
      </c>
      <c r="B2421" s="69" t="n">
        <v>45954</v>
      </c>
      <c r="C2421" s="70" t="n">
        <v>2025</v>
      </c>
      <c r="D2421" t="inlineStr">
        <is>
          <t>Oct</t>
        </is>
      </c>
      <c r="E2421" t="inlineStr">
        <is>
          <t>North America</t>
        </is>
      </c>
      <c r="F2421" t="inlineStr">
        <is>
          <t>USA</t>
        </is>
      </c>
      <c r="G2421" t="inlineStr">
        <is>
          <t>Communications &amp; Media</t>
        </is>
      </c>
      <c r="H2421" t="inlineStr">
        <is>
          <t>AI &amp; data</t>
        </is>
      </c>
      <c r="I2421" t="inlineStr">
        <is>
          <t>Large client</t>
        </is>
      </c>
      <c r="J2421" t="inlineStr">
        <is>
          <t>Ana Costa</t>
        </is>
      </c>
      <c r="K2421" s="71" t="n">
        <v>9715</v>
      </c>
      <c r="L2421" s="72" t="n">
        <v>3470.01</v>
      </c>
      <c r="M2421" s="72" t="n">
        <v>33711147.15</v>
      </c>
      <c r="N2421" s="72" t="n">
        <v>674222.9399999999</v>
      </c>
      <c r="O2421" s="72" t="n">
        <v>33036924.21</v>
      </c>
      <c r="P2421" s="72" t="n">
        <v>21976089.09</v>
      </c>
      <c r="Q2421" s="72" t="n">
        <v>11060835.12</v>
      </c>
      <c r="R2421" t="inlineStr">
        <is>
          <t>CM-04</t>
        </is>
      </c>
      <c r="S2421" s="73" t="n">
        <v>72.2</v>
      </c>
      <c r="T2421" s="73" t="n">
        <v>56.5</v>
      </c>
      <c r="U2421" s="71" t="n">
        <v>2</v>
      </c>
      <c r="V2421" t="inlineStr">
        <is>
          <t>No</t>
        </is>
      </c>
      <c r="W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TC102413</t>
        </is>
      </c>
      <c r="B2422" s="69" t="n">
        <v>45954</v>
      </c>
      <c r="C2422" s="70" t="n">
        <v>2025</v>
      </c>
      <c r="D2422" t="inlineStr">
        <is>
          <t>Oct</t>
        </is>
      </c>
      <c r="E2422" t="inlineStr">
        <is>
          <t>North America</t>
        </is>
      </c>
      <c r="F2422" t="inlineStr">
        <is>
          <t>Canada</t>
        </is>
      </c>
      <c r="G2422" t="inlineStr">
        <is>
          <t>Life Sciences</t>
        </is>
      </c>
      <c r="H2422" t="inlineStr">
        <is>
          <t>BPS</t>
        </is>
      </c>
      <c r="I2422" t="inlineStr">
        <is>
          <t>Mid-size client</t>
        </is>
      </c>
      <c r="J2422" t="inlineStr">
        <is>
          <t>Arjun Mehta</t>
        </is>
      </c>
      <c r="K2422" s="71" t="n">
        <v>5647</v>
      </c>
      <c r="L2422" s="72" t="n">
        <v>4429.36</v>
      </c>
      <c r="M2422" s="72" t="n">
        <v>25012595.92</v>
      </c>
      <c r="N2422" s="72" t="n">
        <v>0</v>
      </c>
      <c r="O2422" s="72" t="n">
        <v>25012595.92</v>
      </c>
      <c r="P2422" s="72" t="n">
        <v>16353160.43</v>
      </c>
      <c r="Q2422" s="72" t="n">
        <v>8659435.49</v>
      </c>
      <c r="R2422" t="inlineStr">
        <is>
          <t>LS-02</t>
        </is>
      </c>
      <c r="S2422" s="73" t="n">
        <v>40.8</v>
      </c>
      <c r="T2422" s="73" t="n">
        <v>35.2</v>
      </c>
      <c r="U2422" s="71" t="n">
        <v>0</v>
      </c>
      <c r="V2422" t="inlineStr">
        <is>
          <t>No</t>
        </is>
      </c>
      <c r="W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TC102414</t>
        </is>
      </c>
      <c r="B2423" s="69" t="n">
        <v>45954</v>
      </c>
      <c r="C2423" s="70" t="n">
        <v>2025</v>
      </c>
      <c r="D2423" t="inlineStr">
        <is>
          <t>Oct</t>
        </is>
      </c>
      <c r="E2423" t="inlineStr">
        <is>
          <t>UK</t>
        </is>
      </c>
      <c r="F2423" t="inlineStr">
        <is>
          <t>UK</t>
        </is>
      </c>
      <c r="G2423" t="inlineStr">
        <is>
          <t>BFSI</t>
        </is>
      </c>
      <c r="H2423" t="inlineStr">
        <is>
          <t>AI &amp; data</t>
        </is>
      </c>
      <c r="I2423" t="inlineStr">
        <is>
          <t>Large client</t>
        </is>
      </c>
      <c r="J2423" t="inlineStr">
        <is>
          <t>Aisha Bello</t>
        </is>
      </c>
      <c r="K2423" s="71" t="n">
        <v>11165</v>
      </c>
      <c r="L2423" s="72" t="n">
        <v>4041.34</v>
      </c>
      <c r="M2423" s="72" t="n">
        <v>45121561.1</v>
      </c>
      <c r="N2423" s="72" t="n">
        <v>2707293.67</v>
      </c>
      <c r="O2423" s="72" t="n">
        <v>42414267.43</v>
      </c>
      <c r="P2423" s="72" t="n">
        <v>29610800.81</v>
      </c>
      <c r="Q2423" s="72" t="n">
        <v>12803466.62</v>
      </c>
      <c r="R2423" t="inlineStr">
        <is>
          <t>B-01</t>
        </is>
      </c>
      <c r="S2423" s="73" t="n">
        <v>77.3</v>
      </c>
      <c r="T2423" s="73" t="n">
        <v>68.2</v>
      </c>
      <c r="U2423" s="71" t="n">
        <v>0</v>
      </c>
      <c r="V2423" t="inlineStr">
        <is>
          <t>No</t>
        </is>
      </c>
      <c r="W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TC102415</t>
        </is>
      </c>
      <c r="B2424" s="69" t="n">
        <v>45954</v>
      </c>
      <c r="C2424" s="70" t="n">
        <v>2025</v>
      </c>
      <c r="D2424" t="inlineStr">
        <is>
          <t>Oct</t>
        </is>
      </c>
      <c r="E2424" t="inlineStr">
        <is>
          <t>North America</t>
        </is>
      </c>
      <c r="F2424" t="inlineStr">
        <is>
          <t>Canada</t>
        </is>
      </c>
      <c r="G2424" t="inlineStr">
        <is>
          <t>BFSI</t>
        </is>
      </c>
      <c r="H2424" t="inlineStr">
        <is>
          <t>AI &amp; data</t>
        </is>
      </c>
      <c r="I2424" t="inlineStr">
        <is>
          <t>Large client</t>
        </is>
      </c>
      <c r="J2424" t="inlineStr">
        <is>
          <t>Aisha Bello</t>
        </is>
      </c>
      <c r="K2424" s="71" t="n">
        <v>5704</v>
      </c>
      <c r="L2424" s="72" t="n">
        <v>3668.19</v>
      </c>
      <c r="M2424" s="72" t="n">
        <v>20923355.76</v>
      </c>
      <c r="N2424" s="72" t="n">
        <v>0</v>
      </c>
      <c r="O2424" s="72" t="n">
        <v>20923355.76</v>
      </c>
      <c r="P2424" s="72" t="n">
        <v>13869842.09</v>
      </c>
      <c r="Q2424" s="72" t="n">
        <v>7053513.67</v>
      </c>
      <c r="R2424" t="inlineStr">
        <is>
          <t>B-03</t>
        </is>
      </c>
      <c r="S2424" s="73" t="n">
        <v>44.4</v>
      </c>
      <c r="T2424" s="73" t="n">
        <v>33.5</v>
      </c>
      <c r="U2424" s="71" t="n">
        <v>1</v>
      </c>
      <c r="V2424" t="inlineStr">
        <is>
          <t>No</t>
        </is>
      </c>
      <c r="W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TC102416</t>
        </is>
      </c>
      <c r="B2425" s="69" t="n">
        <v>45954</v>
      </c>
      <c r="C2425" s="70" t="n">
        <v>2025</v>
      </c>
      <c r="D2425" t="inlineStr">
        <is>
          <t>Oct</t>
        </is>
      </c>
      <c r="E2425" t="inlineStr">
        <is>
          <t>North America</t>
        </is>
      </c>
      <c r="F2425" t="inlineStr">
        <is>
          <t>Canada</t>
        </is>
      </c>
      <c r="G2425" t="inlineStr">
        <is>
          <t>Communications &amp; Media</t>
        </is>
      </c>
      <c r="H2425" t="inlineStr">
        <is>
          <t>Application services</t>
        </is>
      </c>
      <c r="I2425" t="inlineStr">
        <is>
          <t>Top-10 client</t>
        </is>
      </c>
      <c r="J2425" t="inlineStr">
        <is>
          <t>Carlos Silva</t>
        </is>
      </c>
      <c r="K2425" s="71" t="n">
        <v>11346</v>
      </c>
      <c r="L2425" s="72" t="n">
        <v>4041.59</v>
      </c>
      <c r="M2425" s="72" t="n">
        <v>45855880.14</v>
      </c>
      <c r="N2425" s="72" t="n">
        <v>917117.6</v>
      </c>
      <c r="O2425" s="72" t="n">
        <v>44938762.54</v>
      </c>
      <c r="P2425" s="72" t="n">
        <v>27577437.37</v>
      </c>
      <c r="Q2425" s="72" t="n">
        <v>17361325.17</v>
      </c>
      <c r="R2425" t="inlineStr">
        <is>
          <t>CM-04</t>
        </is>
      </c>
      <c r="S2425" s="73" t="n">
        <v>77.40000000000001</v>
      </c>
      <c r="T2425" s="73" t="n">
        <v>70.2</v>
      </c>
      <c r="U2425" s="71" t="n">
        <v>0</v>
      </c>
      <c r="V2425" t="inlineStr">
        <is>
          <t>No</t>
        </is>
      </c>
      <c r="W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TC102417</t>
        </is>
      </c>
      <c r="B2426" s="69" t="n">
        <v>45954</v>
      </c>
      <c r="C2426" s="70" t="n">
        <v>2025</v>
      </c>
      <c r="D2426" t="inlineStr">
        <is>
          <t>Oct</t>
        </is>
      </c>
      <c r="E2426" t="inlineStr">
        <is>
          <t>UK</t>
        </is>
      </c>
      <c r="F2426" t="inlineStr">
        <is>
          <t>UK</t>
        </is>
      </c>
      <c r="G2426" t="inlineStr">
        <is>
          <t>Retail &amp; CPG</t>
        </is>
      </c>
      <c r="H2426" t="inlineStr">
        <is>
          <t>BPS</t>
        </is>
      </c>
      <c r="I2426" t="inlineStr">
        <is>
          <t>Large client</t>
        </is>
      </c>
      <c r="J2426" t="inlineStr">
        <is>
          <t>Kofi Mensah</t>
        </is>
      </c>
      <c r="K2426" s="71" t="n">
        <v>9173</v>
      </c>
      <c r="L2426" s="72" t="n">
        <v>4123.84</v>
      </c>
      <c r="M2426" s="72" t="n">
        <v>37827984.32</v>
      </c>
      <c r="N2426" s="72" t="n">
        <v>0</v>
      </c>
      <c r="O2426" s="72" t="n">
        <v>37827984.32</v>
      </c>
      <c r="P2426" s="72" t="n">
        <v>25493518.34</v>
      </c>
      <c r="Q2426" s="72" t="n">
        <v>12334465.98</v>
      </c>
      <c r="R2426" t="inlineStr">
        <is>
          <t>RC-02</t>
        </is>
      </c>
      <c r="S2426" s="73" t="n">
        <v>59.7</v>
      </c>
      <c r="T2426" s="73" t="n">
        <v>53</v>
      </c>
      <c r="U2426" s="71" t="n">
        <v>0</v>
      </c>
      <c r="V2426" t="inlineStr">
        <is>
          <t>No</t>
        </is>
      </c>
      <c r="W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TC102418</t>
        </is>
      </c>
      <c r="B2427" s="69" t="n">
        <v>45954</v>
      </c>
      <c r="C2427" s="70" t="n">
        <v>2025</v>
      </c>
      <c r="D2427" t="inlineStr">
        <is>
          <t>Oct</t>
        </is>
      </c>
      <c r="E2427" t="inlineStr">
        <is>
          <t>North America</t>
        </is>
      </c>
      <c r="F2427" t="inlineStr">
        <is>
          <t>USA</t>
        </is>
      </c>
      <c r="G2427" t="inlineStr">
        <is>
          <t>Retail &amp; CPG</t>
        </is>
      </c>
      <c r="H2427" t="inlineStr">
        <is>
          <t>Consulting</t>
        </is>
      </c>
      <c r="I2427" t="inlineStr">
        <is>
          <t>Large client</t>
        </is>
      </c>
      <c r="J2427" t="inlineStr">
        <is>
          <t>Priya Nair</t>
        </is>
      </c>
      <c r="K2427" s="71" t="n">
        <v>6231</v>
      </c>
      <c r="L2427" s="72" t="n">
        <v>3869.57</v>
      </c>
      <c r="M2427" s="72" t="n">
        <v>24111290.67</v>
      </c>
      <c r="N2427" s="72" t="n">
        <v>964451.63</v>
      </c>
      <c r="O2427" s="72" t="n">
        <v>23146839.04</v>
      </c>
      <c r="P2427" s="72" t="n">
        <v>15205618.69</v>
      </c>
      <c r="Q2427" s="72" t="n">
        <v>7941220.35</v>
      </c>
      <c r="R2427" t="inlineStr">
        <is>
          <t>RC-01</t>
        </is>
      </c>
      <c r="S2427" s="73" t="n">
        <v>42.5</v>
      </c>
      <c r="T2427" s="73" t="n">
        <v>35.8</v>
      </c>
      <c r="U2427" s="71" t="n">
        <v>0</v>
      </c>
      <c r="V2427" t="inlineStr">
        <is>
          <t>No</t>
        </is>
      </c>
      <c r="W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TC102419</t>
        </is>
      </c>
      <c r="B2428" s="69" t="n">
        <v>45954</v>
      </c>
      <c r="C2428" s="70" t="n">
        <v>2025</v>
      </c>
      <c r="D2428" t="inlineStr">
        <is>
          <t>Oct</t>
        </is>
      </c>
      <c r="E2428" t="inlineStr">
        <is>
          <t>North America</t>
        </is>
      </c>
      <c r="F2428" t="inlineStr">
        <is>
          <t>USA</t>
        </is>
      </c>
      <c r="G2428" t="inlineStr">
        <is>
          <t>Life Sciences</t>
        </is>
      </c>
      <c r="H2428" t="inlineStr">
        <is>
          <t>Consulting</t>
        </is>
      </c>
      <c r="I2428" t="inlineStr">
        <is>
          <t>Large client</t>
        </is>
      </c>
      <c r="J2428" t="inlineStr">
        <is>
          <t>Wei Chen</t>
        </is>
      </c>
      <c r="K2428" s="71" t="n">
        <v>8432</v>
      </c>
      <c r="L2428" s="72" t="n">
        <v>4122.61</v>
      </c>
      <c r="M2428" s="72" t="n">
        <v>34761847.52</v>
      </c>
      <c r="N2428" s="72" t="n">
        <v>2085710.85</v>
      </c>
      <c r="O2428" s="72" t="n">
        <v>32676136.67</v>
      </c>
      <c r="P2428" s="72" t="n">
        <v>24675803.82</v>
      </c>
      <c r="Q2428" s="72" t="n">
        <v>8000332.85</v>
      </c>
      <c r="R2428" t="inlineStr">
        <is>
          <t>LS-04</t>
        </is>
      </c>
      <c r="S2428" s="73" t="n">
        <v>62.2</v>
      </c>
      <c r="T2428" s="73" t="n">
        <v>52.2</v>
      </c>
      <c r="U2428" s="71" t="n">
        <v>1</v>
      </c>
      <c r="V2428" t="inlineStr">
        <is>
          <t>No</t>
        </is>
      </c>
      <c r="W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TC102420</t>
        </is>
      </c>
      <c r="B2429" s="69" t="n">
        <v>45954</v>
      </c>
      <c r="C2429" s="70" t="n">
        <v>2025</v>
      </c>
      <c r="D2429" t="inlineStr">
        <is>
          <t>Oct</t>
        </is>
      </c>
      <c r="E2429" t="inlineStr">
        <is>
          <t>North America</t>
        </is>
      </c>
      <c r="F2429" t="inlineStr">
        <is>
          <t>Canada</t>
        </is>
      </c>
      <c r="G2429" t="inlineStr">
        <is>
          <t>Communications &amp; Media</t>
        </is>
      </c>
      <c r="H2429" t="inlineStr">
        <is>
          <t>AI &amp; data</t>
        </is>
      </c>
      <c r="I2429" t="inlineStr">
        <is>
          <t>Large client</t>
        </is>
      </c>
      <c r="J2429" t="inlineStr">
        <is>
          <t>Liam O'Brien</t>
        </is>
      </c>
      <c r="K2429" s="71" t="n">
        <v>3941</v>
      </c>
      <c r="L2429" s="72" t="n">
        <v>3576.58</v>
      </c>
      <c r="M2429" s="72" t="n">
        <v>14095301.78</v>
      </c>
      <c r="N2429" s="72" t="n">
        <v>0</v>
      </c>
      <c r="O2429" s="72" t="n">
        <v>14095301.78</v>
      </c>
      <c r="P2429" s="72" t="n">
        <v>9098426.84</v>
      </c>
      <c r="Q2429" s="72" t="n">
        <v>4996874.94</v>
      </c>
      <c r="R2429" t="inlineStr">
        <is>
          <t>CM-05</t>
        </is>
      </c>
      <c r="S2429" s="73" t="n">
        <v>28</v>
      </c>
      <c r="T2429" s="73" t="n">
        <v>23.5</v>
      </c>
      <c r="U2429" s="71" t="n">
        <v>0</v>
      </c>
      <c r="V2429" t="inlineStr">
        <is>
          <t>No</t>
        </is>
      </c>
      <c r="W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TC102421</t>
        </is>
      </c>
      <c r="B2430" s="69" t="n">
        <v>45955</v>
      </c>
      <c r="C2430" s="70" t="n">
        <v>2025</v>
      </c>
      <c r="D2430" t="inlineStr">
        <is>
          <t>Oct</t>
        </is>
      </c>
      <c r="E2430" t="inlineStr">
        <is>
          <t>Continental Europe</t>
        </is>
      </c>
      <c r="F2430" t="inlineStr">
        <is>
          <t>France</t>
        </is>
      </c>
      <c r="G2430" t="inlineStr">
        <is>
          <t>Technology &amp; Services</t>
        </is>
      </c>
      <c r="H2430" t="inlineStr">
        <is>
          <t>Consulting</t>
        </is>
      </c>
      <c r="I2430" t="inlineStr">
        <is>
          <t>Large client</t>
        </is>
      </c>
      <c r="J2430" t="inlineStr">
        <is>
          <t>Fatima Al-Saud</t>
        </is>
      </c>
      <c r="K2430" s="71" t="n">
        <v>7493</v>
      </c>
      <c r="L2430" s="72" t="n">
        <v>3929.2</v>
      </c>
      <c r="M2430" s="72" t="n">
        <v>29441495.6</v>
      </c>
      <c r="N2430" s="72" t="n">
        <v>588829.91</v>
      </c>
      <c r="O2430" s="72" t="n">
        <v>28852665.69</v>
      </c>
      <c r="P2430" s="72" t="n">
        <v>18667875.29</v>
      </c>
      <c r="Q2430" s="72" t="n">
        <v>10184790.4</v>
      </c>
      <c r="R2430" t="inlineStr">
        <is>
          <t>TS-05</t>
        </is>
      </c>
      <c r="S2430" s="73" t="n">
        <v>60.1</v>
      </c>
      <c r="T2430" s="73" t="n">
        <v>46</v>
      </c>
      <c r="U2430" s="71" t="n">
        <v>0</v>
      </c>
      <c r="V2430" t="inlineStr">
        <is>
          <t>No</t>
        </is>
      </c>
      <c r="W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TC102422</t>
        </is>
      </c>
      <c r="B2431" s="69" t="n">
        <v>45955</v>
      </c>
      <c r="C2431" s="70" t="n">
        <v>2025</v>
      </c>
      <c r="D2431" t="inlineStr">
        <is>
          <t>Oct</t>
        </is>
      </c>
      <c r="E2431" t="inlineStr">
        <is>
          <t>Continental Europe</t>
        </is>
      </c>
      <c r="F2431" t="inlineStr">
        <is>
          <t>France</t>
        </is>
      </c>
      <c r="G2431" t="inlineStr">
        <is>
          <t>Technology &amp; Services</t>
        </is>
      </c>
      <c r="H2431" t="inlineStr">
        <is>
          <t>AI &amp; data</t>
        </is>
      </c>
      <c r="I2431" t="inlineStr">
        <is>
          <t>Mid-size client</t>
        </is>
      </c>
      <c r="J2431" t="inlineStr">
        <is>
          <t>Olivia Brown</t>
        </is>
      </c>
      <c r="K2431" s="71" t="n">
        <v>7189</v>
      </c>
      <c r="L2431" s="72" t="n">
        <v>4374.85</v>
      </c>
      <c r="M2431" s="72" t="n">
        <v>31450796.65</v>
      </c>
      <c r="N2431" s="72" t="n">
        <v>629015.9300000001</v>
      </c>
      <c r="O2431" s="72" t="n">
        <v>30821780.72</v>
      </c>
      <c r="P2431" s="72" t="n">
        <v>20599692.67</v>
      </c>
      <c r="Q2431" s="72" t="n">
        <v>10222088.05</v>
      </c>
      <c r="R2431" t="inlineStr">
        <is>
          <t>TS-06</t>
        </is>
      </c>
      <c r="S2431" s="73" t="n">
        <v>55.3</v>
      </c>
      <c r="T2431" s="73" t="n">
        <v>44.9</v>
      </c>
      <c r="U2431" s="71" t="n">
        <v>0</v>
      </c>
      <c r="V2431" t="inlineStr">
        <is>
          <t>No</t>
        </is>
      </c>
      <c r="W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TC102423</t>
        </is>
      </c>
      <c r="B2432" s="69" t="n">
        <v>45955</v>
      </c>
      <c r="C2432" s="70" t="n">
        <v>2025</v>
      </c>
      <c r="D2432" t="inlineStr">
        <is>
          <t>Oct</t>
        </is>
      </c>
      <c r="E2432" t="inlineStr">
        <is>
          <t>UK</t>
        </is>
      </c>
      <c r="F2432" t="inlineStr">
        <is>
          <t>UK</t>
        </is>
      </c>
      <c r="G2432" t="inlineStr">
        <is>
          <t>Retail &amp; CPG</t>
        </is>
      </c>
      <c r="H2432" t="inlineStr">
        <is>
          <t>Application services</t>
        </is>
      </c>
      <c r="I2432" t="inlineStr">
        <is>
          <t>Top-10 client</t>
        </is>
      </c>
      <c r="J2432" t="inlineStr">
        <is>
          <t>Mei Lin</t>
        </is>
      </c>
      <c r="K2432" s="71" t="n">
        <v>3997</v>
      </c>
      <c r="L2432" s="72" t="n">
        <v>3961.3</v>
      </c>
      <c r="M2432" s="72" t="n">
        <v>15833316.1</v>
      </c>
      <c r="N2432" s="72" t="n">
        <v>0</v>
      </c>
      <c r="O2432" s="72" t="n">
        <v>15833316.1</v>
      </c>
      <c r="P2432" s="72" t="n">
        <v>11045131.76</v>
      </c>
      <c r="Q2432" s="72" t="n">
        <v>4788184.34</v>
      </c>
      <c r="R2432" t="inlineStr">
        <is>
          <t>RC-04</t>
        </is>
      </c>
      <c r="S2432" s="73" t="n">
        <v>26.4</v>
      </c>
      <c r="T2432" s="73" t="n">
        <v>22.9</v>
      </c>
      <c r="U2432" s="71" t="n">
        <v>0</v>
      </c>
      <c r="V2432" t="inlineStr">
        <is>
          <t>No</t>
        </is>
      </c>
      <c r="W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TC102424</t>
        </is>
      </c>
      <c r="B2433" s="69" t="n">
        <v>45955</v>
      </c>
      <c r="C2433" s="70" t="n">
        <v>2025</v>
      </c>
      <c r="D2433" t="inlineStr">
        <is>
          <t>Oct</t>
        </is>
      </c>
      <c r="E2433" t="inlineStr">
        <is>
          <t>North America</t>
        </is>
      </c>
      <c r="F2433" t="inlineStr">
        <is>
          <t>USA</t>
        </is>
      </c>
      <c r="G2433" t="inlineStr">
        <is>
          <t>Manufacturing</t>
        </is>
      </c>
      <c r="H2433" t="inlineStr">
        <is>
          <t>Cloud &amp; infrastructure</t>
        </is>
      </c>
      <c r="I2433" t="inlineStr">
        <is>
          <t>Large client</t>
        </is>
      </c>
      <c r="J2433" t="inlineStr">
        <is>
          <t>Amir Khan</t>
        </is>
      </c>
      <c r="K2433" s="71" t="n">
        <v>7416</v>
      </c>
      <c r="L2433" s="72" t="n">
        <v>4036.82</v>
      </c>
      <c r="M2433" s="72" t="n">
        <v>29937057.12</v>
      </c>
      <c r="N2433" s="72" t="n">
        <v>1796223.43</v>
      </c>
      <c r="O2433" s="72" t="n">
        <v>28140833.69</v>
      </c>
      <c r="P2433" s="72" t="n">
        <v>19090234.71</v>
      </c>
      <c r="Q2433" s="72" t="n">
        <v>9050598.98</v>
      </c>
      <c r="R2433" t="inlineStr">
        <is>
          <t>M-05</t>
        </is>
      </c>
      <c r="S2433" s="73" t="n">
        <v>48.9</v>
      </c>
      <c r="T2433" s="73" t="n">
        <v>42.4</v>
      </c>
      <c r="U2433" s="71" t="n">
        <v>1</v>
      </c>
      <c r="V2433" t="inlineStr">
        <is>
          <t>No</t>
        </is>
      </c>
      <c r="W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TC102425</t>
        </is>
      </c>
      <c r="B2434" s="69" t="n">
        <v>45955</v>
      </c>
      <c r="C2434" s="70" t="n">
        <v>2025</v>
      </c>
      <c r="D2434" t="inlineStr">
        <is>
          <t>Oct</t>
        </is>
      </c>
      <c r="E2434" t="inlineStr">
        <is>
          <t>North America</t>
        </is>
      </c>
      <c r="F2434" t="inlineStr">
        <is>
          <t>Canada</t>
        </is>
      </c>
      <c r="G2434" t="inlineStr">
        <is>
          <t>BFSI</t>
        </is>
      </c>
      <c r="H2434" t="inlineStr">
        <is>
          <t>Application services</t>
        </is>
      </c>
      <c r="I2434" t="inlineStr">
        <is>
          <t>Mid-size client</t>
        </is>
      </c>
      <c r="J2434" t="inlineStr">
        <is>
          <t>Noah Smith</t>
        </is>
      </c>
      <c r="K2434" s="71" t="n">
        <v>3175</v>
      </c>
      <c r="L2434" s="72" t="n">
        <v>3701.27</v>
      </c>
      <c r="M2434" s="72" t="n">
        <v>11751532.25</v>
      </c>
      <c r="N2434" s="72" t="n">
        <v>0</v>
      </c>
      <c r="O2434" s="72" t="n">
        <v>11751532.25</v>
      </c>
      <c r="P2434" s="72" t="n">
        <v>7063213.81</v>
      </c>
      <c r="Q2434" s="72" t="n">
        <v>4688318.44</v>
      </c>
      <c r="R2434" t="inlineStr">
        <is>
          <t>B-06</t>
        </is>
      </c>
      <c r="S2434" s="73" t="n">
        <v>25.4</v>
      </c>
      <c r="T2434" s="73" t="n">
        <v>20</v>
      </c>
      <c r="U2434" s="71" t="n">
        <v>1</v>
      </c>
      <c r="V2434" t="inlineStr">
        <is>
          <t>No</t>
        </is>
      </c>
      <c r="W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TC102426</t>
        </is>
      </c>
      <c r="B2435" s="69" t="n">
        <v>45955</v>
      </c>
      <c r="C2435" s="70" t="n">
        <v>2025</v>
      </c>
      <c r="D2435" t="inlineStr">
        <is>
          <t>Oct</t>
        </is>
      </c>
      <c r="E2435" t="inlineStr">
        <is>
          <t>Continental Europe</t>
        </is>
      </c>
      <c r="F2435" t="inlineStr">
        <is>
          <t>France</t>
        </is>
      </c>
      <c r="G2435" t="inlineStr">
        <is>
          <t>BFSI</t>
        </is>
      </c>
      <c r="H2435" t="inlineStr">
        <is>
          <t>Cloud &amp; infrastructure</t>
        </is>
      </c>
      <c r="I2435" t="inlineStr">
        <is>
          <t>Top-10 client</t>
        </is>
      </c>
      <c r="J2435" t="inlineStr">
        <is>
          <t>Shraddha Kulkarni</t>
        </is>
      </c>
      <c r="K2435" s="71" t="n">
        <v>7831</v>
      </c>
      <c r="L2435" s="72" t="n">
        <v>4031.87</v>
      </c>
      <c r="M2435" s="72" t="n">
        <v>31573573.97</v>
      </c>
      <c r="N2435" s="72" t="n">
        <v>1262942.96</v>
      </c>
      <c r="O2435" s="72" t="n">
        <v>30310631.01</v>
      </c>
      <c r="P2435" s="72" t="n">
        <v>19637553.81</v>
      </c>
      <c r="Q2435" s="72" t="n">
        <v>10673077.2</v>
      </c>
      <c r="R2435" t="inlineStr">
        <is>
          <t>B-01</t>
        </is>
      </c>
      <c r="S2435" s="73" t="n">
        <v>56.7</v>
      </c>
      <c r="T2435" s="73" t="n">
        <v>45</v>
      </c>
      <c r="U2435" s="71" t="n">
        <v>2</v>
      </c>
      <c r="V2435" t="inlineStr">
        <is>
          <t>No</t>
        </is>
      </c>
      <c r="W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TC102427</t>
        </is>
      </c>
      <c r="B2436" s="69" t="n">
        <v>45955</v>
      </c>
      <c r="C2436" s="70" t="n">
        <v>2025</v>
      </c>
      <c r="D2436" t="inlineStr">
        <is>
          <t>Oct</t>
        </is>
      </c>
      <c r="E2436" t="inlineStr">
        <is>
          <t>North America</t>
        </is>
      </c>
      <c r="F2436" t="inlineStr">
        <is>
          <t>Canada</t>
        </is>
      </c>
      <c r="G2436" t="inlineStr">
        <is>
          <t>BFSI</t>
        </is>
      </c>
      <c r="H2436" t="inlineStr">
        <is>
          <t>Application services</t>
        </is>
      </c>
      <c r="I2436" t="inlineStr">
        <is>
          <t>Mid-size client</t>
        </is>
      </c>
      <c r="J2436" t="inlineStr">
        <is>
          <t>Emma Clarke</t>
        </is>
      </c>
      <c r="K2436" s="71" t="n">
        <v>8769</v>
      </c>
      <c r="L2436" s="72" t="n">
        <v>3708.96</v>
      </c>
      <c r="M2436" s="72" t="n">
        <v>32523870.24</v>
      </c>
      <c r="N2436" s="72" t="n">
        <v>1951432.21</v>
      </c>
      <c r="O2436" s="72" t="n">
        <v>30572438.03</v>
      </c>
      <c r="P2436" s="72" t="n">
        <v>21599106.35</v>
      </c>
      <c r="Q2436" s="72" t="n">
        <v>8973331.68</v>
      </c>
      <c r="R2436" t="inlineStr">
        <is>
          <t>B-03</t>
        </is>
      </c>
      <c r="S2436" s="73" t="n">
        <v>69.3</v>
      </c>
      <c r="T2436" s="73" t="n">
        <v>51.6</v>
      </c>
      <c r="U2436" s="71" t="n">
        <v>1</v>
      </c>
      <c r="V2436" t="inlineStr">
        <is>
          <t>No</t>
        </is>
      </c>
      <c r="W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TC102428</t>
        </is>
      </c>
      <c r="B2437" s="69" t="n">
        <v>45955</v>
      </c>
      <c r="C2437" s="70" t="n">
        <v>2025</v>
      </c>
      <c r="D2437" t="inlineStr">
        <is>
          <t>Oct</t>
        </is>
      </c>
      <c r="E2437" t="inlineStr">
        <is>
          <t>North America</t>
        </is>
      </c>
      <c r="F2437" t="inlineStr">
        <is>
          <t>Canada</t>
        </is>
      </c>
      <c r="G2437" t="inlineStr">
        <is>
          <t>BFSI</t>
        </is>
      </c>
      <c r="H2437" t="inlineStr">
        <is>
          <t>Application services</t>
        </is>
      </c>
      <c r="I2437" t="inlineStr">
        <is>
          <t>Large client</t>
        </is>
      </c>
      <c r="J2437" t="inlineStr">
        <is>
          <t>Ana Costa</t>
        </is>
      </c>
      <c r="K2437" s="71" t="n">
        <v>9695</v>
      </c>
      <c r="L2437" s="72" t="n">
        <v>4507.6</v>
      </c>
      <c r="M2437" s="72" t="n">
        <v>43701182</v>
      </c>
      <c r="N2437" s="72" t="n">
        <v>1748047.28</v>
      </c>
      <c r="O2437" s="72" t="n">
        <v>41953134.72</v>
      </c>
      <c r="P2437" s="72" t="n">
        <v>27355564.4</v>
      </c>
      <c r="Q2437" s="72" t="n">
        <v>14597570.32</v>
      </c>
      <c r="R2437" t="inlineStr">
        <is>
          <t>B-03</t>
        </is>
      </c>
      <c r="S2437" s="73" t="n">
        <v>63.2</v>
      </c>
      <c r="T2437" s="73" t="n">
        <v>55.8</v>
      </c>
      <c r="U2437" s="71" t="n">
        <v>1</v>
      </c>
      <c r="V2437" t="inlineStr">
        <is>
          <t>No</t>
        </is>
      </c>
      <c r="W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TC102429</t>
        </is>
      </c>
      <c r="B2438" s="69" t="n">
        <v>45955</v>
      </c>
      <c r="C2438" s="70" t="n">
        <v>2025</v>
      </c>
      <c r="D2438" t="inlineStr">
        <is>
          <t>Oct</t>
        </is>
      </c>
      <c r="E2438" t="inlineStr">
        <is>
          <t>North America</t>
        </is>
      </c>
      <c r="F2438" t="inlineStr">
        <is>
          <t>Canada</t>
        </is>
      </c>
      <c r="G2438" t="inlineStr">
        <is>
          <t>Technology &amp; Services</t>
        </is>
      </c>
      <c r="H2438" t="inlineStr">
        <is>
          <t>BPS</t>
        </is>
      </c>
      <c r="I2438" t="inlineStr">
        <is>
          <t>Large client</t>
        </is>
      </c>
      <c r="J2438" t="inlineStr">
        <is>
          <t>Ruhi Shaikh</t>
        </is>
      </c>
      <c r="K2438" s="71" t="n">
        <v>9129</v>
      </c>
      <c r="L2438" s="72" t="n">
        <v>4357.25</v>
      </c>
      <c r="M2438" s="72" t="n">
        <v>39777335.25</v>
      </c>
      <c r="N2438" s="72" t="n">
        <v>0</v>
      </c>
      <c r="O2438" s="72" t="n">
        <v>39777335.25</v>
      </c>
      <c r="P2438" s="72" t="n">
        <v>27203346.49</v>
      </c>
      <c r="Q2438" s="72" t="n">
        <v>12573988.76</v>
      </c>
      <c r="R2438" t="inlineStr">
        <is>
          <t>TS-05</t>
        </is>
      </c>
      <c r="S2438" s="73" t="n">
        <v>62.3</v>
      </c>
      <c r="T2438" s="73" t="n">
        <v>53.1</v>
      </c>
      <c r="U2438" s="71" t="n">
        <v>1</v>
      </c>
      <c r="V2438" t="inlineStr">
        <is>
          <t>No</t>
        </is>
      </c>
      <c r="W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TC102430</t>
        </is>
      </c>
      <c r="B2439" s="69" t="n">
        <v>45955</v>
      </c>
      <c r="C2439" s="70" t="n">
        <v>2025</v>
      </c>
      <c r="D2439" t="inlineStr">
        <is>
          <t>Oct</t>
        </is>
      </c>
      <c r="E2439" t="inlineStr">
        <is>
          <t>Middle East &amp; Africa</t>
        </is>
      </c>
      <c r="F2439" t="inlineStr">
        <is>
          <t>UAE</t>
        </is>
      </c>
      <c r="G2439" t="inlineStr">
        <is>
          <t>BFSI</t>
        </is>
      </c>
      <c r="H2439" t="inlineStr">
        <is>
          <t>Cloud &amp; infrastructure</t>
        </is>
      </c>
      <c r="I2439" t="inlineStr">
        <is>
          <t>Top-10 client</t>
        </is>
      </c>
      <c r="J2439" t="inlineStr">
        <is>
          <t>Yuki Sato</t>
        </is>
      </c>
      <c r="K2439" s="71" t="n">
        <v>10159</v>
      </c>
      <c r="L2439" s="72" t="n">
        <v>3469.26</v>
      </c>
      <c r="M2439" s="72" t="n">
        <v>35244212.34</v>
      </c>
      <c r="N2439" s="72" t="n">
        <v>704884.25</v>
      </c>
      <c r="O2439" s="72" t="n">
        <v>34539328.09</v>
      </c>
      <c r="P2439" s="72" t="n">
        <v>24846011.9</v>
      </c>
      <c r="Q2439" s="72" t="n">
        <v>9693316.189999999</v>
      </c>
      <c r="R2439" t="inlineStr">
        <is>
          <t>B-05</t>
        </is>
      </c>
      <c r="S2439" s="73" t="n">
        <v>68.2</v>
      </c>
      <c r="T2439" s="73" t="n">
        <v>59.3</v>
      </c>
      <c r="U2439" s="71" t="n">
        <v>0</v>
      </c>
      <c r="V2439" t="inlineStr">
        <is>
          <t>No</t>
        </is>
      </c>
      <c r="W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TC102431</t>
        </is>
      </c>
      <c r="B2440" s="69" t="n">
        <v>45955</v>
      </c>
      <c r="C2440" s="70" t="n">
        <v>2025</v>
      </c>
      <c r="D2440" t="inlineStr">
        <is>
          <t>Oct</t>
        </is>
      </c>
      <c r="E2440" t="inlineStr">
        <is>
          <t>North America</t>
        </is>
      </c>
      <c r="F2440" t="inlineStr">
        <is>
          <t>Canada</t>
        </is>
      </c>
      <c r="G2440" t="inlineStr">
        <is>
          <t>Manufacturing</t>
        </is>
      </c>
      <c r="H2440" t="inlineStr">
        <is>
          <t>Consulting</t>
        </is>
      </c>
      <c r="I2440" t="inlineStr">
        <is>
          <t>Top-10 client</t>
        </is>
      </c>
      <c r="J2440" t="inlineStr">
        <is>
          <t>Mei Lin</t>
        </is>
      </c>
      <c r="K2440" s="71" t="n">
        <v>4507</v>
      </c>
      <c r="L2440" s="72" t="n">
        <v>4220.99</v>
      </c>
      <c r="M2440" s="72" t="n">
        <v>19024001.93</v>
      </c>
      <c r="N2440" s="72" t="n">
        <v>0</v>
      </c>
      <c r="O2440" s="72" t="n">
        <v>19024001.93</v>
      </c>
      <c r="P2440" s="72" t="n">
        <v>12709503.31</v>
      </c>
      <c r="Q2440" s="72" t="n">
        <v>6314498.62</v>
      </c>
      <c r="R2440" t="inlineStr">
        <is>
          <t>M-01</t>
        </is>
      </c>
      <c r="S2440" s="73" t="n">
        <v>31.5</v>
      </c>
      <c r="T2440" s="73" t="n">
        <v>28.4</v>
      </c>
      <c r="U2440" s="71" t="n">
        <v>0</v>
      </c>
      <c r="V2440" t="inlineStr">
        <is>
          <t>No</t>
        </is>
      </c>
      <c r="W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TC102432</t>
        </is>
      </c>
      <c r="B2441" s="69" t="n">
        <v>45956</v>
      </c>
      <c r="C2441" s="70" t="n">
        <v>2025</v>
      </c>
      <c r="D2441" t="inlineStr">
        <is>
          <t>Oct</t>
        </is>
      </c>
      <c r="E2441" t="inlineStr">
        <is>
          <t>UK</t>
        </is>
      </c>
      <c r="F2441" t="inlineStr">
        <is>
          <t>UK</t>
        </is>
      </c>
      <c r="G2441" t="inlineStr">
        <is>
          <t>Life Sciences</t>
        </is>
      </c>
      <c r="H2441" t="inlineStr">
        <is>
          <t>Cloud &amp; infrastructure</t>
        </is>
      </c>
      <c r="I2441" t="inlineStr">
        <is>
          <t>Top-10 client</t>
        </is>
      </c>
      <c r="J2441" t="inlineStr">
        <is>
          <t>Sophie Müller</t>
        </is>
      </c>
      <c r="K2441" s="71" t="n">
        <v>5085</v>
      </c>
      <c r="L2441" s="72" t="n">
        <v>3978.23</v>
      </c>
      <c r="M2441" s="72" t="n">
        <v>20229299.55</v>
      </c>
      <c r="N2441" s="72" t="n">
        <v>0</v>
      </c>
      <c r="O2441" s="72" t="n">
        <v>20229299.55</v>
      </c>
      <c r="P2441" s="72" t="n">
        <v>13083170.5</v>
      </c>
      <c r="Q2441" s="72" t="n">
        <v>7146129.05</v>
      </c>
      <c r="R2441" t="inlineStr">
        <is>
          <t>LS-06</t>
        </is>
      </c>
      <c r="S2441" s="73" t="n">
        <v>33.5</v>
      </c>
      <c r="T2441" s="73" t="n">
        <v>29.4</v>
      </c>
      <c r="U2441" s="71" t="n">
        <v>0</v>
      </c>
      <c r="V2441" t="inlineStr">
        <is>
          <t>No</t>
        </is>
      </c>
      <c r="W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TC102433</t>
        </is>
      </c>
      <c r="B2442" s="69" t="n">
        <v>45956</v>
      </c>
      <c r="C2442" s="70" t="n">
        <v>2025</v>
      </c>
      <c r="D2442" t="inlineStr">
        <is>
          <t>Oct</t>
        </is>
      </c>
      <c r="E2442" t="inlineStr">
        <is>
          <t>North America</t>
        </is>
      </c>
      <c r="F2442" t="inlineStr">
        <is>
          <t>USA</t>
        </is>
      </c>
      <c r="G2442" t="inlineStr">
        <is>
          <t>BFSI</t>
        </is>
      </c>
      <c r="H2442" t="inlineStr">
        <is>
          <t>Cloud &amp; infrastructure</t>
        </is>
      </c>
      <c r="I2442" t="inlineStr">
        <is>
          <t>Mid-size client</t>
        </is>
      </c>
      <c r="J2442" t="inlineStr">
        <is>
          <t>Zoya Ahmed</t>
        </is>
      </c>
      <c r="K2442" s="71" t="n">
        <v>10527</v>
      </c>
      <c r="L2442" s="72" t="n">
        <v>4596.25</v>
      </c>
      <c r="M2442" s="72" t="n">
        <v>48384723.75</v>
      </c>
      <c r="N2442" s="72" t="n">
        <v>2903083.42</v>
      </c>
      <c r="O2442" s="72" t="n">
        <v>45481640.33</v>
      </c>
      <c r="P2442" s="72" t="n">
        <v>30902393.58</v>
      </c>
      <c r="Q2442" s="72" t="n">
        <v>14579246.75</v>
      </c>
      <c r="R2442" t="inlineStr">
        <is>
          <t>B-01</t>
        </is>
      </c>
      <c r="S2442" s="73" t="n">
        <v>73.3</v>
      </c>
      <c r="T2442" s="73" t="n">
        <v>62</v>
      </c>
      <c r="U2442" s="71" t="n">
        <v>0</v>
      </c>
      <c r="V2442" t="inlineStr">
        <is>
          <t>No</t>
        </is>
      </c>
      <c r="W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TC102434</t>
        </is>
      </c>
      <c r="B2443" s="69" t="n">
        <v>45956</v>
      </c>
      <c r="C2443" s="70" t="n">
        <v>2025</v>
      </c>
      <c r="D2443" t="inlineStr">
        <is>
          <t>Oct</t>
        </is>
      </c>
      <c r="E2443" t="inlineStr">
        <is>
          <t>North America</t>
        </is>
      </c>
      <c r="F2443" t="inlineStr">
        <is>
          <t>USA</t>
        </is>
      </c>
      <c r="G2443" t="inlineStr">
        <is>
          <t>Manufacturing</t>
        </is>
      </c>
      <c r="H2443" t="inlineStr">
        <is>
          <t>Cloud &amp; infrastructure</t>
        </is>
      </c>
      <c r="I2443" t="inlineStr">
        <is>
          <t>Large client</t>
        </is>
      </c>
      <c r="J2443" t="inlineStr">
        <is>
          <t>Amir Khan</t>
        </is>
      </c>
      <c r="K2443" s="71" t="n">
        <v>1098</v>
      </c>
      <c r="L2443" s="72" t="n">
        <v>3454.89</v>
      </c>
      <c r="M2443" s="72" t="n">
        <v>3793469.22</v>
      </c>
      <c r="N2443" s="72" t="n">
        <v>0</v>
      </c>
      <c r="O2443" s="72" t="n">
        <v>3793469.22</v>
      </c>
      <c r="P2443" s="72" t="n">
        <v>2727678.42</v>
      </c>
      <c r="Q2443" s="72" t="n">
        <v>1065790.8</v>
      </c>
      <c r="R2443" t="inlineStr">
        <is>
          <t>M-06</t>
        </is>
      </c>
      <c r="S2443" s="73" t="n">
        <v>9.1</v>
      </c>
      <c r="T2443" s="73" t="n">
        <v>6.8</v>
      </c>
      <c r="U2443" s="71" t="n">
        <v>0</v>
      </c>
      <c r="V2443" t="inlineStr">
        <is>
          <t>No</t>
        </is>
      </c>
      <c r="W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TC102435</t>
        </is>
      </c>
      <c r="B2444" s="69" t="n">
        <v>45956</v>
      </c>
      <c r="C2444" s="70" t="n">
        <v>2025</v>
      </c>
      <c r="D2444" t="inlineStr">
        <is>
          <t>Oct</t>
        </is>
      </c>
      <c r="E2444" t="inlineStr">
        <is>
          <t>Middle East &amp; Africa</t>
        </is>
      </c>
      <c r="F2444" t="inlineStr">
        <is>
          <t>UAE</t>
        </is>
      </c>
      <c r="G2444" t="inlineStr">
        <is>
          <t>BFSI</t>
        </is>
      </c>
      <c r="H2444" t="inlineStr">
        <is>
          <t>Application services</t>
        </is>
      </c>
      <c r="I2444" t="inlineStr">
        <is>
          <t>Mid-size client</t>
        </is>
      </c>
      <c r="J2444" t="inlineStr">
        <is>
          <t>Liam O'Brien</t>
        </is>
      </c>
      <c r="K2444" s="71" t="n">
        <v>7890</v>
      </c>
      <c r="L2444" s="72" t="n">
        <v>3913.94</v>
      </c>
      <c r="M2444" s="72" t="n">
        <v>30880986.6</v>
      </c>
      <c r="N2444" s="72" t="n">
        <v>1235239.46</v>
      </c>
      <c r="O2444" s="72" t="n">
        <v>29645747.14</v>
      </c>
      <c r="P2444" s="72" t="n">
        <v>18239280.58</v>
      </c>
      <c r="Q2444" s="72" t="n">
        <v>11406466.56</v>
      </c>
      <c r="R2444" t="inlineStr">
        <is>
          <t>B-05</t>
        </is>
      </c>
      <c r="S2444" s="73" t="n">
        <v>54.5</v>
      </c>
      <c r="T2444" s="73" t="n">
        <v>47.8</v>
      </c>
      <c r="U2444" s="71" t="n">
        <v>0</v>
      </c>
      <c r="V2444" t="inlineStr">
        <is>
          <t>Yes</t>
        </is>
      </c>
      <c r="W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TC102436</t>
        </is>
      </c>
      <c r="B2445" s="69" t="n">
        <v>45956</v>
      </c>
      <c r="C2445" s="70" t="n">
        <v>2025</v>
      </c>
      <c r="D2445" t="inlineStr">
        <is>
          <t>Oct</t>
        </is>
      </c>
      <c r="E2445" t="inlineStr">
        <is>
          <t>North America</t>
        </is>
      </c>
      <c r="F2445" t="inlineStr">
        <is>
          <t>Canada</t>
        </is>
      </c>
      <c r="G2445" t="inlineStr">
        <is>
          <t>Manufacturing</t>
        </is>
      </c>
      <c r="H2445" t="inlineStr">
        <is>
          <t>BPS</t>
        </is>
      </c>
      <c r="I2445" t="inlineStr">
        <is>
          <t>Top-10 client</t>
        </is>
      </c>
      <c r="J2445" t="inlineStr">
        <is>
          <t>Lucas Martin</t>
        </is>
      </c>
      <c r="K2445" s="71" t="n">
        <v>2355</v>
      </c>
      <c r="L2445" s="72" t="n">
        <v>3985.54</v>
      </c>
      <c r="M2445" s="72" t="n">
        <v>9385946.699999999</v>
      </c>
      <c r="N2445" s="72" t="n">
        <v>563156.8</v>
      </c>
      <c r="O2445" s="72" t="n">
        <v>8822789.9</v>
      </c>
      <c r="P2445" s="72" t="n">
        <v>6300971.9</v>
      </c>
      <c r="Q2445" s="72" t="n">
        <v>2521818</v>
      </c>
      <c r="R2445" t="inlineStr">
        <is>
          <t>M-06</t>
        </is>
      </c>
      <c r="S2445" s="73" t="n">
        <v>16.4</v>
      </c>
      <c r="T2445" s="73" t="n">
        <v>13.4</v>
      </c>
      <c r="U2445" s="71" t="n">
        <v>0</v>
      </c>
      <c r="V2445" t="inlineStr">
        <is>
          <t>No</t>
        </is>
      </c>
      <c r="W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TC102437</t>
        </is>
      </c>
      <c r="B2446" s="69" t="n">
        <v>45956</v>
      </c>
      <c r="C2446" s="70" t="n">
        <v>2025</v>
      </c>
      <c r="D2446" t="inlineStr">
        <is>
          <t>Oct</t>
        </is>
      </c>
      <c r="E2446" t="inlineStr">
        <is>
          <t>Asia Pacific</t>
        </is>
      </c>
      <c r="F2446" t="inlineStr">
        <is>
          <t>Japan</t>
        </is>
      </c>
      <c r="G2446" t="inlineStr">
        <is>
          <t>Retail &amp; CPG</t>
        </is>
      </c>
      <c r="H2446" t="inlineStr">
        <is>
          <t>AI &amp; data</t>
        </is>
      </c>
      <c r="I2446" t="inlineStr">
        <is>
          <t>Large client</t>
        </is>
      </c>
      <c r="J2446" t="inlineStr">
        <is>
          <t>Priya Nair</t>
        </is>
      </c>
      <c r="K2446" s="71" t="n">
        <v>1281</v>
      </c>
      <c r="L2446" s="72" t="n">
        <v>3560.81</v>
      </c>
      <c r="M2446" s="72" t="n">
        <v>4561397.61</v>
      </c>
      <c r="N2446" s="72" t="n">
        <v>91227.95</v>
      </c>
      <c r="O2446" s="72" t="n">
        <v>4470169.66</v>
      </c>
      <c r="P2446" s="72" t="n">
        <v>3040620.97</v>
      </c>
      <c r="Q2446" s="72" t="n">
        <v>1429548.69</v>
      </c>
      <c r="R2446" t="inlineStr">
        <is>
          <t>RC-04</t>
        </is>
      </c>
      <c r="S2446" s="73" t="n">
        <v>8.1</v>
      </c>
      <c r="T2446" s="73" t="n">
        <v>7.4</v>
      </c>
      <c r="U2446" s="71" t="n">
        <v>0</v>
      </c>
      <c r="V2446" t="inlineStr">
        <is>
          <t>No</t>
        </is>
      </c>
      <c r="W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TC102438</t>
        </is>
      </c>
      <c r="B2447" s="69" t="n">
        <v>45957</v>
      </c>
      <c r="C2447" s="70" t="n">
        <v>2025</v>
      </c>
      <c r="D2447" t="inlineStr">
        <is>
          <t>Oct</t>
        </is>
      </c>
      <c r="E2447" t="inlineStr">
        <is>
          <t>Continental Europe</t>
        </is>
      </c>
      <c r="F2447" t="inlineStr">
        <is>
          <t>France</t>
        </is>
      </c>
      <c r="G2447" t="inlineStr">
        <is>
          <t>BFSI</t>
        </is>
      </c>
      <c r="H2447" t="inlineStr">
        <is>
          <t>Application services</t>
        </is>
      </c>
      <c r="I2447" t="inlineStr">
        <is>
          <t>Top-10 client</t>
        </is>
      </c>
      <c r="J2447" t="inlineStr">
        <is>
          <t>Arjun Mehta</t>
        </is>
      </c>
      <c r="K2447" s="71" t="n">
        <v>4944</v>
      </c>
      <c r="L2447" s="72" t="n">
        <v>3816.69</v>
      </c>
      <c r="M2447" s="72" t="n">
        <v>18869715.36</v>
      </c>
      <c r="N2447" s="72" t="n">
        <v>377394.31</v>
      </c>
      <c r="O2447" s="72" t="n">
        <v>18492321.05</v>
      </c>
      <c r="P2447" s="72" t="n">
        <v>13287371.62</v>
      </c>
      <c r="Q2447" s="72" t="n">
        <v>5204949.43</v>
      </c>
      <c r="R2447" t="inlineStr">
        <is>
          <t>B-02</t>
        </is>
      </c>
      <c r="S2447" s="73" t="n">
        <v>35.3</v>
      </c>
      <c r="T2447" s="73" t="n">
        <v>30.8</v>
      </c>
      <c r="U2447" s="71" t="n">
        <v>0</v>
      </c>
      <c r="V2447" t="inlineStr">
        <is>
          <t>No</t>
        </is>
      </c>
      <c r="W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TC102439</t>
        </is>
      </c>
      <c r="B2448" s="69" t="n">
        <v>45957</v>
      </c>
      <c r="C2448" s="70" t="n">
        <v>2025</v>
      </c>
      <c r="D2448" t="inlineStr">
        <is>
          <t>Oct</t>
        </is>
      </c>
      <c r="E2448" t="inlineStr">
        <is>
          <t>North America</t>
        </is>
      </c>
      <c r="F2448" t="inlineStr">
        <is>
          <t>USA</t>
        </is>
      </c>
      <c r="G2448" t="inlineStr">
        <is>
          <t>Life Sciences</t>
        </is>
      </c>
      <c r="H2448" t="inlineStr">
        <is>
          <t>Application services</t>
        </is>
      </c>
      <c r="I2448" t="inlineStr">
        <is>
          <t>Large client</t>
        </is>
      </c>
      <c r="J2448" t="inlineStr">
        <is>
          <t>Olivia Brown</t>
        </is>
      </c>
      <c r="K2448" s="71" t="n">
        <v>4565</v>
      </c>
      <c r="L2448" s="72" t="n">
        <v>4244.71</v>
      </c>
      <c r="M2448" s="72" t="n">
        <v>19377101.15</v>
      </c>
      <c r="N2448" s="72" t="n">
        <v>775084.05</v>
      </c>
      <c r="O2448" s="72" t="n">
        <v>18602017.1</v>
      </c>
      <c r="P2448" s="72" t="n">
        <v>13356217.38</v>
      </c>
      <c r="Q2448" s="72" t="n">
        <v>5245799.72</v>
      </c>
      <c r="R2448" t="inlineStr">
        <is>
          <t>LS-02</t>
        </is>
      </c>
      <c r="S2448" s="73" t="n">
        <v>33.8</v>
      </c>
      <c r="T2448" s="73" t="n">
        <v>28.9</v>
      </c>
      <c r="U2448" s="71" t="n">
        <v>0</v>
      </c>
      <c r="V2448" t="inlineStr">
        <is>
          <t>No</t>
        </is>
      </c>
      <c r="W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TC102440</t>
        </is>
      </c>
      <c r="B2449" s="69" t="n">
        <v>45957</v>
      </c>
      <c r="C2449" s="70" t="n">
        <v>2025</v>
      </c>
      <c r="D2449" t="inlineStr">
        <is>
          <t>Oct</t>
        </is>
      </c>
      <c r="E2449" t="inlineStr">
        <is>
          <t>Continental Europe</t>
        </is>
      </c>
      <c r="F2449" t="inlineStr">
        <is>
          <t>Germany</t>
        </is>
      </c>
      <c r="G2449" t="inlineStr">
        <is>
          <t>BFSI</t>
        </is>
      </c>
      <c r="H2449" t="inlineStr">
        <is>
          <t>Cloud &amp; infrastructure</t>
        </is>
      </c>
      <c r="I2449" t="inlineStr">
        <is>
          <t>Mid-size client</t>
        </is>
      </c>
      <c r="J2449" t="inlineStr">
        <is>
          <t>Ruhi Shaikh</t>
        </is>
      </c>
      <c r="K2449" s="71" t="n">
        <v>3640</v>
      </c>
      <c r="L2449" s="72" t="n">
        <v>4180.23</v>
      </c>
      <c r="M2449" s="72" t="n">
        <v>15216037.2</v>
      </c>
      <c r="N2449" s="72" t="n">
        <v>0</v>
      </c>
      <c r="O2449" s="72" t="n">
        <v>15216037.2</v>
      </c>
      <c r="P2449" s="72" t="n">
        <v>9622263.52</v>
      </c>
      <c r="Q2449" s="72" t="n">
        <v>5593773.68</v>
      </c>
      <c r="R2449" t="inlineStr">
        <is>
          <t>B-05</t>
        </is>
      </c>
      <c r="S2449" s="73" t="n">
        <v>23.1</v>
      </c>
      <c r="T2449" s="73" t="n">
        <v>21.1</v>
      </c>
      <c r="U2449" s="71" t="n">
        <v>0</v>
      </c>
      <c r="V2449" t="inlineStr">
        <is>
          <t>No</t>
        </is>
      </c>
      <c r="W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TC102441</t>
        </is>
      </c>
      <c r="B2450" s="69" t="n">
        <v>45957</v>
      </c>
      <c r="C2450" s="70" t="n">
        <v>2025</v>
      </c>
      <c r="D2450" t="inlineStr">
        <is>
          <t>Oct</t>
        </is>
      </c>
      <c r="E2450" t="inlineStr">
        <is>
          <t>India</t>
        </is>
      </c>
      <c r="F2450" t="inlineStr">
        <is>
          <t>India</t>
        </is>
      </c>
      <c r="G2450" t="inlineStr">
        <is>
          <t>Technology &amp; Services</t>
        </is>
      </c>
      <c r="H2450" t="inlineStr">
        <is>
          <t>Cloud &amp; infrastructure</t>
        </is>
      </c>
      <c r="I2450" t="inlineStr">
        <is>
          <t>Top-10 client</t>
        </is>
      </c>
      <c r="J2450" t="inlineStr">
        <is>
          <t>Priya Nair</t>
        </is>
      </c>
      <c r="K2450" s="71" t="n">
        <v>1791</v>
      </c>
      <c r="L2450" s="72" t="n">
        <v>3091.38</v>
      </c>
      <c r="M2450" s="72" t="n">
        <v>5536661.58</v>
      </c>
      <c r="N2450" s="72" t="n">
        <v>0</v>
      </c>
      <c r="O2450" s="72" t="n">
        <v>5536661.58</v>
      </c>
      <c r="P2450" s="72" t="n">
        <v>3388859.14</v>
      </c>
      <c r="Q2450" s="72" t="n">
        <v>2147802.44</v>
      </c>
      <c r="R2450" t="inlineStr">
        <is>
          <t>TS-03</t>
        </is>
      </c>
      <c r="S2450" s="73" t="n">
        <v>12.8</v>
      </c>
      <c r="T2450" s="73" t="n">
        <v>10.7</v>
      </c>
      <c r="U2450" s="71" t="n">
        <v>0</v>
      </c>
      <c r="V2450" t="inlineStr">
        <is>
          <t>No</t>
        </is>
      </c>
      <c r="W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TC102442</t>
        </is>
      </c>
      <c r="B2451" s="69" t="n">
        <v>45958</v>
      </c>
      <c r="C2451" s="70" t="n">
        <v>2025</v>
      </c>
      <c r="D2451" t="inlineStr">
        <is>
          <t>Oct</t>
        </is>
      </c>
      <c r="E2451" t="inlineStr">
        <is>
          <t>Middle East &amp; Africa</t>
        </is>
      </c>
      <c r="F2451" t="inlineStr">
        <is>
          <t>South Africa</t>
        </is>
      </c>
      <c r="G2451" t="inlineStr">
        <is>
          <t>Technology &amp; Services</t>
        </is>
      </c>
      <c r="H2451" t="inlineStr">
        <is>
          <t>Application services</t>
        </is>
      </c>
      <c r="I2451" t="inlineStr">
        <is>
          <t>Mid-size client</t>
        </is>
      </c>
      <c r="J2451" t="inlineStr">
        <is>
          <t>Wei Chen</t>
        </is>
      </c>
      <c r="K2451" s="71" t="n">
        <v>6244</v>
      </c>
      <c r="L2451" s="72" t="n">
        <v>3671</v>
      </c>
      <c r="M2451" s="72" t="n">
        <v>22921724</v>
      </c>
      <c r="N2451" s="72" t="n">
        <v>0</v>
      </c>
      <c r="O2451" s="72" t="n">
        <v>22921724</v>
      </c>
      <c r="P2451" s="72" t="n">
        <v>16233569.92</v>
      </c>
      <c r="Q2451" s="72" t="n">
        <v>6688154.08</v>
      </c>
      <c r="R2451" t="inlineStr">
        <is>
          <t>TS-06</t>
        </is>
      </c>
      <c r="S2451" s="73" t="n">
        <v>49.5</v>
      </c>
      <c r="T2451" s="73" t="n">
        <v>38.2</v>
      </c>
      <c r="U2451" s="71" t="n">
        <v>0</v>
      </c>
      <c r="V2451" t="inlineStr">
        <is>
          <t>No</t>
        </is>
      </c>
      <c r="W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TC102443</t>
        </is>
      </c>
      <c r="B2452" s="69" t="n">
        <v>45958</v>
      </c>
      <c r="C2452" s="70" t="n">
        <v>2025</v>
      </c>
      <c r="D2452" t="inlineStr">
        <is>
          <t>Oct</t>
        </is>
      </c>
      <c r="E2452" t="inlineStr">
        <is>
          <t>North America</t>
        </is>
      </c>
      <c r="F2452" t="inlineStr">
        <is>
          <t>USA</t>
        </is>
      </c>
      <c r="G2452" t="inlineStr">
        <is>
          <t>Retail &amp; CPG</t>
        </is>
      </c>
      <c r="H2452" t="inlineStr">
        <is>
          <t>Consulting</t>
        </is>
      </c>
      <c r="I2452" t="inlineStr">
        <is>
          <t>Top-10 client</t>
        </is>
      </c>
      <c r="J2452" t="inlineStr">
        <is>
          <t>Kofi Mensah</t>
        </is>
      </c>
      <c r="K2452" s="71" t="n">
        <v>8700</v>
      </c>
      <c r="L2452" s="72" t="n">
        <v>4138.56</v>
      </c>
      <c r="M2452" s="72" t="n">
        <v>36005472</v>
      </c>
      <c r="N2452" s="72" t="n">
        <v>720109.4399999999</v>
      </c>
      <c r="O2452" s="72" t="n">
        <v>35285362.56</v>
      </c>
      <c r="P2452" s="72" t="n">
        <v>22171017.19</v>
      </c>
      <c r="Q2452" s="72" t="n">
        <v>13114345.37</v>
      </c>
      <c r="R2452" t="inlineStr">
        <is>
          <t>RC-05</t>
        </is>
      </c>
      <c r="S2452" s="73" t="n">
        <v>61.4</v>
      </c>
      <c r="T2452" s="73" t="n">
        <v>54.5</v>
      </c>
      <c r="U2452" s="71" t="n">
        <v>0</v>
      </c>
      <c r="V2452" t="inlineStr">
        <is>
          <t>No</t>
        </is>
      </c>
      <c r="W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TC102444</t>
        </is>
      </c>
      <c r="B2453" s="69" t="n">
        <v>45958</v>
      </c>
      <c r="C2453" s="70" t="n">
        <v>2025</v>
      </c>
      <c r="D2453" t="inlineStr">
        <is>
          <t>Oct</t>
        </is>
      </c>
      <c r="E2453" t="inlineStr">
        <is>
          <t>Continental Europe</t>
        </is>
      </c>
      <c r="F2453" t="inlineStr">
        <is>
          <t>Germany</t>
        </is>
      </c>
      <c r="G2453" t="inlineStr">
        <is>
          <t>BFSI</t>
        </is>
      </c>
      <c r="H2453" t="inlineStr">
        <is>
          <t>Consulting</t>
        </is>
      </c>
      <c r="I2453" t="inlineStr">
        <is>
          <t>Mid-size client</t>
        </is>
      </c>
      <c r="J2453" t="inlineStr">
        <is>
          <t>Aisha Bello</t>
        </is>
      </c>
      <c r="K2453" s="71" t="n">
        <v>4521</v>
      </c>
      <c r="L2453" s="72" t="n">
        <v>4351.05</v>
      </c>
      <c r="M2453" s="72" t="n">
        <v>19671097.05</v>
      </c>
      <c r="N2453" s="72" t="n">
        <v>786843.88</v>
      </c>
      <c r="O2453" s="72" t="n">
        <v>18884253.17</v>
      </c>
      <c r="P2453" s="72" t="n">
        <v>12750425.3</v>
      </c>
      <c r="Q2453" s="72" t="n">
        <v>6133827.87</v>
      </c>
      <c r="R2453" t="inlineStr">
        <is>
          <t>B-04</t>
        </is>
      </c>
      <c r="S2453" s="73" t="n">
        <v>31.7</v>
      </c>
      <c r="T2453" s="73" t="n">
        <v>27.3</v>
      </c>
      <c r="U2453" s="71" t="n">
        <v>0</v>
      </c>
      <c r="V2453" t="inlineStr">
        <is>
          <t>No</t>
        </is>
      </c>
      <c r="W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TC102445</t>
        </is>
      </c>
      <c r="B2454" s="69" t="n">
        <v>45958</v>
      </c>
      <c r="C2454" s="70" t="n">
        <v>2025</v>
      </c>
      <c r="D2454" t="inlineStr">
        <is>
          <t>Oct</t>
        </is>
      </c>
      <c r="E2454" t="inlineStr">
        <is>
          <t>North America</t>
        </is>
      </c>
      <c r="F2454" t="inlineStr">
        <is>
          <t>USA</t>
        </is>
      </c>
      <c r="G2454" t="inlineStr">
        <is>
          <t>Technology &amp; Services</t>
        </is>
      </c>
      <c r="H2454" t="inlineStr">
        <is>
          <t>Application services</t>
        </is>
      </c>
      <c r="I2454" t="inlineStr">
        <is>
          <t>Top-10 client</t>
        </is>
      </c>
      <c r="J2454" t="inlineStr">
        <is>
          <t>Aisha Bello</t>
        </is>
      </c>
      <c r="K2454" s="71" t="n">
        <v>4364</v>
      </c>
      <c r="L2454" s="72" t="n">
        <v>4457.55</v>
      </c>
      <c r="M2454" s="72" t="n">
        <v>19452748.2</v>
      </c>
      <c r="N2454" s="72" t="n">
        <v>0</v>
      </c>
      <c r="O2454" s="72" t="n">
        <v>19452748.2</v>
      </c>
      <c r="P2454" s="72" t="n">
        <v>12761661.49</v>
      </c>
      <c r="Q2454" s="72" t="n">
        <v>6691086.71</v>
      </c>
      <c r="R2454" t="inlineStr">
        <is>
          <t>TS-06</t>
        </is>
      </c>
      <c r="S2454" s="73" t="n">
        <v>34.9</v>
      </c>
      <c r="T2454" s="73" t="n">
        <v>26.9</v>
      </c>
      <c r="U2454" s="71" t="n">
        <v>0</v>
      </c>
      <c r="V2454" t="inlineStr">
        <is>
          <t>No</t>
        </is>
      </c>
      <c r="W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TC102446</t>
        </is>
      </c>
      <c r="B2455" s="69" t="n">
        <v>45958</v>
      </c>
      <c r="C2455" s="70" t="n">
        <v>2025</v>
      </c>
      <c r="D2455" t="inlineStr">
        <is>
          <t>Oct</t>
        </is>
      </c>
      <c r="E2455" t="inlineStr">
        <is>
          <t>North America</t>
        </is>
      </c>
      <c r="F2455" t="inlineStr">
        <is>
          <t>USA</t>
        </is>
      </c>
      <c r="G2455" t="inlineStr">
        <is>
          <t>Technology &amp; Services</t>
        </is>
      </c>
      <c r="H2455" t="inlineStr">
        <is>
          <t>AI &amp; data</t>
        </is>
      </c>
      <c r="I2455" t="inlineStr">
        <is>
          <t>Large client</t>
        </is>
      </c>
      <c r="J2455" t="inlineStr">
        <is>
          <t>Aisha Bello</t>
        </is>
      </c>
      <c r="K2455" s="71" t="n">
        <v>3025</v>
      </c>
      <c r="L2455" s="72" t="n">
        <v>4121.38</v>
      </c>
      <c r="M2455" s="72" t="n">
        <v>12467174.5</v>
      </c>
      <c r="N2455" s="72" t="n">
        <v>748030.47</v>
      </c>
      <c r="O2455" s="72" t="n">
        <v>11719144.03</v>
      </c>
      <c r="P2455" s="72" t="n">
        <v>8033900.29</v>
      </c>
      <c r="Q2455" s="72" t="n">
        <v>3685243.74</v>
      </c>
      <c r="R2455" t="inlineStr">
        <is>
          <t>TS-05</t>
        </is>
      </c>
      <c r="S2455" s="73" t="n">
        <v>23.8</v>
      </c>
      <c r="T2455" s="73" t="n">
        <v>19</v>
      </c>
      <c r="U2455" s="71" t="n">
        <v>0</v>
      </c>
      <c r="V2455" t="inlineStr">
        <is>
          <t>No</t>
        </is>
      </c>
      <c r="W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TC102447</t>
        </is>
      </c>
      <c r="B2456" s="69" t="n">
        <v>45958</v>
      </c>
      <c r="C2456" s="70" t="n">
        <v>2025</v>
      </c>
      <c r="D2456" t="inlineStr">
        <is>
          <t>Oct</t>
        </is>
      </c>
      <c r="E2456" t="inlineStr">
        <is>
          <t>North America</t>
        </is>
      </c>
      <c r="F2456" t="inlineStr">
        <is>
          <t>USA</t>
        </is>
      </c>
      <c r="G2456" t="inlineStr">
        <is>
          <t>Life Sciences</t>
        </is>
      </c>
      <c r="H2456" t="inlineStr">
        <is>
          <t>Application services</t>
        </is>
      </c>
      <c r="I2456" t="inlineStr">
        <is>
          <t>Large client</t>
        </is>
      </c>
      <c r="J2456" t="inlineStr">
        <is>
          <t>Sara Rossi</t>
        </is>
      </c>
      <c r="K2456" s="71" t="n">
        <v>7404</v>
      </c>
      <c r="L2456" s="72" t="n">
        <v>4858.74</v>
      </c>
      <c r="M2456" s="72" t="n">
        <v>35974110.96</v>
      </c>
      <c r="N2456" s="72" t="n">
        <v>1438964.44</v>
      </c>
      <c r="O2456" s="72" t="n">
        <v>34535146.52</v>
      </c>
      <c r="P2456" s="72" t="n">
        <v>24171436.24</v>
      </c>
      <c r="Q2456" s="72" t="n">
        <v>10363710.28</v>
      </c>
      <c r="R2456" t="inlineStr">
        <is>
          <t>LS-03</t>
        </is>
      </c>
      <c r="S2456" s="73" t="n">
        <v>53</v>
      </c>
      <c r="T2456" s="73" t="n">
        <v>43.7</v>
      </c>
      <c r="U2456" s="71" t="n">
        <v>1</v>
      </c>
      <c r="V2456" t="inlineStr">
        <is>
          <t>No</t>
        </is>
      </c>
      <c r="W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TC102448</t>
        </is>
      </c>
      <c r="B2457" s="69" t="n">
        <v>45958</v>
      </c>
      <c r="C2457" s="70" t="n">
        <v>2025</v>
      </c>
      <c r="D2457" t="inlineStr">
        <is>
          <t>Oct</t>
        </is>
      </c>
      <c r="E2457" t="inlineStr">
        <is>
          <t>UK</t>
        </is>
      </c>
      <c r="F2457" t="inlineStr">
        <is>
          <t>UK</t>
        </is>
      </c>
      <c r="G2457" t="inlineStr">
        <is>
          <t>Manufacturing</t>
        </is>
      </c>
      <c r="H2457" t="inlineStr">
        <is>
          <t>Application services</t>
        </is>
      </c>
      <c r="I2457" t="inlineStr">
        <is>
          <t>Large client</t>
        </is>
      </c>
      <c r="J2457" t="inlineStr">
        <is>
          <t>Carlos Silva</t>
        </is>
      </c>
      <c r="K2457" s="71" t="n">
        <v>4366</v>
      </c>
      <c r="L2457" s="72" t="n">
        <v>3999.07</v>
      </c>
      <c r="M2457" s="72" t="n">
        <v>17459939.62</v>
      </c>
      <c r="N2457" s="72" t="n">
        <v>349198.79</v>
      </c>
      <c r="O2457" s="72" t="n">
        <v>17110740.83</v>
      </c>
      <c r="P2457" s="72" t="n">
        <v>12076014.75</v>
      </c>
      <c r="Q2457" s="72" t="n">
        <v>5034726.08</v>
      </c>
      <c r="R2457" t="inlineStr">
        <is>
          <t>M-01</t>
        </is>
      </c>
      <c r="S2457" s="73" t="n">
        <v>32.1</v>
      </c>
      <c r="T2457" s="73" t="n">
        <v>24.8</v>
      </c>
      <c r="U2457" s="71" t="n">
        <v>0</v>
      </c>
      <c r="V2457" t="inlineStr">
        <is>
          <t>No</t>
        </is>
      </c>
      <c r="W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TC102449</t>
        </is>
      </c>
      <c r="B2458" s="69" t="n">
        <v>45958</v>
      </c>
      <c r="C2458" s="70" t="n">
        <v>2025</v>
      </c>
      <c r="D2458" t="inlineStr">
        <is>
          <t>Oct</t>
        </is>
      </c>
      <c r="E2458" t="inlineStr">
        <is>
          <t>North America</t>
        </is>
      </c>
      <c r="F2458" t="inlineStr">
        <is>
          <t>USA</t>
        </is>
      </c>
      <c r="G2458" t="inlineStr">
        <is>
          <t>Retail &amp; CPG</t>
        </is>
      </c>
      <c r="H2458" t="inlineStr">
        <is>
          <t>Application services</t>
        </is>
      </c>
      <c r="I2458" t="inlineStr">
        <is>
          <t>Top-10 client</t>
        </is>
      </c>
      <c r="J2458" t="inlineStr">
        <is>
          <t>Ana Costa</t>
        </is>
      </c>
      <c r="K2458" s="71" t="n">
        <v>5162</v>
      </c>
      <c r="L2458" s="72" t="n">
        <v>3928.7</v>
      </c>
      <c r="M2458" s="72" t="n">
        <v>20279949.4</v>
      </c>
      <c r="N2458" s="72" t="n">
        <v>0</v>
      </c>
      <c r="O2458" s="72" t="n">
        <v>20279949.4</v>
      </c>
      <c r="P2458" s="72" t="n">
        <v>14115207.78</v>
      </c>
      <c r="Q2458" s="72" t="n">
        <v>6164741.62</v>
      </c>
      <c r="R2458" t="inlineStr">
        <is>
          <t>RC-05</t>
        </is>
      </c>
      <c r="S2458" s="73" t="n">
        <v>37.2</v>
      </c>
      <c r="T2458" s="73" t="n">
        <v>30.9</v>
      </c>
      <c r="U2458" s="71" t="n">
        <v>1</v>
      </c>
      <c r="V2458" t="inlineStr">
        <is>
          <t>No</t>
        </is>
      </c>
      <c r="W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TC102450</t>
        </is>
      </c>
      <c r="B2459" s="69" t="n">
        <v>45958</v>
      </c>
      <c r="C2459" s="70" t="n">
        <v>2025</v>
      </c>
      <c r="D2459" t="inlineStr">
        <is>
          <t>Oct</t>
        </is>
      </c>
      <c r="E2459" t="inlineStr">
        <is>
          <t>Continental Europe</t>
        </is>
      </c>
      <c r="F2459" t="inlineStr">
        <is>
          <t>France</t>
        </is>
      </c>
      <c r="G2459" t="inlineStr">
        <is>
          <t>Communications &amp; Media</t>
        </is>
      </c>
      <c r="H2459" t="inlineStr">
        <is>
          <t>Cloud &amp; infrastructure</t>
        </is>
      </c>
      <c r="I2459" t="inlineStr">
        <is>
          <t>Large client</t>
        </is>
      </c>
      <c r="J2459" t="inlineStr">
        <is>
          <t>Kofi Mensah</t>
        </is>
      </c>
      <c r="K2459" s="71" t="n">
        <v>1213</v>
      </c>
      <c r="L2459" s="72" t="n">
        <v>4235.78</v>
      </c>
      <c r="M2459" s="72" t="n">
        <v>5138001.14</v>
      </c>
      <c r="N2459" s="72" t="n">
        <v>102760.02</v>
      </c>
      <c r="O2459" s="72" t="n">
        <v>5035241.12</v>
      </c>
      <c r="P2459" s="72" t="n">
        <v>3702699.62</v>
      </c>
      <c r="Q2459" s="72" t="n">
        <v>1332541.5</v>
      </c>
      <c r="R2459" t="inlineStr">
        <is>
          <t>CM-01</t>
        </is>
      </c>
      <c r="S2459" s="73" t="n">
        <v>9.4</v>
      </c>
      <c r="T2459" s="73" t="n">
        <v>7</v>
      </c>
      <c r="U2459" s="71" t="n">
        <v>0</v>
      </c>
      <c r="V2459" t="inlineStr">
        <is>
          <t>No</t>
        </is>
      </c>
      <c r="W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TC102451</t>
        </is>
      </c>
      <c r="B2460" s="69" t="n">
        <v>45958</v>
      </c>
      <c r="C2460" s="70" t="n">
        <v>2025</v>
      </c>
      <c r="D2460" t="inlineStr">
        <is>
          <t>Oct</t>
        </is>
      </c>
      <c r="E2460" t="inlineStr">
        <is>
          <t>North America</t>
        </is>
      </c>
      <c r="F2460" t="inlineStr">
        <is>
          <t>Canada</t>
        </is>
      </c>
      <c r="G2460" t="inlineStr">
        <is>
          <t>BFSI</t>
        </is>
      </c>
      <c r="H2460" t="inlineStr">
        <is>
          <t>Cloud &amp; infrastructure</t>
        </is>
      </c>
      <c r="I2460" t="inlineStr">
        <is>
          <t>Mid-size client</t>
        </is>
      </c>
      <c r="J2460" t="inlineStr">
        <is>
          <t>Emma Clarke</t>
        </is>
      </c>
      <c r="K2460" s="71" t="n">
        <v>11547</v>
      </c>
      <c r="L2460" s="72" t="n">
        <v>4325.89</v>
      </c>
      <c r="M2460" s="72" t="n">
        <v>49951051.83</v>
      </c>
      <c r="N2460" s="72" t="n">
        <v>1998042.07</v>
      </c>
      <c r="O2460" s="72" t="n">
        <v>47953009.76</v>
      </c>
      <c r="P2460" s="72" t="n">
        <v>30040916.78</v>
      </c>
      <c r="Q2460" s="72" t="n">
        <v>17912092.98</v>
      </c>
      <c r="R2460" t="inlineStr">
        <is>
          <t>B-01</t>
        </is>
      </c>
      <c r="S2460" s="73" t="n">
        <v>74.8</v>
      </c>
      <c r="T2460" s="73" t="n">
        <v>66.5</v>
      </c>
      <c r="U2460" s="71" t="n">
        <v>2</v>
      </c>
      <c r="V2460" t="inlineStr">
        <is>
          <t>No</t>
        </is>
      </c>
      <c r="W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TC102452</t>
        </is>
      </c>
      <c r="B2461" s="69" t="n">
        <v>45958</v>
      </c>
      <c r="C2461" s="70" t="n">
        <v>2025</v>
      </c>
      <c r="D2461" t="inlineStr">
        <is>
          <t>Oct</t>
        </is>
      </c>
      <c r="E2461" t="inlineStr">
        <is>
          <t>North America</t>
        </is>
      </c>
      <c r="F2461" t="inlineStr">
        <is>
          <t>Canada</t>
        </is>
      </c>
      <c r="G2461" t="inlineStr">
        <is>
          <t>Communications &amp; Media</t>
        </is>
      </c>
      <c r="H2461" t="inlineStr">
        <is>
          <t>Application services</t>
        </is>
      </c>
      <c r="I2461" t="inlineStr">
        <is>
          <t>Mid-size client</t>
        </is>
      </c>
      <c r="J2461" t="inlineStr">
        <is>
          <t>Fatima Al-Saud</t>
        </is>
      </c>
      <c r="K2461" s="71" t="n">
        <v>1652</v>
      </c>
      <c r="L2461" s="72" t="n">
        <v>3712.1</v>
      </c>
      <c r="M2461" s="72" t="n">
        <v>6132389.2</v>
      </c>
      <c r="N2461" s="72" t="n">
        <v>122647.78</v>
      </c>
      <c r="O2461" s="72" t="n">
        <v>6009741.42</v>
      </c>
      <c r="P2461" s="72" t="n">
        <v>3853077.41</v>
      </c>
      <c r="Q2461" s="72" t="n">
        <v>2156664.01</v>
      </c>
      <c r="R2461" t="inlineStr">
        <is>
          <t>CM-06</t>
        </is>
      </c>
      <c r="S2461" s="73" t="n">
        <v>11.4</v>
      </c>
      <c r="T2461" s="73" t="n">
        <v>9.9</v>
      </c>
      <c r="U2461" s="71" t="n">
        <v>0</v>
      </c>
      <c r="V2461" t="inlineStr">
        <is>
          <t>Yes</t>
        </is>
      </c>
      <c r="W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TC102453</t>
        </is>
      </c>
      <c r="B2462" s="69" t="n">
        <v>45962</v>
      </c>
      <c r="C2462" s="70" t="n">
        <v>2025</v>
      </c>
      <c r="D2462" t="inlineStr">
        <is>
          <t>Nov</t>
        </is>
      </c>
      <c r="E2462" t="inlineStr">
        <is>
          <t>UK</t>
        </is>
      </c>
      <c r="F2462" t="inlineStr">
        <is>
          <t>UK</t>
        </is>
      </c>
      <c r="G2462" t="inlineStr">
        <is>
          <t>Retail &amp; CPG</t>
        </is>
      </c>
      <c r="H2462" t="inlineStr">
        <is>
          <t>BPS</t>
        </is>
      </c>
      <c r="I2462" t="inlineStr">
        <is>
          <t>Mid-size client</t>
        </is>
      </c>
      <c r="J2462" t="inlineStr">
        <is>
          <t>Priya Nair</t>
        </is>
      </c>
      <c r="K2462" s="71" t="n">
        <v>1427</v>
      </c>
      <c r="L2462" s="72" t="n">
        <v>4218.75</v>
      </c>
      <c r="M2462" s="72" t="n">
        <v>6020156.25</v>
      </c>
      <c r="N2462" s="72" t="n">
        <v>240806.25</v>
      </c>
      <c r="O2462" s="72" t="n">
        <v>5779350</v>
      </c>
      <c r="P2462" s="72" t="n">
        <v>3806160.12</v>
      </c>
      <c r="Q2462" s="72" t="n">
        <v>1973189.88</v>
      </c>
      <c r="R2462" t="inlineStr">
        <is>
          <t>RC-06</t>
        </is>
      </c>
      <c r="S2462" s="73" t="n">
        <v>9.199999999999999</v>
      </c>
      <c r="T2462" s="73" t="n">
        <v>8.5</v>
      </c>
      <c r="U2462" s="71" t="n">
        <v>0</v>
      </c>
      <c r="V2462" t="inlineStr">
        <is>
          <t>No</t>
        </is>
      </c>
      <c r="W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TC102454</t>
        </is>
      </c>
      <c r="B2463" s="69" t="n">
        <v>45962</v>
      </c>
      <c r="C2463" s="70" t="n">
        <v>2025</v>
      </c>
      <c r="D2463" t="inlineStr">
        <is>
          <t>Nov</t>
        </is>
      </c>
      <c r="E2463" t="inlineStr">
        <is>
          <t>North America</t>
        </is>
      </c>
      <c r="F2463" t="inlineStr">
        <is>
          <t>USA</t>
        </is>
      </c>
      <c r="G2463" t="inlineStr">
        <is>
          <t>Technology &amp; Services</t>
        </is>
      </c>
      <c r="H2463" t="inlineStr">
        <is>
          <t>AI &amp; data</t>
        </is>
      </c>
      <c r="I2463" t="inlineStr">
        <is>
          <t>Large client</t>
        </is>
      </c>
      <c r="J2463" t="inlineStr">
        <is>
          <t>Lucas Martin</t>
        </is>
      </c>
      <c r="K2463" s="71" t="n">
        <v>10756</v>
      </c>
      <c r="L2463" s="72" t="n">
        <v>4460.32</v>
      </c>
      <c r="M2463" s="72" t="n">
        <v>47975201.92</v>
      </c>
      <c r="N2463" s="72" t="n">
        <v>1919008.08</v>
      </c>
      <c r="O2463" s="72" t="n">
        <v>46056193.84</v>
      </c>
      <c r="P2463" s="72" t="n">
        <v>29345629.28</v>
      </c>
      <c r="Q2463" s="72" t="n">
        <v>16710564.56</v>
      </c>
      <c r="R2463" t="inlineStr">
        <is>
          <t>TS-05</t>
        </is>
      </c>
      <c r="S2463" s="73" t="n">
        <v>69.8</v>
      </c>
      <c r="T2463" s="73" t="n">
        <v>63.2</v>
      </c>
      <c r="U2463" s="71" t="n">
        <v>0</v>
      </c>
      <c r="V2463" t="inlineStr">
        <is>
          <t>No</t>
        </is>
      </c>
      <c r="W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TC102455</t>
        </is>
      </c>
      <c r="B2464" s="69" t="n">
        <v>45962</v>
      </c>
      <c r="C2464" s="70" t="n">
        <v>2025</v>
      </c>
      <c r="D2464" t="inlineStr">
        <is>
          <t>Nov</t>
        </is>
      </c>
      <c r="E2464" t="inlineStr">
        <is>
          <t>Continental Europe</t>
        </is>
      </c>
      <c r="F2464" t="inlineStr">
        <is>
          <t>France</t>
        </is>
      </c>
      <c r="G2464" t="inlineStr">
        <is>
          <t>Communications &amp; Media</t>
        </is>
      </c>
      <c r="H2464" t="inlineStr">
        <is>
          <t>Application services</t>
        </is>
      </c>
      <c r="I2464" t="inlineStr">
        <is>
          <t>Top-10 client</t>
        </is>
      </c>
      <c r="J2464" t="inlineStr">
        <is>
          <t>Mei Lin</t>
        </is>
      </c>
      <c r="K2464" s="71" t="n">
        <v>6728</v>
      </c>
      <c r="L2464" s="72" t="n">
        <v>4224.1</v>
      </c>
      <c r="M2464" s="72" t="n">
        <v>28419744.8</v>
      </c>
      <c r="N2464" s="72" t="n">
        <v>568394.9</v>
      </c>
      <c r="O2464" s="72" t="n">
        <v>27851349.9</v>
      </c>
      <c r="P2464" s="72" t="n">
        <v>17083511.26</v>
      </c>
      <c r="Q2464" s="72" t="n">
        <v>10767838.64</v>
      </c>
      <c r="R2464" t="inlineStr">
        <is>
          <t>CM-01</t>
        </is>
      </c>
      <c r="S2464" s="73" t="n">
        <v>43.8</v>
      </c>
      <c r="T2464" s="73" t="n">
        <v>39</v>
      </c>
      <c r="U2464" s="71" t="n">
        <v>0</v>
      </c>
      <c r="V2464" t="inlineStr">
        <is>
          <t>No</t>
        </is>
      </c>
      <c r="W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TC102456</t>
        </is>
      </c>
      <c r="B2465" s="69" t="n">
        <v>45962</v>
      </c>
      <c r="C2465" s="70" t="n">
        <v>2025</v>
      </c>
      <c r="D2465" t="inlineStr">
        <is>
          <t>Nov</t>
        </is>
      </c>
      <c r="E2465" t="inlineStr">
        <is>
          <t>North America</t>
        </is>
      </c>
      <c r="F2465" t="inlineStr">
        <is>
          <t>USA</t>
        </is>
      </c>
      <c r="G2465" t="inlineStr">
        <is>
          <t>Retail &amp; CPG</t>
        </is>
      </c>
      <c r="H2465" t="inlineStr">
        <is>
          <t>Application services</t>
        </is>
      </c>
      <c r="I2465" t="inlineStr">
        <is>
          <t>Large client</t>
        </is>
      </c>
      <c r="J2465" t="inlineStr">
        <is>
          <t>Olivia Brown</t>
        </is>
      </c>
      <c r="K2465" s="71" t="n">
        <v>8569</v>
      </c>
      <c r="L2465" s="72" t="n">
        <v>3700.95</v>
      </c>
      <c r="M2465" s="72" t="n">
        <v>31713440.55</v>
      </c>
      <c r="N2465" s="72" t="n">
        <v>0</v>
      </c>
      <c r="O2465" s="72" t="n">
        <v>31713440.55</v>
      </c>
      <c r="P2465" s="72" t="n">
        <v>20924323.54</v>
      </c>
      <c r="Q2465" s="72" t="n">
        <v>10789117.01</v>
      </c>
      <c r="R2465" t="inlineStr">
        <is>
          <t>RC-04</t>
        </is>
      </c>
      <c r="S2465" s="73" t="n">
        <v>65.7</v>
      </c>
      <c r="T2465" s="73" t="n">
        <v>49.3</v>
      </c>
      <c r="U2465" s="71" t="n">
        <v>0</v>
      </c>
      <c r="V2465" t="inlineStr">
        <is>
          <t>No</t>
        </is>
      </c>
      <c r="W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TC102457</t>
        </is>
      </c>
      <c r="B2466" s="69" t="n">
        <v>45962</v>
      </c>
      <c r="C2466" s="70" t="n">
        <v>2025</v>
      </c>
      <c r="D2466" t="inlineStr">
        <is>
          <t>Nov</t>
        </is>
      </c>
      <c r="E2466" t="inlineStr">
        <is>
          <t>UK</t>
        </is>
      </c>
      <c r="F2466" t="inlineStr">
        <is>
          <t>UK</t>
        </is>
      </c>
      <c r="G2466" t="inlineStr">
        <is>
          <t>Retail &amp; CPG</t>
        </is>
      </c>
      <c r="H2466" t="inlineStr">
        <is>
          <t>Application services</t>
        </is>
      </c>
      <c r="I2466" t="inlineStr">
        <is>
          <t>Large client</t>
        </is>
      </c>
      <c r="J2466" t="inlineStr">
        <is>
          <t>Sara Rossi</t>
        </is>
      </c>
      <c r="K2466" s="71" t="n">
        <v>9489</v>
      </c>
      <c r="L2466" s="72" t="n">
        <v>3938.19</v>
      </c>
      <c r="M2466" s="72" t="n">
        <v>37369484.91</v>
      </c>
      <c r="N2466" s="72" t="n">
        <v>0</v>
      </c>
      <c r="O2466" s="72" t="n">
        <v>37369484.91</v>
      </c>
      <c r="P2466" s="72" t="n">
        <v>25528523.24</v>
      </c>
      <c r="Q2466" s="72" t="n">
        <v>11840961.67</v>
      </c>
      <c r="R2466" t="inlineStr">
        <is>
          <t>RC-05</t>
        </is>
      </c>
      <c r="S2466" s="73" t="n">
        <v>68.5</v>
      </c>
      <c r="T2466" s="73" t="n">
        <v>56.4</v>
      </c>
      <c r="U2466" s="71" t="n">
        <v>1</v>
      </c>
      <c r="V2466" t="inlineStr">
        <is>
          <t>No</t>
        </is>
      </c>
      <c r="W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TC102458</t>
        </is>
      </c>
      <c r="B2467" s="69" t="n">
        <v>45962</v>
      </c>
      <c r="C2467" s="70" t="n">
        <v>2025</v>
      </c>
      <c r="D2467" t="inlineStr">
        <is>
          <t>Nov</t>
        </is>
      </c>
      <c r="E2467" t="inlineStr">
        <is>
          <t>Continental Europe</t>
        </is>
      </c>
      <c r="F2467" t="inlineStr">
        <is>
          <t>Germany</t>
        </is>
      </c>
      <c r="G2467" t="inlineStr">
        <is>
          <t>BFSI</t>
        </is>
      </c>
      <c r="H2467" t="inlineStr">
        <is>
          <t>BPS</t>
        </is>
      </c>
      <c r="I2467" t="inlineStr">
        <is>
          <t>Mid-size client</t>
        </is>
      </c>
      <c r="J2467" t="inlineStr">
        <is>
          <t>Wei Chen</t>
        </is>
      </c>
      <c r="K2467" s="71" t="n">
        <v>1610</v>
      </c>
      <c r="L2467" s="72" t="n">
        <v>3887.37</v>
      </c>
      <c r="M2467" s="72" t="n">
        <v>6258665.7</v>
      </c>
      <c r="N2467" s="72" t="n">
        <v>0</v>
      </c>
      <c r="O2467" s="72" t="n">
        <v>6258665.7</v>
      </c>
      <c r="P2467" s="72" t="n">
        <v>4039719.82</v>
      </c>
      <c r="Q2467" s="72" t="n">
        <v>2218945.88</v>
      </c>
      <c r="R2467" t="inlineStr">
        <is>
          <t>B-01</t>
        </is>
      </c>
      <c r="S2467" s="73" t="n">
        <v>13</v>
      </c>
      <c r="T2467" s="73" t="n">
        <v>9.699999999999999</v>
      </c>
      <c r="U2467" s="71" t="n">
        <v>0</v>
      </c>
      <c r="V2467" t="inlineStr">
        <is>
          <t>No</t>
        </is>
      </c>
      <c r="W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TC102459</t>
        </is>
      </c>
      <c r="B2468" s="69" t="n">
        <v>45962</v>
      </c>
      <c r="C2468" s="70" t="n">
        <v>2025</v>
      </c>
      <c r="D2468" t="inlineStr">
        <is>
          <t>Nov</t>
        </is>
      </c>
      <c r="E2468" t="inlineStr">
        <is>
          <t>North America</t>
        </is>
      </c>
      <c r="F2468" t="inlineStr">
        <is>
          <t>USA</t>
        </is>
      </c>
      <c r="G2468" t="inlineStr">
        <is>
          <t>Communications &amp; Media</t>
        </is>
      </c>
      <c r="H2468" t="inlineStr">
        <is>
          <t>Consulting</t>
        </is>
      </c>
      <c r="I2468" t="inlineStr">
        <is>
          <t>Large client</t>
        </is>
      </c>
      <c r="J2468" t="inlineStr">
        <is>
          <t>Aisha Bello</t>
        </is>
      </c>
      <c r="K2468" s="71" t="n">
        <v>10864</v>
      </c>
      <c r="L2468" s="72" t="n">
        <v>4089.97</v>
      </c>
      <c r="M2468" s="72" t="n">
        <v>44433434.08</v>
      </c>
      <c r="N2468" s="72" t="n">
        <v>888668.6800000001</v>
      </c>
      <c r="O2468" s="72" t="n">
        <v>43544765.4</v>
      </c>
      <c r="P2468" s="72" t="n">
        <v>26518322.14</v>
      </c>
      <c r="Q2468" s="72" t="n">
        <v>17026443.26</v>
      </c>
      <c r="R2468" t="inlineStr">
        <is>
          <t>CM-02</t>
        </is>
      </c>
      <c r="S2468" s="73" t="n">
        <v>74.3</v>
      </c>
      <c r="T2468" s="73" t="n">
        <v>60</v>
      </c>
      <c r="U2468" s="71" t="n">
        <v>1</v>
      </c>
      <c r="V2468" t="inlineStr">
        <is>
          <t>Yes</t>
        </is>
      </c>
      <c r="W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TC102460</t>
        </is>
      </c>
      <c r="B2469" s="69" t="n">
        <v>45962</v>
      </c>
      <c r="C2469" s="70" t="n">
        <v>2025</v>
      </c>
      <c r="D2469" t="inlineStr">
        <is>
          <t>Nov</t>
        </is>
      </c>
      <c r="E2469" t="inlineStr">
        <is>
          <t>North America</t>
        </is>
      </c>
      <c r="F2469" t="inlineStr">
        <is>
          <t>USA</t>
        </is>
      </c>
      <c r="G2469" t="inlineStr">
        <is>
          <t>Retail &amp; CPG</t>
        </is>
      </c>
      <c r="H2469" t="inlineStr">
        <is>
          <t>AI &amp; data</t>
        </is>
      </c>
      <c r="I2469" t="inlineStr">
        <is>
          <t>Large client</t>
        </is>
      </c>
      <c r="J2469" t="inlineStr">
        <is>
          <t>Olivia Brown</t>
        </is>
      </c>
      <c r="K2469" s="71" t="n">
        <v>8869</v>
      </c>
      <c r="L2469" s="72" t="n">
        <v>3405.67</v>
      </c>
      <c r="M2469" s="72" t="n">
        <v>30204887.23</v>
      </c>
      <c r="N2469" s="72" t="n">
        <v>604097.74</v>
      </c>
      <c r="O2469" s="72" t="n">
        <v>29600789.49</v>
      </c>
      <c r="P2469" s="72" t="n">
        <v>19234927.08</v>
      </c>
      <c r="Q2469" s="72" t="n">
        <v>10365862.41</v>
      </c>
      <c r="R2469" t="inlineStr">
        <is>
          <t>RC-01</t>
        </is>
      </c>
      <c r="S2469" s="73" t="n">
        <v>60.7</v>
      </c>
      <c r="T2469" s="73" t="n">
        <v>50.3</v>
      </c>
      <c r="U2469" s="71" t="n">
        <v>0</v>
      </c>
      <c r="V2469" t="inlineStr">
        <is>
          <t>No</t>
        </is>
      </c>
      <c r="W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TC102461</t>
        </is>
      </c>
      <c r="B2470" s="69" t="n">
        <v>45962</v>
      </c>
      <c r="C2470" s="70" t="n">
        <v>2025</v>
      </c>
      <c r="D2470" t="inlineStr">
        <is>
          <t>Nov</t>
        </is>
      </c>
      <c r="E2470" t="inlineStr">
        <is>
          <t>Asia Pacific</t>
        </is>
      </c>
      <c r="F2470" t="inlineStr">
        <is>
          <t>Japan</t>
        </is>
      </c>
      <c r="G2470" t="inlineStr">
        <is>
          <t>Technology &amp; Services</t>
        </is>
      </c>
      <c r="H2470" t="inlineStr">
        <is>
          <t>Application services</t>
        </is>
      </c>
      <c r="I2470" t="inlineStr">
        <is>
          <t>Mid-size client</t>
        </is>
      </c>
      <c r="J2470" t="inlineStr">
        <is>
          <t>Sara Rossi</t>
        </is>
      </c>
      <c r="K2470" s="71" t="n">
        <v>13113</v>
      </c>
      <c r="L2470" s="72" t="n">
        <v>3418.22</v>
      </c>
      <c r="M2470" s="72" t="n">
        <v>44823118.86</v>
      </c>
      <c r="N2470" s="72" t="n">
        <v>2689387.13</v>
      </c>
      <c r="O2470" s="72" t="n">
        <v>42133731.73</v>
      </c>
      <c r="P2470" s="72" t="n">
        <v>29858708.24</v>
      </c>
      <c r="Q2470" s="72" t="n">
        <v>12275023.49</v>
      </c>
      <c r="R2470" t="inlineStr">
        <is>
          <t>TS-06</t>
        </is>
      </c>
      <c r="S2470" s="73" t="n">
        <v>79.5</v>
      </c>
      <c r="T2470" s="73" t="n">
        <v>72.3</v>
      </c>
      <c r="U2470" s="71" t="n">
        <v>1</v>
      </c>
      <c r="V2470" t="inlineStr">
        <is>
          <t>No</t>
        </is>
      </c>
      <c r="W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TC102462</t>
        </is>
      </c>
      <c r="B2471" s="69" t="n">
        <v>45962</v>
      </c>
      <c r="C2471" s="70" t="n">
        <v>2025</v>
      </c>
      <c r="D2471" t="inlineStr">
        <is>
          <t>Nov</t>
        </is>
      </c>
      <c r="E2471" t="inlineStr">
        <is>
          <t>Continental Europe</t>
        </is>
      </c>
      <c r="F2471" t="inlineStr">
        <is>
          <t>France</t>
        </is>
      </c>
      <c r="G2471" t="inlineStr">
        <is>
          <t>Life Sciences</t>
        </is>
      </c>
      <c r="H2471" t="inlineStr">
        <is>
          <t>Cloud &amp; infrastructure</t>
        </is>
      </c>
      <c r="I2471" t="inlineStr">
        <is>
          <t>Mid-size client</t>
        </is>
      </c>
      <c r="J2471" t="inlineStr">
        <is>
          <t>Olivia Brown</t>
        </is>
      </c>
      <c r="K2471" s="71" t="n">
        <v>4374</v>
      </c>
      <c r="L2471" s="72" t="n">
        <v>4107.9</v>
      </c>
      <c r="M2471" s="72" t="n">
        <v>17967954.6</v>
      </c>
      <c r="N2471" s="72" t="n">
        <v>359359.09</v>
      </c>
      <c r="O2471" s="72" t="n">
        <v>17608595.51</v>
      </c>
      <c r="P2471" s="72" t="n">
        <v>11269063.68</v>
      </c>
      <c r="Q2471" s="72" t="n">
        <v>6339531.83</v>
      </c>
      <c r="R2471" t="inlineStr">
        <is>
          <t>LS-01</t>
        </is>
      </c>
      <c r="S2471" s="73" t="n">
        <v>30.9</v>
      </c>
      <c r="T2471" s="73" t="n">
        <v>23.7</v>
      </c>
      <c r="U2471" s="71" t="n">
        <v>1</v>
      </c>
      <c r="V2471" t="inlineStr">
        <is>
          <t>No</t>
        </is>
      </c>
      <c r="W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TC102463</t>
        </is>
      </c>
      <c r="B2472" s="69" t="n">
        <v>45962</v>
      </c>
      <c r="C2472" s="70" t="n">
        <v>2025</v>
      </c>
      <c r="D2472" t="inlineStr">
        <is>
          <t>Nov</t>
        </is>
      </c>
      <c r="E2472" t="inlineStr">
        <is>
          <t>North America</t>
        </is>
      </c>
      <c r="F2472" t="inlineStr">
        <is>
          <t>Canada</t>
        </is>
      </c>
      <c r="G2472" t="inlineStr">
        <is>
          <t>Technology &amp; Services</t>
        </is>
      </c>
      <c r="H2472" t="inlineStr">
        <is>
          <t>AI &amp; data</t>
        </is>
      </c>
      <c r="I2472" t="inlineStr">
        <is>
          <t>Mid-size client</t>
        </is>
      </c>
      <c r="J2472" t="inlineStr">
        <is>
          <t>Arjun Mehta</t>
        </is>
      </c>
      <c r="K2472" s="71" t="n">
        <v>1630</v>
      </c>
      <c r="L2472" s="72" t="n">
        <v>4203.33</v>
      </c>
      <c r="M2472" s="72" t="n">
        <v>6851427.9</v>
      </c>
      <c r="N2472" s="72" t="n">
        <v>411085.67</v>
      </c>
      <c r="O2472" s="72" t="n">
        <v>6440342.23</v>
      </c>
      <c r="P2472" s="72" t="n">
        <v>4289768</v>
      </c>
      <c r="Q2472" s="72" t="n">
        <v>2150574.23</v>
      </c>
      <c r="R2472" t="inlineStr">
        <is>
          <t>TS-03</t>
        </is>
      </c>
      <c r="S2472" s="73" t="n">
        <v>12.2</v>
      </c>
      <c r="T2472" s="73" t="n">
        <v>9.199999999999999</v>
      </c>
      <c r="U2472" s="71" t="n">
        <v>0</v>
      </c>
      <c r="V2472" t="inlineStr">
        <is>
          <t>No</t>
        </is>
      </c>
      <c r="W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TC102464</t>
        </is>
      </c>
      <c r="B2473" s="69" t="n">
        <v>45962</v>
      </c>
      <c r="C2473" s="70" t="n">
        <v>2025</v>
      </c>
      <c r="D2473" t="inlineStr">
        <is>
          <t>Nov</t>
        </is>
      </c>
      <c r="E2473" t="inlineStr">
        <is>
          <t>North America</t>
        </is>
      </c>
      <c r="F2473" t="inlineStr">
        <is>
          <t>USA</t>
        </is>
      </c>
      <c r="G2473" t="inlineStr">
        <is>
          <t>BFSI</t>
        </is>
      </c>
      <c r="H2473" t="inlineStr">
        <is>
          <t>BPS</t>
        </is>
      </c>
      <c r="I2473" t="inlineStr">
        <is>
          <t>Top-10 client</t>
        </is>
      </c>
      <c r="J2473" t="inlineStr">
        <is>
          <t>Omar Haddad</t>
        </is>
      </c>
      <c r="K2473" s="71" t="n">
        <v>5123</v>
      </c>
      <c r="L2473" s="72" t="n">
        <v>3906.19</v>
      </c>
      <c r="M2473" s="72" t="n">
        <v>20011411.37</v>
      </c>
      <c r="N2473" s="72" t="n">
        <v>400228.23</v>
      </c>
      <c r="O2473" s="72" t="n">
        <v>19611183.14</v>
      </c>
      <c r="P2473" s="72" t="n">
        <v>13296861.02</v>
      </c>
      <c r="Q2473" s="72" t="n">
        <v>6314322.12</v>
      </c>
      <c r="R2473" t="inlineStr">
        <is>
          <t>B-02</t>
        </is>
      </c>
      <c r="S2473" s="73" t="n">
        <v>36.3</v>
      </c>
      <c r="T2473" s="73" t="n">
        <v>28.6</v>
      </c>
      <c r="U2473" s="71" t="n">
        <v>0</v>
      </c>
      <c r="V2473" t="inlineStr">
        <is>
          <t>No</t>
        </is>
      </c>
      <c r="W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TC102465</t>
        </is>
      </c>
      <c r="B2474" s="69" t="n">
        <v>45962</v>
      </c>
      <c r="C2474" s="70" t="n">
        <v>2025</v>
      </c>
      <c r="D2474" t="inlineStr">
        <is>
          <t>Nov</t>
        </is>
      </c>
      <c r="E2474" t="inlineStr">
        <is>
          <t>UK</t>
        </is>
      </c>
      <c r="F2474" t="inlineStr">
        <is>
          <t>UK</t>
        </is>
      </c>
      <c r="G2474" t="inlineStr">
        <is>
          <t>BFSI</t>
        </is>
      </c>
      <c r="H2474" t="inlineStr">
        <is>
          <t>AI &amp; data</t>
        </is>
      </c>
      <c r="I2474" t="inlineStr">
        <is>
          <t>Top-10 client</t>
        </is>
      </c>
      <c r="J2474" t="inlineStr">
        <is>
          <t>Priya Nair</t>
        </is>
      </c>
      <c r="K2474" s="71" t="n">
        <v>5358</v>
      </c>
      <c r="L2474" s="72" t="n">
        <v>4560.6</v>
      </c>
      <c r="M2474" s="72" t="n">
        <v>24435694.8</v>
      </c>
      <c r="N2474" s="72" t="n">
        <v>0</v>
      </c>
      <c r="O2474" s="72" t="n">
        <v>24435694.8</v>
      </c>
      <c r="P2474" s="72" t="n">
        <v>15951017.87</v>
      </c>
      <c r="Q2474" s="72" t="n">
        <v>8484676.93</v>
      </c>
      <c r="R2474" t="inlineStr">
        <is>
          <t>B-06</t>
        </is>
      </c>
      <c r="S2474" s="73" t="n">
        <v>36.3</v>
      </c>
      <c r="T2474" s="73" t="n">
        <v>31</v>
      </c>
      <c r="U2474" s="71" t="n">
        <v>1</v>
      </c>
      <c r="V2474" t="inlineStr">
        <is>
          <t>No</t>
        </is>
      </c>
      <c r="W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TC102466</t>
        </is>
      </c>
      <c r="B2475" s="69" t="n">
        <v>45962</v>
      </c>
      <c r="C2475" s="70" t="n">
        <v>2025</v>
      </c>
      <c r="D2475" t="inlineStr">
        <is>
          <t>Nov</t>
        </is>
      </c>
      <c r="E2475" t="inlineStr">
        <is>
          <t>North America</t>
        </is>
      </c>
      <c r="F2475" t="inlineStr">
        <is>
          <t>Canada</t>
        </is>
      </c>
      <c r="G2475" t="inlineStr">
        <is>
          <t>BFSI</t>
        </is>
      </c>
      <c r="H2475" t="inlineStr">
        <is>
          <t>Cloud &amp; infrastructure</t>
        </is>
      </c>
      <c r="I2475" t="inlineStr">
        <is>
          <t>Top-10 client</t>
        </is>
      </c>
      <c r="J2475" t="inlineStr">
        <is>
          <t>Olivia Brown</t>
        </is>
      </c>
      <c r="K2475" s="71" t="n">
        <v>1128</v>
      </c>
      <c r="L2475" s="72" t="n">
        <v>3995.26</v>
      </c>
      <c r="M2475" s="72" t="n">
        <v>4506653.28</v>
      </c>
      <c r="N2475" s="72" t="n">
        <v>180266.13</v>
      </c>
      <c r="O2475" s="72" t="n">
        <v>4326387.15</v>
      </c>
      <c r="P2475" s="72" t="n">
        <v>2965219.49</v>
      </c>
      <c r="Q2475" s="72" t="n">
        <v>1361167.66</v>
      </c>
      <c r="R2475" t="inlineStr">
        <is>
          <t>B-02</t>
        </is>
      </c>
      <c r="S2475" s="73" t="n">
        <v>8.300000000000001</v>
      </c>
      <c r="T2475" s="73" t="n">
        <v>6.2</v>
      </c>
      <c r="U2475" s="71" t="n">
        <v>0</v>
      </c>
      <c r="V2475" t="inlineStr">
        <is>
          <t>No</t>
        </is>
      </c>
      <c r="W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TC102467</t>
        </is>
      </c>
      <c r="B2476" s="69" t="n">
        <v>45962</v>
      </c>
      <c r="C2476" s="70" t="n">
        <v>2025</v>
      </c>
      <c r="D2476" t="inlineStr">
        <is>
          <t>Nov</t>
        </is>
      </c>
      <c r="E2476" t="inlineStr">
        <is>
          <t>UK</t>
        </is>
      </c>
      <c r="F2476" t="inlineStr">
        <is>
          <t>UK</t>
        </is>
      </c>
      <c r="G2476" t="inlineStr">
        <is>
          <t>Technology &amp; Services</t>
        </is>
      </c>
      <c r="H2476" t="inlineStr">
        <is>
          <t>Application services</t>
        </is>
      </c>
      <c r="I2476" t="inlineStr">
        <is>
          <t>Large client</t>
        </is>
      </c>
      <c r="J2476" t="inlineStr">
        <is>
          <t>Olivia Brown</t>
        </is>
      </c>
      <c r="K2476" s="71" t="n">
        <v>3412</v>
      </c>
      <c r="L2476" s="72" t="n">
        <v>4429.09</v>
      </c>
      <c r="M2476" s="72" t="n">
        <v>15112055.08</v>
      </c>
      <c r="N2476" s="72" t="n">
        <v>906723.3</v>
      </c>
      <c r="O2476" s="72" t="n">
        <v>14205331.78</v>
      </c>
      <c r="P2476" s="72" t="n">
        <v>10378304.84</v>
      </c>
      <c r="Q2476" s="72" t="n">
        <v>3827026.94</v>
      </c>
      <c r="R2476" t="inlineStr">
        <is>
          <t>TS-04</t>
        </is>
      </c>
      <c r="S2476" s="73" t="n">
        <v>22</v>
      </c>
      <c r="T2476" s="73" t="n">
        <v>18.7</v>
      </c>
      <c r="U2476" s="71" t="n">
        <v>0</v>
      </c>
      <c r="V2476" t="inlineStr">
        <is>
          <t>No</t>
        </is>
      </c>
      <c r="W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TC102468</t>
        </is>
      </c>
      <c r="B2477" s="69" t="n">
        <v>45962</v>
      </c>
      <c r="C2477" s="70" t="n">
        <v>2025</v>
      </c>
      <c r="D2477" t="inlineStr">
        <is>
          <t>Nov</t>
        </is>
      </c>
      <c r="E2477" t="inlineStr">
        <is>
          <t>UK</t>
        </is>
      </c>
      <c r="F2477" t="inlineStr">
        <is>
          <t>UK</t>
        </is>
      </c>
      <c r="G2477" t="inlineStr">
        <is>
          <t>BFSI</t>
        </is>
      </c>
      <c r="H2477" t="inlineStr">
        <is>
          <t>Application services</t>
        </is>
      </c>
      <c r="I2477" t="inlineStr">
        <is>
          <t>Large client</t>
        </is>
      </c>
      <c r="J2477" t="inlineStr">
        <is>
          <t>Zoya Ahmed</t>
        </is>
      </c>
      <c r="K2477" s="71" t="n">
        <v>6696</v>
      </c>
      <c r="L2477" s="72" t="n">
        <v>4491.75</v>
      </c>
      <c r="M2477" s="72" t="n">
        <v>30076758</v>
      </c>
      <c r="N2477" s="72" t="n">
        <v>0</v>
      </c>
      <c r="O2477" s="72" t="n">
        <v>30076758</v>
      </c>
      <c r="P2477" s="72" t="n">
        <v>17693396.98</v>
      </c>
      <c r="Q2477" s="72" t="n">
        <v>12383361.02</v>
      </c>
      <c r="R2477" t="inlineStr">
        <is>
          <t>B-04</t>
        </is>
      </c>
      <c r="S2477" s="73" t="n">
        <v>51.5</v>
      </c>
      <c r="T2477" s="73" t="n">
        <v>38.1</v>
      </c>
      <c r="U2477" s="71" t="n">
        <v>0</v>
      </c>
      <c r="V2477" t="inlineStr">
        <is>
          <t>No</t>
        </is>
      </c>
      <c r="W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TC102469</t>
        </is>
      </c>
      <c r="B2478" s="69" t="n">
        <v>45963</v>
      </c>
      <c r="C2478" s="70" t="n">
        <v>2025</v>
      </c>
      <c r="D2478" t="inlineStr">
        <is>
          <t>Nov</t>
        </is>
      </c>
      <c r="E2478" t="inlineStr">
        <is>
          <t>North America</t>
        </is>
      </c>
      <c r="F2478" t="inlineStr">
        <is>
          <t>Canada</t>
        </is>
      </c>
      <c r="G2478" t="inlineStr">
        <is>
          <t>BFSI</t>
        </is>
      </c>
      <c r="H2478" t="inlineStr">
        <is>
          <t>Application services</t>
        </is>
      </c>
      <c r="I2478" t="inlineStr">
        <is>
          <t>Top-10 client</t>
        </is>
      </c>
      <c r="J2478" t="inlineStr">
        <is>
          <t>Emma Clarke</t>
        </is>
      </c>
      <c r="K2478" s="71" t="n">
        <v>8923</v>
      </c>
      <c r="L2478" s="72" t="n">
        <v>4521.36</v>
      </c>
      <c r="M2478" s="72" t="n">
        <v>40344095.28</v>
      </c>
      <c r="N2478" s="72" t="n">
        <v>806881.91</v>
      </c>
      <c r="O2478" s="72" t="n">
        <v>39537213.37</v>
      </c>
      <c r="P2478" s="72" t="n">
        <v>25063222.03</v>
      </c>
      <c r="Q2478" s="72" t="n">
        <v>14473991.34</v>
      </c>
      <c r="R2478" t="inlineStr">
        <is>
          <t>B-02</t>
        </is>
      </c>
      <c r="S2478" s="73" t="n">
        <v>59.9</v>
      </c>
      <c r="T2478" s="73" t="n">
        <v>50</v>
      </c>
      <c r="U2478" s="71" t="n">
        <v>0</v>
      </c>
      <c r="V2478" t="inlineStr">
        <is>
          <t>No</t>
        </is>
      </c>
      <c r="W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TC102470</t>
        </is>
      </c>
      <c r="B2479" s="69" t="n">
        <v>45963</v>
      </c>
      <c r="C2479" s="70" t="n">
        <v>2025</v>
      </c>
      <c r="D2479" t="inlineStr">
        <is>
          <t>Nov</t>
        </is>
      </c>
      <c r="E2479" t="inlineStr">
        <is>
          <t>North America</t>
        </is>
      </c>
      <c r="F2479" t="inlineStr">
        <is>
          <t>Canada</t>
        </is>
      </c>
      <c r="G2479" t="inlineStr">
        <is>
          <t>Retail &amp; CPG</t>
        </is>
      </c>
      <c r="H2479" t="inlineStr">
        <is>
          <t>AI &amp; data</t>
        </is>
      </c>
      <c r="I2479" t="inlineStr">
        <is>
          <t>Large client</t>
        </is>
      </c>
      <c r="J2479" t="inlineStr">
        <is>
          <t>Shraddha Kulkarni</t>
        </is>
      </c>
      <c r="K2479" s="71" t="n">
        <v>3362</v>
      </c>
      <c r="L2479" s="72" t="n">
        <v>4140.17</v>
      </c>
      <c r="M2479" s="72" t="n">
        <v>13919251.54</v>
      </c>
      <c r="N2479" s="72" t="n">
        <v>835155.09</v>
      </c>
      <c r="O2479" s="72" t="n">
        <v>13084096.45</v>
      </c>
      <c r="P2479" s="72" t="n">
        <v>9064321.140000001</v>
      </c>
      <c r="Q2479" s="72" t="n">
        <v>4019775.31</v>
      </c>
      <c r="R2479" t="inlineStr">
        <is>
          <t>RC-03</t>
        </is>
      </c>
      <c r="S2479" s="73" t="n">
        <v>23.1</v>
      </c>
      <c r="T2479" s="73" t="n">
        <v>19</v>
      </c>
      <c r="U2479" s="71" t="n">
        <v>0</v>
      </c>
      <c r="V2479" t="inlineStr">
        <is>
          <t>No</t>
        </is>
      </c>
      <c r="W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TC102471</t>
        </is>
      </c>
      <c r="B2480" s="69" t="n">
        <v>45963</v>
      </c>
      <c r="C2480" s="70" t="n">
        <v>2025</v>
      </c>
      <c r="D2480" t="inlineStr">
        <is>
          <t>Nov</t>
        </is>
      </c>
      <c r="E2480" t="inlineStr">
        <is>
          <t>North America</t>
        </is>
      </c>
      <c r="F2480" t="inlineStr">
        <is>
          <t>USA</t>
        </is>
      </c>
      <c r="G2480" t="inlineStr">
        <is>
          <t>BFSI</t>
        </is>
      </c>
      <c r="H2480" t="inlineStr">
        <is>
          <t>Application services</t>
        </is>
      </c>
      <c r="I2480" t="inlineStr">
        <is>
          <t>Large client</t>
        </is>
      </c>
      <c r="J2480" t="inlineStr">
        <is>
          <t>Omar Haddad</t>
        </is>
      </c>
      <c r="K2480" s="71" t="n">
        <v>6777</v>
      </c>
      <c r="L2480" s="72" t="n">
        <v>4345.24</v>
      </c>
      <c r="M2480" s="72" t="n">
        <v>29447691.48</v>
      </c>
      <c r="N2480" s="72" t="n">
        <v>588953.83</v>
      </c>
      <c r="O2480" s="72" t="n">
        <v>28858737.65</v>
      </c>
      <c r="P2480" s="72" t="n">
        <v>19580641.06</v>
      </c>
      <c r="Q2480" s="72" t="n">
        <v>9278096.59</v>
      </c>
      <c r="R2480" t="inlineStr">
        <is>
          <t>B-06</t>
        </is>
      </c>
      <c r="S2480" s="73" t="n">
        <v>42.1</v>
      </c>
      <c r="T2480" s="73" t="n">
        <v>37.7</v>
      </c>
      <c r="U2480" s="71" t="n">
        <v>0</v>
      </c>
      <c r="V2480" t="inlineStr">
        <is>
          <t>No</t>
        </is>
      </c>
      <c r="W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TC102472</t>
        </is>
      </c>
      <c r="B2481" s="69" t="n">
        <v>45963</v>
      </c>
      <c r="C2481" s="70" t="n">
        <v>2025</v>
      </c>
      <c r="D2481" t="inlineStr">
        <is>
          <t>Nov</t>
        </is>
      </c>
      <c r="E2481" t="inlineStr">
        <is>
          <t>North America</t>
        </is>
      </c>
      <c r="F2481" t="inlineStr">
        <is>
          <t>USA</t>
        </is>
      </c>
      <c r="G2481" t="inlineStr">
        <is>
          <t>Communications &amp; Media</t>
        </is>
      </c>
      <c r="H2481" t="inlineStr">
        <is>
          <t>Application services</t>
        </is>
      </c>
      <c r="I2481" t="inlineStr">
        <is>
          <t>Large client</t>
        </is>
      </c>
      <c r="J2481" t="inlineStr">
        <is>
          <t>Priya Nair</t>
        </is>
      </c>
      <c r="K2481" s="71" t="n">
        <v>5105</v>
      </c>
      <c r="L2481" s="72" t="n">
        <v>3367.14</v>
      </c>
      <c r="M2481" s="72" t="n">
        <v>17189249.7</v>
      </c>
      <c r="N2481" s="72" t="n">
        <v>1031354.98</v>
      </c>
      <c r="O2481" s="72" t="n">
        <v>16157894.72</v>
      </c>
      <c r="P2481" s="72" t="n">
        <v>11314421.63</v>
      </c>
      <c r="Q2481" s="72" t="n">
        <v>4843473.09</v>
      </c>
      <c r="R2481" t="inlineStr">
        <is>
          <t>CM-02</t>
        </is>
      </c>
      <c r="S2481" s="73" t="n">
        <v>36.2</v>
      </c>
      <c r="T2481" s="73" t="n">
        <v>29.8</v>
      </c>
      <c r="U2481" s="71" t="n">
        <v>1</v>
      </c>
      <c r="V2481" t="inlineStr">
        <is>
          <t>No</t>
        </is>
      </c>
      <c r="W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TC102473</t>
        </is>
      </c>
      <c r="B2482" s="69" t="n">
        <v>45963</v>
      </c>
      <c r="C2482" s="70" t="n">
        <v>2025</v>
      </c>
      <c r="D2482" t="inlineStr">
        <is>
          <t>Nov</t>
        </is>
      </c>
      <c r="E2482" t="inlineStr">
        <is>
          <t>North America</t>
        </is>
      </c>
      <c r="F2482" t="inlineStr">
        <is>
          <t>USA</t>
        </is>
      </c>
      <c r="G2482" t="inlineStr">
        <is>
          <t>BFSI</t>
        </is>
      </c>
      <c r="H2482" t="inlineStr">
        <is>
          <t>Consulting</t>
        </is>
      </c>
      <c r="I2482" t="inlineStr">
        <is>
          <t>Large client</t>
        </is>
      </c>
      <c r="J2482" t="inlineStr">
        <is>
          <t>Sophie Müller</t>
        </is>
      </c>
      <c r="K2482" s="71" t="n">
        <v>7380</v>
      </c>
      <c r="L2482" s="72" t="n">
        <v>4168.38</v>
      </c>
      <c r="M2482" s="72" t="n">
        <v>30762644.4</v>
      </c>
      <c r="N2482" s="72" t="n">
        <v>615252.89</v>
      </c>
      <c r="O2482" s="72" t="n">
        <v>30147391.51</v>
      </c>
      <c r="P2482" s="72" t="n">
        <v>19508487.17</v>
      </c>
      <c r="Q2482" s="72" t="n">
        <v>10638904.34</v>
      </c>
      <c r="R2482" t="inlineStr">
        <is>
          <t>B-03</t>
        </is>
      </c>
      <c r="S2482" s="73" t="n">
        <v>47</v>
      </c>
      <c r="T2482" s="73" t="n">
        <v>41.4</v>
      </c>
      <c r="U2482" s="71" t="n">
        <v>0</v>
      </c>
      <c r="V2482" t="inlineStr">
        <is>
          <t>No</t>
        </is>
      </c>
      <c r="W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TC102474</t>
        </is>
      </c>
      <c r="B2483" s="69" t="n">
        <v>45963</v>
      </c>
      <c r="C2483" s="70" t="n">
        <v>2025</v>
      </c>
      <c r="D2483" t="inlineStr">
        <is>
          <t>Nov</t>
        </is>
      </c>
      <c r="E2483" t="inlineStr">
        <is>
          <t>North America</t>
        </is>
      </c>
      <c r="F2483" t="inlineStr">
        <is>
          <t>Canada</t>
        </is>
      </c>
      <c r="G2483" t="inlineStr">
        <is>
          <t>Technology &amp; Services</t>
        </is>
      </c>
      <c r="H2483" t="inlineStr">
        <is>
          <t>Cloud &amp; infrastructure</t>
        </is>
      </c>
      <c r="I2483" t="inlineStr">
        <is>
          <t>Large client</t>
        </is>
      </c>
      <c r="J2483" t="inlineStr">
        <is>
          <t>Ravindra Patil</t>
        </is>
      </c>
      <c r="K2483" s="71" t="n">
        <v>1484</v>
      </c>
      <c r="L2483" s="72" t="n">
        <v>4507.55</v>
      </c>
      <c r="M2483" s="72" t="n">
        <v>6689204.2</v>
      </c>
      <c r="N2483" s="72" t="n">
        <v>0</v>
      </c>
      <c r="O2483" s="72" t="n">
        <v>6689204.2</v>
      </c>
      <c r="P2483" s="72" t="n">
        <v>4341212.6</v>
      </c>
      <c r="Q2483" s="72" t="n">
        <v>2347991.6</v>
      </c>
      <c r="R2483" t="inlineStr">
        <is>
          <t>TS-06</t>
        </is>
      </c>
      <c r="S2483" s="73" t="n">
        <v>9.6</v>
      </c>
      <c r="T2483" s="73" t="n">
        <v>8.4</v>
      </c>
      <c r="U2483" s="71" t="n">
        <v>1</v>
      </c>
      <c r="V2483" t="inlineStr">
        <is>
          <t>No</t>
        </is>
      </c>
      <c r="W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TC102475</t>
        </is>
      </c>
      <c r="B2484" s="69" t="n">
        <v>45964</v>
      </c>
      <c r="C2484" s="70" t="n">
        <v>2025</v>
      </c>
      <c r="D2484" t="inlineStr">
        <is>
          <t>Nov</t>
        </is>
      </c>
      <c r="E2484" t="inlineStr">
        <is>
          <t>North America</t>
        </is>
      </c>
      <c r="F2484" t="inlineStr">
        <is>
          <t>Canada</t>
        </is>
      </c>
      <c r="G2484" t="inlineStr">
        <is>
          <t>Life Sciences</t>
        </is>
      </c>
      <c r="H2484" t="inlineStr">
        <is>
          <t>Cloud &amp; infrastructure</t>
        </is>
      </c>
      <c r="I2484" t="inlineStr">
        <is>
          <t>Top-10 client</t>
        </is>
      </c>
      <c r="J2484" t="inlineStr">
        <is>
          <t>Ravindra Patil</t>
        </is>
      </c>
      <c r="K2484" s="71" t="n">
        <v>5925</v>
      </c>
      <c r="L2484" s="72" t="n">
        <v>3932.15</v>
      </c>
      <c r="M2484" s="72" t="n">
        <v>23297988.75</v>
      </c>
      <c r="N2484" s="72" t="n">
        <v>931919.55</v>
      </c>
      <c r="O2484" s="72" t="n">
        <v>22366069.2</v>
      </c>
      <c r="P2484" s="72" t="n">
        <v>14458574.97</v>
      </c>
      <c r="Q2484" s="72" t="n">
        <v>7907494.23</v>
      </c>
      <c r="R2484" t="inlineStr">
        <is>
          <t>LS-05</t>
        </is>
      </c>
      <c r="S2484" s="73" t="n">
        <v>38.8</v>
      </c>
      <c r="T2484" s="73" t="n">
        <v>35.3</v>
      </c>
      <c r="U2484" s="71" t="n">
        <v>0</v>
      </c>
      <c r="V2484" t="inlineStr">
        <is>
          <t>No</t>
        </is>
      </c>
      <c r="W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TC102476</t>
        </is>
      </c>
      <c r="B2485" s="69" t="n">
        <v>45964</v>
      </c>
      <c r="C2485" s="70" t="n">
        <v>2025</v>
      </c>
      <c r="D2485" t="inlineStr">
        <is>
          <t>Nov</t>
        </is>
      </c>
      <c r="E2485" t="inlineStr">
        <is>
          <t>North America</t>
        </is>
      </c>
      <c r="F2485" t="inlineStr">
        <is>
          <t>USA</t>
        </is>
      </c>
      <c r="G2485" t="inlineStr">
        <is>
          <t>Communications &amp; Media</t>
        </is>
      </c>
      <c r="H2485" t="inlineStr">
        <is>
          <t>Consulting</t>
        </is>
      </c>
      <c r="I2485" t="inlineStr">
        <is>
          <t>Mid-size client</t>
        </is>
      </c>
      <c r="J2485" t="inlineStr">
        <is>
          <t>Shraddha Kulkarni</t>
        </is>
      </c>
      <c r="K2485" s="71" t="n">
        <v>9956</v>
      </c>
      <c r="L2485" s="72" t="n">
        <v>3874</v>
      </c>
      <c r="M2485" s="72" t="n">
        <v>38569544</v>
      </c>
      <c r="N2485" s="72" t="n">
        <v>2314172.64</v>
      </c>
      <c r="O2485" s="72" t="n">
        <v>36255371.36</v>
      </c>
      <c r="P2485" s="72" t="n">
        <v>26474120.39</v>
      </c>
      <c r="Q2485" s="72" t="n">
        <v>9781250.970000001</v>
      </c>
      <c r="R2485" t="inlineStr">
        <is>
          <t>CM-06</t>
        </is>
      </c>
      <c r="S2485" s="73" t="n">
        <v>61.4</v>
      </c>
      <c r="T2485" s="73" t="n">
        <v>55.6</v>
      </c>
      <c r="U2485" s="71" t="n">
        <v>0</v>
      </c>
      <c r="V2485" t="inlineStr">
        <is>
          <t>No</t>
        </is>
      </c>
      <c r="W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TC102477</t>
        </is>
      </c>
      <c r="B2486" s="69" t="n">
        <v>45964</v>
      </c>
      <c r="C2486" s="70" t="n">
        <v>2025</v>
      </c>
      <c r="D2486" t="inlineStr">
        <is>
          <t>Nov</t>
        </is>
      </c>
      <c r="E2486" t="inlineStr">
        <is>
          <t>UK</t>
        </is>
      </c>
      <c r="F2486" t="inlineStr">
        <is>
          <t>UK</t>
        </is>
      </c>
      <c r="G2486" t="inlineStr">
        <is>
          <t>Retail &amp; CPG</t>
        </is>
      </c>
      <c r="H2486" t="inlineStr">
        <is>
          <t>AI &amp; data</t>
        </is>
      </c>
      <c r="I2486" t="inlineStr">
        <is>
          <t>Mid-size client</t>
        </is>
      </c>
      <c r="J2486" t="inlineStr">
        <is>
          <t>Shraddha Kulkarni</t>
        </is>
      </c>
      <c r="K2486" s="71" t="n">
        <v>4653</v>
      </c>
      <c r="L2486" s="72" t="n">
        <v>3356.85</v>
      </c>
      <c r="M2486" s="72" t="n">
        <v>15619423.05</v>
      </c>
      <c r="N2486" s="72" t="n">
        <v>0</v>
      </c>
      <c r="O2486" s="72" t="n">
        <v>15619423.05</v>
      </c>
      <c r="P2486" s="72" t="n">
        <v>9757068.25</v>
      </c>
      <c r="Q2486" s="72" t="n">
        <v>5862354.8</v>
      </c>
      <c r="R2486" t="inlineStr">
        <is>
          <t>RC-01</t>
        </is>
      </c>
      <c r="S2486" s="73" t="n">
        <v>32.8</v>
      </c>
      <c r="T2486" s="73" t="n">
        <v>26.6</v>
      </c>
      <c r="U2486" s="71" t="n">
        <v>0</v>
      </c>
      <c r="V2486" t="inlineStr">
        <is>
          <t>No</t>
        </is>
      </c>
      <c r="W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TC102478</t>
        </is>
      </c>
      <c r="B2487" s="69" t="n">
        <v>45964</v>
      </c>
      <c r="C2487" s="70" t="n">
        <v>2025</v>
      </c>
      <c r="D2487" t="inlineStr">
        <is>
          <t>Nov</t>
        </is>
      </c>
      <c r="E2487" t="inlineStr">
        <is>
          <t>North America</t>
        </is>
      </c>
      <c r="F2487" t="inlineStr">
        <is>
          <t>Canada</t>
        </is>
      </c>
      <c r="G2487" t="inlineStr">
        <is>
          <t>Manufacturing</t>
        </is>
      </c>
      <c r="H2487" t="inlineStr">
        <is>
          <t>Consulting</t>
        </is>
      </c>
      <c r="I2487" t="inlineStr">
        <is>
          <t>Top-10 client</t>
        </is>
      </c>
      <c r="J2487" t="inlineStr">
        <is>
          <t>Carlos Silva</t>
        </is>
      </c>
      <c r="K2487" s="71" t="n">
        <v>8921</v>
      </c>
      <c r="L2487" s="72" t="n">
        <v>3982.28</v>
      </c>
      <c r="M2487" s="72" t="n">
        <v>35525919.88</v>
      </c>
      <c r="N2487" s="72" t="n">
        <v>710518.4</v>
      </c>
      <c r="O2487" s="72" t="n">
        <v>34815401.48</v>
      </c>
      <c r="P2487" s="72" t="n">
        <v>24250262.39</v>
      </c>
      <c r="Q2487" s="72" t="n">
        <v>10565139.09</v>
      </c>
      <c r="R2487" t="inlineStr">
        <is>
          <t>M-04</t>
        </is>
      </c>
      <c r="S2487" s="73" t="n">
        <v>57.3</v>
      </c>
      <c r="T2487" s="73" t="n">
        <v>49.8</v>
      </c>
      <c r="U2487" s="71" t="n">
        <v>2</v>
      </c>
      <c r="V2487" t="inlineStr">
        <is>
          <t>No</t>
        </is>
      </c>
      <c r="W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TC102479</t>
        </is>
      </c>
      <c r="B2488" s="69" t="n">
        <v>45964</v>
      </c>
      <c r="C2488" s="70" t="n">
        <v>2025</v>
      </c>
      <c r="D2488" t="inlineStr">
        <is>
          <t>Nov</t>
        </is>
      </c>
      <c r="E2488" t="inlineStr">
        <is>
          <t>North America</t>
        </is>
      </c>
      <c r="F2488" t="inlineStr">
        <is>
          <t>USA</t>
        </is>
      </c>
      <c r="G2488" t="inlineStr">
        <is>
          <t>Technology &amp; Services</t>
        </is>
      </c>
      <c r="H2488" t="inlineStr">
        <is>
          <t>BPS</t>
        </is>
      </c>
      <c r="I2488" t="inlineStr">
        <is>
          <t>Mid-size client</t>
        </is>
      </c>
      <c r="J2488" t="inlineStr">
        <is>
          <t>Olivia Brown</t>
        </is>
      </c>
      <c r="K2488" s="71" t="n">
        <v>4722</v>
      </c>
      <c r="L2488" s="72" t="n">
        <v>3896.41</v>
      </c>
      <c r="M2488" s="72" t="n">
        <v>18398848.02</v>
      </c>
      <c r="N2488" s="72" t="n">
        <v>0</v>
      </c>
      <c r="O2488" s="72" t="n">
        <v>18398848.02</v>
      </c>
      <c r="P2488" s="72" t="n">
        <v>12035451.52</v>
      </c>
      <c r="Q2488" s="72" t="n">
        <v>6363396.5</v>
      </c>
      <c r="R2488" t="inlineStr">
        <is>
          <t>TS-04</t>
        </is>
      </c>
      <c r="S2488" s="73" t="n">
        <v>28.6</v>
      </c>
      <c r="T2488" s="73" t="n">
        <v>26</v>
      </c>
      <c r="U2488" s="71" t="n">
        <v>0</v>
      </c>
      <c r="V2488" t="inlineStr">
        <is>
          <t>No</t>
        </is>
      </c>
      <c r="W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TC102480</t>
        </is>
      </c>
      <c r="B2489" s="69" t="n">
        <v>45964</v>
      </c>
      <c r="C2489" s="70" t="n">
        <v>2025</v>
      </c>
      <c r="D2489" t="inlineStr">
        <is>
          <t>Nov</t>
        </is>
      </c>
      <c r="E2489" t="inlineStr">
        <is>
          <t>UK</t>
        </is>
      </c>
      <c r="F2489" t="inlineStr">
        <is>
          <t>UK</t>
        </is>
      </c>
      <c r="G2489" t="inlineStr">
        <is>
          <t>BFSI</t>
        </is>
      </c>
      <c r="H2489" t="inlineStr">
        <is>
          <t>Application services</t>
        </is>
      </c>
      <c r="I2489" t="inlineStr">
        <is>
          <t>Mid-size client</t>
        </is>
      </c>
      <c r="J2489" t="inlineStr">
        <is>
          <t>Shraddha Kulkarni</t>
        </is>
      </c>
      <c r="K2489" s="71" t="n">
        <v>1021</v>
      </c>
      <c r="L2489" s="72" t="n">
        <v>4501.2</v>
      </c>
      <c r="M2489" s="72" t="n">
        <v>4595725.2</v>
      </c>
      <c r="N2489" s="72" t="n">
        <v>0</v>
      </c>
      <c r="O2489" s="72" t="n">
        <v>4595725.2</v>
      </c>
      <c r="P2489" s="72" t="n">
        <v>2868751.05</v>
      </c>
      <c r="Q2489" s="72" t="n">
        <v>1726974.15</v>
      </c>
      <c r="R2489" t="inlineStr">
        <is>
          <t>B-06</t>
        </is>
      </c>
      <c r="S2489" s="73" t="n">
        <v>6.5</v>
      </c>
      <c r="T2489" s="73" t="n">
        <v>5.7</v>
      </c>
      <c r="U2489" s="71" t="n">
        <v>0</v>
      </c>
      <c r="V2489" t="inlineStr">
        <is>
          <t>No</t>
        </is>
      </c>
      <c r="W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TC102481</t>
        </is>
      </c>
      <c r="B2490" s="69" t="n">
        <v>45965</v>
      </c>
      <c r="C2490" s="70" t="n">
        <v>2025</v>
      </c>
      <c r="D2490" t="inlineStr">
        <is>
          <t>Nov</t>
        </is>
      </c>
      <c r="E2490" t="inlineStr">
        <is>
          <t>North America</t>
        </is>
      </c>
      <c r="F2490" t="inlineStr">
        <is>
          <t>Canada</t>
        </is>
      </c>
      <c r="G2490" t="inlineStr">
        <is>
          <t>Technology &amp; Services</t>
        </is>
      </c>
      <c r="H2490" t="inlineStr">
        <is>
          <t>AI &amp; data</t>
        </is>
      </c>
      <c r="I2490" t="inlineStr">
        <is>
          <t>Large client</t>
        </is>
      </c>
      <c r="J2490" t="inlineStr">
        <is>
          <t>Fatima Al-Saud</t>
        </is>
      </c>
      <c r="K2490" s="71" t="n">
        <v>10100</v>
      </c>
      <c r="L2490" s="72" t="n">
        <v>4038.19</v>
      </c>
      <c r="M2490" s="72" t="n">
        <v>40785719</v>
      </c>
      <c r="N2490" s="72" t="n">
        <v>0</v>
      </c>
      <c r="O2490" s="72" t="n">
        <v>40785719</v>
      </c>
      <c r="P2490" s="72" t="n">
        <v>26528097.3</v>
      </c>
      <c r="Q2490" s="72" t="n">
        <v>14257621.7</v>
      </c>
      <c r="R2490" t="inlineStr">
        <is>
          <t>TS-03</t>
        </is>
      </c>
      <c r="S2490" s="73" t="n">
        <v>74.5</v>
      </c>
      <c r="T2490" s="73" t="n">
        <v>60.6</v>
      </c>
      <c r="U2490" s="71" t="n">
        <v>4</v>
      </c>
      <c r="V2490" t="inlineStr">
        <is>
          <t>No</t>
        </is>
      </c>
      <c r="W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TC102482</t>
        </is>
      </c>
      <c r="B2491" s="69" t="n">
        <v>45965</v>
      </c>
      <c r="C2491" s="70" t="n">
        <v>2025</v>
      </c>
      <c r="D2491" t="inlineStr">
        <is>
          <t>Nov</t>
        </is>
      </c>
      <c r="E2491" t="inlineStr">
        <is>
          <t>UK</t>
        </is>
      </c>
      <c r="F2491" t="inlineStr">
        <is>
          <t>UK</t>
        </is>
      </c>
      <c r="G2491" t="inlineStr">
        <is>
          <t>BFSI</t>
        </is>
      </c>
      <c r="H2491" t="inlineStr">
        <is>
          <t>Application services</t>
        </is>
      </c>
      <c r="I2491" t="inlineStr">
        <is>
          <t>Large client</t>
        </is>
      </c>
      <c r="J2491" t="inlineStr">
        <is>
          <t>Zoya Ahmed</t>
        </is>
      </c>
      <c r="K2491" s="71" t="n">
        <v>4638</v>
      </c>
      <c r="L2491" s="72" t="n">
        <v>4183.92</v>
      </c>
      <c r="M2491" s="72" t="n">
        <v>19405020.96</v>
      </c>
      <c r="N2491" s="72" t="n">
        <v>0</v>
      </c>
      <c r="O2491" s="72" t="n">
        <v>19405020.96</v>
      </c>
      <c r="P2491" s="72" t="n">
        <v>13787960.94</v>
      </c>
      <c r="Q2491" s="72" t="n">
        <v>5617060.02</v>
      </c>
      <c r="R2491" t="inlineStr">
        <is>
          <t>B-02</t>
        </is>
      </c>
      <c r="S2491" s="73" t="n">
        <v>32.3</v>
      </c>
      <c r="T2491" s="73" t="n">
        <v>26.2</v>
      </c>
      <c r="U2491" s="71" t="n">
        <v>0</v>
      </c>
      <c r="V2491" t="inlineStr">
        <is>
          <t>No</t>
        </is>
      </c>
      <c r="W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TC102483</t>
        </is>
      </c>
      <c r="B2492" s="69" t="n">
        <v>45965</v>
      </c>
      <c r="C2492" s="70" t="n">
        <v>2025</v>
      </c>
      <c r="D2492" t="inlineStr">
        <is>
          <t>Nov</t>
        </is>
      </c>
      <c r="E2492" t="inlineStr">
        <is>
          <t>North America</t>
        </is>
      </c>
      <c r="F2492" t="inlineStr">
        <is>
          <t>Canada</t>
        </is>
      </c>
      <c r="G2492" t="inlineStr">
        <is>
          <t>Retail &amp; CPG</t>
        </is>
      </c>
      <c r="H2492" t="inlineStr">
        <is>
          <t>Application services</t>
        </is>
      </c>
      <c r="I2492" t="inlineStr">
        <is>
          <t>Top-10 client</t>
        </is>
      </c>
      <c r="J2492" t="inlineStr">
        <is>
          <t>Mei Lin</t>
        </is>
      </c>
      <c r="K2492" s="71" t="n">
        <v>4480</v>
      </c>
      <c r="L2492" s="72" t="n">
        <v>3859.37</v>
      </c>
      <c r="M2492" s="72" t="n">
        <v>17289977.6</v>
      </c>
      <c r="N2492" s="72" t="n">
        <v>0</v>
      </c>
      <c r="O2492" s="72" t="n">
        <v>17289977.6</v>
      </c>
      <c r="P2492" s="72" t="n">
        <v>11375574.46</v>
      </c>
      <c r="Q2492" s="72" t="n">
        <v>5914403.14</v>
      </c>
      <c r="R2492" t="inlineStr">
        <is>
          <t>RC-02</t>
        </is>
      </c>
      <c r="S2492" s="73" t="n">
        <v>28.2</v>
      </c>
      <c r="T2492" s="73" t="n">
        <v>25.3</v>
      </c>
      <c r="U2492" s="71" t="n">
        <v>0</v>
      </c>
      <c r="V2492" t="inlineStr">
        <is>
          <t>No</t>
        </is>
      </c>
      <c r="W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TC102484</t>
        </is>
      </c>
      <c r="B2493" s="69" t="n">
        <v>45965</v>
      </c>
      <c r="C2493" s="70" t="n">
        <v>2025</v>
      </c>
      <c r="D2493" t="inlineStr">
        <is>
          <t>Nov</t>
        </is>
      </c>
      <c r="E2493" t="inlineStr">
        <is>
          <t>North America</t>
        </is>
      </c>
      <c r="F2493" t="inlineStr">
        <is>
          <t>USA</t>
        </is>
      </c>
      <c r="G2493" t="inlineStr">
        <is>
          <t>Life Sciences</t>
        </is>
      </c>
      <c r="H2493" t="inlineStr">
        <is>
          <t>Application services</t>
        </is>
      </c>
      <c r="I2493" t="inlineStr">
        <is>
          <t>Top-10 client</t>
        </is>
      </c>
      <c r="J2493" t="inlineStr">
        <is>
          <t>Olivia Brown</t>
        </is>
      </c>
      <c r="K2493" s="71" t="n">
        <v>6700</v>
      </c>
      <c r="L2493" s="72" t="n">
        <v>4608.35</v>
      </c>
      <c r="M2493" s="72" t="n">
        <v>30875945</v>
      </c>
      <c r="N2493" s="72" t="n">
        <v>617518.9</v>
      </c>
      <c r="O2493" s="72" t="n">
        <v>30258426.1</v>
      </c>
      <c r="P2493" s="72" t="n">
        <v>21377683.82</v>
      </c>
      <c r="Q2493" s="72" t="n">
        <v>8880742.279999999</v>
      </c>
      <c r="R2493" t="inlineStr">
        <is>
          <t>LS-01</t>
        </is>
      </c>
      <c r="S2493" s="73" t="n">
        <v>53.1</v>
      </c>
      <c r="T2493" s="73" t="n">
        <v>39.4</v>
      </c>
      <c r="U2493" s="71" t="n">
        <v>1</v>
      </c>
      <c r="V2493" t="inlineStr">
        <is>
          <t>No</t>
        </is>
      </c>
      <c r="W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TC102485</t>
        </is>
      </c>
      <c r="B2494" s="69" t="n">
        <v>45965</v>
      </c>
      <c r="C2494" s="70" t="n">
        <v>2025</v>
      </c>
      <c r="D2494" t="inlineStr">
        <is>
          <t>Nov</t>
        </is>
      </c>
      <c r="E2494" t="inlineStr">
        <is>
          <t>UK</t>
        </is>
      </c>
      <c r="F2494" t="inlineStr">
        <is>
          <t>UK</t>
        </is>
      </c>
      <c r="G2494" t="inlineStr">
        <is>
          <t>BFSI</t>
        </is>
      </c>
      <c r="H2494" t="inlineStr">
        <is>
          <t>Cloud &amp; infrastructure</t>
        </is>
      </c>
      <c r="I2494" t="inlineStr">
        <is>
          <t>Top-10 client</t>
        </is>
      </c>
      <c r="J2494" t="inlineStr">
        <is>
          <t>Olivia Brown</t>
        </is>
      </c>
      <c r="K2494" s="71" t="n">
        <v>6431</v>
      </c>
      <c r="L2494" s="72" t="n">
        <v>4630.5</v>
      </c>
      <c r="M2494" s="72" t="n">
        <v>29778745.5</v>
      </c>
      <c r="N2494" s="72" t="n">
        <v>595574.91</v>
      </c>
      <c r="O2494" s="72" t="n">
        <v>29183170.59</v>
      </c>
      <c r="P2494" s="72" t="n">
        <v>19304778.15</v>
      </c>
      <c r="Q2494" s="72" t="n">
        <v>9878392.439999999</v>
      </c>
      <c r="R2494" t="inlineStr">
        <is>
          <t>B-03</t>
        </is>
      </c>
      <c r="S2494" s="73" t="n">
        <v>44.9</v>
      </c>
      <c r="T2494" s="73" t="n">
        <v>35.1</v>
      </c>
      <c r="U2494" s="71" t="n">
        <v>1</v>
      </c>
      <c r="V2494" t="inlineStr">
        <is>
          <t>No</t>
        </is>
      </c>
      <c r="W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TC102486</t>
        </is>
      </c>
      <c r="B2495" s="69" t="n">
        <v>45965</v>
      </c>
      <c r="C2495" s="70" t="n">
        <v>2025</v>
      </c>
      <c r="D2495" t="inlineStr">
        <is>
          <t>Nov</t>
        </is>
      </c>
      <c r="E2495" t="inlineStr">
        <is>
          <t>Continental Europe</t>
        </is>
      </c>
      <c r="F2495" t="inlineStr">
        <is>
          <t>Germany</t>
        </is>
      </c>
      <c r="G2495" t="inlineStr">
        <is>
          <t>Technology &amp; Services</t>
        </is>
      </c>
      <c r="H2495" t="inlineStr">
        <is>
          <t>Cloud &amp; infrastructure</t>
        </is>
      </c>
      <c r="I2495" t="inlineStr">
        <is>
          <t>Large client</t>
        </is>
      </c>
      <c r="J2495" t="inlineStr">
        <is>
          <t>Olivia Brown</t>
        </is>
      </c>
      <c r="K2495" s="71" t="n">
        <v>5540</v>
      </c>
      <c r="L2495" s="72" t="n">
        <v>4029.84</v>
      </c>
      <c r="M2495" s="72" t="n">
        <v>22325313.6</v>
      </c>
      <c r="N2495" s="72" t="n">
        <v>446506.27</v>
      </c>
      <c r="O2495" s="72" t="n">
        <v>21878807.33</v>
      </c>
      <c r="P2495" s="72" t="n">
        <v>16034800.9</v>
      </c>
      <c r="Q2495" s="72" t="n">
        <v>5844006.43</v>
      </c>
      <c r="R2495" t="inlineStr">
        <is>
          <t>TS-06</t>
        </is>
      </c>
      <c r="S2495" s="73" t="n">
        <v>37.7</v>
      </c>
      <c r="T2495" s="73" t="n">
        <v>31.9</v>
      </c>
      <c r="U2495" s="71" t="n">
        <v>1</v>
      </c>
      <c r="V2495" t="inlineStr">
        <is>
          <t>No</t>
        </is>
      </c>
      <c r="W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TC102487</t>
        </is>
      </c>
      <c r="B2496" s="69" t="n">
        <v>45965</v>
      </c>
      <c r="C2496" s="70" t="n">
        <v>2025</v>
      </c>
      <c r="D2496" t="inlineStr">
        <is>
          <t>Nov</t>
        </is>
      </c>
      <c r="E2496" t="inlineStr">
        <is>
          <t>North America</t>
        </is>
      </c>
      <c r="F2496" t="inlineStr">
        <is>
          <t>USA</t>
        </is>
      </c>
      <c r="G2496" t="inlineStr">
        <is>
          <t>Manufacturing</t>
        </is>
      </c>
      <c r="H2496" t="inlineStr">
        <is>
          <t>BPS</t>
        </is>
      </c>
      <c r="I2496" t="inlineStr">
        <is>
          <t>Large client</t>
        </is>
      </c>
      <c r="J2496" t="inlineStr">
        <is>
          <t>Noah Smith</t>
        </is>
      </c>
      <c r="K2496" s="71" t="n">
        <v>7006</v>
      </c>
      <c r="L2496" s="72" t="n">
        <v>4005.31</v>
      </c>
      <c r="M2496" s="72" t="n">
        <v>28061201.86</v>
      </c>
      <c r="N2496" s="72" t="n">
        <v>0</v>
      </c>
      <c r="O2496" s="72" t="n">
        <v>28061201.86</v>
      </c>
      <c r="P2496" s="72" t="n">
        <v>16666258.97</v>
      </c>
      <c r="Q2496" s="72" t="n">
        <v>11394942.89</v>
      </c>
      <c r="R2496" t="inlineStr">
        <is>
          <t>M-03</t>
        </is>
      </c>
      <c r="S2496" s="73" t="n">
        <v>56.1</v>
      </c>
      <c r="T2496" s="73" t="n">
        <v>41.8</v>
      </c>
      <c r="U2496" s="71" t="n">
        <v>1</v>
      </c>
      <c r="V2496" t="inlineStr">
        <is>
          <t>No</t>
        </is>
      </c>
      <c r="W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TC102488</t>
        </is>
      </c>
      <c r="B2497" s="69" t="n">
        <v>45965</v>
      </c>
      <c r="C2497" s="70" t="n">
        <v>2025</v>
      </c>
      <c r="D2497" t="inlineStr">
        <is>
          <t>Nov</t>
        </is>
      </c>
      <c r="E2497" t="inlineStr">
        <is>
          <t>North America</t>
        </is>
      </c>
      <c r="F2497" t="inlineStr">
        <is>
          <t>Canada</t>
        </is>
      </c>
      <c r="G2497" t="inlineStr">
        <is>
          <t>BFSI</t>
        </is>
      </c>
      <c r="H2497" t="inlineStr">
        <is>
          <t>Application services</t>
        </is>
      </c>
      <c r="I2497" t="inlineStr">
        <is>
          <t>Mid-size client</t>
        </is>
      </c>
      <c r="J2497" t="inlineStr">
        <is>
          <t>Yuki Sato</t>
        </is>
      </c>
      <c r="K2497" s="71" t="n">
        <v>2211</v>
      </c>
      <c r="L2497" s="72" t="n">
        <v>4097.67</v>
      </c>
      <c r="M2497" s="72" t="n">
        <v>9059948.369999999</v>
      </c>
      <c r="N2497" s="72" t="n">
        <v>362397.93</v>
      </c>
      <c r="O2497" s="72" t="n">
        <v>8697550.439999999</v>
      </c>
      <c r="P2497" s="72" t="n">
        <v>5540191.49</v>
      </c>
      <c r="Q2497" s="72" t="n">
        <v>3157358.95</v>
      </c>
      <c r="R2497" t="inlineStr">
        <is>
          <t>B-05</t>
        </is>
      </c>
      <c r="S2497" s="73" t="n">
        <v>15.3</v>
      </c>
      <c r="T2497" s="73" t="n">
        <v>13</v>
      </c>
      <c r="U2497" s="71" t="n">
        <v>1</v>
      </c>
      <c r="V2497" t="inlineStr">
        <is>
          <t>No</t>
        </is>
      </c>
      <c r="W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TC102489</t>
        </is>
      </c>
      <c r="B2498" s="69" t="n">
        <v>45965</v>
      </c>
      <c r="C2498" s="70" t="n">
        <v>2025</v>
      </c>
      <c r="D2498" t="inlineStr">
        <is>
          <t>Nov</t>
        </is>
      </c>
      <c r="E2498" t="inlineStr">
        <is>
          <t>UK</t>
        </is>
      </c>
      <c r="F2498" t="inlineStr">
        <is>
          <t>UK</t>
        </is>
      </c>
      <c r="G2498" t="inlineStr">
        <is>
          <t>BFSI</t>
        </is>
      </c>
      <c r="H2498" t="inlineStr">
        <is>
          <t>Application services</t>
        </is>
      </c>
      <c r="I2498" t="inlineStr">
        <is>
          <t>Mid-size client</t>
        </is>
      </c>
      <c r="J2498" t="inlineStr">
        <is>
          <t>Carlos Silva</t>
        </is>
      </c>
      <c r="K2498" s="71" t="n">
        <v>1310</v>
      </c>
      <c r="L2498" s="72" t="n">
        <v>4382.71</v>
      </c>
      <c r="M2498" s="72" t="n">
        <v>5741350.1</v>
      </c>
      <c r="N2498" s="72" t="n">
        <v>0</v>
      </c>
      <c r="O2498" s="72" t="n">
        <v>5741350.1</v>
      </c>
      <c r="P2498" s="72" t="n">
        <v>3795941.37</v>
      </c>
      <c r="Q2498" s="72" t="n">
        <v>1945408.73</v>
      </c>
      <c r="R2498" t="inlineStr">
        <is>
          <t>B-03</t>
        </is>
      </c>
      <c r="S2498" s="73" t="n">
        <v>9.199999999999999</v>
      </c>
      <c r="T2498" s="73" t="n">
        <v>7.5</v>
      </c>
      <c r="U2498" s="71" t="n">
        <v>0</v>
      </c>
      <c r="V2498" t="inlineStr">
        <is>
          <t>No</t>
        </is>
      </c>
      <c r="W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TC102490</t>
        </is>
      </c>
      <c r="B2499" s="69" t="n">
        <v>45965</v>
      </c>
      <c r="C2499" s="70" t="n">
        <v>2025</v>
      </c>
      <c r="D2499" t="inlineStr">
        <is>
          <t>Nov</t>
        </is>
      </c>
      <c r="E2499" t="inlineStr">
        <is>
          <t>North America</t>
        </is>
      </c>
      <c r="F2499" t="inlineStr">
        <is>
          <t>USA</t>
        </is>
      </c>
      <c r="G2499" t="inlineStr">
        <is>
          <t>Manufacturing</t>
        </is>
      </c>
      <c r="H2499" t="inlineStr">
        <is>
          <t>Cloud &amp; infrastructure</t>
        </is>
      </c>
      <c r="I2499" t="inlineStr">
        <is>
          <t>Large client</t>
        </is>
      </c>
      <c r="J2499" t="inlineStr">
        <is>
          <t>Emma Clarke</t>
        </is>
      </c>
      <c r="K2499" s="71" t="n">
        <v>1020</v>
      </c>
      <c r="L2499" s="72" t="n">
        <v>3534.13</v>
      </c>
      <c r="M2499" s="72" t="n">
        <v>3604812.6</v>
      </c>
      <c r="N2499" s="72" t="n">
        <v>72096.25</v>
      </c>
      <c r="O2499" s="72" t="n">
        <v>3532716.35</v>
      </c>
      <c r="P2499" s="72" t="n">
        <v>2516503.17</v>
      </c>
      <c r="Q2499" s="72" t="n">
        <v>1016213.18</v>
      </c>
      <c r="R2499" t="inlineStr">
        <is>
          <t>M-04</t>
        </is>
      </c>
      <c r="S2499" s="73" t="n">
        <v>7.1</v>
      </c>
      <c r="T2499" s="73" t="n">
        <v>6</v>
      </c>
      <c r="U2499" s="71" t="n">
        <v>0</v>
      </c>
      <c r="V2499" t="inlineStr">
        <is>
          <t>No</t>
        </is>
      </c>
      <c r="W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TC102491</t>
        </is>
      </c>
      <c r="B2500" s="69" t="n">
        <v>45965</v>
      </c>
      <c r="C2500" s="70" t="n">
        <v>2025</v>
      </c>
      <c r="D2500" t="inlineStr">
        <is>
          <t>Nov</t>
        </is>
      </c>
      <c r="E2500" t="inlineStr">
        <is>
          <t>Middle East &amp; Africa</t>
        </is>
      </c>
      <c r="F2500" t="inlineStr">
        <is>
          <t>South Africa</t>
        </is>
      </c>
      <c r="G2500" t="inlineStr">
        <is>
          <t>BFSI</t>
        </is>
      </c>
      <c r="H2500" t="inlineStr">
        <is>
          <t>Application services</t>
        </is>
      </c>
      <c r="I2500" t="inlineStr">
        <is>
          <t>Large client</t>
        </is>
      </c>
      <c r="J2500" t="inlineStr">
        <is>
          <t>Ana Costa</t>
        </is>
      </c>
      <c r="K2500" s="71" t="n">
        <v>3535</v>
      </c>
      <c r="L2500" s="72" t="n">
        <v>3307.48</v>
      </c>
      <c r="M2500" s="72" t="n">
        <v>11691941.8</v>
      </c>
      <c r="N2500" s="72" t="n">
        <v>701516.51</v>
      </c>
      <c r="O2500" s="72" t="n">
        <v>10990425.29</v>
      </c>
      <c r="P2500" s="72" t="n">
        <v>7531764.09</v>
      </c>
      <c r="Q2500" s="72" t="n">
        <v>3458661.2</v>
      </c>
      <c r="R2500" t="inlineStr">
        <is>
          <t>B-03</t>
        </is>
      </c>
      <c r="S2500" s="73" t="n">
        <v>22.6</v>
      </c>
      <c r="T2500" s="73" t="n">
        <v>20.3</v>
      </c>
      <c r="U2500" s="71" t="n">
        <v>2</v>
      </c>
      <c r="V2500" t="inlineStr">
        <is>
          <t>No</t>
        </is>
      </c>
      <c r="W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TC102492</t>
        </is>
      </c>
      <c r="B2501" s="69" t="n">
        <v>45965</v>
      </c>
      <c r="C2501" s="70" t="n">
        <v>2025</v>
      </c>
      <c r="D2501" t="inlineStr">
        <is>
          <t>Nov</t>
        </is>
      </c>
      <c r="E2501" t="inlineStr">
        <is>
          <t>UK</t>
        </is>
      </c>
      <c r="F2501" t="inlineStr">
        <is>
          <t>UK</t>
        </is>
      </c>
      <c r="G2501" t="inlineStr">
        <is>
          <t>Technology &amp; Services</t>
        </is>
      </c>
      <c r="H2501" t="inlineStr">
        <is>
          <t>BPS</t>
        </is>
      </c>
      <c r="I2501" t="inlineStr">
        <is>
          <t>Top-10 client</t>
        </is>
      </c>
      <c r="J2501" t="inlineStr">
        <is>
          <t>Ruhi Shaikh</t>
        </is>
      </c>
      <c r="K2501" s="71" t="n">
        <v>4321</v>
      </c>
      <c r="L2501" s="72" t="n">
        <v>4292.94</v>
      </c>
      <c r="M2501" s="72" t="n">
        <v>18549793.74</v>
      </c>
      <c r="N2501" s="72" t="n">
        <v>0</v>
      </c>
      <c r="O2501" s="72" t="n">
        <v>18549793.74</v>
      </c>
      <c r="P2501" s="72" t="n">
        <v>12349250.56</v>
      </c>
      <c r="Q2501" s="72" t="n">
        <v>6200543.18</v>
      </c>
      <c r="R2501" t="inlineStr">
        <is>
          <t>TS-01</t>
        </is>
      </c>
      <c r="S2501" s="73" t="n">
        <v>27.4</v>
      </c>
      <c r="T2501" s="73" t="n">
        <v>24.2</v>
      </c>
      <c r="U2501" s="71" t="n">
        <v>0</v>
      </c>
      <c r="V2501" t="inlineStr">
        <is>
          <t>No</t>
        </is>
      </c>
      <c r="W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TC102493</t>
        </is>
      </c>
      <c r="B2502" s="69" t="n">
        <v>45965</v>
      </c>
      <c r="C2502" s="70" t="n">
        <v>2025</v>
      </c>
      <c r="D2502" t="inlineStr">
        <is>
          <t>Nov</t>
        </is>
      </c>
      <c r="E2502" t="inlineStr">
        <is>
          <t>North America</t>
        </is>
      </c>
      <c r="F2502" t="inlineStr">
        <is>
          <t>Canada</t>
        </is>
      </c>
      <c r="G2502" t="inlineStr">
        <is>
          <t>Retail &amp; CPG</t>
        </is>
      </c>
      <c r="H2502" t="inlineStr">
        <is>
          <t>Application services</t>
        </is>
      </c>
      <c r="I2502" t="inlineStr">
        <is>
          <t>Large client</t>
        </is>
      </c>
      <c r="J2502" t="inlineStr">
        <is>
          <t>Carlos Silva</t>
        </is>
      </c>
      <c r="K2502" s="71" t="n">
        <v>8595</v>
      </c>
      <c r="L2502" s="72" t="n">
        <v>3446.02</v>
      </c>
      <c r="M2502" s="72" t="n">
        <v>29618541.9</v>
      </c>
      <c r="N2502" s="72" t="n">
        <v>592370.84</v>
      </c>
      <c r="O2502" s="72" t="n">
        <v>29026171.06</v>
      </c>
      <c r="P2502" s="72" t="n">
        <v>18468841.84</v>
      </c>
      <c r="Q2502" s="72" t="n">
        <v>10557329.22</v>
      </c>
      <c r="R2502" t="inlineStr">
        <is>
          <t>RC-05</t>
        </is>
      </c>
      <c r="S2502" s="73" t="n">
        <v>53.5</v>
      </c>
      <c r="T2502" s="73" t="n">
        <v>46.8</v>
      </c>
      <c r="U2502" s="71" t="n">
        <v>0</v>
      </c>
      <c r="V2502" t="inlineStr">
        <is>
          <t>No</t>
        </is>
      </c>
      <c r="W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TC102494</t>
        </is>
      </c>
      <c r="B2503" s="69" t="n">
        <v>45965</v>
      </c>
      <c r="C2503" s="70" t="n">
        <v>2025</v>
      </c>
      <c r="D2503" t="inlineStr">
        <is>
          <t>Nov</t>
        </is>
      </c>
      <c r="E2503" t="inlineStr">
        <is>
          <t>Middle East &amp; Africa</t>
        </is>
      </c>
      <c r="F2503" t="inlineStr">
        <is>
          <t>South Africa</t>
        </is>
      </c>
      <c r="G2503" t="inlineStr">
        <is>
          <t>BFSI</t>
        </is>
      </c>
      <c r="H2503" t="inlineStr">
        <is>
          <t>Cloud &amp; infrastructure</t>
        </is>
      </c>
      <c r="I2503" t="inlineStr">
        <is>
          <t>Mid-size client</t>
        </is>
      </c>
      <c r="J2503" t="inlineStr">
        <is>
          <t>Sophie Müller</t>
        </is>
      </c>
      <c r="K2503" s="71" t="n">
        <v>4225</v>
      </c>
      <c r="L2503" s="72" t="n">
        <v>3804.15</v>
      </c>
      <c r="M2503" s="72" t="n">
        <v>16072533.75</v>
      </c>
      <c r="N2503" s="72" t="n">
        <v>321450.67</v>
      </c>
      <c r="O2503" s="72" t="n">
        <v>15751083.08</v>
      </c>
      <c r="P2503" s="72" t="n">
        <v>10952445.57</v>
      </c>
      <c r="Q2503" s="72" t="n">
        <v>4798637.51</v>
      </c>
      <c r="R2503" t="inlineStr">
        <is>
          <t>B-02</t>
        </is>
      </c>
      <c r="S2503" s="73" t="n">
        <v>27.8</v>
      </c>
      <c r="T2503" s="73" t="n">
        <v>24.5</v>
      </c>
      <c r="U2503" s="71" t="n">
        <v>0</v>
      </c>
      <c r="V2503" t="inlineStr">
        <is>
          <t>No</t>
        </is>
      </c>
      <c r="W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TC102495</t>
        </is>
      </c>
      <c r="B2504" s="69" t="n">
        <v>45965</v>
      </c>
      <c r="C2504" s="70" t="n">
        <v>2025</v>
      </c>
      <c r="D2504" t="inlineStr">
        <is>
          <t>Nov</t>
        </is>
      </c>
      <c r="E2504" t="inlineStr">
        <is>
          <t>North America</t>
        </is>
      </c>
      <c r="F2504" t="inlineStr">
        <is>
          <t>USA</t>
        </is>
      </c>
      <c r="G2504" t="inlineStr">
        <is>
          <t>Manufacturing</t>
        </is>
      </c>
      <c r="H2504" t="inlineStr">
        <is>
          <t>BPS</t>
        </is>
      </c>
      <c r="I2504" t="inlineStr">
        <is>
          <t>Mid-size client</t>
        </is>
      </c>
      <c r="J2504" t="inlineStr">
        <is>
          <t>Priya Nair</t>
        </is>
      </c>
      <c r="K2504" s="71" t="n">
        <v>6810</v>
      </c>
      <c r="L2504" s="72" t="n">
        <v>4082.01</v>
      </c>
      <c r="M2504" s="72" t="n">
        <v>27798488.1</v>
      </c>
      <c r="N2504" s="72" t="n">
        <v>0</v>
      </c>
      <c r="O2504" s="72" t="n">
        <v>27798488.1</v>
      </c>
      <c r="P2504" s="72" t="n">
        <v>16691009.71</v>
      </c>
      <c r="Q2504" s="72" t="n">
        <v>11107478.39</v>
      </c>
      <c r="R2504" t="inlineStr">
        <is>
          <t>M-04</t>
        </is>
      </c>
      <c r="S2504" s="73" t="n">
        <v>48.6</v>
      </c>
      <c r="T2504" s="73" t="n">
        <v>37.3</v>
      </c>
      <c r="U2504" s="71" t="n">
        <v>0</v>
      </c>
      <c r="V2504" t="inlineStr">
        <is>
          <t>No</t>
        </is>
      </c>
      <c r="W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TC102496</t>
        </is>
      </c>
      <c r="B2505" s="69" t="n">
        <v>45965</v>
      </c>
      <c r="C2505" s="70" t="n">
        <v>2025</v>
      </c>
      <c r="D2505" t="inlineStr">
        <is>
          <t>Nov</t>
        </is>
      </c>
      <c r="E2505" t="inlineStr">
        <is>
          <t>Continental Europe</t>
        </is>
      </c>
      <c r="F2505" t="inlineStr">
        <is>
          <t>France</t>
        </is>
      </c>
      <c r="G2505" t="inlineStr">
        <is>
          <t>BFSI</t>
        </is>
      </c>
      <c r="H2505" t="inlineStr">
        <is>
          <t>BPS</t>
        </is>
      </c>
      <c r="I2505" t="inlineStr">
        <is>
          <t>Large client</t>
        </is>
      </c>
      <c r="J2505" t="inlineStr">
        <is>
          <t>Hiroshi Tanaka</t>
        </is>
      </c>
      <c r="K2505" s="71" t="n">
        <v>6002</v>
      </c>
      <c r="L2505" s="72" t="n">
        <v>4128.05</v>
      </c>
      <c r="M2505" s="72" t="n">
        <v>24776556.1</v>
      </c>
      <c r="N2505" s="72" t="n">
        <v>0</v>
      </c>
      <c r="O2505" s="72" t="n">
        <v>24776556.1</v>
      </c>
      <c r="P2505" s="72" t="n">
        <v>17320675.47</v>
      </c>
      <c r="Q2505" s="72" t="n">
        <v>7455880.63</v>
      </c>
      <c r="R2505" t="inlineStr">
        <is>
          <t>B-04</t>
        </is>
      </c>
      <c r="S2505" s="73" t="n">
        <v>42.5</v>
      </c>
      <c r="T2505" s="73" t="n">
        <v>35.5</v>
      </c>
      <c r="U2505" s="71" t="n">
        <v>0</v>
      </c>
      <c r="V2505" t="inlineStr">
        <is>
          <t>No</t>
        </is>
      </c>
      <c r="W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TC102497</t>
        </is>
      </c>
      <c r="B2506" s="69" t="n">
        <v>45965</v>
      </c>
      <c r="C2506" s="70" t="n">
        <v>2025</v>
      </c>
      <c r="D2506" t="inlineStr">
        <is>
          <t>Nov</t>
        </is>
      </c>
      <c r="E2506" t="inlineStr">
        <is>
          <t>North America</t>
        </is>
      </c>
      <c r="F2506" t="inlineStr">
        <is>
          <t>Canada</t>
        </is>
      </c>
      <c r="G2506" t="inlineStr">
        <is>
          <t>BFSI</t>
        </is>
      </c>
      <c r="H2506" t="inlineStr">
        <is>
          <t>Cloud &amp; infrastructure</t>
        </is>
      </c>
      <c r="I2506" t="inlineStr">
        <is>
          <t>Top-10 client</t>
        </is>
      </c>
      <c r="J2506" t="inlineStr">
        <is>
          <t>Yuki Sato</t>
        </is>
      </c>
      <c r="K2506" s="71" t="n">
        <v>8700</v>
      </c>
      <c r="L2506" s="72" t="n">
        <v>4405.53</v>
      </c>
      <c r="M2506" s="72" t="n">
        <v>38328111</v>
      </c>
      <c r="N2506" s="72" t="n">
        <v>0</v>
      </c>
      <c r="O2506" s="72" t="n">
        <v>38328111</v>
      </c>
      <c r="P2506" s="72" t="n">
        <v>25064517.4</v>
      </c>
      <c r="Q2506" s="72" t="n">
        <v>13263593.6</v>
      </c>
      <c r="R2506" t="inlineStr">
        <is>
          <t>B-04</t>
        </is>
      </c>
      <c r="S2506" s="73" t="n">
        <v>61.1</v>
      </c>
      <c r="T2506" s="73" t="n">
        <v>51.1</v>
      </c>
      <c r="U2506" s="71" t="n">
        <v>1</v>
      </c>
      <c r="V2506" t="inlineStr">
        <is>
          <t>No</t>
        </is>
      </c>
      <c r="W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TC102498</t>
        </is>
      </c>
      <c r="B2507" s="69" t="n">
        <v>45965</v>
      </c>
      <c r="C2507" s="70" t="n">
        <v>2025</v>
      </c>
      <c r="D2507" t="inlineStr">
        <is>
          <t>Nov</t>
        </is>
      </c>
      <c r="E2507" t="inlineStr">
        <is>
          <t>North America</t>
        </is>
      </c>
      <c r="F2507" t="inlineStr">
        <is>
          <t>Canada</t>
        </is>
      </c>
      <c r="G2507" t="inlineStr">
        <is>
          <t>Life Sciences</t>
        </is>
      </c>
      <c r="H2507" t="inlineStr">
        <is>
          <t>AI &amp; data</t>
        </is>
      </c>
      <c r="I2507" t="inlineStr">
        <is>
          <t>Large client</t>
        </is>
      </c>
      <c r="J2507" t="inlineStr">
        <is>
          <t>Carlos Silva</t>
        </is>
      </c>
      <c r="K2507" s="71" t="n">
        <v>5639</v>
      </c>
      <c r="L2507" s="72" t="n">
        <v>4098.39</v>
      </c>
      <c r="M2507" s="72" t="n">
        <v>23110821.21</v>
      </c>
      <c r="N2507" s="72" t="n">
        <v>1386649.27</v>
      </c>
      <c r="O2507" s="72" t="n">
        <v>21724171.94</v>
      </c>
      <c r="P2507" s="72" t="n">
        <v>14915275.25</v>
      </c>
      <c r="Q2507" s="72" t="n">
        <v>6808896.69</v>
      </c>
      <c r="R2507" t="inlineStr">
        <is>
          <t>LS-03</t>
        </is>
      </c>
      <c r="S2507" s="73" t="n">
        <v>41.4</v>
      </c>
      <c r="T2507" s="73" t="n">
        <v>32.5</v>
      </c>
      <c r="U2507" s="71" t="n">
        <v>0</v>
      </c>
      <c r="V2507" t="inlineStr">
        <is>
          <t>No</t>
        </is>
      </c>
      <c r="W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TC102499</t>
        </is>
      </c>
      <c r="B2508" s="69" t="n">
        <v>45966</v>
      </c>
      <c r="C2508" s="70" t="n">
        <v>2025</v>
      </c>
      <c r="D2508" t="inlineStr">
        <is>
          <t>Nov</t>
        </is>
      </c>
      <c r="E2508" t="inlineStr">
        <is>
          <t>UK</t>
        </is>
      </c>
      <c r="F2508" t="inlineStr">
        <is>
          <t>UK</t>
        </is>
      </c>
      <c r="G2508" t="inlineStr">
        <is>
          <t>Manufacturing</t>
        </is>
      </c>
      <c r="H2508" t="inlineStr">
        <is>
          <t>Cloud &amp; infrastructure</t>
        </is>
      </c>
      <c r="I2508" t="inlineStr">
        <is>
          <t>Mid-size client</t>
        </is>
      </c>
      <c r="J2508" t="inlineStr">
        <is>
          <t>Mei Lin</t>
        </is>
      </c>
      <c r="K2508" s="71" t="n">
        <v>2643</v>
      </c>
      <c r="L2508" s="72" t="n">
        <v>4257.59</v>
      </c>
      <c r="M2508" s="72" t="n">
        <v>11252810.37</v>
      </c>
      <c r="N2508" s="72" t="n">
        <v>225056.21</v>
      </c>
      <c r="O2508" s="72" t="n">
        <v>11027754.16</v>
      </c>
      <c r="P2508" s="72" t="n">
        <v>7420439.57</v>
      </c>
      <c r="Q2508" s="72" t="n">
        <v>3607314.59</v>
      </c>
      <c r="R2508" t="inlineStr">
        <is>
          <t>M-06</t>
        </is>
      </c>
      <c r="S2508" s="73" t="n">
        <v>17.5</v>
      </c>
      <c r="T2508" s="73" t="n">
        <v>14.9</v>
      </c>
      <c r="U2508" s="71" t="n">
        <v>0</v>
      </c>
      <c r="V2508" t="inlineStr">
        <is>
          <t>No</t>
        </is>
      </c>
      <c r="W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TC102500</t>
        </is>
      </c>
      <c r="B2509" s="69" t="n">
        <v>45966</v>
      </c>
      <c r="C2509" s="70" t="n">
        <v>2025</v>
      </c>
      <c r="D2509" t="inlineStr">
        <is>
          <t>Nov</t>
        </is>
      </c>
      <c r="E2509" t="inlineStr">
        <is>
          <t>North America</t>
        </is>
      </c>
      <c r="F2509" t="inlineStr">
        <is>
          <t>USA</t>
        </is>
      </c>
      <c r="G2509" t="inlineStr">
        <is>
          <t>Communications &amp; Media</t>
        </is>
      </c>
      <c r="H2509" t="inlineStr">
        <is>
          <t>Application services</t>
        </is>
      </c>
      <c r="I2509" t="inlineStr">
        <is>
          <t>Top-10 client</t>
        </is>
      </c>
      <c r="J2509" t="inlineStr">
        <is>
          <t>Hiroshi Tanaka</t>
        </is>
      </c>
      <c r="K2509" s="71" t="n">
        <v>9756</v>
      </c>
      <c r="L2509" s="72" t="n">
        <v>3607.83</v>
      </c>
      <c r="M2509" s="72" t="n">
        <v>35197989.48</v>
      </c>
      <c r="N2509" s="72" t="n">
        <v>2111879.37</v>
      </c>
      <c r="O2509" s="72" t="n">
        <v>33086110.11</v>
      </c>
      <c r="P2509" s="72" t="n">
        <v>22531393.9</v>
      </c>
      <c r="Q2509" s="72" t="n">
        <v>10554716.21</v>
      </c>
      <c r="R2509" t="inlineStr">
        <is>
          <t>CM-01</t>
        </is>
      </c>
      <c r="S2509" s="73" t="n">
        <v>69.40000000000001</v>
      </c>
      <c r="T2509" s="73" t="n">
        <v>53.6</v>
      </c>
      <c r="U2509" s="71" t="n">
        <v>3</v>
      </c>
      <c r="V2509" t="inlineStr">
        <is>
          <t>Yes</t>
        </is>
      </c>
      <c r="W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TC102501</t>
        </is>
      </c>
      <c r="B2510" s="69" t="n">
        <v>45966</v>
      </c>
      <c r="C2510" s="70" t="n">
        <v>2025</v>
      </c>
      <c r="D2510" t="inlineStr">
        <is>
          <t>Nov</t>
        </is>
      </c>
      <c r="E2510" t="inlineStr">
        <is>
          <t>India</t>
        </is>
      </c>
      <c r="F2510" t="inlineStr">
        <is>
          <t>India</t>
        </is>
      </c>
      <c r="G2510" t="inlineStr">
        <is>
          <t>BFSI</t>
        </is>
      </c>
      <c r="H2510" t="inlineStr">
        <is>
          <t>Application services</t>
        </is>
      </c>
      <c r="I2510" t="inlineStr">
        <is>
          <t>Large client</t>
        </is>
      </c>
      <c r="J2510" t="inlineStr">
        <is>
          <t>Zoya Ahmed</t>
        </is>
      </c>
      <c r="K2510" s="71" t="n">
        <v>11129</v>
      </c>
      <c r="L2510" s="72" t="n">
        <v>3713.85</v>
      </c>
      <c r="M2510" s="72" t="n">
        <v>41331436.65</v>
      </c>
      <c r="N2510" s="72" t="n">
        <v>0</v>
      </c>
      <c r="O2510" s="72" t="n">
        <v>41331436.65</v>
      </c>
      <c r="P2510" s="72" t="n">
        <v>26543985.98</v>
      </c>
      <c r="Q2510" s="72" t="n">
        <v>14787450.67</v>
      </c>
      <c r="R2510" t="inlineStr">
        <is>
          <t>B-02</t>
        </is>
      </c>
      <c r="S2510" s="73" t="n">
        <v>70.3</v>
      </c>
      <c r="T2510" s="73" t="n">
        <v>60.8</v>
      </c>
      <c r="U2510" s="71" t="n">
        <v>0</v>
      </c>
      <c r="V2510" t="inlineStr">
        <is>
          <t>No</t>
        </is>
      </c>
      <c r="W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TC102502</t>
        </is>
      </c>
      <c r="B2511" s="69" t="n">
        <v>45966</v>
      </c>
      <c r="C2511" s="70" t="n">
        <v>2025</v>
      </c>
      <c r="D2511" t="inlineStr">
        <is>
          <t>Nov</t>
        </is>
      </c>
      <c r="E2511" t="inlineStr">
        <is>
          <t>North America</t>
        </is>
      </c>
      <c r="F2511" t="inlineStr">
        <is>
          <t>USA</t>
        </is>
      </c>
      <c r="G2511" t="inlineStr">
        <is>
          <t>Communications &amp; Media</t>
        </is>
      </c>
      <c r="H2511" t="inlineStr">
        <is>
          <t>BPS</t>
        </is>
      </c>
      <c r="I2511" t="inlineStr">
        <is>
          <t>Top-10 client</t>
        </is>
      </c>
      <c r="J2511" t="inlineStr">
        <is>
          <t>Ana Costa</t>
        </is>
      </c>
      <c r="K2511" s="71" t="n">
        <v>1795</v>
      </c>
      <c r="L2511" s="72" t="n">
        <v>4132.78</v>
      </c>
      <c r="M2511" s="72" t="n">
        <v>7418340.1</v>
      </c>
      <c r="N2511" s="72" t="n">
        <v>0</v>
      </c>
      <c r="O2511" s="72" t="n">
        <v>7418340.1</v>
      </c>
      <c r="P2511" s="72" t="n">
        <v>4814491.56</v>
      </c>
      <c r="Q2511" s="72" t="n">
        <v>2603848.54</v>
      </c>
      <c r="R2511" t="inlineStr">
        <is>
          <t>CM-06</t>
        </is>
      </c>
      <c r="S2511" s="73" t="n">
        <v>11.6</v>
      </c>
      <c r="T2511" s="73" t="n">
        <v>10</v>
      </c>
      <c r="U2511" s="71" t="n">
        <v>0</v>
      </c>
      <c r="V2511" t="inlineStr">
        <is>
          <t>No</t>
        </is>
      </c>
      <c r="W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TC102503</t>
        </is>
      </c>
      <c r="B2512" s="69" t="n">
        <v>45966</v>
      </c>
      <c r="C2512" s="70" t="n">
        <v>2025</v>
      </c>
      <c r="D2512" t="inlineStr">
        <is>
          <t>Nov</t>
        </is>
      </c>
      <c r="E2512" t="inlineStr">
        <is>
          <t>Continental Europe</t>
        </is>
      </c>
      <c r="F2512" t="inlineStr">
        <is>
          <t>Germany</t>
        </is>
      </c>
      <c r="G2512" t="inlineStr">
        <is>
          <t>Technology &amp; Services</t>
        </is>
      </c>
      <c r="H2512" t="inlineStr">
        <is>
          <t>Application services</t>
        </is>
      </c>
      <c r="I2512" t="inlineStr">
        <is>
          <t>Top-10 client</t>
        </is>
      </c>
      <c r="J2512" t="inlineStr">
        <is>
          <t>Mei Lin</t>
        </is>
      </c>
      <c r="K2512" s="71" t="n">
        <v>10633</v>
      </c>
      <c r="L2512" s="72" t="n">
        <v>4196.9</v>
      </c>
      <c r="M2512" s="72" t="n">
        <v>44625637.7</v>
      </c>
      <c r="N2512" s="72" t="n">
        <v>1785025.51</v>
      </c>
      <c r="O2512" s="72" t="n">
        <v>42840612.19</v>
      </c>
      <c r="P2512" s="72" t="n">
        <v>26718262.48</v>
      </c>
      <c r="Q2512" s="72" t="n">
        <v>16122349.71</v>
      </c>
      <c r="R2512" t="inlineStr">
        <is>
          <t>TS-02</t>
        </is>
      </c>
      <c r="S2512" s="73" t="n">
        <v>76.7</v>
      </c>
      <c r="T2512" s="73" t="n">
        <v>60.3</v>
      </c>
      <c r="U2512" s="71" t="n">
        <v>0</v>
      </c>
      <c r="V2512" t="inlineStr">
        <is>
          <t>No</t>
        </is>
      </c>
      <c r="W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TC102504</t>
        </is>
      </c>
      <c r="B2513" s="69" t="n">
        <v>45966</v>
      </c>
      <c r="C2513" s="70" t="n">
        <v>2025</v>
      </c>
      <c r="D2513" t="inlineStr">
        <is>
          <t>Nov</t>
        </is>
      </c>
      <c r="E2513" t="inlineStr">
        <is>
          <t>Asia Pacific</t>
        </is>
      </c>
      <c r="F2513" t="inlineStr">
        <is>
          <t>Australia</t>
        </is>
      </c>
      <c r="G2513" t="inlineStr">
        <is>
          <t>BFSI</t>
        </is>
      </c>
      <c r="H2513" t="inlineStr">
        <is>
          <t>Cloud &amp; infrastructure</t>
        </is>
      </c>
      <c r="I2513" t="inlineStr">
        <is>
          <t>Large client</t>
        </is>
      </c>
      <c r="J2513" t="inlineStr">
        <is>
          <t>Shraddha Kulkarni</t>
        </is>
      </c>
      <c r="K2513" s="71" t="n">
        <v>10282</v>
      </c>
      <c r="L2513" s="72" t="n">
        <v>3394.98</v>
      </c>
      <c r="M2513" s="72" t="n">
        <v>34907184.36</v>
      </c>
      <c r="N2513" s="72" t="n">
        <v>2094431.06</v>
      </c>
      <c r="O2513" s="72" t="n">
        <v>32812753.3</v>
      </c>
      <c r="P2513" s="72" t="n">
        <v>23929363.48</v>
      </c>
      <c r="Q2513" s="72" t="n">
        <v>8883389.82</v>
      </c>
      <c r="R2513" t="inlineStr">
        <is>
          <t>B-06</t>
        </is>
      </c>
      <c r="S2513" s="73" t="n">
        <v>65.8</v>
      </c>
      <c r="T2513" s="73" t="n">
        <v>58.3</v>
      </c>
      <c r="U2513" s="71" t="n">
        <v>0</v>
      </c>
      <c r="V2513" t="inlineStr">
        <is>
          <t>No</t>
        </is>
      </c>
      <c r="W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TC102505</t>
        </is>
      </c>
      <c r="B2514" s="69" t="n">
        <v>45966</v>
      </c>
      <c r="C2514" s="70" t="n">
        <v>2025</v>
      </c>
      <c r="D2514" t="inlineStr">
        <is>
          <t>Nov</t>
        </is>
      </c>
      <c r="E2514" t="inlineStr">
        <is>
          <t>UK</t>
        </is>
      </c>
      <c r="F2514" t="inlineStr">
        <is>
          <t>UK</t>
        </is>
      </c>
      <c r="G2514" t="inlineStr">
        <is>
          <t>Communications &amp; Media</t>
        </is>
      </c>
      <c r="H2514" t="inlineStr">
        <is>
          <t>BPS</t>
        </is>
      </c>
      <c r="I2514" t="inlineStr">
        <is>
          <t>Large client</t>
        </is>
      </c>
      <c r="J2514" t="inlineStr">
        <is>
          <t>Amir Khan</t>
        </is>
      </c>
      <c r="K2514" s="71" t="n">
        <v>5889</v>
      </c>
      <c r="L2514" s="72" t="n">
        <v>3544.13</v>
      </c>
      <c r="M2514" s="72" t="n">
        <v>20871381.57</v>
      </c>
      <c r="N2514" s="72" t="n">
        <v>0</v>
      </c>
      <c r="O2514" s="72" t="n">
        <v>20871381.57</v>
      </c>
      <c r="P2514" s="72" t="n">
        <v>12799871.81</v>
      </c>
      <c r="Q2514" s="72" t="n">
        <v>8071509.76</v>
      </c>
      <c r="R2514" t="inlineStr">
        <is>
          <t>CM-01</t>
        </is>
      </c>
      <c r="S2514" s="73" t="n">
        <v>46.5</v>
      </c>
      <c r="T2514" s="73" t="n">
        <v>35</v>
      </c>
      <c r="U2514" s="71" t="n">
        <v>0</v>
      </c>
      <c r="V2514" t="inlineStr">
        <is>
          <t>No</t>
        </is>
      </c>
      <c r="W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TC102506</t>
        </is>
      </c>
      <c r="B2515" s="69" t="n">
        <v>45966</v>
      </c>
      <c r="C2515" s="70" t="n">
        <v>2025</v>
      </c>
      <c r="D2515" t="inlineStr">
        <is>
          <t>Nov</t>
        </is>
      </c>
      <c r="E2515" t="inlineStr">
        <is>
          <t>North America</t>
        </is>
      </c>
      <c r="F2515" t="inlineStr">
        <is>
          <t>Canada</t>
        </is>
      </c>
      <c r="G2515" t="inlineStr">
        <is>
          <t>Retail &amp; CPG</t>
        </is>
      </c>
      <c r="H2515" t="inlineStr">
        <is>
          <t>AI &amp; data</t>
        </is>
      </c>
      <c r="I2515" t="inlineStr">
        <is>
          <t>Large client</t>
        </is>
      </c>
      <c r="J2515" t="inlineStr">
        <is>
          <t>Ruhi Shaikh</t>
        </is>
      </c>
      <c r="K2515" s="71" t="n">
        <v>9371</v>
      </c>
      <c r="L2515" s="72" t="n">
        <v>3821</v>
      </c>
      <c r="M2515" s="72" t="n">
        <v>35806591</v>
      </c>
      <c r="N2515" s="72" t="n">
        <v>0</v>
      </c>
      <c r="O2515" s="72" t="n">
        <v>35806591</v>
      </c>
      <c r="P2515" s="72" t="n">
        <v>23247122.34</v>
      </c>
      <c r="Q2515" s="72" t="n">
        <v>12559468.66</v>
      </c>
      <c r="R2515" t="inlineStr">
        <is>
          <t>RC-03</t>
        </is>
      </c>
      <c r="S2515" s="73" t="n">
        <v>58.2</v>
      </c>
      <c r="T2515" s="73" t="n">
        <v>53.5</v>
      </c>
      <c r="U2515" s="71" t="n">
        <v>0</v>
      </c>
      <c r="V2515" t="inlineStr">
        <is>
          <t>No</t>
        </is>
      </c>
      <c r="W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TC102507</t>
        </is>
      </c>
      <c r="B2516" s="69" t="n">
        <v>45966</v>
      </c>
      <c r="C2516" s="70" t="n">
        <v>2025</v>
      </c>
      <c r="D2516" t="inlineStr">
        <is>
          <t>Nov</t>
        </is>
      </c>
      <c r="E2516" t="inlineStr">
        <is>
          <t>UK</t>
        </is>
      </c>
      <c r="F2516" t="inlineStr">
        <is>
          <t>UK</t>
        </is>
      </c>
      <c r="G2516" t="inlineStr">
        <is>
          <t>BFSI</t>
        </is>
      </c>
      <c r="H2516" t="inlineStr">
        <is>
          <t>BPS</t>
        </is>
      </c>
      <c r="I2516" t="inlineStr">
        <is>
          <t>Mid-size client</t>
        </is>
      </c>
      <c r="J2516" t="inlineStr">
        <is>
          <t>Amir Khan</t>
        </is>
      </c>
      <c r="K2516" s="71" t="n">
        <v>6647</v>
      </c>
      <c r="L2516" s="72" t="n">
        <v>4001.68</v>
      </c>
      <c r="M2516" s="72" t="n">
        <v>26599166.96</v>
      </c>
      <c r="N2516" s="72" t="n">
        <v>531983.34</v>
      </c>
      <c r="O2516" s="72" t="n">
        <v>26067183.62</v>
      </c>
      <c r="P2516" s="72" t="n">
        <v>19187954.31</v>
      </c>
      <c r="Q2516" s="72" t="n">
        <v>6879229.31</v>
      </c>
      <c r="R2516" t="inlineStr">
        <is>
          <t>B-03</t>
        </is>
      </c>
      <c r="S2516" s="73" t="n">
        <v>48.5</v>
      </c>
      <c r="T2516" s="73" t="n">
        <v>38.9</v>
      </c>
      <c r="U2516" s="71" t="n">
        <v>0</v>
      </c>
      <c r="V2516" t="inlineStr">
        <is>
          <t>No</t>
        </is>
      </c>
      <c r="W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TC102508</t>
        </is>
      </c>
      <c r="B2517" s="69" t="n">
        <v>45966</v>
      </c>
      <c r="C2517" s="70" t="n">
        <v>2025</v>
      </c>
      <c r="D2517" t="inlineStr">
        <is>
          <t>Nov</t>
        </is>
      </c>
      <c r="E2517" t="inlineStr">
        <is>
          <t>Asia Pacific</t>
        </is>
      </c>
      <c r="F2517" t="inlineStr">
        <is>
          <t>Japan</t>
        </is>
      </c>
      <c r="G2517" t="inlineStr">
        <is>
          <t>Technology &amp; Services</t>
        </is>
      </c>
      <c r="H2517" t="inlineStr">
        <is>
          <t>BPS</t>
        </is>
      </c>
      <c r="I2517" t="inlineStr">
        <is>
          <t>Large client</t>
        </is>
      </c>
      <c r="J2517" t="inlineStr">
        <is>
          <t>Sophie Müller</t>
        </is>
      </c>
      <c r="K2517" s="71" t="n">
        <v>2160</v>
      </c>
      <c r="L2517" s="72" t="n">
        <v>3737.05</v>
      </c>
      <c r="M2517" s="72" t="n">
        <v>8072028</v>
      </c>
      <c r="N2517" s="72" t="n">
        <v>161440.56</v>
      </c>
      <c r="O2517" s="72" t="n">
        <v>7910587.44</v>
      </c>
      <c r="P2517" s="72" t="n">
        <v>4857716.55</v>
      </c>
      <c r="Q2517" s="72" t="n">
        <v>3052870.89</v>
      </c>
      <c r="R2517" t="inlineStr">
        <is>
          <t>TS-03</t>
        </is>
      </c>
      <c r="S2517" s="73" t="n">
        <v>16.5</v>
      </c>
      <c r="T2517" s="73" t="n">
        <v>12.8</v>
      </c>
      <c r="U2517" s="71" t="n">
        <v>0</v>
      </c>
      <c r="V2517" t="inlineStr">
        <is>
          <t>No</t>
        </is>
      </c>
      <c r="W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TC102509</t>
        </is>
      </c>
      <c r="B2518" s="69" t="n">
        <v>45966</v>
      </c>
      <c r="C2518" s="70" t="n">
        <v>2025</v>
      </c>
      <c r="D2518" t="inlineStr">
        <is>
          <t>Nov</t>
        </is>
      </c>
      <c r="E2518" t="inlineStr">
        <is>
          <t>North America</t>
        </is>
      </c>
      <c r="F2518" t="inlineStr">
        <is>
          <t>Canada</t>
        </is>
      </c>
      <c r="G2518" t="inlineStr">
        <is>
          <t>Communications &amp; Media</t>
        </is>
      </c>
      <c r="H2518" t="inlineStr">
        <is>
          <t>Consulting</t>
        </is>
      </c>
      <c r="I2518" t="inlineStr">
        <is>
          <t>Large client</t>
        </is>
      </c>
      <c r="J2518" t="inlineStr">
        <is>
          <t>Emma Clarke</t>
        </is>
      </c>
      <c r="K2518" s="71" t="n">
        <v>2945</v>
      </c>
      <c r="L2518" s="72" t="n">
        <v>3945.25</v>
      </c>
      <c r="M2518" s="72" t="n">
        <v>11618761.25</v>
      </c>
      <c r="N2518" s="72" t="n">
        <v>0</v>
      </c>
      <c r="O2518" s="72" t="n">
        <v>11618761.25</v>
      </c>
      <c r="P2518" s="72" t="n">
        <v>7804359.91</v>
      </c>
      <c r="Q2518" s="72" t="n">
        <v>3814401.34</v>
      </c>
      <c r="R2518" t="inlineStr">
        <is>
          <t>CM-06</t>
        </is>
      </c>
      <c r="S2518" s="73" t="n">
        <v>21</v>
      </c>
      <c r="T2518" s="73" t="n">
        <v>17.5</v>
      </c>
      <c r="U2518" s="71" t="n">
        <v>0</v>
      </c>
      <c r="V2518" t="inlineStr">
        <is>
          <t>No</t>
        </is>
      </c>
      <c r="W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TC102510</t>
        </is>
      </c>
      <c r="B2519" s="69" t="n">
        <v>45966</v>
      </c>
      <c r="C2519" s="70" t="n">
        <v>2025</v>
      </c>
      <c r="D2519" t="inlineStr">
        <is>
          <t>Nov</t>
        </is>
      </c>
      <c r="E2519" t="inlineStr">
        <is>
          <t>North America</t>
        </is>
      </c>
      <c r="F2519" t="inlineStr">
        <is>
          <t>Canada</t>
        </is>
      </c>
      <c r="G2519" t="inlineStr">
        <is>
          <t>Life Sciences</t>
        </is>
      </c>
      <c r="H2519" t="inlineStr">
        <is>
          <t>Application services</t>
        </is>
      </c>
      <c r="I2519" t="inlineStr">
        <is>
          <t>Large client</t>
        </is>
      </c>
      <c r="J2519" t="inlineStr">
        <is>
          <t>Lucas Martin</t>
        </is>
      </c>
      <c r="K2519" s="71" t="n">
        <v>2559</v>
      </c>
      <c r="L2519" s="72" t="n">
        <v>4145.43</v>
      </c>
      <c r="M2519" s="72" t="n">
        <v>10608155.37</v>
      </c>
      <c r="N2519" s="72" t="n">
        <v>212163.11</v>
      </c>
      <c r="O2519" s="72" t="n">
        <v>10395992.26</v>
      </c>
      <c r="P2519" s="72" t="n">
        <v>6360794.74</v>
      </c>
      <c r="Q2519" s="72" t="n">
        <v>4035197.52</v>
      </c>
      <c r="R2519" t="inlineStr">
        <is>
          <t>LS-03</t>
        </is>
      </c>
      <c r="S2519" s="73" t="n">
        <v>16.6</v>
      </c>
      <c r="T2519" s="73" t="n">
        <v>14.8</v>
      </c>
      <c r="U2519" s="71" t="n">
        <v>1</v>
      </c>
      <c r="V2519" t="inlineStr">
        <is>
          <t>No</t>
        </is>
      </c>
      <c r="W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TC102511</t>
        </is>
      </c>
      <c r="B2520" s="69" t="n">
        <v>45967</v>
      </c>
      <c r="C2520" s="70" t="n">
        <v>2025</v>
      </c>
      <c r="D2520" t="inlineStr">
        <is>
          <t>Nov</t>
        </is>
      </c>
      <c r="E2520" t="inlineStr">
        <is>
          <t>North America</t>
        </is>
      </c>
      <c r="F2520" t="inlineStr">
        <is>
          <t>Canada</t>
        </is>
      </c>
      <c r="G2520" t="inlineStr">
        <is>
          <t>Retail &amp; CPG</t>
        </is>
      </c>
      <c r="H2520" t="inlineStr">
        <is>
          <t>BPS</t>
        </is>
      </c>
      <c r="I2520" t="inlineStr">
        <is>
          <t>Mid-size client</t>
        </is>
      </c>
      <c r="J2520" t="inlineStr">
        <is>
          <t>Zoya Ahmed</t>
        </is>
      </c>
      <c r="K2520" s="71" t="n">
        <v>4372</v>
      </c>
      <c r="L2520" s="72" t="n">
        <v>3567.2</v>
      </c>
      <c r="M2520" s="72" t="n">
        <v>15595798.4</v>
      </c>
      <c r="N2520" s="72" t="n">
        <v>311915.97</v>
      </c>
      <c r="O2520" s="72" t="n">
        <v>15283882.43</v>
      </c>
      <c r="P2520" s="72" t="n">
        <v>10829083.23</v>
      </c>
      <c r="Q2520" s="72" t="n">
        <v>4454799.2</v>
      </c>
      <c r="R2520" t="inlineStr">
        <is>
          <t>RC-01</t>
        </is>
      </c>
      <c r="S2520" s="73" t="n">
        <v>30</v>
      </c>
      <c r="T2520" s="73" t="n">
        <v>26.3</v>
      </c>
      <c r="U2520" s="71" t="n">
        <v>1</v>
      </c>
      <c r="V2520" t="inlineStr">
        <is>
          <t>No</t>
        </is>
      </c>
      <c r="W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TC102512</t>
        </is>
      </c>
      <c r="B2521" s="69" t="n">
        <v>45967</v>
      </c>
      <c r="C2521" s="70" t="n">
        <v>2025</v>
      </c>
      <c r="D2521" t="inlineStr">
        <is>
          <t>Nov</t>
        </is>
      </c>
      <c r="E2521" t="inlineStr">
        <is>
          <t>North America</t>
        </is>
      </c>
      <c r="F2521" t="inlineStr">
        <is>
          <t>USA</t>
        </is>
      </c>
      <c r="G2521" t="inlineStr">
        <is>
          <t>BFSI</t>
        </is>
      </c>
      <c r="H2521" t="inlineStr">
        <is>
          <t>Application services</t>
        </is>
      </c>
      <c r="I2521" t="inlineStr">
        <is>
          <t>Large client</t>
        </is>
      </c>
      <c r="J2521" t="inlineStr">
        <is>
          <t>Aisha Bello</t>
        </is>
      </c>
      <c r="K2521" s="71" t="n">
        <v>6119</v>
      </c>
      <c r="L2521" s="72" t="n">
        <v>4184.07</v>
      </c>
      <c r="M2521" s="72" t="n">
        <v>25602324.33</v>
      </c>
      <c r="N2521" s="72" t="n">
        <v>512046.49</v>
      </c>
      <c r="O2521" s="72" t="n">
        <v>25090277.84</v>
      </c>
      <c r="P2521" s="72" t="n">
        <v>16793063.37</v>
      </c>
      <c r="Q2521" s="72" t="n">
        <v>8297214.47</v>
      </c>
      <c r="R2521" t="inlineStr">
        <is>
          <t>B-04</t>
        </is>
      </c>
      <c r="S2521" s="73" t="n">
        <v>39.1</v>
      </c>
      <c r="T2521" s="73" t="n">
        <v>33.3</v>
      </c>
      <c r="U2521" s="71" t="n">
        <v>0</v>
      </c>
      <c r="V2521" t="inlineStr">
        <is>
          <t>No</t>
        </is>
      </c>
      <c r="W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TC102513</t>
        </is>
      </c>
      <c r="B2522" s="69" t="n">
        <v>45967</v>
      </c>
      <c r="C2522" s="70" t="n">
        <v>2025</v>
      </c>
      <c r="D2522" t="inlineStr">
        <is>
          <t>Nov</t>
        </is>
      </c>
      <c r="E2522" t="inlineStr">
        <is>
          <t>UK</t>
        </is>
      </c>
      <c r="F2522" t="inlineStr">
        <is>
          <t>UK</t>
        </is>
      </c>
      <c r="G2522" t="inlineStr">
        <is>
          <t>BFSI</t>
        </is>
      </c>
      <c r="H2522" t="inlineStr">
        <is>
          <t>Application services</t>
        </is>
      </c>
      <c r="I2522" t="inlineStr">
        <is>
          <t>Large client</t>
        </is>
      </c>
      <c r="J2522" t="inlineStr">
        <is>
          <t>Olivia Brown</t>
        </is>
      </c>
      <c r="K2522" s="71" t="n">
        <v>6145</v>
      </c>
      <c r="L2522" s="72" t="n">
        <v>3721.55</v>
      </c>
      <c r="M2522" s="72" t="n">
        <v>22868924.75</v>
      </c>
      <c r="N2522" s="72" t="n">
        <v>0</v>
      </c>
      <c r="O2522" s="72" t="n">
        <v>22868924.75</v>
      </c>
      <c r="P2522" s="72" t="n">
        <v>15119562.53</v>
      </c>
      <c r="Q2522" s="72" t="n">
        <v>7749362.22</v>
      </c>
      <c r="R2522" t="inlineStr">
        <is>
          <t>B-02</t>
        </is>
      </c>
      <c r="S2522" s="73" t="n">
        <v>41.1</v>
      </c>
      <c r="T2522" s="73" t="n">
        <v>37.2</v>
      </c>
      <c r="U2522" s="71" t="n">
        <v>1</v>
      </c>
      <c r="V2522" t="inlineStr">
        <is>
          <t>No</t>
        </is>
      </c>
      <c r="W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TC102514</t>
        </is>
      </c>
      <c r="B2523" s="69" t="n">
        <v>45967</v>
      </c>
      <c r="C2523" s="70" t="n">
        <v>2025</v>
      </c>
      <c r="D2523" t="inlineStr">
        <is>
          <t>Nov</t>
        </is>
      </c>
      <c r="E2523" t="inlineStr">
        <is>
          <t>UK</t>
        </is>
      </c>
      <c r="F2523" t="inlineStr">
        <is>
          <t>UK</t>
        </is>
      </c>
      <c r="G2523" t="inlineStr">
        <is>
          <t>Communications &amp; Media</t>
        </is>
      </c>
      <c r="H2523" t="inlineStr">
        <is>
          <t>Application services</t>
        </is>
      </c>
      <c r="I2523" t="inlineStr">
        <is>
          <t>Large client</t>
        </is>
      </c>
      <c r="J2523" t="inlineStr">
        <is>
          <t>Sara Rossi</t>
        </is>
      </c>
      <c r="K2523" s="71" t="n">
        <v>1834</v>
      </c>
      <c r="L2523" s="72" t="n">
        <v>3612.33</v>
      </c>
      <c r="M2523" s="72" t="n">
        <v>6625013.22</v>
      </c>
      <c r="N2523" s="72" t="n">
        <v>265000.53</v>
      </c>
      <c r="O2523" s="72" t="n">
        <v>6360012.69</v>
      </c>
      <c r="P2523" s="72" t="n">
        <v>4298705.47</v>
      </c>
      <c r="Q2523" s="72" t="n">
        <v>2061307.22</v>
      </c>
      <c r="R2523" t="inlineStr">
        <is>
          <t>CM-04</t>
        </is>
      </c>
      <c r="S2523" s="73" t="n">
        <v>11.2</v>
      </c>
      <c r="T2523" s="73" t="n">
        <v>10</v>
      </c>
      <c r="U2523" s="71" t="n">
        <v>0</v>
      </c>
      <c r="V2523" t="inlineStr">
        <is>
          <t>No</t>
        </is>
      </c>
      <c r="W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TC102515</t>
        </is>
      </c>
      <c r="B2524" s="69" t="n">
        <v>45967</v>
      </c>
      <c r="C2524" s="70" t="n">
        <v>2025</v>
      </c>
      <c r="D2524" t="inlineStr">
        <is>
          <t>Nov</t>
        </is>
      </c>
      <c r="E2524" t="inlineStr">
        <is>
          <t>North America</t>
        </is>
      </c>
      <c r="F2524" t="inlineStr">
        <is>
          <t>USA</t>
        </is>
      </c>
      <c r="G2524" t="inlineStr">
        <is>
          <t>Retail &amp; CPG</t>
        </is>
      </c>
      <c r="H2524" t="inlineStr">
        <is>
          <t>Consulting</t>
        </is>
      </c>
      <c r="I2524" t="inlineStr">
        <is>
          <t>Top-10 client</t>
        </is>
      </c>
      <c r="J2524" t="inlineStr">
        <is>
          <t>Mei Lin</t>
        </is>
      </c>
      <c r="K2524" s="71" t="n">
        <v>4057</v>
      </c>
      <c r="L2524" s="72" t="n">
        <v>3391.14</v>
      </c>
      <c r="M2524" s="72" t="n">
        <v>13757854.98</v>
      </c>
      <c r="N2524" s="72" t="n">
        <v>0</v>
      </c>
      <c r="O2524" s="72" t="n">
        <v>13757854.98</v>
      </c>
      <c r="P2524" s="72" t="n">
        <v>8996473.15</v>
      </c>
      <c r="Q2524" s="72" t="n">
        <v>4761381.83</v>
      </c>
      <c r="R2524" t="inlineStr">
        <is>
          <t>RC-01</t>
        </is>
      </c>
      <c r="S2524" s="73" t="n">
        <v>28.7</v>
      </c>
      <c r="T2524" s="73" t="n">
        <v>22.7</v>
      </c>
      <c r="U2524" s="71" t="n">
        <v>0</v>
      </c>
      <c r="V2524" t="inlineStr">
        <is>
          <t>No</t>
        </is>
      </c>
      <c r="W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TC102516</t>
        </is>
      </c>
      <c r="B2525" s="69" t="n">
        <v>45967</v>
      </c>
      <c r="C2525" s="70" t="n">
        <v>2025</v>
      </c>
      <c r="D2525" t="inlineStr">
        <is>
          <t>Nov</t>
        </is>
      </c>
      <c r="E2525" t="inlineStr">
        <is>
          <t>North America</t>
        </is>
      </c>
      <c r="F2525" t="inlineStr">
        <is>
          <t>Canada</t>
        </is>
      </c>
      <c r="G2525" t="inlineStr">
        <is>
          <t>Manufacturing</t>
        </is>
      </c>
      <c r="H2525" t="inlineStr">
        <is>
          <t>Application services</t>
        </is>
      </c>
      <c r="I2525" t="inlineStr">
        <is>
          <t>Large client</t>
        </is>
      </c>
      <c r="J2525" t="inlineStr">
        <is>
          <t>Fatima Al-Saud</t>
        </is>
      </c>
      <c r="K2525" s="71" t="n">
        <v>7994</v>
      </c>
      <c r="L2525" s="72" t="n">
        <v>3862.55</v>
      </c>
      <c r="M2525" s="72" t="n">
        <v>30877224.7</v>
      </c>
      <c r="N2525" s="72" t="n">
        <v>0</v>
      </c>
      <c r="O2525" s="72" t="n">
        <v>30877224.7</v>
      </c>
      <c r="P2525" s="72" t="n">
        <v>20006198.03</v>
      </c>
      <c r="Q2525" s="72" t="n">
        <v>10871026.67</v>
      </c>
      <c r="R2525" t="inlineStr">
        <is>
          <t>M-02</t>
        </is>
      </c>
      <c r="S2525" s="73" t="n">
        <v>49.6</v>
      </c>
      <c r="T2525" s="73" t="n">
        <v>45.2</v>
      </c>
      <c r="U2525" s="71" t="n">
        <v>0</v>
      </c>
      <c r="V2525" t="inlineStr">
        <is>
          <t>No</t>
        </is>
      </c>
      <c r="W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TC102517</t>
        </is>
      </c>
      <c r="B2526" s="69" t="n">
        <v>45967</v>
      </c>
      <c r="C2526" s="70" t="n">
        <v>2025</v>
      </c>
      <c r="D2526" t="inlineStr">
        <is>
          <t>Nov</t>
        </is>
      </c>
      <c r="E2526" t="inlineStr">
        <is>
          <t>India</t>
        </is>
      </c>
      <c r="F2526" t="inlineStr">
        <is>
          <t>India</t>
        </is>
      </c>
      <c r="G2526" t="inlineStr">
        <is>
          <t>BFSI</t>
        </is>
      </c>
      <c r="H2526" t="inlineStr">
        <is>
          <t>Consulting</t>
        </is>
      </c>
      <c r="I2526" t="inlineStr">
        <is>
          <t>Large client</t>
        </is>
      </c>
      <c r="J2526" t="inlineStr">
        <is>
          <t>Fatima Al-Saud</t>
        </is>
      </c>
      <c r="K2526" s="71" t="n">
        <v>4108</v>
      </c>
      <c r="L2526" s="72" t="n">
        <v>3174.73</v>
      </c>
      <c r="M2526" s="72" t="n">
        <v>13041790.84</v>
      </c>
      <c r="N2526" s="72" t="n">
        <v>0</v>
      </c>
      <c r="O2526" s="72" t="n">
        <v>13041790.84</v>
      </c>
      <c r="P2526" s="72" t="n">
        <v>8709004.310000001</v>
      </c>
      <c r="Q2526" s="72" t="n">
        <v>4332786.53</v>
      </c>
      <c r="R2526" t="inlineStr">
        <is>
          <t>B-02</t>
        </is>
      </c>
      <c r="S2526" s="73" t="n">
        <v>28.4</v>
      </c>
      <c r="T2526" s="73" t="n">
        <v>24.3</v>
      </c>
      <c r="U2526" s="71" t="n">
        <v>1</v>
      </c>
      <c r="V2526" t="inlineStr">
        <is>
          <t>No</t>
        </is>
      </c>
      <c r="W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TC102518</t>
        </is>
      </c>
      <c r="B2527" s="69" t="n">
        <v>45967</v>
      </c>
      <c r="C2527" s="70" t="n">
        <v>2025</v>
      </c>
      <c r="D2527" t="inlineStr">
        <is>
          <t>Nov</t>
        </is>
      </c>
      <c r="E2527" t="inlineStr">
        <is>
          <t>North America</t>
        </is>
      </c>
      <c r="F2527" t="inlineStr">
        <is>
          <t>USA</t>
        </is>
      </c>
      <c r="G2527" t="inlineStr">
        <is>
          <t>Technology &amp; Services</t>
        </is>
      </c>
      <c r="H2527" t="inlineStr">
        <is>
          <t>Application services</t>
        </is>
      </c>
      <c r="I2527" t="inlineStr">
        <is>
          <t>Mid-size client</t>
        </is>
      </c>
      <c r="J2527" t="inlineStr">
        <is>
          <t>Olivia Brown</t>
        </is>
      </c>
      <c r="K2527" s="71" t="n">
        <v>5029</v>
      </c>
      <c r="L2527" s="72" t="n">
        <v>4215.52</v>
      </c>
      <c r="M2527" s="72" t="n">
        <v>21199850.08</v>
      </c>
      <c r="N2527" s="72" t="n">
        <v>1271991</v>
      </c>
      <c r="O2527" s="72" t="n">
        <v>19927859.08</v>
      </c>
      <c r="P2527" s="72" t="n">
        <v>15802468.04</v>
      </c>
      <c r="Q2527" s="72" t="n">
        <v>4125391.04</v>
      </c>
      <c r="R2527" t="inlineStr">
        <is>
          <t>TS-03</t>
        </is>
      </c>
      <c r="S2527" s="73" t="n">
        <v>32</v>
      </c>
      <c r="T2527" s="73" t="n">
        <v>29.1</v>
      </c>
      <c r="U2527" s="71" t="n">
        <v>0</v>
      </c>
      <c r="V2527" t="inlineStr">
        <is>
          <t>No</t>
        </is>
      </c>
      <c r="W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TC102519</t>
        </is>
      </c>
      <c r="B2528" s="69" t="n">
        <v>45967</v>
      </c>
      <c r="C2528" s="70" t="n">
        <v>2025</v>
      </c>
      <c r="D2528" t="inlineStr">
        <is>
          <t>Nov</t>
        </is>
      </c>
      <c r="E2528" t="inlineStr">
        <is>
          <t>North America</t>
        </is>
      </c>
      <c r="F2528" t="inlineStr">
        <is>
          <t>Canada</t>
        </is>
      </c>
      <c r="G2528" t="inlineStr">
        <is>
          <t>BFSI</t>
        </is>
      </c>
      <c r="H2528" t="inlineStr">
        <is>
          <t>Application services</t>
        </is>
      </c>
      <c r="I2528" t="inlineStr">
        <is>
          <t>Mid-size client</t>
        </is>
      </c>
      <c r="J2528" t="inlineStr">
        <is>
          <t>Arjun Mehta</t>
        </is>
      </c>
      <c r="K2528" s="71" t="n">
        <v>11406</v>
      </c>
      <c r="L2528" s="72" t="n">
        <v>4103.34</v>
      </c>
      <c r="M2528" s="72" t="n">
        <v>46802696.04</v>
      </c>
      <c r="N2528" s="72" t="n">
        <v>1872107.84</v>
      </c>
      <c r="O2528" s="72" t="n">
        <v>44930588.2</v>
      </c>
      <c r="P2528" s="72" t="n">
        <v>28912588.14</v>
      </c>
      <c r="Q2528" s="72" t="n">
        <v>16018000.06</v>
      </c>
      <c r="R2528" t="inlineStr">
        <is>
          <t>B-06</t>
        </is>
      </c>
      <c r="S2528" s="73" t="n">
        <v>70.7</v>
      </c>
      <c r="T2528" s="73" t="n">
        <v>63.5</v>
      </c>
      <c r="U2528" s="71" t="n">
        <v>0</v>
      </c>
      <c r="V2528" t="inlineStr">
        <is>
          <t>No</t>
        </is>
      </c>
      <c r="W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TC102520</t>
        </is>
      </c>
      <c r="B2529" s="69" t="n">
        <v>45967</v>
      </c>
      <c r="C2529" s="70" t="n">
        <v>2025</v>
      </c>
      <c r="D2529" t="inlineStr">
        <is>
          <t>Nov</t>
        </is>
      </c>
      <c r="E2529" t="inlineStr">
        <is>
          <t>India</t>
        </is>
      </c>
      <c r="F2529" t="inlineStr">
        <is>
          <t>India</t>
        </is>
      </c>
      <c r="G2529" t="inlineStr">
        <is>
          <t>Life Sciences</t>
        </is>
      </c>
      <c r="H2529" t="inlineStr">
        <is>
          <t>Consulting</t>
        </is>
      </c>
      <c r="I2529" t="inlineStr">
        <is>
          <t>Top-10 client</t>
        </is>
      </c>
      <c r="J2529" t="inlineStr">
        <is>
          <t>Amir Khan</t>
        </is>
      </c>
      <c r="K2529" s="71" t="n">
        <v>7809</v>
      </c>
      <c r="L2529" s="72" t="n">
        <v>4066.39</v>
      </c>
      <c r="M2529" s="72" t="n">
        <v>31754439.51</v>
      </c>
      <c r="N2529" s="72" t="n">
        <v>635088.79</v>
      </c>
      <c r="O2529" s="72" t="n">
        <v>31119350.72</v>
      </c>
      <c r="P2529" s="72" t="n">
        <v>19691532.6</v>
      </c>
      <c r="Q2529" s="72" t="n">
        <v>11427818.12</v>
      </c>
      <c r="R2529" t="inlineStr">
        <is>
          <t>LS-06</t>
        </is>
      </c>
      <c r="S2529" s="73" t="n">
        <v>55.2</v>
      </c>
      <c r="T2529" s="73" t="n">
        <v>46.3</v>
      </c>
      <c r="U2529" s="71" t="n">
        <v>0</v>
      </c>
      <c r="V2529" t="inlineStr">
        <is>
          <t>No</t>
        </is>
      </c>
      <c r="W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TC102521</t>
        </is>
      </c>
      <c r="B2530" s="69" t="n">
        <v>45968</v>
      </c>
      <c r="C2530" s="70" t="n">
        <v>2025</v>
      </c>
      <c r="D2530" t="inlineStr">
        <is>
          <t>Nov</t>
        </is>
      </c>
      <c r="E2530" t="inlineStr">
        <is>
          <t>UK</t>
        </is>
      </c>
      <c r="F2530" t="inlineStr">
        <is>
          <t>UK</t>
        </is>
      </c>
      <c r="G2530" t="inlineStr">
        <is>
          <t>BFSI</t>
        </is>
      </c>
      <c r="H2530" t="inlineStr">
        <is>
          <t>Consulting</t>
        </is>
      </c>
      <c r="I2530" t="inlineStr">
        <is>
          <t>Mid-size client</t>
        </is>
      </c>
      <c r="J2530" t="inlineStr">
        <is>
          <t>Amir Khan</t>
        </is>
      </c>
      <c r="K2530" s="71" t="n">
        <v>5455</v>
      </c>
      <c r="L2530" s="72" t="n">
        <v>3762.83</v>
      </c>
      <c r="M2530" s="72" t="n">
        <v>20526237.65</v>
      </c>
      <c r="N2530" s="72" t="n">
        <v>410524.75</v>
      </c>
      <c r="O2530" s="72" t="n">
        <v>20115712.9</v>
      </c>
      <c r="P2530" s="72" t="n">
        <v>13211211.89</v>
      </c>
      <c r="Q2530" s="72" t="n">
        <v>6904501.01</v>
      </c>
      <c r="R2530" t="inlineStr">
        <is>
          <t>B-05</t>
        </is>
      </c>
      <c r="S2530" s="73" t="n">
        <v>41.3</v>
      </c>
      <c r="T2530" s="73" t="n">
        <v>33</v>
      </c>
      <c r="U2530" s="71" t="n">
        <v>1</v>
      </c>
      <c r="V2530" t="inlineStr">
        <is>
          <t>No</t>
        </is>
      </c>
      <c r="W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TC102522</t>
        </is>
      </c>
      <c r="B2531" s="69" t="n">
        <v>45968</v>
      </c>
      <c r="C2531" s="70" t="n">
        <v>2025</v>
      </c>
      <c r="D2531" t="inlineStr">
        <is>
          <t>Nov</t>
        </is>
      </c>
      <c r="E2531" t="inlineStr">
        <is>
          <t>Continental Europe</t>
        </is>
      </c>
      <c r="F2531" t="inlineStr">
        <is>
          <t>Germany</t>
        </is>
      </c>
      <c r="G2531" t="inlineStr">
        <is>
          <t>Communications &amp; Media</t>
        </is>
      </c>
      <c r="H2531" t="inlineStr">
        <is>
          <t>Application services</t>
        </is>
      </c>
      <c r="I2531" t="inlineStr">
        <is>
          <t>Large client</t>
        </is>
      </c>
      <c r="J2531" t="inlineStr">
        <is>
          <t>Carlos Silva</t>
        </is>
      </c>
      <c r="K2531" s="71" t="n">
        <v>10729</v>
      </c>
      <c r="L2531" s="72" t="n">
        <v>3600.63</v>
      </c>
      <c r="M2531" s="72" t="n">
        <v>38631159.27</v>
      </c>
      <c r="N2531" s="72" t="n">
        <v>0</v>
      </c>
      <c r="O2531" s="72" t="n">
        <v>38631159.27</v>
      </c>
      <c r="P2531" s="72" t="n">
        <v>24895815.35</v>
      </c>
      <c r="Q2531" s="72" t="n">
        <v>13735343.92</v>
      </c>
      <c r="R2531" t="inlineStr">
        <is>
          <t>CM-04</t>
        </is>
      </c>
      <c r="S2531" s="73" t="n">
        <v>74.5</v>
      </c>
      <c r="T2531" s="73" t="n">
        <v>58.1</v>
      </c>
      <c r="U2531" s="71" t="n">
        <v>1</v>
      </c>
      <c r="V2531" t="inlineStr">
        <is>
          <t>No</t>
        </is>
      </c>
      <c r="W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TC102523</t>
        </is>
      </c>
      <c r="B2532" s="69" t="n">
        <v>45968</v>
      </c>
      <c r="C2532" s="70" t="n">
        <v>2025</v>
      </c>
      <c r="D2532" t="inlineStr">
        <is>
          <t>Nov</t>
        </is>
      </c>
      <c r="E2532" t="inlineStr">
        <is>
          <t>North America</t>
        </is>
      </c>
      <c r="F2532" t="inlineStr">
        <is>
          <t>Canada</t>
        </is>
      </c>
      <c r="G2532" t="inlineStr">
        <is>
          <t>Retail &amp; CPG</t>
        </is>
      </c>
      <c r="H2532" t="inlineStr">
        <is>
          <t>Application services</t>
        </is>
      </c>
      <c r="I2532" t="inlineStr">
        <is>
          <t>Mid-size client</t>
        </is>
      </c>
      <c r="J2532" t="inlineStr">
        <is>
          <t>Emma Clarke</t>
        </is>
      </c>
      <c r="K2532" s="71" t="n">
        <v>1650</v>
      </c>
      <c r="L2532" s="72" t="n">
        <v>4174.53</v>
      </c>
      <c r="M2532" s="72" t="n">
        <v>6887974.5</v>
      </c>
      <c r="N2532" s="72" t="n">
        <v>413278.47</v>
      </c>
      <c r="O2532" s="72" t="n">
        <v>6474696.03</v>
      </c>
      <c r="P2532" s="72" t="n">
        <v>4330771.89</v>
      </c>
      <c r="Q2532" s="72" t="n">
        <v>2143924.14</v>
      </c>
      <c r="R2532" t="inlineStr">
        <is>
          <t>RC-06</t>
        </is>
      </c>
      <c r="S2532" s="73" t="n">
        <v>12.1</v>
      </c>
      <c r="T2532" s="73" t="n">
        <v>9.9</v>
      </c>
      <c r="U2532" s="71" t="n">
        <v>0</v>
      </c>
      <c r="V2532" t="inlineStr">
        <is>
          <t>No</t>
        </is>
      </c>
      <c r="W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TC102524</t>
        </is>
      </c>
      <c r="B2533" s="69" t="n">
        <v>45968</v>
      </c>
      <c r="C2533" s="70" t="n">
        <v>2025</v>
      </c>
      <c r="D2533" t="inlineStr">
        <is>
          <t>Nov</t>
        </is>
      </c>
      <c r="E2533" t="inlineStr">
        <is>
          <t>UK</t>
        </is>
      </c>
      <c r="F2533" t="inlineStr">
        <is>
          <t>UK</t>
        </is>
      </c>
      <c r="G2533" t="inlineStr">
        <is>
          <t>BFSI</t>
        </is>
      </c>
      <c r="H2533" t="inlineStr">
        <is>
          <t>Consulting</t>
        </is>
      </c>
      <c r="I2533" t="inlineStr">
        <is>
          <t>Large client</t>
        </is>
      </c>
      <c r="J2533" t="inlineStr">
        <is>
          <t>Fatima Al-Saud</t>
        </is>
      </c>
      <c r="K2533" s="71" t="n">
        <v>3138</v>
      </c>
      <c r="L2533" s="72" t="n">
        <v>4479.57</v>
      </c>
      <c r="M2533" s="72" t="n">
        <v>14056890.66</v>
      </c>
      <c r="N2533" s="72" t="n">
        <v>281137.81</v>
      </c>
      <c r="O2533" s="72" t="n">
        <v>13775752.85</v>
      </c>
      <c r="P2533" s="72" t="n">
        <v>9039017.17</v>
      </c>
      <c r="Q2533" s="72" t="n">
        <v>4736735.68</v>
      </c>
      <c r="R2533" t="inlineStr">
        <is>
          <t>B-04</t>
        </is>
      </c>
      <c r="S2533" s="73" t="n">
        <v>22.2</v>
      </c>
      <c r="T2533" s="73" t="n">
        <v>17.5</v>
      </c>
      <c r="U2533" s="71" t="n">
        <v>1</v>
      </c>
      <c r="V2533" t="inlineStr">
        <is>
          <t>No</t>
        </is>
      </c>
      <c r="W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TC102525</t>
        </is>
      </c>
      <c r="B2534" s="69" t="n">
        <v>45968</v>
      </c>
      <c r="C2534" s="70" t="n">
        <v>2025</v>
      </c>
      <c r="D2534" t="inlineStr">
        <is>
          <t>Nov</t>
        </is>
      </c>
      <c r="E2534" t="inlineStr">
        <is>
          <t>North America</t>
        </is>
      </c>
      <c r="F2534" t="inlineStr">
        <is>
          <t>USA</t>
        </is>
      </c>
      <c r="G2534" t="inlineStr">
        <is>
          <t>BFSI</t>
        </is>
      </c>
      <c r="H2534" t="inlineStr">
        <is>
          <t>Cloud &amp; infrastructure</t>
        </is>
      </c>
      <c r="I2534" t="inlineStr">
        <is>
          <t>Top-10 client</t>
        </is>
      </c>
      <c r="J2534" t="inlineStr">
        <is>
          <t>Olivia Brown</t>
        </is>
      </c>
      <c r="K2534" s="71" t="n">
        <v>2091</v>
      </c>
      <c r="L2534" s="72" t="n">
        <v>4162.85</v>
      </c>
      <c r="M2534" s="72" t="n">
        <v>8704519.35</v>
      </c>
      <c r="N2534" s="72" t="n">
        <v>0</v>
      </c>
      <c r="O2534" s="72" t="n">
        <v>8704519.35</v>
      </c>
      <c r="P2534" s="72" t="n">
        <v>6125469.39</v>
      </c>
      <c r="Q2534" s="72" t="n">
        <v>2579049.96</v>
      </c>
      <c r="R2534" t="inlineStr">
        <is>
          <t>B-01</t>
        </is>
      </c>
      <c r="S2534" s="73" t="n">
        <v>14.5</v>
      </c>
      <c r="T2534" s="73" t="n">
        <v>12.2</v>
      </c>
      <c r="U2534" s="71" t="n">
        <v>0</v>
      </c>
      <c r="V2534" t="inlineStr">
        <is>
          <t>No</t>
        </is>
      </c>
      <c r="W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TC102526</t>
        </is>
      </c>
      <c r="B2535" s="69" t="n">
        <v>45968</v>
      </c>
      <c r="C2535" s="70" t="n">
        <v>2025</v>
      </c>
      <c r="D2535" t="inlineStr">
        <is>
          <t>Nov</t>
        </is>
      </c>
      <c r="E2535" t="inlineStr">
        <is>
          <t>North America</t>
        </is>
      </c>
      <c r="F2535" t="inlineStr">
        <is>
          <t>USA</t>
        </is>
      </c>
      <c r="G2535" t="inlineStr">
        <is>
          <t>BFSI</t>
        </is>
      </c>
      <c r="H2535" t="inlineStr">
        <is>
          <t>AI &amp; data</t>
        </is>
      </c>
      <c r="I2535" t="inlineStr">
        <is>
          <t>Mid-size client</t>
        </is>
      </c>
      <c r="J2535" t="inlineStr">
        <is>
          <t>Fatima Al-Saud</t>
        </is>
      </c>
      <c r="K2535" s="71" t="n">
        <v>5705</v>
      </c>
      <c r="L2535" s="72" t="n">
        <v>3892.82</v>
      </c>
      <c r="M2535" s="72" t="n">
        <v>22208538.1</v>
      </c>
      <c r="N2535" s="72" t="n">
        <v>0</v>
      </c>
      <c r="O2535" s="72" t="n">
        <v>22208538.1</v>
      </c>
      <c r="P2535" s="72" t="n">
        <v>14891862.45</v>
      </c>
      <c r="Q2535" s="72" t="n">
        <v>7316675.65</v>
      </c>
      <c r="R2535" t="inlineStr">
        <is>
          <t>B-05</t>
        </is>
      </c>
      <c r="S2535" s="73" t="n">
        <v>39.7</v>
      </c>
      <c r="T2535" s="73" t="n">
        <v>34.3</v>
      </c>
      <c r="U2535" s="71" t="n">
        <v>1</v>
      </c>
      <c r="V2535" t="inlineStr">
        <is>
          <t>No</t>
        </is>
      </c>
      <c r="W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TC102527</t>
        </is>
      </c>
      <c r="B2536" s="69" t="n">
        <v>45968</v>
      </c>
      <c r="C2536" s="70" t="n">
        <v>2025</v>
      </c>
      <c r="D2536" t="inlineStr">
        <is>
          <t>Nov</t>
        </is>
      </c>
      <c r="E2536" t="inlineStr">
        <is>
          <t>North America</t>
        </is>
      </c>
      <c r="F2536" t="inlineStr">
        <is>
          <t>Canada</t>
        </is>
      </c>
      <c r="G2536" t="inlineStr">
        <is>
          <t>BFSI</t>
        </is>
      </c>
      <c r="H2536" t="inlineStr">
        <is>
          <t>AI &amp; data</t>
        </is>
      </c>
      <c r="I2536" t="inlineStr">
        <is>
          <t>Large client</t>
        </is>
      </c>
      <c r="J2536" t="inlineStr">
        <is>
          <t>Omar Haddad</t>
        </is>
      </c>
      <c r="K2536" s="71" t="n">
        <v>6125</v>
      </c>
      <c r="L2536" s="72" t="n">
        <v>4161.73</v>
      </c>
      <c r="M2536" s="72" t="n">
        <v>25490596.25</v>
      </c>
      <c r="N2536" s="72" t="n">
        <v>0</v>
      </c>
      <c r="O2536" s="72" t="n">
        <v>25490596.25</v>
      </c>
      <c r="P2536" s="72" t="n">
        <v>15705460.3</v>
      </c>
      <c r="Q2536" s="72" t="n">
        <v>9785135.949999999</v>
      </c>
      <c r="R2536" t="inlineStr">
        <is>
          <t>B-02</t>
        </is>
      </c>
      <c r="S2536" s="73" t="n">
        <v>47</v>
      </c>
      <c r="T2536" s="73" t="n">
        <v>36.5</v>
      </c>
      <c r="U2536" s="71" t="n">
        <v>2</v>
      </c>
      <c r="V2536" t="inlineStr">
        <is>
          <t>No</t>
        </is>
      </c>
      <c r="W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TC102528</t>
        </is>
      </c>
      <c r="B2537" s="69" t="n">
        <v>45968</v>
      </c>
      <c r="C2537" s="70" t="n">
        <v>2025</v>
      </c>
      <c r="D2537" t="inlineStr">
        <is>
          <t>Nov</t>
        </is>
      </c>
      <c r="E2537" t="inlineStr">
        <is>
          <t>UK</t>
        </is>
      </c>
      <c r="F2537" t="inlineStr">
        <is>
          <t>UK</t>
        </is>
      </c>
      <c r="G2537" t="inlineStr">
        <is>
          <t>Technology &amp; Services</t>
        </is>
      </c>
      <c r="H2537" t="inlineStr">
        <is>
          <t>AI &amp; data</t>
        </is>
      </c>
      <c r="I2537" t="inlineStr">
        <is>
          <t>Large client</t>
        </is>
      </c>
      <c r="J2537" t="inlineStr">
        <is>
          <t>Priya Nair</t>
        </is>
      </c>
      <c r="K2537" s="71" t="n">
        <v>8791</v>
      </c>
      <c r="L2537" s="72" t="n">
        <v>4411.65</v>
      </c>
      <c r="M2537" s="72" t="n">
        <v>38782815.15</v>
      </c>
      <c r="N2537" s="72" t="n">
        <v>775656.3</v>
      </c>
      <c r="O2537" s="72" t="n">
        <v>38007158.85</v>
      </c>
      <c r="P2537" s="72" t="n">
        <v>25144404.25</v>
      </c>
      <c r="Q2537" s="72" t="n">
        <v>12862754.6</v>
      </c>
      <c r="R2537" t="inlineStr">
        <is>
          <t>TS-06</t>
        </is>
      </c>
      <c r="S2537" s="73" t="n">
        <v>60.9</v>
      </c>
      <c r="T2537" s="73" t="n">
        <v>48</v>
      </c>
      <c r="U2537" s="71" t="n">
        <v>0</v>
      </c>
      <c r="V2537" t="inlineStr">
        <is>
          <t>No</t>
        </is>
      </c>
      <c r="W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TC102529</t>
        </is>
      </c>
      <c r="B2538" s="69" t="n">
        <v>45968</v>
      </c>
      <c r="C2538" s="70" t="n">
        <v>2025</v>
      </c>
      <c r="D2538" t="inlineStr">
        <is>
          <t>Nov</t>
        </is>
      </c>
      <c r="E2538" t="inlineStr">
        <is>
          <t>North America</t>
        </is>
      </c>
      <c r="F2538" t="inlineStr">
        <is>
          <t>USA</t>
        </is>
      </c>
      <c r="G2538" t="inlineStr">
        <is>
          <t>Life Sciences</t>
        </is>
      </c>
      <c r="H2538" t="inlineStr">
        <is>
          <t>Application services</t>
        </is>
      </c>
      <c r="I2538" t="inlineStr">
        <is>
          <t>Large client</t>
        </is>
      </c>
      <c r="J2538" t="inlineStr">
        <is>
          <t>Carlos Silva</t>
        </is>
      </c>
      <c r="K2538" s="71" t="n">
        <v>1998</v>
      </c>
      <c r="L2538" s="72" t="n">
        <v>4165.29</v>
      </c>
      <c r="M2538" s="72" t="n">
        <v>8322249.42</v>
      </c>
      <c r="N2538" s="72" t="n">
        <v>166444.99</v>
      </c>
      <c r="O2538" s="72" t="n">
        <v>8155804.43</v>
      </c>
      <c r="P2538" s="72" t="n">
        <v>5339096.17</v>
      </c>
      <c r="Q2538" s="72" t="n">
        <v>2816708.26</v>
      </c>
      <c r="R2538" t="inlineStr">
        <is>
          <t>LS-04</t>
        </is>
      </c>
      <c r="S2538" s="73" t="n">
        <v>12.1</v>
      </c>
      <c r="T2538" s="73" t="n">
        <v>11.1</v>
      </c>
      <c r="U2538" s="71" t="n">
        <v>0</v>
      </c>
      <c r="V2538" t="inlineStr">
        <is>
          <t>No</t>
        </is>
      </c>
      <c r="W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TC102530</t>
        </is>
      </c>
      <c r="B2539" s="69" t="n">
        <v>45968</v>
      </c>
      <c r="C2539" s="70" t="n">
        <v>2025</v>
      </c>
      <c r="D2539" t="inlineStr">
        <is>
          <t>Nov</t>
        </is>
      </c>
      <c r="E2539" t="inlineStr">
        <is>
          <t>UK</t>
        </is>
      </c>
      <c r="F2539" t="inlineStr">
        <is>
          <t>UK</t>
        </is>
      </c>
      <c r="G2539" t="inlineStr">
        <is>
          <t>Retail &amp; CPG</t>
        </is>
      </c>
      <c r="H2539" t="inlineStr">
        <is>
          <t>Application services</t>
        </is>
      </c>
      <c r="I2539" t="inlineStr">
        <is>
          <t>Mid-size client</t>
        </is>
      </c>
      <c r="J2539" t="inlineStr">
        <is>
          <t>Priya Nair</t>
        </is>
      </c>
      <c r="K2539" s="71" t="n">
        <v>9473</v>
      </c>
      <c r="L2539" s="72" t="n">
        <v>4219.18</v>
      </c>
      <c r="M2539" s="72" t="n">
        <v>39968292.14</v>
      </c>
      <c r="N2539" s="72" t="n">
        <v>0</v>
      </c>
      <c r="O2539" s="72" t="n">
        <v>39968292.14</v>
      </c>
      <c r="P2539" s="72" t="n">
        <v>26625840.43</v>
      </c>
      <c r="Q2539" s="72" t="n">
        <v>13342451.71</v>
      </c>
      <c r="R2539" t="inlineStr">
        <is>
          <t>RC-04</t>
        </is>
      </c>
      <c r="S2539" s="73" t="n">
        <v>71.5</v>
      </c>
      <c r="T2539" s="73" t="n">
        <v>56.3</v>
      </c>
      <c r="U2539" s="71" t="n">
        <v>1</v>
      </c>
      <c r="V2539" t="inlineStr">
        <is>
          <t>No</t>
        </is>
      </c>
      <c r="W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TC102531</t>
        </is>
      </c>
      <c r="B2540" s="69" t="n">
        <v>45968</v>
      </c>
      <c r="C2540" s="70" t="n">
        <v>2025</v>
      </c>
      <c r="D2540" t="inlineStr">
        <is>
          <t>Nov</t>
        </is>
      </c>
      <c r="E2540" t="inlineStr">
        <is>
          <t>North America</t>
        </is>
      </c>
      <c r="F2540" t="inlineStr">
        <is>
          <t>Canada</t>
        </is>
      </c>
      <c r="G2540" t="inlineStr">
        <is>
          <t>Manufacturing</t>
        </is>
      </c>
      <c r="H2540" t="inlineStr">
        <is>
          <t>AI &amp; data</t>
        </is>
      </c>
      <c r="I2540" t="inlineStr">
        <is>
          <t>Large client</t>
        </is>
      </c>
      <c r="J2540" t="inlineStr">
        <is>
          <t>Mei Lin</t>
        </is>
      </c>
      <c r="K2540" s="71" t="n">
        <v>10036</v>
      </c>
      <c r="L2540" s="72" t="n">
        <v>3957.21</v>
      </c>
      <c r="M2540" s="72" t="n">
        <v>39714559.56</v>
      </c>
      <c r="N2540" s="72" t="n">
        <v>794291.1899999999</v>
      </c>
      <c r="O2540" s="72" t="n">
        <v>38920268.37</v>
      </c>
      <c r="P2540" s="72" t="n">
        <v>28327018.31</v>
      </c>
      <c r="Q2540" s="72" t="n">
        <v>10593250.06</v>
      </c>
      <c r="R2540" t="inlineStr">
        <is>
          <t>M-04</t>
        </is>
      </c>
      <c r="S2540" s="73" t="n">
        <v>63.9</v>
      </c>
      <c r="T2540" s="73" t="n">
        <v>56.3</v>
      </c>
      <c r="U2540" s="71" t="n">
        <v>1</v>
      </c>
      <c r="V2540" t="inlineStr">
        <is>
          <t>No</t>
        </is>
      </c>
      <c r="W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TC102532</t>
        </is>
      </c>
      <c r="B2541" s="69" t="n">
        <v>45968</v>
      </c>
      <c r="C2541" s="70" t="n">
        <v>2025</v>
      </c>
      <c r="D2541" t="inlineStr">
        <is>
          <t>Nov</t>
        </is>
      </c>
      <c r="E2541" t="inlineStr">
        <is>
          <t>North America</t>
        </is>
      </c>
      <c r="F2541" t="inlineStr">
        <is>
          <t>Canada</t>
        </is>
      </c>
      <c r="G2541" t="inlineStr">
        <is>
          <t>BFSI</t>
        </is>
      </c>
      <c r="H2541" t="inlineStr">
        <is>
          <t>BPS</t>
        </is>
      </c>
      <c r="I2541" t="inlineStr">
        <is>
          <t>Mid-size client</t>
        </is>
      </c>
      <c r="J2541" t="inlineStr">
        <is>
          <t>Shraddha Kulkarni</t>
        </is>
      </c>
      <c r="K2541" s="71" t="n">
        <v>8061</v>
      </c>
      <c r="L2541" s="72" t="n">
        <v>3866.31</v>
      </c>
      <c r="M2541" s="72" t="n">
        <v>31166324.91</v>
      </c>
      <c r="N2541" s="72" t="n">
        <v>0</v>
      </c>
      <c r="O2541" s="72" t="n">
        <v>31166324.91</v>
      </c>
      <c r="P2541" s="72" t="n">
        <v>20560929.09</v>
      </c>
      <c r="Q2541" s="72" t="n">
        <v>10605395.82</v>
      </c>
      <c r="R2541" t="inlineStr">
        <is>
          <t>B-02</t>
        </is>
      </c>
      <c r="S2541" s="73" t="n">
        <v>60.4</v>
      </c>
      <c r="T2541" s="73" t="n">
        <v>46.8</v>
      </c>
      <c r="U2541" s="71" t="n">
        <v>0</v>
      </c>
      <c r="V2541" t="inlineStr">
        <is>
          <t>No</t>
        </is>
      </c>
      <c r="W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TC102533</t>
        </is>
      </c>
      <c r="B2542" s="69" t="n">
        <v>45969</v>
      </c>
      <c r="C2542" s="70" t="n">
        <v>2025</v>
      </c>
      <c r="D2542" t="inlineStr">
        <is>
          <t>Nov</t>
        </is>
      </c>
      <c r="E2542" t="inlineStr">
        <is>
          <t>Asia Pacific</t>
        </is>
      </c>
      <c r="F2542" t="inlineStr">
        <is>
          <t>Australia</t>
        </is>
      </c>
      <c r="G2542" t="inlineStr">
        <is>
          <t>Technology &amp; Services</t>
        </is>
      </c>
      <c r="H2542" t="inlineStr">
        <is>
          <t>Application services</t>
        </is>
      </c>
      <c r="I2542" t="inlineStr">
        <is>
          <t>Mid-size client</t>
        </is>
      </c>
      <c r="J2542" t="inlineStr">
        <is>
          <t>Arjun Mehta</t>
        </is>
      </c>
      <c r="K2542" s="71" t="n">
        <v>5987</v>
      </c>
      <c r="L2542" s="72" t="n">
        <v>3625.95</v>
      </c>
      <c r="M2542" s="72" t="n">
        <v>21708562.65</v>
      </c>
      <c r="N2542" s="72" t="n">
        <v>0</v>
      </c>
      <c r="O2542" s="72" t="n">
        <v>21708562.65</v>
      </c>
      <c r="P2542" s="72" t="n">
        <v>13747669.81</v>
      </c>
      <c r="Q2542" s="72" t="n">
        <v>7960892.84</v>
      </c>
      <c r="R2542" t="inlineStr">
        <is>
          <t>TS-03</t>
        </is>
      </c>
      <c r="S2542" s="73" t="n">
        <v>39.1</v>
      </c>
      <c r="T2542" s="73" t="n">
        <v>34.1</v>
      </c>
      <c r="U2542" s="71" t="n">
        <v>1</v>
      </c>
      <c r="V2542" t="inlineStr">
        <is>
          <t>No</t>
        </is>
      </c>
      <c r="W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TC102534</t>
        </is>
      </c>
      <c r="B2543" s="69" t="n">
        <v>45969</v>
      </c>
      <c r="C2543" s="70" t="n">
        <v>2025</v>
      </c>
      <c r="D2543" t="inlineStr">
        <is>
          <t>Nov</t>
        </is>
      </c>
      <c r="E2543" t="inlineStr">
        <is>
          <t>India</t>
        </is>
      </c>
      <c r="F2543" t="inlineStr">
        <is>
          <t>India</t>
        </is>
      </c>
      <c r="G2543" t="inlineStr">
        <is>
          <t>Communications &amp; Media</t>
        </is>
      </c>
      <c r="H2543" t="inlineStr">
        <is>
          <t>BPS</t>
        </is>
      </c>
      <c r="I2543" t="inlineStr">
        <is>
          <t>Top-10 client</t>
        </is>
      </c>
      <c r="J2543" t="inlineStr">
        <is>
          <t>Sara Rossi</t>
        </is>
      </c>
      <c r="K2543" s="71" t="n">
        <v>7029</v>
      </c>
      <c r="L2543" s="72" t="n">
        <v>3093.55</v>
      </c>
      <c r="M2543" s="72" t="n">
        <v>21744562.95</v>
      </c>
      <c r="N2543" s="72" t="n">
        <v>869782.52</v>
      </c>
      <c r="O2543" s="72" t="n">
        <v>20874780.43</v>
      </c>
      <c r="P2543" s="72" t="n">
        <v>13656734.01</v>
      </c>
      <c r="Q2543" s="72" t="n">
        <v>7218046.42</v>
      </c>
      <c r="R2543" t="inlineStr">
        <is>
          <t>CM-06</t>
        </is>
      </c>
      <c r="S2543" s="73" t="n">
        <v>50.2</v>
      </c>
      <c r="T2543" s="73" t="n">
        <v>40.5</v>
      </c>
      <c r="U2543" s="71" t="n">
        <v>1</v>
      </c>
      <c r="V2543" t="inlineStr">
        <is>
          <t>No</t>
        </is>
      </c>
      <c r="W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TC102535</t>
        </is>
      </c>
      <c r="B2544" s="69" t="n">
        <v>45969</v>
      </c>
      <c r="C2544" s="70" t="n">
        <v>2025</v>
      </c>
      <c r="D2544" t="inlineStr">
        <is>
          <t>Nov</t>
        </is>
      </c>
      <c r="E2544" t="inlineStr">
        <is>
          <t>North America</t>
        </is>
      </c>
      <c r="F2544" t="inlineStr">
        <is>
          <t>Canada</t>
        </is>
      </c>
      <c r="G2544" t="inlineStr">
        <is>
          <t>BFSI</t>
        </is>
      </c>
      <c r="H2544" t="inlineStr">
        <is>
          <t>Application services</t>
        </is>
      </c>
      <c r="I2544" t="inlineStr">
        <is>
          <t>Top-10 client</t>
        </is>
      </c>
      <c r="J2544" t="inlineStr">
        <is>
          <t>Yuki Sato</t>
        </is>
      </c>
      <c r="K2544" s="71" t="n">
        <v>10348</v>
      </c>
      <c r="L2544" s="72" t="n">
        <v>4592.69</v>
      </c>
      <c r="M2544" s="72" t="n">
        <v>47525156.12</v>
      </c>
      <c r="N2544" s="72" t="n">
        <v>0</v>
      </c>
      <c r="O2544" s="72" t="n">
        <v>47525156.12</v>
      </c>
      <c r="P2544" s="72" t="n">
        <v>33635050.76</v>
      </c>
      <c r="Q2544" s="72" t="n">
        <v>13890105.36</v>
      </c>
      <c r="R2544" t="inlineStr">
        <is>
          <t>B-02</t>
        </is>
      </c>
      <c r="S2544" s="73" t="n">
        <v>63.6</v>
      </c>
      <c r="T2544" s="73" t="n">
        <v>57.6</v>
      </c>
      <c r="U2544" s="71" t="n">
        <v>1</v>
      </c>
      <c r="V2544" t="inlineStr">
        <is>
          <t>No</t>
        </is>
      </c>
      <c r="W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TC102536</t>
        </is>
      </c>
      <c r="B2545" s="69" t="n">
        <v>45969</v>
      </c>
      <c r="C2545" s="70" t="n">
        <v>2025</v>
      </c>
      <c r="D2545" t="inlineStr">
        <is>
          <t>Nov</t>
        </is>
      </c>
      <c r="E2545" t="inlineStr">
        <is>
          <t>Asia Pacific</t>
        </is>
      </c>
      <c r="F2545" t="inlineStr">
        <is>
          <t>Japan</t>
        </is>
      </c>
      <c r="G2545" t="inlineStr">
        <is>
          <t>Technology &amp; Services</t>
        </is>
      </c>
      <c r="H2545" t="inlineStr">
        <is>
          <t>Application services</t>
        </is>
      </c>
      <c r="I2545" t="inlineStr">
        <is>
          <t>Mid-size client</t>
        </is>
      </c>
      <c r="J2545" t="inlineStr">
        <is>
          <t>Shraddha Kulkarni</t>
        </is>
      </c>
      <c r="K2545" s="71" t="n">
        <v>7338</v>
      </c>
      <c r="L2545" s="72" t="n">
        <v>3305.26</v>
      </c>
      <c r="M2545" s="72" t="n">
        <v>24253997.88</v>
      </c>
      <c r="N2545" s="72" t="n">
        <v>0</v>
      </c>
      <c r="O2545" s="72" t="n">
        <v>24253997.88</v>
      </c>
      <c r="P2545" s="72" t="n">
        <v>16159733.9</v>
      </c>
      <c r="Q2545" s="72" t="n">
        <v>8094263.98</v>
      </c>
      <c r="R2545" t="inlineStr">
        <is>
          <t>TS-05</t>
        </is>
      </c>
      <c r="S2545" s="73" t="n">
        <v>52.3</v>
      </c>
      <c r="T2545" s="73" t="n">
        <v>44.1</v>
      </c>
      <c r="U2545" s="71" t="n">
        <v>1</v>
      </c>
      <c r="V2545" t="inlineStr">
        <is>
          <t>No</t>
        </is>
      </c>
      <c r="W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TC102537</t>
        </is>
      </c>
      <c r="B2546" s="69" t="n">
        <v>45970</v>
      </c>
      <c r="C2546" s="70" t="n">
        <v>2025</v>
      </c>
      <c r="D2546" t="inlineStr">
        <is>
          <t>Nov</t>
        </is>
      </c>
      <c r="E2546" t="inlineStr">
        <is>
          <t>Asia Pacific</t>
        </is>
      </c>
      <c r="F2546" t="inlineStr">
        <is>
          <t>Australia</t>
        </is>
      </c>
      <c r="G2546" t="inlineStr">
        <is>
          <t>Retail &amp; CPG</t>
        </is>
      </c>
      <c r="H2546" t="inlineStr">
        <is>
          <t>Application services</t>
        </is>
      </c>
      <c r="I2546" t="inlineStr">
        <is>
          <t>Mid-size client</t>
        </is>
      </c>
      <c r="J2546" t="inlineStr">
        <is>
          <t>Olivia Brown</t>
        </is>
      </c>
      <c r="K2546" s="71" t="n">
        <v>7066</v>
      </c>
      <c r="L2546" s="72" t="n">
        <v>3162.89</v>
      </c>
      <c r="M2546" s="72" t="n">
        <v>22348980.74</v>
      </c>
      <c r="N2546" s="72" t="n">
        <v>893959.23</v>
      </c>
      <c r="O2546" s="72" t="n">
        <v>21455021.51</v>
      </c>
      <c r="P2546" s="72" t="n">
        <v>14817679.01</v>
      </c>
      <c r="Q2546" s="72" t="n">
        <v>6637342.5</v>
      </c>
      <c r="R2546" t="inlineStr">
        <is>
          <t>RC-01</t>
        </is>
      </c>
      <c r="S2546" s="73" t="n">
        <v>44.6</v>
      </c>
      <c r="T2546" s="73" t="n">
        <v>40.6</v>
      </c>
      <c r="U2546" s="71" t="n">
        <v>0</v>
      </c>
      <c r="V2546" t="inlineStr">
        <is>
          <t>No</t>
        </is>
      </c>
      <c r="W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TC102538</t>
        </is>
      </c>
      <c r="B2547" s="69" t="n">
        <v>45970</v>
      </c>
      <c r="C2547" s="70" t="n">
        <v>2025</v>
      </c>
      <c r="D2547" t="inlineStr">
        <is>
          <t>Nov</t>
        </is>
      </c>
      <c r="E2547" t="inlineStr">
        <is>
          <t>North America</t>
        </is>
      </c>
      <c r="F2547" t="inlineStr">
        <is>
          <t>USA</t>
        </is>
      </c>
      <c r="G2547" t="inlineStr">
        <is>
          <t>Retail &amp; CPG</t>
        </is>
      </c>
      <c r="H2547" t="inlineStr">
        <is>
          <t>BPS</t>
        </is>
      </c>
      <c r="I2547" t="inlineStr">
        <is>
          <t>Large client</t>
        </is>
      </c>
      <c r="J2547" t="inlineStr">
        <is>
          <t>Fatima Al-Saud</t>
        </is>
      </c>
      <c r="K2547" s="71" t="n">
        <v>7286</v>
      </c>
      <c r="L2547" s="72" t="n">
        <v>3875.55</v>
      </c>
      <c r="M2547" s="72" t="n">
        <v>28237257.3</v>
      </c>
      <c r="N2547" s="72" t="n">
        <v>1129490.29</v>
      </c>
      <c r="O2547" s="72" t="n">
        <v>27107767.01</v>
      </c>
      <c r="P2547" s="72" t="n">
        <v>18362580.38</v>
      </c>
      <c r="Q2547" s="72" t="n">
        <v>8745186.630000001</v>
      </c>
      <c r="R2547" t="inlineStr">
        <is>
          <t>RC-03</t>
        </is>
      </c>
      <c r="S2547" s="73" t="n">
        <v>53.6</v>
      </c>
      <c r="T2547" s="73" t="n">
        <v>41.6</v>
      </c>
      <c r="U2547" s="71" t="n">
        <v>1</v>
      </c>
      <c r="V2547" t="inlineStr">
        <is>
          <t>No</t>
        </is>
      </c>
      <c r="W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TC102539</t>
        </is>
      </c>
      <c r="B2548" s="69" t="n">
        <v>45970</v>
      </c>
      <c r="C2548" s="70" t="n">
        <v>2025</v>
      </c>
      <c r="D2548" t="inlineStr">
        <is>
          <t>Nov</t>
        </is>
      </c>
      <c r="E2548" t="inlineStr">
        <is>
          <t>North America</t>
        </is>
      </c>
      <c r="F2548" t="inlineStr">
        <is>
          <t>Canada</t>
        </is>
      </c>
      <c r="G2548" t="inlineStr">
        <is>
          <t>BFSI</t>
        </is>
      </c>
      <c r="H2548" t="inlineStr">
        <is>
          <t>BPS</t>
        </is>
      </c>
      <c r="I2548" t="inlineStr">
        <is>
          <t>Top-10 client</t>
        </is>
      </c>
      <c r="J2548" t="inlineStr">
        <is>
          <t>Ruhi Shaikh</t>
        </is>
      </c>
      <c r="K2548" s="71" t="n">
        <v>8372</v>
      </c>
      <c r="L2548" s="72" t="n">
        <v>4323.62</v>
      </c>
      <c r="M2548" s="72" t="n">
        <v>36197346.64</v>
      </c>
      <c r="N2548" s="72" t="n">
        <v>2171840.8</v>
      </c>
      <c r="O2548" s="72" t="n">
        <v>34025505.84</v>
      </c>
      <c r="P2548" s="72" t="n">
        <v>25296122.29</v>
      </c>
      <c r="Q2548" s="72" t="n">
        <v>8729383.550000001</v>
      </c>
      <c r="R2548" t="inlineStr">
        <is>
          <t>B-01</t>
        </is>
      </c>
      <c r="S2548" s="73" t="n">
        <v>55.5</v>
      </c>
      <c r="T2548" s="73" t="n">
        <v>47.9</v>
      </c>
      <c r="U2548" s="71" t="n">
        <v>0</v>
      </c>
      <c r="V2548" t="inlineStr">
        <is>
          <t>No</t>
        </is>
      </c>
      <c r="W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TC102540</t>
        </is>
      </c>
      <c r="B2549" s="69" t="n">
        <v>45970</v>
      </c>
      <c r="C2549" s="70" t="n">
        <v>2025</v>
      </c>
      <c r="D2549" t="inlineStr">
        <is>
          <t>Nov</t>
        </is>
      </c>
      <c r="E2549" t="inlineStr">
        <is>
          <t>Middle East &amp; Africa</t>
        </is>
      </c>
      <c r="F2549" t="inlineStr">
        <is>
          <t>South Africa</t>
        </is>
      </c>
      <c r="G2549" t="inlineStr">
        <is>
          <t>Life Sciences</t>
        </is>
      </c>
      <c r="H2549" t="inlineStr">
        <is>
          <t>BPS</t>
        </is>
      </c>
      <c r="I2549" t="inlineStr">
        <is>
          <t>Large client</t>
        </is>
      </c>
      <c r="J2549" t="inlineStr">
        <is>
          <t>Yuki Sato</t>
        </is>
      </c>
      <c r="K2549" s="71" t="n">
        <v>7406</v>
      </c>
      <c r="L2549" s="72" t="n">
        <v>3846.6</v>
      </c>
      <c r="M2549" s="72" t="n">
        <v>28487919.6</v>
      </c>
      <c r="N2549" s="72" t="n">
        <v>0</v>
      </c>
      <c r="O2549" s="72" t="n">
        <v>28487919.6</v>
      </c>
      <c r="P2549" s="72" t="n">
        <v>16981829.6</v>
      </c>
      <c r="Q2549" s="72" t="n">
        <v>11506090</v>
      </c>
      <c r="R2549" t="inlineStr">
        <is>
          <t>LS-01</t>
        </is>
      </c>
      <c r="S2549" s="73" t="n">
        <v>51.8</v>
      </c>
      <c r="T2549" s="73" t="n">
        <v>42.9</v>
      </c>
      <c r="U2549" s="71" t="n">
        <v>5</v>
      </c>
      <c r="V2549" t="inlineStr">
        <is>
          <t>No</t>
        </is>
      </c>
      <c r="W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TC102541</t>
        </is>
      </c>
      <c r="B2550" s="69" t="n">
        <v>45970</v>
      </c>
      <c r="C2550" s="70" t="n">
        <v>2025</v>
      </c>
      <c r="D2550" t="inlineStr">
        <is>
          <t>Nov</t>
        </is>
      </c>
      <c r="E2550" t="inlineStr">
        <is>
          <t>North America</t>
        </is>
      </c>
      <c r="F2550" t="inlineStr">
        <is>
          <t>Canada</t>
        </is>
      </c>
      <c r="G2550" t="inlineStr">
        <is>
          <t>Technology &amp; Services</t>
        </is>
      </c>
      <c r="H2550" t="inlineStr">
        <is>
          <t>Cloud &amp; infrastructure</t>
        </is>
      </c>
      <c r="I2550" t="inlineStr">
        <is>
          <t>Large client</t>
        </is>
      </c>
      <c r="J2550" t="inlineStr">
        <is>
          <t>Sophie Müller</t>
        </is>
      </c>
      <c r="K2550" s="71" t="n">
        <v>5851</v>
      </c>
      <c r="L2550" s="72" t="n">
        <v>3543.52</v>
      </c>
      <c r="M2550" s="72" t="n">
        <v>20733135.52</v>
      </c>
      <c r="N2550" s="72" t="n">
        <v>414662.71</v>
      </c>
      <c r="O2550" s="72" t="n">
        <v>20318472.81</v>
      </c>
      <c r="P2550" s="72" t="n">
        <v>13687150.89</v>
      </c>
      <c r="Q2550" s="72" t="n">
        <v>6631321.92</v>
      </c>
      <c r="R2550" t="inlineStr">
        <is>
          <t>TS-05</t>
        </is>
      </c>
      <c r="S2550" s="73" t="n">
        <v>44.8</v>
      </c>
      <c r="T2550" s="73" t="n">
        <v>33.4</v>
      </c>
      <c r="U2550" s="71" t="n">
        <v>1</v>
      </c>
      <c r="V2550" t="inlineStr">
        <is>
          <t>No</t>
        </is>
      </c>
      <c r="W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TC102542</t>
        </is>
      </c>
      <c r="B2551" s="69" t="n">
        <v>45970</v>
      </c>
      <c r="C2551" s="70" t="n">
        <v>2025</v>
      </c>
      <c r="D2551" t="inlineStr">
        <is>
          <t>Nov</t>
        </is>
      </c>
      <c r="E2551" t="inlineStr">
        <is>
          <t>UK</t>
        </is>
      </c>
      <c r="F2551" t="inlineStr">
        <is>
          <t>UK</t>
        </is>
      </c>
      <c r="G2551" t="inlineStr">
        <is>
          <t>Retail &amp; CPG</t>
        </is>
      </c>
      <c r="H2551" t="inlineStr">
        <is>
          <t>Application services</t>
        </is>
      </c>
      <c r="I2551" t="inlineStr">
        <is>
          <t>Mid-size client</t>
        </is>
      </c>
      <c r="J2551" t="inlineStr">
        <is>
          <t>Fatima Al-Saud</t>
        </is>
      </c>
      <c r="K2551" s="71" t="n">
        <v>1564</v>
      </c>
      <c r="L2551" s="72" t="n">
        <v>3709.78</v>
      </c>
      <c r="M2551" s="72" t="n">
        <v>5802095.92</v>
      </c>
      <c r="N2551" s="72" t="n">
        <v>0</v>
      </c>
      <c r="O2551" s="72" t="n">
        <v>5802095.92</v>
      </c>
      <c r="P2551" s="72" t="n">
        <v>3621583.36</v>
      </c>
      <c r="Q2551" s="72" t="n">
        <v>2180512.56</v>
      </c>
      <c r="R2551" t="inlineStr">
        <is>
          <t>RC-02</t>
        </is>
      </c>
      <c r="S2551" s="73" t="n">
        <v>10.4</v>
      </c>
      <c r="T2551" s="73" t="n">
        <v>9.199999999999999</v>
      </c>
      <c r="U2551" s="71" t="n">
        <v>0</v>
      </c>
      <c r="V2551" t="inlineStr">
        <is>
          <t>No</t>
        </is>
      </c>
      <c r="W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TC102543</t>
        </is>
      </c>
      <c r="B2552" s="69" t="n">
        <v>45971</v>
      </c>
      <c r="C2552" s="70" t="n">
        <v>2025</v>
      </c>
      <c r="D2552" t="inlineStr">
        <is>
          <t>Nov</t>
        </is>
      </c>
      <c r="E2552" t="inlineStr">
        <is>
          <t>Middle East &amp; Africa</t>
        </is>
      </c>
      <c r="F2552" t="inlineStr">
        <is>
          <t>South Africa</t>
        </is>
      </c>
      <c r="G2552" t="inlineStr">
        <is>
          <t>Life Sciences</t>
        </is>
      </c>
      <c r="H2552" t="inlineStr">
        <is>
          <t>BPS</t>
        </is>
      </c>
      <c r="I2552" t="inlineStr">
        <is>
          <t>Large client</t>
        </is>
      </c>
      <c r="J2552" t="inlineStr">
        <is>
          <t>Amir Khan</t>
        </is>
      </c>
      <c r="K2552" s="71" t="n">
        <v>8315</v>
      </c>
      <c r="L2552" s="72" t="n">
        <v>4062.19</v>
      </c>
      <c r="M2552" s="72" t="n">
        <v>33777109.85</v>
      </c>
      <c r="N2552" s="72" t="n">
        <v>1351084.39</v>
      </c>
      <c r="O2552" s="72" t="n">
        <v>32426025.46</v>
      </c>
      <c r="P2552" s="72" t="n">
        <v>21267780.99</v>
      </c>
      <c r="Q2552" s="72" t="n">
        <v>11158244.47</v>
      </c>
      <c r="R2552" t="inlineStr">
        <is>
          <t>LS-04</t>
        </is>
      </c>
      <c r="S2552" s="73" t="n">
        <v>59.7</v>
      </c>
      <c r="T2552" s="73" t="n">
        <v>45.4</v>
      </c>
      <c r="U2552" s="71" t="n">
        <v>1</v>
      </c>
      <c r="V2552" t="inlineStr">
        <is>
          <t>No</t>
        </is>
      </c>
      <c r="W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TC102544</t>
        </is>
      </c>
      <c r="B2553" s="69" t="n">
        <v>45971</v>
      </c>
      <c r="C2553" s="70" t="n">
        <v>2025</v>
      </c>
      <c r="D2553" t="inlineStr">
        <is>
          <t>Nov</t>
        </is>
      </c>
      <c r="E2553" t="inlineStr">
        <is>
          <t>North America</t>
        </is>
      </c>
      <c r="F2553" t="inlineStr">
        <is>
          <t>USA</t>
        </is>
      </c>
      <c r="G2553" t="inlineStr">
        <is>
          <t>Retail &amp; CPG</t>
        </is>
      </c>
      <c r="H2553" t="inlineStr">
        <is>
          <t>Consulting</t>
        </is>
      </c>
      <c r="I2553" t="inlineStr">
        <is>
          <t>Large client</t>
        </is>
      </c>
      <c r="J2553" t="inlineStr">
        <is>
          <t>Wei Chen</t>
        </is>
      </c>
      <c r="K2553" s="71" t="n">
        <v>4202</v>
      </c>
      <c r="L2553" s="72" t="n">
        <v>3487.8</v>
      </c>
      <c r="M2553" s="72" t="n">
        <v>14655735.6</v>
      </c>
      <c r="N2553" s="72" t="n">
        <v>0</v>
      </c>
      <c r="O2553" s="72" t="n">
        <v>14655735.6</v>
      </c>
      <c r="P2553" s="72" t="n">
        <v>8665690.279999999</v>
      </c>
      <c r="Q2553" s="72" t="n">
        <v>5990045.32</v>
      </c>
      <c r="R2553" t="inlineStr">
        <is>
          <t>RC-01</t>
        </is>
      </c>
      <c r="S2553" s="73" t="n">
        <v>26.9</v>
      </c>
      <c r="T2553" s="73" t="n">
        <v>23.8</v>
      </c>
      <c r="U2553" s="71" t="n">
        <v>0</v>
      </c>
      <c r="V2553" t="inlineStr">
        <is>
          <t>No</t>
        </is>
      </c>
      <c r="W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TC102545</t>
        </is>
      </c>
      <c r="B2554" s="69" t="n">
        <v>45971</v>
      </c>
      <c r="C2554" s="70" t="n">
        <v>2025</v>
      </c>
      <c r="D2554" t="inlineStr">
        <is>
          <t>Nov</t>
        </is>
      </c>
      <c r="E2554" t="inlineStr">
        <is>
          <t>North America</t>
        </is>
      </c>
      <c r="F2554" t="inlineStr">
        <is>
          <t>USA</t>
        </is>
      </c>
      <c r="G2554" t="inlineStr">
        <is>
          <t>BFSI</t>
        </is>
      </c>
      <c r="H2554" t="inlineStr">
        <is>
          <t>Cloud &amp; infrastructure</t>
        </is>
      </c>
      <c r="I2554" t="inlineStr">
        <is>
          <t>Large client</t>
        </is>
      </c>
      <c r="J2554" t="inlineStr">
        <is>
          <t>Aisha Bello</t>
        </is>
      </c>
      <c r="K2554" s="71" t="n">
        <v>10501</v>
      </c>
      <c r="L2554" s="72" t="n">
        <v>3770.82</v>
      </c>
      <c r="M2554" s="72" t="n">
        <v>39597380.82</v>
      </c>
      <c r="N2554" s="72" t="n">
        <v>0</v>
      </c>
      <c r="O2554" s="72" t="n">
        <v>39597380.82</v>
      </c>
      <c r="P2554" s="72" t="n">
        <v>23232072.38</v>
      </c>
      <c r="Q2554" s="72" t="n">
        <v>16365308.44</v>
      </c>
      <c r="R2554" t="inlineStr">
        <is>
          <t>B-03</t>
        </is>
      </c>
      <c r="S2554" s="73" t="n">
        <v>68.90000000000001</v>
      </c>
      <c r="T2554" s="73" t="n">
        <v>57.2</v>
      </c>
      <c r="U2554" s="71" t="n">
        <v>2</v>
      </c>
      <c r="V2554" t="inlineStr">
        <is>
          <t>No</t>
        </is>
      </c>
      <c r="W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TC102546</t>
        </is>
      </c>
      <c r="B2555" s="69" t="n">
        <v>45971</v>
      </c>
      <c r="C2555" s="70" t="n">
        <v>2025</v>
      </c>
      <c r="D2555" t="inlineStr">
        <is>
          <t>Nov</t>
        </is>
      </c>
      <c r="E2555" t="inlineStr">
        <is>
          <t>UK</t>
        </is>
      </c>
      <c r="F2555" t="inlineStr">
        <is>
          <t>UK</t>
        </is>
      </c>
      <c r="G2555" t="inlineStr">
        <is>
          <t>Life Sciences</t>
        </is>
      </c>
      <c r="H2555" t="inlineStr">
        <is>
          <t>AI &amp; data</t>
        </is>
      </c>
      <c r="I2555" t="inlineStr">
        <is>
          <t>Mid-size client</t>
        </is>
      </c>
      <c r="J2555" t="inlineStr">
        <is>
          <t>Emma Clarke</t>
        </is>
      </c>
      <c r="K2555" s="71" t="n">
        <v>10139</v>
      </c>
      <c r="L2555" s="72" t="n">
        <v>4780.38</v>
      </c>
      <c r="M2555" s="72" t="n">
        <v>48468272.82</v>
      </c>
      <c r="N2555" s="72" t="n">
        <v>969365.46</v>
      </c>
      <c r="O2555" s="72" t="n">
        <v>47498907.36</v>
      </c>
      <c r="P2555" s="72" t="n">
        <v>34572480.09</v>
      </c>
      <c r="Q2555" s="72" t="n">
        <v>12926427.27</v>
      </c>
      <c r="R2555" t="inlineStr">
        <is>
          <t>LS-06</t>
        </is>
      </c>
      <c r="S2555" s="73" t="n">
        <v>68.7</v>
      </c>
      <c r="T2555" s="73" t="n">
        <v>61.3</v>
      </c>
      <c r="U2555" s="71" t="n">
        <v>1</v>
      </c>
      <c r="V2555" t="inlineStr">
        <is>
          <t>No</t>
        </is>
      </c>
      <c r="W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TC102547</t>
        </is>
      </c>
      <c r="B2556" s="69" t="n">
        <v>45971</v>
      </c>
      <c r="C2556" s="70" t="n">
        <v>2025</v>
      </c>
      <c r="D2556" t="inlineStr">
        <is>
          <t>Nov</t>
        </is>
      </c>
      <c r="E2556" t="inlineStr">
        <is>
          <t>Middle East &amp; Africa</t>
        </is>
      </c>
      <c r="F2556" t="inlineStr">
        <is>
          <t>UAE</t>
        </is>
      </c>
      <c r="G2556" t="inlineStr">
        <is>
          <t>Technology &amp; Services</t>
        </is>
      </c>
      <c r="H2556" t="inlineStr">
        <is>
          <t>Consulting</t>
        </is>
      </c>
      <c r="I2556" t="inlineStr">
        <is>
          <t>Large client</t>
        </is>
      </c>
      <c r="J2556" t="inlineStr">
        <is>
          <t>Wei Chen</t>
        </is>
      </c>
      <c r="K2556" s="71" t="n">
        <v>2839</v>
      </c>
      <c r="L2556" s="72" t="n">
        <v>3843.75</v>
      </c>
      <c r="M2556" s="72" t="n">
        <v>10912406.25</v>
      </c>
      <c r="N2556" s="72" t="n">
        <v>218248.12</v>
      </c>
      <c r="O2556" s="72" t="n">
        <v>10694158.13</v>
      </c>
      <c r="P2556" s="72" t="n">
        <v>6926757.32</v>
      </c>
      <c r="Q2556" s="72" t="n">
        <v>3767400.81</v>
      </c>
      <c r="R2556" t="inlineStr">
        <is>
          <t>TS-01</t>
        </is>
      </c>
      <c r="S2556" s="73" t="n">
        <v>20.4</v>
      </c>
      <c r="T2556" s="73" t="n">
        <v>16.2</v>
      </c>
      <c r="U2556" s="71" t="n">
        <v>0</v>
      </c>
      <c r="V2556" t="inlineStr">
        <is>
          <t>No</t>
        </is>
      </c>
      <c r="W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TC102548</t>
        </is>
      </c>
      <c r="B2557" s="69" t="n">
        <v>45971</v>
      </c>
      <c r="C2557" s="70" t="n">
        <v>2025</v>
      </c>
      <c r="D2557" t="inlineStr">
        <is>
          <t>Nov</t>
        </is>
      </c>
      <c r="E2557" t="inlineStr">
        <is>
          <t>Continental Europe</t>
        </is>
      </c>
      <c r="F2557" t="inlineStr">
        <is>
          <t>Germany</t>
        </is>
      </c>
      <c r="G2557" t="inlineStr">
        <is>
          <t>BFSI</t>
        </is>
      </c>
      <c r="H2557" t="inlineStr">
        <is>
          <t>Consulting</t>
        </is>
      </c>
      <c r="I2557" t="inlineStr">
        <is>
          <t>Large client</t>
        </is>
      </c>
      <c r="J2557" t="inlineStr">
        <is>
          <t>Wei Chen</t>
        </is>
      </c>
      <c r="K2557" s="71" t="n">
        <v>8656</v>
      </c>
      <c r="L2557" s="72" t="n">
        <v>4066.66</v>
      </c>
      <c r="M2557" s="72" t="n">
        <v>35201008.96</v>
      </c>
      <c r="N2557" s="72" t="n">
        <v>2112060.54</v>
      </c>
      <c r="O2557" s="72" t="n">
        <v>33088948.42</v>
      </c>
      <c r="P2557" s="72" t="n">
        <v>21976672.29</v>
      </c>
      <c r="Q2557" s="72" t="n">
        <v>11112276.13</v>
      </c>
      <c r="R2557" t="inlineStr">
        <is>
          <t>B-04</t>
        </is>
      </c>
      <c r="S2557" s="73" t="n">
        <v>66.90000000000001</v>
      </c>
      <c r="T2557" s="73" t="n">
        <v>51.8</v>
      </c>
      <c r="U2557" s="71" t="n">
        <v>1</v>
      </c>
      <c r="V2557" t="inlineStr">
        <is>
          <t>No</t>
        </is>
      </c>
      <c r="W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TC102549</t>
        </is>
      </c>
      <c r="B2558" s="69" t="n">
        <v>45971</v>
      </c>
      <c r="C2558" s="70" t="n">
        <v>2025</v>
      </c>
      <c r="D2558" t="inlineStr">
        <is>
          <t>Nov</t>
        </is>
      </c>
      <c r="E2558" t="inlineStr">
        <is>
          <t>North America</t>
        </is>
      </c>
      <c r="F2558" t="inlineStr">
        <is>
          <t>USA</t>
        </is>
      </c>
      <c r="G2558" t="inlineStr">
        <is>
          <t>Retail &amp; CPG</t>
        </is>
      </c>
      <c r="H2558" t="inlineStr">
        <is>
          <t>Application services</t>
        </is>
      </c>
      <c r="I2558" t="inlineStr">
        <is>
          <t>Large client</t>
        </is>
      </c>
      <c r="J2558" t="inlineStr">
        <is>
          <t>Liam O'Brien</t>
        </is>
      </c>
      <c r="K2558" s="71" t="n">
        <v>3165</v>
      </c>
      <c r="L2558" s="72" t="n">
        <v>4194.74</v>
      </c>
      <c r="M2558" s="72" t="n">
        <v>13276352.1</v>
      </c>
      <c r="N2558" s="72" t="n">
        <v>265527.04</v>
      </c>
      <c r="O2558" s="72" t="n">
        <v>13010825.06</v>
      </c>
      <c r="P2558" s="72" t="n">
        <v>9262842.5</v>
      </c>
      <c r="Q2558" s="72" t="n">
        <v>3747982.56</v>
      </c>
      <c r="R2558" t="inlineStr">
        <is>
          <t>RC-04</t>
        </is>
      </c>
      <c r="S2558" s="73" t="n">
        <v>21.4</v>
      </c>
      <c r="T2558" s="73" t="n">
        <v>17.2</v>
      </c>
      <c r="U2558" s="71" t="n">
        <v>0</v>
      </c>
      <c r="V2558" t="inlineStr">
        <is>
          <t>No</t>
        </is>
      </c>
      <c r="W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TC102550</t>
        </is>
      </c>
      <c r="B2559" s="69" t="n">
        <v>45971</v>
      </c>
      <c r="C2559" s="70" t="n">
        <v>2025</v>
      </c>
      <c r="D2559" t="inlineStr">
        <is>
          <t>Nov</t>
        </is>
      </c>
      <c r="E2559" t="inlineStr">
        <is>
          <t>North America</t>
        </is>
      </c>
      <c r="F2559" t="inlineStr">
        <is>
          <t>Canada</t>
        </is>
      </c>
      <c r="G2559" t="inlineStr">
        <is>
          <t>Manufacturing</t>
        </is>
      </c>
      <c r="H2559" t="inlineStr">
        <is>
          <t>Application services</t>
        </is>
      </c>
      <c r="I2559" t="inlineStr">
        <is>
          <t>Large client</t>
        </is>
      </c>
      <c r="J2559" t="inlineStr">
        <is>
          <t>Liam O'Brien</t>
        </is>
      </c>
      <c r="K2559" s="71" t="n">
        <v>2355</v>
      </c>
      <c r="L2559" s="72" t="n">
        <v>4274.8</v>
      </c>
      <c r="M2559" s="72" t="n">
        <v>10067154</v>
      </c>
      <c r="N2559" s="72" t="n">
        <v>201343.08</v>
      </c>
      <c r="O2559" s="72" t="n">
        <v>9865810.92</v>
      </c>
      <c r="P2559" s="72" t="n">
        <v>6953020.34</v>
      </c>
      <c r="Q2559" s="72" t="n">
        <v>2912790.58</v>
      </c>
      <c r="R2559" t="inlineStr">
        <is>
          <t>M-06</t>
        </is>
      </c>
      <c r="S2559" s="73" t="n">
        <v>14.5</v>
      </c>
      <c r="T2559" s="73" t="n">
        <v>13.1</v>
      </c>
      <c r="U2559" s="71" t="n">
        <v>0</v>
      </c>
      <c r="V2559" t="inlineStr">
        <is>
          <t>No</t>
        </is>
      </c>
      <c r="W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TC102551</t>
        </is>
      </c>
      <c r="B2560" s="69" t="n">
        <v>45971</v>
      </c>
      <c r="C2560" s="70" t="n">
        <v>2025</v>
      </c>
      <c r="D2560" t="inlineStr">
        <is>
          <t>Nov</t>
        </is>
      </c>
      <c r="E2560" t="inlineStr">
        <is>
          <t>Middle East &amp; Africa</t>
        </is>
      </c>
      <c r="F2560" t="inlineStr">
        <is>
          <t>UAE</t>
        </is>
      </c>
      <c r="G2560" t="inlineStr">
        <is>
          <t>BFSI</t>
        </is>
      </c>
      <c r="H2560" t="inlineStr">
        <is>
          <t>Application services</t>
        </is>
      </c>
      <c r="I2560" t="inlineStr">
        <is>
          <t>Top-10 client</t>
        </is>
      </c>
      <c r="J2560" t="inlineStr">
        <is>
          <t>Mei Lin</t>
        </is>
      </c>
      <c r="K2560" s="71" t="n">
        <v>6428</v>
      </c>
      <c r="L2560" s="72" t="n">
        <v>3859.86</v>
      </c>
      <c r="M2560" s="72" t="n">
        <v>24811180.08</v>
      </c>
      <c r="N2560" s="72" t="n">
        <v>992447.2</v>
      </c>
      <c r="O2560" s="72" t="n">
        <v>23818732.88</v>
      </c>
      <c r="P2560" s="72" t="n">
        <v>16014429.34</v>
      </c>
      <c r="Q2560" s="72" t="n">
        <v>7804303.54</v>
      </c>
      <c r="R2560" t="inlineStr">
        <is>
          <t>B-06</t>
        </is>
      </c>
      <c r="S2560" s="73" t="n">
        <v>40.2</v>
      </c>
      <c r="T2560" s="73" t="n">
        <v>34.9</v>
      </c>
      <c r="U2560" s="71" t="n">
        <v>0</v>
      </c>
      <c r="V2560" t="inlineStr">
        <is>
          <t>No</t>
        </is>
      </c>
      <c r="W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TC102552</t>
        </is>
      </c>
      <c r="B2561" s="69" t="n">
        <v>45972</v>
      </c>
      <c r="C2561" s="70" t="n">
        <v>2025</v>
      </c>
      <c r="D2561" t="inlineStr">
        <is>
          <t>Nov</t>
        </is>
      </c>
      <c r="E2561" t="inlineStr">
        <is>
          <t>North America</t>
        </is>
      </c>
      <c r="F2561" t="inlineStr">
        <is>
          <t>Canada</t>
        </is>
      </c>
      <c r="G2561" t="inlineStr">
        <is>
          <t>Life Sciences</t>
        </is>
      </c>
      <c r="H2561" t="inlineStr">
        <is>
          <t>Application services</t>
        </is>
      </c>
      <c r="I2561" t="inlineStr">
        <is>
          <t>Top-10 client</t>
        </is>
      </c>
      <c r="J2561" t="inlineStr">
        <is>
          <t>Liam O'Brien</t>
        </is>
      </c>
      <c r="K2561" s="71" t="n">
        <v>10365</v>
      </c>
      <c r="L2561" s="72" t="n">
        <v>4409.82</v>
      </c>
      <c r="M2561" s="72" t="n">
        <v>45707784.3</v>
      </c>
      <c r="N2561" s="72" t="n">
        <v>0</v>
      </c>
      <c r="O2561" s="72" t="n">
        <v>45707784.3</v>
      </c>
      <c r="P2561" s="72" t="n">
        <v>30939872.05</v>
      </c>
      <c r="Q2561" s="72" t="n">
        <v>14767912.25</v>
      </c>
      <c r="R2561" t="inlineStr">
        <is>
          <t>LS-02</t>
        </is>
      </c>
      <c r="S2561" s="73" t="n">
        <v>74.09999999999999</v>
      </c>
      <c r="T2561" s="73" t="n">
        <v>57.7</v>
      </c>
      <c r="U2561" s="71" t="n">
        <v>0</v>
      </c>
      <c r="V2561" t="inlineStr">
        <is>
          <t>No</t>
        </is>
      </c>
      <c r="W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TC102553</t>
        </is>
      </c>
      <c r="B2562" s="69" t="n">
        <v>45972</v>
      </c>
      <c r="C2562" s="70" t="n">
        <v>2025</v>
      </c>
      <c r="D2562" t="inlineStr">
        <is>
          <t>Nov</t>
        </is>
      </c>
      <c r="E2562" t="inlineStr">
        <is>
          <t>North America</t>
        </is>
      </c>
      <c r="F2562" t="inlineStr">
        <is>
          <t>USA</t>
        </is>
      </c>
      <c r="G2562" t="inlineStr">
        <is>
          <t>BFSI</t>
        </is>
      </c>
      <c r="H2562" t="inlineStr">
        <is>
          <t>Cloud &amp; infrastructure</t>
        </is>
      </c>
      <c r="I2562" t="inlineStr">
        <is>
          <t>Top-10 client</t>
        </is>
      </c>
      <c r="J2562" t="inlineStr">
        <is>
          <t>Kofi Mensah</t>
        </is>
      </c>
      <c r="K2562" s="71" t="n">
        <v>9804</v>
      </c>
      <c r="L2562" s="72" t="n">
        <v>4043.02</v>
      </c>
      <c r="M2562" s="72" t="n">
        <v>39637768.08</v>
      </c>
      <c r="N2562" s="72" t="n">
        <v>0</v>
      </c>
      <c r="O2562" s="72" t="n">
        <v>39637768.08</v>
      </c>
      <c r="P2562" s="72" t="n">
        <v>26624062.56</v>
      </c>
      <c r="Q2562" s="72" t="n">
        <v>13013705.52</v>
      </c>
      <c r="R2562" t="inlineStr">
        <is>
          <t>B-03</t>
        </is>
      </c>
      <c r="S2562" s="73" t="n">
        <v>72.3</v>
      </c>
      <c r="T2562" s="73" t="n">
        <v>58.3</v>
      </c>
      <c r="U2562" s="71" t="n">
        <v>1</v>
      </c>
      <c r="V2562" t="inlineStr">
        <is>
          <t>No</t>
        </is>
      </c>
      <c r="W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TC102554</t>
        </is>
      </c>
      <c r="B2563" s="69" t="n">
        <v>45972</v>
      </c>
      <c r="C2563" s="70" t="n">
        <v>2025</v>
      </c>
      <c r="D2563" t="inlineStr">
        <is>
          <t>Nov</t>
        </is>
      </c>
      <c r="E2563" t="inlineStr">
        <is>
          <t>North America</t>
        </is>
      </c>
      <c r="F2563" t="inlineStr">
        <is>
          <t>Canada</t>
        </is>
      </c>
      <c r="G2563" t="inlineStr">
        <is>
          <t>Communications &amp; Media</t>
        </is>
      </c>
      <c r="H2563" t="inlineStr">
        <is>
          <t>Application services</t>
        </is>
      </c>
      <c r="I2563" t="inlineStr">
        <is>
          <t>Mid-size client</t>
        </is>
      </c>
      <c r="J2563" t="inlineStr">
        <is>
          <t>Aisha Bello</t>
        </is>
      </c>
      <c r="K2563" s="71" t="n">
        <v>7897</v>
      </c>
      <c r="L2563" s="72" t="n">
        <v>3785.1</v>
      </c>
      <c r="M2563" s="72" t="n">
        <v>29890934.7</v>
      </c>
      <c r="N2563" s="72" t="n">
        <v>0</v>
      </c>
      <c r="O2563" s="72" t="n">
        <v>29890934.7</v>
      </c>
      <c r="P2563" s="72" t="n">
        <v>19844968.5</v>
      </c>
      <c r="Q2563" s="72" t="n">
        <v>10045966.2</v>
      </c>
      <c r="R2563" t="inlineStr">
        <is>
          <t>CM-02</t>
        </is>
      </c>
      <c r="S2563" s="73" t="n">
        <v>52.9</v>
      </c>
      <c r="T2563" s="73" t="n">
        <v>45.5</v>
      </c>
      <c r="U2563" s="71" t="n">
        <v>0</v>
      </c>
      <c r="V2563" t="inlineStr">
        <is>
          <t>No</t>
        </is>
      </c>
      <c r="W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TC102555</t>
        </is>
      </c>
      <c r="B2564" s="69" t="n">
        <v>45972</v>
      </c>
      <c r="C2564" s="70" t="n">
        <v>2025</v>
      </c>
      <c r="D2564" t="inlineStr">
        <is>
          <t>Nov</t>
        </is>
      </c>
      <c r="E2564" t="inlineStr">
        <is>
          <t>Continental Europe</t>
        </is>
      </c>
      <c r="F2564" t="inlineStr">
        <is>
          <t>Germany</t>
        </is>
      </c>
      <c r="G2564" t="inlineStr">
        <is>
          <t>BFSI</t>
        </is>
      </c>
      <c r="H2564" t="inlineStr">
        <is>
          <t>Cloud &amp; infrastructure</t>
        </is>
      </c>
      <c r="I2564" t="inlineStr">
        <is>
          <t>Large client</t>
        </is>
      </c>
      <c r="J2564" t="inlineStr">
        <is>
          <t>Sophie Müller</t>
        </is>
      </c>
      <c r="K2564" s="71" t="n">
        <v>4291</v>
      </c>
      <c r="L2564" s="72" t="n">
        <v>3706.27</v>
      </c>
      <c r="M2564" s="72" t="n">
        <v>15903604.57</v>
      </c>
      <c r="N2564" s="72" t="n">
        <v>636144.1800000001</v>
      </c>
      <c r="O2564" s="72" t="n">
        <v>15267460.39</v>
      </c>
      <c r="P2564" s="72" t="n">
        <v>10769874.24</v>
      </c>
      <c r="Q2564" s="72" t="n">
        <v>4497586.15</v>
      </c>
      <c r="R2564" t="inlineStr">
        <is>
          <t>B-05</t>
        </is>
      </c>
      <c r="S2564" s="73" t="n">
        <v>31.6</v>
      </c>
      <c r="T2564" s="73" t="n">
        <v>23.7</v>
      </c>
      <c r="U2564" s="71" t="n">
        <v>0</v>
      </c>
      <c r="V2564" t="inlineStr">
        <is>
          <t>No</t>
        </is>
      </c>
      <c r="W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TC102556</t>
        </is>
      </c>
      <c r="B2565" s="69" t="n">
        <v>45972</v>
      </c>
      <c r="C2565" s="70" t="n">
        <v>2025</v>
      </c>
      <c r="D2565" t="inlineStr">
        <is>
          <t>Nov</t>
        </is>
      </c>
      <c r="E2565" t="inlineStr">
        <is>
          <t>North America</t>
        </is>
      </c>
      <c r="F2565" t="inlineStr">
        <is>
          <t>Canada</t>
        </is>
      </c>
      <c r="G2565" t="inlineStr">
        <is>
          <t>BFSI</t>
        </is>
      </c>
      <c r="H2565" t="inlineStr">
        <is>
          <t>Consulting</t>
        </is>
      </c>
      <c r="I2565" t="inlineStr">
        <is>
          <t>Large client</t>
        </is>
      </c>
      <c r="J2565" t="inlineStr">
        <is>
          <t>Olivia Brown</t>
        </is>
      </c>
      <c r="K2565" s="71" t="n">
        <v>1129</v>
      </c>
      <c r="L2565" s="72" t="n">
        <v>4437.39</v>
      </c>
      <c r="M2565" s="72" t="n">
        <v>5009813.31</v>
      </c>
      <c r="N2565" s="72" t="n">
        <v>0</v>
      </c>
      <c r="O2565" s="72" t="n">
        <v>5009813.31</v>
      </c>
      <c r="P2565" s="72" t="n">
        <v>3480972.82</v>
      </c>
      <c r="Q2565" s="72" t="n">
        <v>1528840.49</v>
      </c>
      <c r="R2565" t="inlineStr">
        <is>
          <t>B-06</t>
        </is>
      </c>
      <c r="S2565" s="73" t="n">
        <v>7.1</v>
      </c>
      <c r="T2565" s="73" t="n">
        <v>6.5</v>
      </c>
      <c r="U2565" s="71" t="n">
        <v>0</v>
      </c>
      <c r="V2565" t="inlineStr">
        <is>
          <t>Yes</t>
        </is>
      </c>
      <c r="W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TC102557</t>
        </is>
      </c>
      <c r="B2566" s="69" t="n">
        <v>45972</v>
      </c>
      <c r="C2566" s="70" t="n">
        <v>2025</v>
      </c>
      <c r="D2566" t="inlineStr">
        <is>
          <t>Nov</t>
        </is>
      </c>
      <c r="E2566" t="inlineStr">
        <is>
          <t>Asia Pacific</t>
        </is>
      </c>
      <c r="F2566" t="inlineStr">
        <is>
          <t>Australia</t>
        </is>
      </c>
      <c r="G2566" t="inlineStr">
        <is>
          <t>Communications &amp; Media</t>
        </is>
      </c>
      <c r="H2566" t="inlineStr">
        <is>
          <t>Cloud &amp; infrastructure</t>
        </is>
      </c>
      <c r="I2566" t="inlineStr">
        <is>
          <t>Top-10 client</t>
        </is>
      </c>
      <c r="J2566" t="inlineStr">
        <is>
          <t>Emma Clarke</t>
        </is>
      </c>
      <c r="K2566" s="71" t="n">
        <v>1097</v>
      </c>
      <c r="L2566" s="72" t="n">
        <v>3050.27</v>
      </c>
      <c r="M2566" s="72" t="n">
        <v>3346146.19</v>
      </c>
      <c r="N2566" s="72" t="n">
        <v>66922.92</v>
      </c>
      <c r="O2566" s="72" t="n">
        <v>3279223.27</v>
      </c>
      <c r="P2566" s="72" t="n">
        <v>2404771.1</v>
      </c>
      <c r="Q2566" s="72" t="n">
        <v>874452.17</v>
      </c>
      <c r="R2566" t="inlineStr">
        <is>
          <t>CM-06</t>
        </is>
      </c>
      <c r="S2566" s="73" t="n">
        <v>7.7</v>
      </c>
      <c r="T2566" s="73" t="n">
        <v>6.5</v>
      </c>
      <c r="U2566" s="71" t="n">
        <v>0</v>
      </c>
      <c r="V2566" t="inlineStr">
        <is>
          <t>No</t>
        </is>
      </c>
      <c r="W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TC102558</t>
        </is>
      </c>
      <c r="B2567" s="69" t="n">
        <v>45972</v>
      </c>
      <c r="C2567" s="70" t="n">
        <v>2025</v>
      </c>
      <c r="D2567" t="inlineStr">
        <is>
          <t>Nov</t>
        </is>
      </c>
      <c r="E2567" t="inlineStr">
        <is>
          <t>Asia Pacific</t>
        </is>
      </c>
      <c r="F2567" t="inlineStr">
        <is>
          <t>Japan</t>
        </is>
      </c>
      <c r="G2567" t="inlineStr">
        <is>
          <t>Manufacturing</t>
        </is>
      </c>
      <c r="H2567" t="inlineStr">
        <is>
          <t>Consulting</t>
        </is>
      </c>
      <c r="I2567" t="inlineStr">
        <is>
          <t>Large client</t>
        </is>
      </c>
      <c r="J2567" t="inlineStr">
        <is>
          <t>Yuki Sato</t>
        </is>
      </c>
      <c r="K2567" s="71" t="n">
        <v>2764</v>
      </c>
      <c r="L2567" s="72" t="n">
        <v>3565.2</v>
      </c>
      <c r="M2567" s="72" t="n">
        <v>9854212.800000001</v>
      </c>
      <c r="N2567" s="72" t="n">
        <v>394168.51</v>
      </c>
      <c r="O2567" s="72" t="n">
        <v>9460044.289999999</v>
      </c>
      <c r="P2567" s="72" t="n">
        <v>6063287.06</v>
      </c>
      <c r="Q2567" s="72" t="n">
        <v>3396757.23</v>
      </c>
      <c r="R2567" t="inlineStr">
        <is>
          <t>M-01</t>
        </is>
      </c>
      <c r="S2567" s="73" t="n">
        <v>17.9</v>
      </c>
      <c r="T2567" s="73" t="n">
        <v>16.1</v>
      </c>
      <c r="U2567" s="71" t="n">
        <v>0</v>
      </c>
      <c r="V2567" t="inlineStr">
        <is>
          <t>No</t>
        </is>
      </c>
      <c r="W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TC102559</t>
        </is>
      </c>
      <c r="B2568" s="69" t="n">
        <v>45972</v>
      </c>
      <c r="C2568" s="70" t="n">
        <v>2025</v>
      </c>
      <c r="D2568" t="inlineStr">
        <is>
          <t>Nov</t>
        </is>
      </c>
      <c r="E2568" t="inlineStr">
        <is>
          <t>Asia Pacific</t>
        </is>
      </c>
      <c r="F2568" t="inlineStr">
        <is>
          <t>Singapore</t>
        </is>
      </c>
      <c r="G2568" t="inlineStr">
        <is>
          <t>BFSI</t>
        </is>
      </c>
      <c r="H2568" t="inlineStr">
        <is>
          <t>Application services</t>
        </is>
      </c>
      <c r="I2568" t="inlineStr">
        <is>
          <t>Large client</t>
        </is>
      </c>
      <c r="J2568" t="inlineStr">
        <is>
          <t>Arjun Mehta</t>
        </is>
      </c>
      <c r="K2568" s="71" t="n">
        <v>5524</v>
      </c>
      <c r="L2568" s="72" t="n">
        <v>3858.77</v>
      </c>
      <c r="M2568" s="72" t="n">
        <v>21315845.48</v>
      </c>
      <c r="N2568" s="72" t="n">
        <v>1278950.73</v>
      </c>
      <c r="O2568" s="72" t="n">
        <v>20036894.75</v>
      </c>
      <c r="P2568" s="72" t="n">
        <v>12963494.17</v>
      </c>
      <c r="Q2568" s="72" t="n">
        <v>7073400.58</v>
      </c>
      <c r="R2568" t="inlineStr">
        <is>
          <t>B-06</t>
        </is>
      </c>
      <c r="S2568" s="73" t="n">
        <v>36.1</v>
      </c>
      <c r="T2568" s="73" t="n">
        <v>30.5</v>
      </c>
      <c r="U2568" s="71" t="n">
        <v>0</v>
      </c>
      <c r="V2568" t="inlineStr">
        <is>
          <t>No</t>
        </is>
      </c>
      <c r="W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TC102560</t>
        </is>
      </c>
      <c r="B2569" s="69" t="n">
        <v>45973</v>
      </c>
      <c r="C2569" s="70" t="n">
        <v>2025</v>
      </c>
      <c r="D2569" t="inlineStr">
        <is>
          <t>Nov</t>
        </is>
      </c>
      <c r="E2569" t="inlineStr">
        <is>
          <t>India</t>
        </is>
      </c>
      <c r="F2569" t="inlineStr">
        <is>
          <t>India</t>
        </is>
      </c>
      <c r="G2569" t="inlineStr">
        <is>
          <t>BFSI</t>
        </is>
      </c>
      <c r="H2569" t="inlineStr">
        <is>
          <t>Application services</t>
        </is>
      </c>
      <c r="I2569" t="inlineStr">
        <is>
          <t>Top-10 client</t>
        </is>
      </c>
      <c r="J2569" t="inlineStr">
        <is>
          <t>Kofi Mensah</t>
        </is>
      </c>
      <c r="K2569" s="71" t="n">
        <v>4024</v>
      </c>
      <c r="L2569" s="72" t="n">
        <v>3493.77</v>
      </c>
      <c r="M2569" s="72" t="n">
        <v>14058930.48</v>
      </c>
      <c r="N2569" s="72" t="n">
        <v>0</v>
      </c>
      <c r="O2569" s="72" t="n">
        <v>14058930.48</v>
      </c>
      <c r="P2569" s="72" t="n">
        <v>10085624.45</v>
      </c>
      <c r="Q2569" s="72" t="n">
        <v>3973306.03</v>
      </c>
      <c r="R2569" t="inlineStr">
        <is>
          <t>B-02</t>
        </is>
      </c>
      <c r="S2569" s="73" t="n">
        <v>28.5</v>
      </c>
      <c r="T2569" s="73" t="n">
        <v>24</v>
      </c>
      <c r="U2569" s="71" t="n">
        <v>0</v>
      </c>
      <c r="V2569" t="inlineStr">
        <is>
          <t>No</t>
        </is>
      </c>
      <c r="W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TC102561</t>
        </is>
      </c>
      <c r="B2570" s="69" t="n">
        <v>45973</v>
      </c>
      <c r="C2570" s="70" t="n">
        <v>2025</v>
      </c>
      <c r="D2570" t="inlineStr">
        <is>
          <t>Nov</t>
        </is>
      </c>
      <c r="E2570" t="inlineStr">
        <is>
          <t>North America</t>
        </is>
      </c>
      <c r="F2570" t="inlineStr">
        <is>
          <t>Canada</t>
        </is>
      </c>
      <c r="G2570" t="inlineStr">
        <is>
          <t>Technology &amp; Services</t>
        </is>
      </c>
      <c r="H2570" t="inlineStr">
        <is>
          <t>Application services</t>
        </is>
      </c>
      <c r="I2570" t="inlineStr">
        <is>
          <t>Top-10 client</t>
        </is>
      </c>
      <c r="J2570" t="inlineStr">
        <is>
          <t>Olivia Brown</t>
        </is>
      </c>
      <c r="K2570" s="71" t="n">
        <v>5427</v>
      </c>
      <c r="L2570" s="72" t="n">
        <v>4145.07</v>
      </c>
      <c r="M2570" s="72" t="n">
        <v>22495294.89</v>
      </c>
      <c r="N2570" s="72" t="n">
        <v>899811.8</v>
      </c>
      <c r="O2570" s="72" t="n">
        <v>21595483.09</v>
      </c>
      <c r="P2570" s="72" t="n">
        <v>14121684.21</v>
      </c>
      <c r="Q2570" s="72" t="n">
        <v>7473798.88</v>
      </c>
      <c r="R2570" t="inlineStr">
        <is>
          <t>TS-02</t>
        </is>
      </c>
      <c r="S2570" s="73" t="n">
        <v>40.2</v>
      </c>
      <c r="T2570" s="73" t="n">
        <v>30.5</v>
      </c>
      <c r="U2570" s="71" t="n">
        <v>0</v>
      </c>
      <c r="V2570" t="inlineStr">
        <is>
          <t>No</t>
        </is>
      </c>
      <c r="W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TC102562</t>
        </is>
      </c>
      <c r="B2571" s="69" t="n">
        <v>45973</v>
      </c>
      <c r="C2571" s="70" t="n">
        <v>2025</v>
      </c>
      <c r="D2571" t="inlineStr">
        <is>
          <t>Nov</t>
        </is>
      </c>
      <c r="E2571" t="inlineStr">
        <is>
          <t>Continental Europe</t>
        </is>
      </c>
      <c r="F2571" t="inlineStr">
        <is>
          <t>Netherlands</t>
        </is>
      </c>
      <c r="G2571" t="inlineStr">
        <is>
          <t>BFSI</t>
        </is>
      </c>
      <c r="H2571" t="inlineStr">
        <is>
          <t>Cloud &amp; infrastructure</t>
        </is>
      </c>
      <c r="I2571" t="inlineStr">
        <is>
          <t>Mid-size client</t>
        </is>
      </c>
      <c r="J2571" t="inlineStr">
        <is>
          <t>Liam O'Brien</t>
        </is>
      </c>
      <c r="K2571" s="71" t="n">
        <v>1601</v>
      </c>
      <c r="L2571" s="72" t="n">
        <v>4586.97</v>
      </c>
      <c r="M2571" s="72" t="n">
        <v>7343738.97</v>
      </c>
      <c r="N2571" s="72" t="n">
        <v>0</v>
      </c>
      <c r="O2571" s="72" t="n">
        <v>7343738.97</v>
      </c>
      <c r="P2571" s="72" t="n">
        <v>4382849.14</v>
      </c>
      <c r="Q2571" s="72" t="n">
        <v>2960889.83</v>
      </c>
      <c r="R2571" t="inlineStr">
        <is>
          <t>B-02</t>
        </is>
      </c>
      <c r="S2571" s="73" t="n">
        <v>11.7</v>
      </c>
      <c r="T2571" s="73" t="n">
        <v>9.4</v>
      </c>
      <c r="U2571" s="71" t="n">
        <v>0</v>
      </c>
      <c r="V2571" t="inlineStr">
        <is>
          <t>No</t>
        </is>
      </c>
      <c r="W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TC102563</t>
        </is>
      </c>
      <c r="B2572" s="69" t="n">
        <v>45973</v>
      </c>
      <c r="C2572" s="70" t="n">
        <v>2025</v>
      </c>
      <c r="D2572" t="inlineStr">
        <is>
          <t>Nov</t>
        </is>
      </c>
      <c r="E2572" t="inlineStr">
        <is>
          <t>UK</t>
        </is>
      </c>
      <c r="F2572" t="inlineStr">
        <is>
          <t>UK</t>
        </is>
      </c>
      <c r="G2572" t="inlineStr">
        <is>
          <t>Retail &amp; CPG</t>
        </is>
      </c>
      <c r="H2572" t="inlineStr">
        <is>
          <t>Application services</t>
        </is>
      </c>
      <c r="I2572" t="inlineStr">
        <is>
          <t>Large client</t>
        </is>
      </c>
      <c r="J2572" t="inlineStr">
        <is>
          <t>Arjun Mehta</t>
        </is>
      </c>
      <c r="K2572" s="71" t="n">
        <v>5022</v>
      </c>
      <c r="L2572" s="72" t="n">
        <v>3596.62</v>
      </c>
      <c r="M2572" s="72" t="n">
        <v>18062225.64</v>
      </c>
      <c r="N2572" s="72" t="n">
        <v>722489.03</v>
      </c>
      <c r="O2572" s="72" t="n">
        <v>17339736.61</v>
      </c>
      <c r="P2572" s="72" t="n">
        <v>11549632.25</v>
      </c>
      <c r="Q2572" s="72" t="n">
        <v>5790104.36</v>
      </c>
      <c r="R2572" t="inlineStr">
        <is>
          <t>RC-02</t>
        </is>
      </c>
      <c r="S2572" s="73" t="n">
        <v>36.7</v>
      </c>
      <c r="T2572" s="73" t="n">
        <v>27.2</v>
      </c>
      <c r="U2572" s="71" t="n">
        <v>0</v>
      </c>
      <c r="V2572" t="inlineStr">
        <is>
          <t>No</t>
        </is>
      </c>
      <c r="W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TC102564</t>
        </is>
      </c>
      <c r="B2573" s="69" t="n">
        <v>45973</v>
      </c>
      <c r="C2573" s="70" t="n">
        <v>2025</v>
      </c>
      <c r="D2573" t="inlineStr">
        <is>
          <t>Nov</t>
        </is>
      </c>
      <c r="E2573" t="inlineStr">
        <is>
          <t>India</t>
        </is>
      </c>
      <c r="F2573" t="inlineStr">
        <is>
          <t>India</t>
        </is>
      </c>
      <c r="G2573" t="inlineStr">
        <is>
          <t>Communications &amp; Media</t>
        </is>
      </c>
      <c r="H2573" t="inlineStr">
        <is>
          <t>Application services</t>
        </is>
      </c>
      <c r="I2573" t="inlineStr">
        <is>
          <t>Top-10 client</t>
        </is>
      </c>
      <c r="J2573" t="inlineStr">
        <is>
          <t>Fatima Al-Saud</t>
        </is>
      </c>
      <c r="K2573" s="71" t="n">
        <v>6818</v>
      </c>
      <c r="L2573" s="72" t="n">
        <v>3581.29</v>
      </c>
      <c r="M2573" s="72" t="n">
        <v>24417235.22</v>
      </c>
      <c r="N2573" s="72" t="n">
        <v>0</v>
      </c>
      <c r="O2573" s="72" t="n">
        <v>24417235.22</v>
      </c>
      <c r="P2573" s="72" t="n">
        <v>16290819.78</v>
      </c>
      <c r="Q2573" s="72" t="n">
        <v>8126415.44</v>
      </c>
      <c r="R2573" t="inlineStr">
        <is>
          <t>CM-06</t>
        </is>
      </c>
      <c r="S2573" s="73" t="n">
        <v>49.8</v>
      </c>
      <c r="T2573" s="73" t="n">
        <v>37.8</v>
      </c>
      <c r="U2573" s="71" t="n">
        <v>1</v>
      </c>
      <c r="V2573" t="inlineStr">
        <is>
          <t>No</t>
        </is>
      </c>
      <c r="W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TC102565</t>
        </is>
      </c>
      <c r="B2574" s="69" t="n">
        <v>45973</v>
      </c>
      <c r="C2574" s="70" t="n">
        <v>2025</v>
      </c>
      <c r="D2574" t="inlineStr">
        <is>
          <t>Nov</t>
        </is>
      </c>
      <c r="E2574" t="inlineStr">
        <is>
          <t>UK</t>
        </is>
      </c>
      <c r="F2574" t="inlineStr">
        <is>
          <t>UK</t>
        </is>
      </c>
      <c r="G2574" t="inlineStr">
        <is>
          <t>Life Sciences</t>
        </is>
      </c>
      <c r="H2574" t="inlineStr">
        <is>
          <t>Cloud &amp; infrastructure</t>
        </is>
      </c>
      <c r="I2574" t="inlineStr">
        <is>
          <t>Top-10 client</t>
        </is>
      </c>
      <c r="J2574" t="inlineStr">
        <is>
          <t>Olivia Brown</t>
        </is>
      </c>
      <c r="K2574" s="71" t="n">
        <v>7510</v>
      </c>
      <c r="L2574" s="72" t="n">
        <v>4134.86</v>
      </c>
      <c r="M2574" s="72" t="n">
        <v>31052798.6</v>
      </c>
      <c r="N2574" s="72" t="n">
        <v>0</v>
      </c>
      <c r="O2574" s="72" t="n">
        <v>31052798.6</v>
      </c>
      <c r="P2574" s="72" t="n">
        <v>20816756.85</v>
      </c>
      <c r="Q2574" s="72" t="n">
        <v>10236041.75</v>
      </c>
      <c r="R2574" t="inlineStr">
        <is>
          <t>LS-01</t>
        </is>
      </c>
      <c r="S2574" s="73" t="n">
        <v>53.8</v>
      </c>
      <c r="T2574" s="73" t="n">
        <v>44.3</v>
      </c>
      <c r="U2574" s="71" t="n">
        <v>1</v>
      </c>
      <c r="V2574" t="inlineStr">
        <is>
          <t>No</t>
        </is>
      </c>
      <c r="W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TC102566</t>
        </is>
      </c>
      <c r="B2575" s="69" t="n">
        <v>45973</v>
      </c>
      <c r="C2575" s="70" t="n">
        <v>2025</v>
      </c>
      <c r="D2575" t="inlineStr">
        <is>
          <t>Nov</t>
        </is>
      </c>
      <c r="E2575" t="inlineStr">
        <is>
          <t>Continental Europe</t>
        </is>
      </c>
      <c r="F2575" t="inlineStr">
        <is>
          <t>Netherlands</t>
        </is>
      </c>
      <c r="G2575" t="inlineStr">
        <is>
          <t>Life Sciences</t>
        </is>
      </c>
      <c r="H2575" t="inlineStr">
        <is>
          <t>BPS</t>
        </is>
      </c>
      <c r="I2575" t="inlineStr">
        <is>
          <t>Mid-size client</t>
        </is>
      </c>
      <c r="J2575" t="inlineStr">
        <is>
          <t>Noah Smith</t>
        </is>
      </c>
      <c r="K2575" s="71" t="n">
        <v>9133</v>
      </c>
      <c r="L2575" s="72" t="n">
        <v>4732.73</v>
      </c>
      <c r="M2575" s="72" t="n">
        <v>43224023.09</v>
      </c>
      <c r="N2575" s="72" t="n">
        <v>0</v>
      </c>
      <c r="O2575" s="72" t="n">
        <v>43224023.09</v>
      </c>
      <c r="P2575" s="72" t="n">
        <v>29845361.84</v>
      </c>
      <c r="Q2575" s="72" t="n">
        <v>13378661.25</v>
      </c>
      <c r="R2575" t="inlineStr">
        <is>
          <t>LS-02</t>
        </is>
      </c>
      <c r="S2575" s="73" t="n">
        <v>68.59999999999999</v>
      </c>
      <c r="T2575" s="73" t="n">
        <v>54.3</v>
      </c>
      <c r="U2575" s="71" t="n">
        <v>0</v>
      </c>
      <c r="V2575" t="inlineStr">
        <is>
          <t>No</t>
        </is>
      </c>
      <c r="W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TC102567</t>
        </is>
      </c>
      <c r="B2576" s="69" t="n">
        <v>45973</v>
      </c>
      <c r="C2576" s="70" t="n">
        <v>2025</v>
      </c>
      <c r="D2576" t="inlineStr">
        <is>
          <t>Nov</t>
        </is>
      </c>
      <c r="E2576" t="inlineStr">
        <is>
          <t>North America</t>
        </is>
      </c>
      <c r="F2576" t="inlineStr">
        <is>
          <t>Canada</t>
        </is>
      </c>
      <c r="G2576" t="inlineStr">
        <is>
          <t>Retail &amp; CPG</t>
        </is>
      </c>
      <c r="H2576" t="inlineStr">
        <is>
          <t>Cloud &amp; infrastructure</t>
        </is>
      </c>
      <c r="I2576" t="inlineStr">
        <is>
          <t>Top-10 client</t>
        </is>
      </c>
      <c r="J2576" t="inlineStr">
        <is>
          <t>Ruhi Shaikh</t>
        </is>
      </c>
      <c r="K2576" s="71" t="n">
        <v>10028</v>
      </c>
      <c r="L2576" s="72" t="n">
        <v>3656.05</v>
      </c>
      <c r="M2576" s="72" t="n">
        <v>36662869.4</v>
      </c>
      <c r="N2576" s="72" t="n">
        <v>0</v>
      </c>
      <c r="O2576" s="72" t="n">
        <v>36662869.4</v>
      </c>
      <c r="P2576" s="72" t="n">
        <v>22480429.03</v>
      </c>
      <c r="Q2576" s="72" t="n">
        <v>14182440.37</v>
      </c>
      <c r="R2576" t="inlineStr">
        <is>
          <t>RC-02</t>
        </is>
      </c>
      <c r="S2576" s="73" t="n">
        <v>70.59999999999999</v>
      </c>
      <c r="T2576" s="73" t="n">
        <v>54.4</v>
      </c>
      <c r="U2576" s="71" t="n">
        <v>0</v>
      </c>
      <c r="V2576" t="inlineStr">
        <is>
          <t>No</t>
        </is>
      </c>
      <c r="W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TC102568</t>
        </is>
      </c>
      <c r="B2577" s="69" t="n">
        <v>45973</v>
      </c>
      <c r="C2577" s="70" t="n">
        <v>2025</v>
      </c>
      <c r="D2577" t="inlineStr">
        <is>
          <t>Nov</t>
        </is>
      </c>
      <c r="E2577" t="inlineStr">
        <is>
          <t>North America</t>
        </is>
      </c>
      <c r="F2577" t="inlineStr">
        <is>
          <t>Canada</t>
        </is>
      </c>
      <c r="G2577" t="inlineStr">
        <is>
          <t>Retail &amp; CPG</t>
        </is>
      </c>
      <c r="H2577" t="inlineStr">
        <is>
          <t>Application services</t>
        </is>
      </c>
      <c r="I2577" t="inlineStr">
        <is>
          <t>Top-10 client</t>
        </is>
      </c>
      <c r="J2577" t="inlineStr">
        <is>
          <t>Priya Nair</t>
        </is>
      </c>
      <c r="K2577" s="71" t="n">
        <v>7517</v>
      </c>
      <c r="L2577" s="72" t="n">
        <v>3604.48</v>
      </c>
      <c r="M2577" s="72" t="n">
        <v>27094876.16</v>
      </c>
      <c r="N2577" s="72" t="n">
        <v>1625692.57</v>
      </c>
      <c r="O2577" s="72" t="n">
        <v>25469183.59</v>
      </c>
      <c r="P2577" s="72" t="n">
        <v>16669409.98</v>
      </c>
      <c r="Q2577" s="72" t="n">
        <v>8799773.609999999</v>
      </c>
      <c r="R2577" t="inlineStr">
        <is>
          <t>RC-04</t>
        </is>
      </c>
      <c r="S2577" s="73" t="n">
        <v>47.6</v>
      </c>
      <c r="T2577" s="73" t="n">
        <v>43.7</v>
      </c>
      <c r="U2577" s="71" t="n">
        <v>1</v>
      </c>
      <c r="V2577" t="inlineStr">
        <is>
          <t>No</t>
        </is>
      </c>
      <c r="W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TC102569</t>
        </is>
      </c>
      <c r="B2578" s="69" t="n">
        <v>45973</v>
      </c>
      <c r="C2578" s="70" t="n">
        <v>2025</v>
      </c>
      <c r="D2578" t="inlineStr">
        <is>
          <t>Nov</t>
        </is>
      </c>
      <c r="E2578" t="inlineStr">
        <is>
          <t>Asia Pacific</t>
        </is>
      </c>
      <c r="F2578" t="inlineStr">
        <is>
          <t>Australia</t>
        </is>
      </c>
      <c r="G2578" t="inlineStr">
        <is>
          <t>BFSI</t>
        </is>
      </c>
      <c r="H2578" t="inlineStr">
        <is>
          <t>Application services</t>
        </is>
      </c>
      <c r="I2578" t="inlineStr">
        <is>
          <t>Large client</t>
        </is>
      </c>
      <c r="J2578" t="inlineStr">
        <is>
          <t>Aisha Bello</t>
        </is>
      </c>
      <c r="K2578" s="71" t="n">
        <v>2304</v>
      </c>
      <c r="L2578" s="72" t="n">
        <v>3549.41</v>
      </c>
      <c r="M2578" s="72" t="n">
        <v>8177840.64</v>
      </c>
      <c r="N2578" s="72" t="n">
        <v>163556.81</v>
      </c>
      <c r="O2578" s="72" t="n">
        <v>8014283.83</v>
      </c>
      <c r="P2578" s="72" t="n">
        <v>5611529.16</v>
      </c>
      <c r="Q2578" s="72" t="n">
        <v>2402754.67</v>
      </c>
      <c r="R2578" t="inlineStr">
        <is>
          <t>B-05</t>
        </is>
      </c>
      <c r="S2578" s="73" t="n">
        <v>16.5</v>
      </c>
      <c r="T2578" s="73" t="n">
        <v>13.3</v>
      </c>
      <c r="U2578" s="71" t="n">
        <v>0</v>
      </c>
      <c r="V2578" t="inlineStr">
        <is>
          <t>No</t>
        </is>
      </c>
      <c r="W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TC102570</t>
        </is>
      </c>
      <c r="B2579" s="69" t="n">
        <v>45973</v>
      </c>
      <c r="C2579" s="70" t="n">
        <v>2025</v>
      </c>
      <c r="D2579" t="inlineStr">
        <is>
          <t>Nov</t>
        </is>
      </c>
      <c r="E2579" t="inlineStr">
        <is>
          <t>Middle East &amp; Africa</t>
        </is>
      </c>
      <c r="F2579" t="inlineStr">
        <is>
          <t>South Africa</t>
        </is>
      </c>
      <c r="G2579" t="inlineStr">
        <is>
          <t>Retail &amp; CPG</t>
        </is>
      </c>
      <c r="H2579" t="inlineStr">
        <is>
          <t>Cloud &amp; infrastructure</t>
        </is>
      </c>
      <c r="I2579" t="inlineStr">
        <is>
          <t>Mid-size client</t>
        </is>
      </c>
      <c r="J2579" t="inlineStr">
        <is>
          <t>Emma Clarke</t>
        </is>
      </c>
      <c r="K2579" s="71" t="n">
        <v>4806</v>
      </c>
      <c r="L2579" s="72" t="n">
        <v>3641.93</v>
      </c>
      <c r="M2579" s="72" t="n">
        <v>17503115.58</v>
      </c>
      <c r="N2579" s="72" t="n">
        <v>700124.62</v>
      </c>
      <c r="O2579" s="72" t="n">
        <v>16802990.96</v>
      </c>
      <c r="P2579" s="72" t="n">
        <v>11413338.97</v>
      </c>
      <c r="Q2579" s="72" t="n">
        <v>5389651.99</v>
      </c>
      <c r="R2579" t="inlineStr">
        <is>
          <t>RC-02</t>
        </is>
      </c>
      <c r="S2579" s="73" t="n">
        <v>36.1</v>
      </c>
      <c r="T2579" s="73" t="n">
        <v>27.4</v>
      </c>
      <c r="U2579" s="71" t="n">
        <v>1</v>
      </c>
      <c r="V2579" t="inlineStr">
        <is>
          <t>No</t>
        </is>
      </c>
      <c r="W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TC102571</t>
        </is>
      </c>
      <c r="B2580" s="69" t="n">
        <v>45973</v>
      </c>
      <c r="C2580" s="70" t="n">
        <v>2025</v>
      </c>
      <c r="D2580" t="inlineStr">
        <is>
          <t>Nov</t>
        </is>
      </c>
      <c r="E2580" t="inlineStr">
        <is>
          <t>Asia Pacific</t>
        </is>
      </c>
      <c r="F2580" t="inlineStr">
        <is>
          <t>Australia</t>
        </is>
      </c>
      <c r="G2580" t="inlineStr">
        <is>
          <t>BFSI</t>
        </is>
      </c>
      <c r="H2580" t="inlineStr">
        <is>
          <t>BPS</t>
        </is>
      </c>
      <c r="I2580" t="inlineStr">
        <is>
          <t>Large client</t>
        </is>
      </c>
      <c r="J2580" t="inlineStr">
        <is>
          <t>Fatima Al-Saud</t>
        </is>
      </c>
      <c r="K2580" s="71" t="n">
        <v>6148</v>
      </c>
      <c r="L2580" s="72" t="n">
        <v>3972.97</v>
      </c>
      <c r="M2580" s="72" t="n">
        <v>24425819.56</v>
      </c>
      <c r="N2580" s="72" t="n">
        <v>488516.39</v>
      </c>
      <c r="O2580" s="72" t="n">
        <v>23937303.17</v>
      </c>
      <c r="P2580" s="72" t="n">
        <v>15538583.21</v>
      </c>
      <c r="Q2580" s="72" t="n">
        <v>8398719.960000001</v>
      </c>
      <c r="R2580" t="inlineStr">
        <is>
          <t>B-02</t>
        </is>
      </c>
      <c r="S2580" s="73" t="n">
        <v>39.1</v>
      </c>
      <c r="T2580" s="73" t="n">
        <v>33.8</v>
      </c>
      <c r="U2580" s="71" t="n">
        <v>1</v>
      </c>
      <c r="V2580" t="inlineStr">
        <is>
          <t>Yes</t>
        </is>
      </c>
      <c r="W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TC102572</t>
        </is>
      </c>
      <c r="B2581" s="69" t="n">
        <v>45974</v>
      </c>
      <c r="C2581" s="70" t="n">
        <v>2025</v>
      </c>
      <c r="D2581" t="inlineStr">
        <is>
          <t>Nov</t>
        </is>
      </c>
      <c r="E2581" t="inlineStr">
        <is>
          <t>North America</t>
        </is>
      </c>
      <c r="F2581" t="inlineStr">
        <is>
          <t>USA</t>
        </is>
      </c>
      <c r="G2581" t="inlineStr">
        <is>
          <t>Manufacturing</t>
        </is>
      </c>
      <c r="H2581" t="inlineStr">
        <is>
          <t>Application services</t>
        </is>
      </c>
      <c r="I2581" t="inlineStr">
        <is>
          <t>Large client</t>
        </is>
      </c>
      <c r="J2581" t="inlineStr">
        <is>
          <t>Yuki Sato</t>
        </is>
      </c>
      <c r="K2581" s="71" t="n">
        <v>3079</v>
      </c>
      <c r="L2581" s="72" t="n">
        <v>4095.16</v>
      </c>
      <c r="M2581" s="72" t="n">
        <v>12608997.64</v>
      </c>
      <c r="N2581" s="72" t="n">
        <v>0</v>
      </c>
      <c r="O2581" s="72" t="n">
        <v>12608997.64</v>
      </c>
      <c r="P2581" s="72" t="n">
        <v>8533893.550000001</v>
      </c>
      <c r="Q2581" s="72" t="n">
        <v>4075104.09</v>
      </c>
      <c r="R2581" t="inlineStr">
        <is>
          <t>M-04</t>
        </is>
      </c>
      <c r="S2581" s="73" t="n">
        <v>21.2</v>
      </c>
      <c r="T2581" s="73" t="n">
        <v>17.8</v>
      </c>
      <c r="U2581" s="71" t="n">
        <v>0</v>
      </c>
      <c r="V2581" t="inlineStr">
        <is>
          <t>No</t>
        </is>
      </c>
      <c r="W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TC102573</t>
        </is>
      </c>
      <c r="B2582" s="69" t="n">
        <v>45974</v>
      </c>
      <c r="C2582" s="70" t="n">
        <v>2025</v>
      </c>
      <c r="D2582" t="inlineStr">
        <is>
          <t>Nov</t>
        </is>
      </c>
      <c r="E2582" t="inlineStr">
        <is>
          <t>India</t>
        </is>
      </c>
      <c r="F2582" t="inlineStr">
        <is>
          <t>India</t>
        </is>
      </c>
      <c r="G2582" t="inlineStr">
        <is>
          <t>BFSI</t>
        </is>
      </c>
      <c r="H2582" t="inlineStr">
        <is>
          <t>Cloud &amp; infrastructure</t>
        </is>
      </c>
      <c r="I2582" t="inlineStr">
        <is>
          <t>Large client</t>
        </is>
      </c>
      <c r="J2582" t="inlineStr">
        <is>
          <t>Ravindra Patil</t>
        </is>
      </c>
      <c r="K2582" s="71" t="n">
        <v>2769</v>
      </c>
      <c r="L2582" s="72" t="n">
        <v>3412.35</v>
      </c>
      <c r="M2582" s="72" t="n">
        <v>9448797.15</v>
      </c>
      <c r="N2582" s="72" t="n">
        <v>566927.83</v>
      </c>
      <c r="O2582" s="72" t="n">
        <v>8881869.32</v>
      </c>
      <c r="P2582" s="72" t="n">
        <v>6079453.01</v>
      </c>
      <c r="Q2582" s="72" t="n">
        <v>2802416.31</v>
      </c>
      <c r="R2582" t="inlineStr">
        <is>
          <t>B-03</t>
        </is>
      </c>
      <c r="S2582" s="73" t="n">
        <v>20.2</v>
      </c>
      <c r="T2582" s="73" t="n">
        <v>15.7</v>
      </c>
      <c r="U2582" s="71" t="n">
        <v>2</v>
      </c>
      <c r="V2582" t="inlineStr">
        <is>
          <t>No</t>
        </is>
      </c>
      <c r="W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TC102574</t>
        </is>
      </c>
      <c r="B2583" s="69" t="n">
        <v>45974</v>
      </c>
      <c r="C2583" s="70" t="n">
        <v>2025</v>
      </c>
      <c r="D2583" t="inlineStr">
        <is>
          <t>Nov</t>
        </is>
      </c>
      <c r="E2583" t="inlineStr">
        <is>
          <t>UK</t>
        </is>
      </c>
      <c r="F2583" t="inlineStr">
        <is>
          <t>UK</t>
        </is>
      </c>
      <c r="G2583" t="inlineStr">
        <is>
          <t>Communications &amp; Media</t>
        </is>
      </c>
      <c r="H2583" t="inlineStr">
        <is>
          <t>BPS</t>
        </is>
      </c>
      <c r="I2583" t="inlineStr">
        <is>
          <t>Mid-size client</t>
        </is>
      </c>
      <c r="J2583" t="inlineStr">
        <is>
          <t>Liam O'Brien</t>
        </is>
      </c>
      <c r="K2583" s="71" t="n">
        <v>9758</v>
      </c>
      <c r="L2583" s="72" t="n">
        <v>3754.88</v>
      </c>
      <c r="M2583" s="72" t="n">
        <v>36640119.04</v>
      </c>
      <c r="N2583" s="72" t="n">
        <v>1465604.76</v>
      </c>
      <c r="O2583" s="72" t="n">
        <v>35174514.28</v>
      </c>
      <c r="P2583" s="72" t="n">
        <v>26782749.48</v>
      </c>
      <c r="Q2583" s="72" t="n">
        <v>8391764.800000001</v>
      </c>
      <c r="R2583" t="inlineStr">
        <is>
          <t>CM-04</t>
        </is>
      </c>
      <c r="S2583" s="73" t="n">
        <v>65</v>
      </c>
      <c r="T2583" s="73" t="n">
        <v>55.5</v>
      </c>
      <c r="U2583" s="71" t="n">
        <v>2</v>
      </c>
      <c r="V2583" t="inlineStr">
        <is>
          <t>No</t>
        </is>
      </c>
      <c r="W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TC102575</t>
        </is>
      </c>
      <c r="B2584" s="69" t="n">
        <v>45974</v>
      </c>
      <c r="C2584" s="70" t="n">
        <v>2025</v>
      </c>
      <c r="D2584" t="inlineStr">
        <is>
          <t>Nov</t>
        </is>
      </c>
      <c r="E2584" t="inlineStr">
        <is>
          <t>North America</t>
        </is>
      </c>
      <c r="F2584" t="inlineStr">
        <is>
          <t>USA</t>
        </is>
      </c>
      <c r="G2584" t="inlineStr">
        <is>
          <t>BFSI</t>
        </is>
      </c>
      <c r="H2584" t="inlineStr">
        <is>
          <t>Application services</t>
        </is>
      </c>
      <c r="I2584" t="inlineStr">
        <is>
          <t>Top-10 client</t>
        </is>
      </c>
      <c r="J2584" t="inlineStr">
        <is>
          <t>Ravindra Patil</t>
        </is>
      </c>
      <c r="K2584" s="71" t="n">
        <v>9678</v>
      </c>
      <c r="L2584" s="72" t="n">
        <v>4242.17</v>
      </c>
      <c r="M2584" s="72" t="n">
        <v>41055721.26</v>
      </c>
      <c r="N2584" s="72" t="n">
        <v>0</v>
      </c>
      <c r="O2584" s="72" t="n">
        <v>41055721.26</v>
      </c>
      <c r="P2584" s="72" t="n">
        <v>27471525.09</v>
      </c>
      <c r="Q2584" s="72" t="n">
        <v>13584196.17</v>
      </c>
      <c r="R2584" t="inlineStr">
        <is>
          <t>B-04</t>
        </is>
      </c>
      <c r="S2584" s="73" t="n">
        <v>65.09999999999999</v>
      </c>
      <c r="T2584" s="73" t="n">
        <v>52.4</v>
      </c>
      <c r="U2584" s="71" t="n">
        <v>0</v>
      </c>
      <c r="V2584" t="inlineStr">
        <is>
          <t>No</t>
        </is>
      </c>
      <c r="W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TC102576</t>
        </is>
      </c>
      <c r="B2585" s="69" t="n">
        <v>45974</v>
      </c>
      <c r="C2585" s="70" t="n">
        <v>2025</v>
      </c>
      <c r="D2585" t="inlineStr">
        <is>
          <t>Nov</t>
        </is>
      </c>
      <c r="E2585" t="inlineStr">
        <is>
          <t>North America</t>
        </is>
      </c>
      <c r="F2585" t="inlineStr">
        <is>
          <t>USA</t>
        </is>
      </c>
      <c r="G2585" t="inlineStr">
        <is>
          <t>Retail &amp; CPG</t>
        </is>
      </c>
      <c r="H2585" t="inlineStr">
        <is>
          <t>Consulting</t>
        </is>
      </c>
      <c r="I2585" t="inlineStr">
        <is>
          <t>Large client</t>
        </is>
      </c>
      <c r="J2585" t="inlineStr">
        <is>
          <t>Yuki Sato</t>
        </is>
      </c>
      <c r="K2585" s="71" t="n">
        <v>3077</v>
      </c>
      <c r="L2585" s="72" t="n">
        <v>3548.11</v>
      </c>
      <c r="M2585" s="72" t="n">
        <v>10917534.47</v>
      </c>
      <c r="N2585" s="72" t="n">
        <v>218350.69</v>
      </c>
      <c r="O2585" s="72" t="n">
        <v>10699183.78</v>
      </c>
      <c r="P2585" s="72" t="n">
        <v>6713031.37</v>
      </c>
      <c r="Q2585" s="72" t="n">
        <v>3986152.41</v>
      </c>
      <c r="R2585" t="inlineStr">
        <is>
          <t>RC-05</t>
        </is>
      </c>
      <c r="S2585" s="73" t="n">
        <v>21.7</v>
      </c>
      <c r="T2585" s="73" t="n">
        <v>18.1</v>
      </c>
      <c r="U2585" s="71" t="n">
        <v>0</v>
      </c>
      <c r="V2585" t="inlineStr">
        <is>
          <t>No</t>
        </is>
      </c>
      <c r="W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TC102577</t>
        </is>
      </c>
      <c r="B2586" s="69" t="n">
        <v>45974</v>
      </c>
      <c r="C2586" s="70" t="n">
        <v>2025</v>
      </c>
      <c r="D2586" t="inlineStr">
        <is>
          <t>Nov</t>
        </is>
      </c>
      <c r="E2586" t="inlineStr">
        <is>
          <t>India</t>
        </is>
      </c>
      <c r="F2586" t="inlineStr">
        <is>
          <t>India</t>
        </is>
      </c>
      <c r="G2586" t="inlineStr">
        <is>
          <t>BFSI</t>
        </is>
      </c>
      <c r="H2586" t="inlineStr">
        <is>
          <t>Cloud &amp; infrastructure</t>
        </is>
      </c>
      <c r="I2586" t="inlineStr">
        <is>
          <t>Large client</t>
        </is>
      </c>
      <c r="J2586" t="inlineStr">
        <is>
          <t>Amir Khan</t>
        </is>
      </c>
      <c r="K2586" s="71" t="n">
        <v>6631</v>
      </c>
      <c r="L2586" s="72" t="n">
        <v>3226.12</v>
      </c>
      <c r="M2586" s="72" t="n">
        <v>21392401.72</v>
      </c>
      <c r="N2586" s="72" t="n">
        <v>1283544.1</v>
      </c>
      <c r="O2586" s="72" t="n">
        <v>20108857.62</v>
      </c>
      <c r="P2586" s="72" t="n">
        <v>14893006.09</v>
      </c>
      <c r="Q2586" s="72" t="n">
        <v>5215851.53</v>
      </c>
      <c r="R2586" t="inlineStr">
        <is>
          <t>B-06</t>
        </is>
      </c>
      <c r="S2586" s="73" t="n">
        <v>41.6</v>
      </c>
      <c r="T2586" s="73" t="n">
        <v>37.8</v>
      </c>
      <c r="U2586" s="71" t="n">
        <v>0</v>
      </c>
      <c r="V2586" t="inlineStr">
        <is>
          <t>No</t>
        </is>
      </c>
      <c r="W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TC102578</t>
        </is>
      </c>
      <c r="B2587" s="69" t="n">
        <v>45974</v>
      </c>
      <c r="C2587" s="70" t="n">
        <v>2025</v>
      </c>
      <c r="D2587" t="inlineStr">
        <is>
          <t>Nov</t>
        </is>
      </c>
      <c r="E2587" t="inlineStr">
        <is>
          <t>North America</t>
        </is>
      </c>
      <c r="F2587" t="inlineStr">
        <is>
          <t>USA</t>
        </is>
      </c>
      <c r="G2587" t="inlineStr">
        <is>
          <t>Manufacturing</t>
        </is>
      </c>
      <c r="H2587" t="inlineStr">
        <is>
          <t>Cloud &amp; infrastructure</t>
        </is>
      </c>
      <c r="I2587" t="inlineStr">
        <is>
          <t>Mid-size client</t>
        </is>
      </c>
      <c r="J2587" t="inlineStr">
        <is>
          <t>Wei Chen</t>
        </is>
      </c>
      <c r="K2587" s="71" t="n">
        <v>6219</v>
      </c>
      <c r="L2587" s="72" t="n">
        <v>4172.37</v>
      </c>
      <c r="M2587" s="72" t="n">
        <v>25947969.03</v>
      </c>
      <c r="N2587" s="72" t="n">
        <v>518959.38</v>
      </c>
      <c r="O2587" s="72" t="n">
        <v>25429009.65</v>
      </c>
      <c r="P2587" s="72" t="n">
        <v>17367073.93</v>
      </c>
      <c r="Q2587" s="72" t="n">
        <v>8061935.72</v>
      </c>
      <c r="R2587" t="inlineStr">
        <is>
          <t>M-06</t>
        </is>
      </c>
      <c r="S2587" s="73" t="n">
        <v>46.4</v>
      </c>
      <c r="T2587" s="73" t="n">
        <v>35.1</v>
      </c>
      <c r="U2587" s="71" t="n">
        <v>0</v>
      </c>
      <c r="V2587" t="inlineStr">
        <is>
          <t>No</t>
        </is>
      </c>
      <c r="W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TC102579</t>
        </is>
      </c>
      <c r="B2588" s="69" t="n">
        <v>45975</v>
      </c>
      <c r="C2588" s="70" t="n">
        <v>2025</v>
      </c>
      <c r="D2588" t="inlineStr">
        <is>
          <t>Nov</t>
        </is>
      </c>
      <c r="E2588" t="inlineStr">
        <is>
          <t>Asia Pacific</t>
        </is>
      </c>
      <c r="F2588" t="inlineStr">
        <is>
          <t>Singapore</t>
        </is>
      </c>
      <c r="G2588" t="inlineStr">
        <is>
          <t>Technology &amp; Services</t>
        </is>
      </c>
      <c r="H2588" t="inlineStr">
        <is>
          <t>Cloud &amp; infrastructure</t>
        </is>
      </c>
      <c r="I2588" t="inlineStr">
        <is>
          <t>Top-10 client</t>
        </is>
      </c>
      <c r="J2588" t="inlineStr">
        <is>
          <t>Zoya Ahmed</t>
        </is>
      </c>
      <c r="K2588" s="71" t="n">
        <v>7987</v>
      </c>
      <c r="L2588" s="72" t="n">
        <v>3199.23</v>
      </c>
      <c r="M2588" s="72" t="n">
        <v>25552250.01</v>
      </c>
      <c r="N2588" s="72" t="n">
        <v>0</v>
      </c>
      <c r="O2588" s="72" t="n">
        <v>25552250.01</v>
      </c>
      <c r="P2588" s="72" t="n">
        <v>15246551.53</v>
      </c>
      <c r="Q2588" s="72" t="n">
        <v>10305698.48</v>
      </c>
      <c r="R2588" t="inlineStr">
        <is>
          <t>TS-06</t>
        </is>
      </c>
      <c r="S2588" s="73" t="n">
        <v>51.8</v>
      </c>
      <c r="T2588" s="73" t="n">
        <v>43.8</v>
      </c>
      <c r="U2588" s="71" t="n">
        <v>0</v>
      </c>
      <c r="V2588" t="inlineStr">
        <is>
          <t>No</t>
        </is>
      </c>
      <c r="W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TC102580</t>
        </is>
      </c>
      <c r="B2589" s="69" t="n">
        <v>45975</v>
      </c>
      <c r="C2589" s="70" t="n">
        <v>2025</v>
      </c>
      <c r="D2589" t="inlineStr">
        <is>
          <t>Nov</t>
        </is>
      </c>
      <c r="E2589" t="inlineStr">
        <is>
          <t>Continental Europe</t>
        </is>
      </c>
      <c r="F2589" t="inlineStr">
        <is>
          <t>France</t>
        </is>
      </c>
      <c r="G2589" t="inlineStr">
        <is>
          <t>Technology &amp; Services</t>
        </is>
      </c>
      <c r="H2589" t="inlineStr">
        <is>
          <t>Application services</t>
        </is>
      </c>
      <c r="I2589" t="inlineStr">
        <is>
          <t>Large client</t>
        </is>
      </c>
      <c r="J2589" t="inlineStr">
        <is>
          <t>Omar Haddad</t>
        </is>
      </c>
      <c r="K2589" s="71" t="n">
        <v>4599</v>
      </c>
      <c r="L2589" s="72" t="n">
        <v>4053.47</v>
      </c>
      <c r="M2589" s="72" t="n">
        <v>18641908.53</v>
      </c>
      <c r="N2589" s="72" t="n">
        <v>0</v>
      </c>
      <c r="O2589" s="72" t="n">
        <v>18641908.53</v>
      </c>
      <c r="P2589" s="72" t="n">
        <v>11712749.65</v>
      </c>
      <c r="Q2589" s="72" t="n">
        <v>6929158.88</v>
      </c>
      <c r="R2589" t="inlineStr">
        <is>
          <t>TS-04</t>
        </is>
      </c>
      <c r="S2589" s="73" t="n">
        <v>35.8</v>
      </c>
      <c r="T2589" s="73" t="n">
        <v>27.3</v>
      </c>
      <c r="U2589" s="71" t="n">
        <v>0</v>
      </c>
      <c r="V2589" t="inlineStr">
        <is>
          <t>No</t>
        </is>
      </c>
      <c r="W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TC102581</t>
        </is>
      </c>
      <c r="B2590" s="69" t="n">
        <v>45975</v>
      </c>
      <c r="C2590" s="70" t="n">
        <v>2025</v>
      </c>
      <c r="D2590" t="inlineStr">
        <is>
          <t>Nov</t>
        </is>
      </c>
      <c r="E2590" t="inlineStr">
        <is>
          <t>North America</t>
        </is>
      </c>
      <c r="F2590" t="inlineStr">
        <is>
          <t>USA</t>
        </is>
      </c>
      <c r="G2590" t="inlineStr">
        <is>
          <t>Technology &amp; Services</t>
        </is>
      </c>
      <c r="H2590" t="inlineStr">
        <is>
          <t>AI &amp; data</t>
        </is>
      </c>
      <c r="I2590" t="inlineStr">
        <is>
          <t>Large client</t>
        </is>
      </c>
      <c r="J2590" t="inlineStr">
        <is>
          <t>Ana Costa</t>
        </is>
      </c>
      <c r="K2590" s="71" t="n">
        <v>6498</v>
      </c>
      <c r="L2590" s="72" t="n">
        <v>4503.24</v>
      </c>
      <c r="M2590" s="72" t="n">
        <v>29262053.52</v>
      </c>
      <c r="N2590" s="72" t="n">
        <v>0</v>
      </c>
      <c r="O2590" s="72" t="n">
        <v>29262053.52</v>
      </c>
      <c r="P2590" s="72" t="n">
        <v>19222242.72</v>
      </c>
      <c r="Q2590" s="72" t="n">
        <v>10039810.8</v>
      </c>
      <c r="R2590" t="inlineStr">
        <is>
          <t>TS-03</t>
        </is>
      </c>
      <c r="S2590" s="73" t="n">
        <v>46.5</v>
      </c>
      <c r="T2590" s="73" t="n">
        <v>36.3</v>
      </c>
      <c r="U2590" s="71" t="n">
        <v>2</v>
      </c>
      <c r="V2590" t="inlineStr">
        <is>
          <t>No</t>
        </is>
      </c>
      <c r="W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TC102582</t>
        </is>
      </c>
      <c r="B2591" s="69" t="n">
        <v>45975</v>
      </c>
      <c r="C2591" s="70" t="n">
        <v>2025</v>
      </c>
      <c r="D2591" t="inlineStr">
        <is>
          <t>Nov</t>
        </is>
      </c>
      <c r="E2591" t="inlineStr">
        <is>
          <t>North America</t>
        </is>
      </c>
      <c r="F2591" t="inlineStr">
        <is>
          <t>Canada</t>
        </is>
      </c>
      <c r="G2591" t="inlineStr">
        <is>
          <t>BFSI</t>
        </is>
      </c>
      <c r="H2591" t="inlineStr">
        <is>
          <t>Cloud &amp; infrastructure</t>
        </is>
      </c>
      <c r="I2591" t="inlineStr">
        <is>
          <t>Large client</t>
        </is>
      </c>
      <c r="J2591" t="inlineStr">
        <is>
          <t>Mei Lin</t>
        </is>
      </c>
      <c r="K2591" s="71" t="n">
        <v>9175</v>
      </c>
      <c r="L2591" s="72" t="n">
        <v>4356.94</v>
      </c>
      <c r="M2591" s="72" t="n">
        <v>39974924.5</v>
      </c>
      <c r="N2591" s="72" t="n">
        <v>1598996.98</v>
      </c>
      <c r="O2591" s="72" t="n">
        <v>38375927.52</v>
      </c>
      <c r="P2591" s="72" t="n">
        <v>25054831.35</v>
      </c>
      <c r="Q2591" s="72" t="n">
        <v>13321096.17</v>
      </c>
      <c r="R2591" t="inlineStr">
        <is>
          <t>B-04</t>
        </is>
      </c>
      <c r="S2591" s="73" t="n">
        <v>65.90000000000001</v>
      </c>
      <c r="T2591" s="73" t="n">
        <v>50.5</v>
      </c>
      <c r="U2591" s="71" t="n">
        <v>2</v>
      </c>
      <c r="V2591" t="inlineStr">
        <is>
          <t>No</t>
        </is>
      </c>
      <c r="W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TC102583</t>
        </is>
      </c>
      <c r="B2592" s="69" t="n">
        <v>45976</v>
      </c>
      <c r="C2592" s="70" t="n">
        <v>2025</v>
      </c>
      <c r="D2592" t="inlineStr">
        <is>
          <t>Nov</t>
        </is>
      </c>
      <c r="E2592" t="inlineStr">
        <is>
          <t>Continental Europe</t>
        </is>
      </c>
      <c r="F2592" t="inlineStr">
        <is>
          <t>Germany</t>
        </is>
      </c>
      <c r="G2592" t="inlineStr">
        <is>
          <t>Technology &amp; Services</t>
        </is>
      </c>
      <c r="H2592" t="inlineStr">
        <is>
          <t>AI &amp; data</t>
        </is>
      </c>
      <c r="I2592" t="inlineStr">
        <is>
          <t>Large client</t>
        </is>
      </c>
      <c r="J2592" t="inlineStr">
        <is>
          <t>Emma Clarke</t>
        </is>
      </c>
      <c r="K2592" s="71" t="n">
        <v>7801</v>
      </c>
      <c r="L2592" s="72" t="n">
        <v>3912.66</v>
      </c>
      <c r="M2592" s="72" t="n">
        <v>30522660.66</v>
      </c>
      <c r="N2592" s="72" t="n">
        <v>0</v>
      </c>
      <c r="O2592" s="72" t="n">
        <v>30522660.66</v>
      </c>
      <c r="P2592" s="72" t="n">
        <v>21606267.29</v>
      </c>
      <c r="Q2592" s="72" t="n">
        <v>8916393.369999999</v>
      </c>
      <c r="R2592" t="inlineStr">
        <is>
          <t>TS-06</t>
        </is>
      </c>
      <c r="S2592" s="73" t="n">
        <v>53</v>
      </c>
      <c r="T2592" s="73" t="n">
        <v>45.5</v>
      </c>
      <c r="U2592" s="71" t="n">
        <v>0</v>
      </c>
      <c r="V2592" t="inlineStr">
        <is>
          <t>No</t>
        </is>
      </c>
      <c r="W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TC102584</t>
        </is>
      </c>
      <c r="B2593" s="69" t="n">
        <v>45976</v>
      </c>
      <c r="C2593" s="70" t="n">
        <v>2025</v>
      </c>
      <c r="D2593" t="inlineStr">
        <is>
          <t>Nov</t>
        </is>
      </c>
      <c r="E2593" t="inlineStr">
        <is>
          <t>Continental Europe</t>
        </is>
      </c>
      <c r="F2593" t="inlineStr">
        <is>
          <t>France</t>
        </is>
      </c>
      <c r="G2593" t="inlineStr">
        <is>
          <t>Technology &amp; Services</t>
        </is>
      </c>
      <c r="H2593" t="inlineStr">
        <is>
          <t>BPS</t>
        </is>
      </c>
      <c r="I2593" t="inlineStr">
        <is>
          <t>Mid-size client</t>
        </is>
      </c>
      <c r="J2593" t="inlineStr">
        <is>
          <t>Zoya Ahmed</t>
        </is>
      </c>
      <c r="K2593" s="71" t="n">
        <v>3689</v>
      </c>
      <c r="L2593" s="72" t="n">
        <v>3918.67</v>
      </c>
      <c r="M2593" s="72" t="n">
        <v>14455973.63</v>
      </c>
      <c r="N2593" s="72" t="n">
        <v>0</v>
      </c>
      <c r="O2593" s="72" t="n">
        <v>14455973.63</v>
      </c>
      <c r="P2593" s="72" t="n">
        <v>9213837.27</v>
      </c>
      <c r="Q2593" s="72" t="n">
        <v>5242136.36</v>
      </c>
      <c r="R2593" t="inlineStr">
        <is>
          <t>TS-02</t>
        </is>
      </c>
      <c r="S2593" s="73" t="n">
        <v>26.7</v>
      </c>
      <c r="T2593" s="73" t="n">
        <v>20.2</v>
      </c>
      <c r="U2593" s="71" t="n">
        <v>0</v>
      </c>
      <c r="V2593" t="inlineStr">
        <is>
          <t>No</t>
        </is>
      </c>
      <c r="W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TC102585</t>
        </is>
      </c>
      <c r="B2594" s="69" t="n">
        <v>45976</v>
      </c>
      <c r="C2594" s="70" t="n">
        <v>2025</v>
      </c>
      <c r="D2594" t="inlineStr">
        <is>
          <t>Nov</t>
        </is>
      </c>
      <c r="E2594" t="inlineStr">
        <is>
          <t>North America</t>
        </is>
      </c>
      <c r="F2594" t="inlineStr">
        <is>
          <t>USA</t>
        </is>
      </c>
      <c r="G2594" t="inlineStr">
        <is>
          <t>Technology &amp; Services</t>
        </is>
      </c>
      <c r="H2594" t="inlineStr">
        <is>
          <t>BPS</t>
        </is>
      </c>
      <c r="I2594" t="inlineStr">
        <is>
          <t>Top-10 client</t>
        </is>
      </c>
      <c r="J2594" t="inlineStr">
        <is>
          <t>Emma Clarke</t>
        </is>
      </c>
      <c r="K2594" s="71" t="n">
        <v>7077</v>
      </c>
      <c r="L2594" s="72" t="n">
        <v>4459.01</v>
      </c>
      <c r="M2594" s="72" t="n">
        <v>31556413.77</v>
      </c>
      <c r="N2594" s="72" t="n">
        <v>631128.28</v>
      </c>
      <c r="O2594" s="72" t="n">
        <v>30925285.49</v>
      </c>
      <c r="P2594" s="72" t="n">
        <v>20314184.35</v>
      </c>
      <c r="Q2594" s="72" t="n">
        <v>10611101.14</v>
      </c>
      <c r="R2594" t="inlineStr">
        <is>
          <t>TS-02</t>
        </is>
      </c>
      <c r="S2594" s="73" t="n">
        <v>45.2</v>
      </c>
      <c r="T2594" s="73" t="n">
        <v>38.7</v>
      </c>
      <c r="U2594" s="71" t="n">
        <v>1</v>
      </c>
      <c r="V2594" t="inlineStr">
        <is>
          <t>No</t>
        </is>
      </c>
      <c r="W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TC102586</t>
        </is>
      </c>
      <c r="B2595" s="69" t="n">
        <v>45976</v>
      </c>
      <c r="C2595" s="70" t="n">
        <v>2025</v>
      </c>
      <c r="D2595" t="inlineStr">
        <is>
          <t>Nov</t>
        </is>
      </c>
      <c r="E2595" t="inlineStr">
        <is>
          <t>UK</t>
        </is>
      </c>
      <c r="F2595" t="inlineStr">
        <is>
          <t>UK</t>
        </is>
      </c>
      <c r="G2595" t="inlineStr">
        <is>
          <t>BFSI</t>
        </is>
      </c>
      <c r="H2595" t="inlineStr">
        <is>
          <t>Application services</t>
        </is>
      </c>
      <c r="I2595" t="inlineStr">
        <is>
          <t>Mid-size client</t>
        </is>
      </c>
      <c r="J2595" t="inlineStr">
        <is>
          <t>Lucas Martin</t>
        </is>
      </c>
      <c r="K2595" s="71" t="n">
        <v>4145</v>
      </c>
      <c r="L2595" s="72" t="n">
        <v>4015.11</v>
      </c>
      <c r="M2595" s="72" t="n">
        <v>16642630.95</v>
      </c>
      <c r="N2595" s="72" t="n">
        <v>0</v>
      </c>
      <c r="O2595" s="72" t="n">
        <v>16642630.95</v>
      </c>
      <c r="P2595" s="72" t="n">
        <v>12385297.76</v>
      </c>
      <c r="Q2595" s="72" t="n">
        <v>4257333.19</v>
      </c>
      <c r="R2595" t="inlineStr">
        <is>
          <t>B-02</t>
        </is>
      </c>
      <c r="S2595" s="73" t="n">
        <v>27.1</v>
      </c>
      <c r="T2595" s="73" t="n">
        <v>23.1</v>
      </c>
      <c r="U2595" s="71" t="n">
        <v>0</v>
      </c>
      <c r="V2595" t="inlineStr">
        <is>
          <t>No</t>
        </is>
      </c>
      <c r="W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TC102587</t>
        </is>
      </c>
      <c r="B2596" s="69" t="n">
        <v>45976</v>
      </c>
      <c r="C2596" s="70" t="n">
        <v>2025</v>
      </c>
      <c r="D2596" t="inlineStr">
        <is>
          <t>Nov</t>
        </is>
      </c>
      <c r="E2596" t="inlineStr">
        <is>
          <t>Middle East &amp; Africa</t>
        </is>
      </c>
      <c r="F2596" t="inlineStr">
        <is>
          <t>South Africa</t>
        </is>
      </c>
      <c r="G2596" t="inlineStr">
        <is>
          <t>Manufacturing</t>
        </is>
      </c>
      <c r="H2596" t="inlineStr">
        <is>
          <t>Consulting</t>
        </is>
      </c>
      <c r="I2596" t="inlineStr">
        <is>
          <t>Mid-size client</t>
        </is>
      </c>
      <c r="J2596" t="inlineStr">
        <is>
          <t>Shraddha Kulkarni</t>
        </is>
      </c>
      <c r="K2596" s="71" t="n">
        <v>3518</v>
      </c>
      <c r="L2596" s="72" t="n">
        <v>3460.46</v>
      </c>
      <c r="M2596" s="72" t="n">
        <v>12173898.28</v>
      </c>
      <c r="N2596" s="72" t="n">
        <v>0</v>
      </c>
      <c r="O2596" s="72" t="n">
        <v>12173898.28</v>
      </c>
      <c r="P2596" s="72" t="n">
        <v>7387854.93</v>
      </c>
      <c r="Q2596" s="72" t="n">
        <v>4786043.35</v>
      </c>
      <c r="R2596" t="inlineStr">
        <is>
          <t>M-04</t>
        </is>
      </c>
      <c r="S2596" s="73" t="n">
        <v>23.3</v>
      </c>
      <c r="T2596" s="73" t="n">
        <v>20.6</v>
      </c>
      <c r="U2596" s="71" t="n">
        <v>0</v>
      </c>
      <c r="V2596" t="inlineStr">
        <is>
          <t>No</t>
        </is>
      </c>
      <c r="W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TC102588</t>
        </is>
      </c>
      <c r="B2597" s="69" t="n">
        <v>45976</v>
      </c>
      <c r="C2597" s="70" t="n">
        <v>2025</v>
      </c>
      <c r="D2597" t="inlineStr">
        <is>
          <t>Nov</t>
        </is>
      </c>
      <c r="E2597" t="inlineStr">
        <is>
          <t>North America</t>
        </is>
      </c>
      <c r="F2597" t="inlineStr">
        <is>
          <t>Canada</t>
        </is>
      </c>
      <c r="G2597" t="inlineStr">
        <is>
          <t>BFSI</t>
        </is>
      </c>
      <c r="H2597" t="inlineStr">
        <is>
          <t>AI &amp; data</t>
        </is>
      </c>
      <c r="I2597" t="inlineStr">
        <is>
          <t>Large client</t>
        </is>
      </c>
      <c r="J2597" t="inlineStr">
        <is>
          <t>Ruhi Shaikh</t>
        </is>
      </c>
      <c r="K2597" s="71" t="n">
        <v>10306</v>
      </c>
      <c r="L2597" s="72" t="n">
        <v>4154.81</v>
      </c>
      <c r="M2597" s="72" t="n">
        <v>42819471.86</v>
      </c>
      <c r="N2597" s="72" t="n">
        <v>1712778.87</v>
      </c>
      <c r="O2597" s="72" t="n">
        <v>41106692.99</v>
      </c>
      <c r="P2597" s="72" t="n">
        <v>30636209.92</v>
      </c>
      <c r="Q2597" s="72" t="n">
        <v>10470483.07</v>
      </c>
      <c r="R2597" t="inlineStr">
        <is>
          <t>B-05</t>
        </is>
      </c>
      <c r="S2597" s="73" t="n">
        <v>78</v>
      </c>
      <c r="T2597" s="73" t="n">
        <v>60.5</v>
      </c>
      <c r="U2597" s="71" t="n">
        <v>0</v>
      </c>
      <c r="V2597" t="inlineStr">
        <is>
          <t>No</t>
        </is>
      </c>
      <c r="W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TC102589</t>
        </is>
      </c>
      <c r="B2598" s="69" t="n">
        <v>45976</v>
      </c>
      <c r="C2598" s="70" t="n">
        <v>2025</v>
      </c>
      <c r="D2598" t="inlineStr">
        <is>
          <t>Nov</t>
        </is>
      </c>
      <c r="E2598" t="inlineStr">
        <is>
          <t>North America</t>
        </is>
      </c>
      <c r="F2598" t="inlineStr">
        <is>
          <t>Canada</t>
        </is>
      </c>
      <c r="G2598" t="inlineStr">
        <is>
          <t>BFSI</t>
        </is>
      </c>
      <c r="H2598" t="inlineStr">
        <is>
          <t>Application services</t>
        </is>
      </c>
      <c r="I2598" t="inlineStr">
        <is>
          <t>Top-10 client</t>
        </is>
      </c>
      <c r="J2598" t="inlineStr">
        <is>
          <t>Emma Clarke</t>
        </is>
      </c>
      <c r="K2598" s="71" t="n">
        <v>6340</v>
      </c>
      <c r="L2598" s="72" t="n">
        <v>3782.05</v>
      </c>
      <c r="M2598" s="72" t="n">
        <v>23978197</v>
      </c>
      <c r="N2598" s="72" t="n">
        <v>0</v>
      </c>
      <c r="O2598" s="72" t="n">
        <v>23978197</v>
      </c>
      <c r="P2598" s="72" t="n">
        <v>16678315.16</v>
      </c>
      <c r="Q2598" s="72" t="n">
        <v>7299881.84</v>
      </c>
      <c r="R2598" t="inlineStr">
        <is>
          <t>B-05</t>
        </is>
      </c>
      <c r="S2598" s="73" t="n">
        <v>44</v>
      </c>
      <c r="T2598" s="73" t="n">
        <v>37</v>
      </c>
      <c r="U2598" s="71" t="n">
        <v>0</v>
      </c>
      <c r="V2598" t="inlineStr">
        <is>
          <t>No</t>
        </is>
      </c>
      <c r="W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TC102590</t>
        </is>
      </c>
      <c r="B2599" s="69" t="n">
        <v>45976</v>
      </c>
      <c r="C2599" s="70" t="n">
        <v>2025</v>
      </c>
      <c r="D2599" t="inlineStr">
        <is>
          <t>Nov</t>
        </is>
      </c>
      <c r="E2599" t="inlineStr">
        <is>
          <t>North America</t>
        </is>
      </c>
      <c r="F2599" t="inlineStr">
        <is>
          <t>Canada</t>
        </is>
      </c>
      <c r="G2599" t="inlineStr">
        <is>
          <t>Technology &amp; Services</t>
        </is>
      </c>
      <c r="H2599" t="inlineStr">
        <is>
          <t>Consulting</t>
        </is>
      </c>
      <c r="I2599" t="inlineStr">
        <is>
          <t>Mid-size client</t>
        </is>
      </c>
      <c r="J2599" t="inlineStr">
        <is>
          <t>Carlos Silva</t>
        </is>
      </c>
      <c r="K2599" s="71" t="n">
        <v>9903</v>
      </c>
      <c r="L2599" s="72" t="n">
        <v>3655.26</v>
      </c>
      <c r="M2599" s="72" t="n">
        <v>36198039.78</v>
      </c>
      <c r="N2599" s="72" t="n">
        <v>723960.8</v>
      </c>
      <c r="O2599" s="72" t="n">
        <v>35474078.98</v>
      </c>
      <c r="P2599" s="72" t="n">
        <v>26434783.63</v>
      </c>
      <c r="Q2599" s="72" t="n">
        <v>9039295.35</v>
      </c>
      <c r="R2599" t="inlineStr">
        <is>
          <t>TS-05</t>
        </is>
      </c>
      <c r="S2599" s="73" t="n">
        <v>63.6</v>
      </c>
      <c r="T2599" s="73" t="n">
        <v>56.2</v>
      </c>
      <c r="U2599" s="71" t="n">
        <v>0</v>
      </c>
      <c r="V2599" t="inlineStr">
        <is>
          <t>No</t>
        </is>
      </c>
      <c r="W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TC102591</t>
        </is>
      </c>
      <c r="B2600" s="69" t="n">
        <v>45976</v>
      </c>
      <c r="C2600" s="70" t="n">
        <v>2025</v>
      </c>
      <c r="D2600" t="inlineStr">
        <is>
          <t>Nov</t>
        </is>
      </c>
      <c r="E2600" t="inlineStr">
        <is>
          <t>Continental Europe</t>
        </is>
      </c>
      <c r="F2600" t="inlineStr">
        <is>
          <t>France</t>
        </is>
      </c>
      <c r="G2600" t="inlineStr">
        <is>
          <t>Retail &amp; CPG</t>
        </is>
      </c>
      <c r="H2600" t="inlineStr">
        <is>
          <t>Application services</t>
        </is>
      </c>
      <c r="I2600" t="inlineStr">
        <is>
          <t>Large client</t>
        </is>
      </c>
      <c r="J2600" t="inlineStr">
        <is>
          <t>Noah Smith</t>
        </is>
      </c>
      <c r="K2600" s="71" t="n">
        <v>3913</v>
      </c>
      <c r="L2600" s="72" t="n">
        <v>3390.42</v>
      </c>
      <c r="M2600" s="72" t="n">
        <v>13266713.46</v>
      </c>
      <c r="N2600" s="72" t="n">
        <v>530668.54</v>
      </c>
      <c r="O2600" s="72" t="n">
        <v>12736044.92</v>
      </c>
      <c r="P2600" s="72" t="n">
        <v>8302716.59</v>
      </c>
      <c r="Q2600" s="72" t="n">
        <v>4433328.33</v>
      </c>
      <c r="R2600" t="inlineStr">
        <is>
          <t>RC-04</t>
        </is>
      </c>
      <c r="S2600" s="73" t="n">
        <v>27.2</v>
      </c>
      <c r="T2600" s="73" t="n">
        <v>22.7</v>
      </c>
      <c r="U2600" s="71" t="n">
        <v>1</v>
      </c>
      <c r="V2600" t="inlineStr">
        <is>
          <t>No</t>
        </is>
      </c>
      <c r="W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TC102592</t>
        </is>
      </c>
      <c r="B2601" s="69" t="n">
        <v>45976</v>
      </c>
      <c r="C2601" s="70" t="n">
        <v>2025</v>
      </c>
      <c r="D2601" t="inlineStr">
        <is>
          <t>Nov</t>
        </is>
      </c>
      <c r="E2601" t="inlineStr">
        <is>
          <t>North America</t>
        </is>
      </c>
      <c r="F2601" t="inlineStr">
        <is>
          <t>Canada</t>
        </is>
      </c>
      <c r="G2601" t="inlineStr">
        <is>
          <t>Life Sciences</t>
        </is>
      </c>
      <c r="H2601" t="inlineStr">
        <is>
          <t>AI &amp; data</t>
        </is>
      </c>
      <c r="I2601" t="inlineStr">
        <is>
          <t>Top-10 client</t>
        </is>
      </c>
      <c r="J2601" t="inlineStr">
        <is>
          <t>Yuki Sato</t>
        </is>
      </c>
      <c r="K2601" s="71" t="n">
        <v>10526</v>
      </c>
      <c r="L2601" s="72" t="n">
        <v>3915.2</v>
      </c>
      <c r="M2601" s="72" t="n">
        <v>41211395.2</v>
      </c>
      <c r="N2601" s="72" t="n">
        <v>0</v>
      </c>
      <c r="O2601" s="72" t="n">
        <v>41211395.2</v>
      </c>
      <c r="P2601" s="72" t="n">
        <v>27551120.69</v>
      </c>
      <c r="Q2601" s="72" t="n">
        <v>13660274.51</v>
      </c>
      <c r="R2601" t="inlineStr">
        <is>
          <t>LS-04</t>
        </is>
      </c>
      <c r="S2601" s="73" t="n">
        <v>69.90000000000001</v>
      </c>
      <c r="T2601" s="73" t="n">
        <v>61.7</v>
      </c>
      <c r="U2601" s="71" t="n">
        <v>1</v>
      </c>
      <c r="V2601" t="inlineStr">
        <is>
          <t>No</t>
        </is>
      </c>
      <c r="W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TC102593</t>
        </is>
      </c>
      <c r="B2602" s="69" t="n">
        <v>45977</v>
      </c>
      <c r="C2602" s="70" t="n">
        <v>2025</v>
      </c>
      <c r="D2602" t="inlineStr">
        <is>
          <t>Nov</t>
        </is>
      </c>
      <c r="E2602" t="inlineStr">
        <is>
          <t>North America</t>
        </is>
      </c>
      <c r="F2602" t="inlineStr">
        <is>
          <t>Canada</t>
        </is>
      </c>
      <c r="G2602" t="inlineStr">
        <is>
          <t>Technology &amp; Services</t>
        </is>
      </c>
      <c r="H2602" t="inlineStr">
        <is>
          <t>Consulting</t>
        </is>
      </c>
      <c r="I2602" t="inlineStr">
        <is>
          <t>Large client</t>
        </is>
      </c>
      <c r="J2602" t="inlineStr">
        <is>
          <t>Lucas Martin</t>
        </is>
      </c>
      <c r="K2602" s="71" t="n">
        <v>1579</v>
      </c>
      <c r="L2602" s="72" t="n">
        <v>3758.27</v>
      </c>
      <c r="M2602" s="72" t="n">
        <v>5934308.33</v>
      </c>
      <c r="N2602" s="72" t="n">
        <v>118686.17</v>
      </c>
      <c r="O2602" s="72" t="n">
        <v>5815622.16</v>
      </c>
      <c r="P2602" s="72" t="n">
        <v>3523061.68</v>
      </c>
      <c r="Q2602" s="72" t="n">
        <v>2292560.48</v>
      </c>
      <c r="R2602" t="inlineStr">
        <is>
          <t>TS-05</t>
        </is>
      </c>
      <c r="S2602" s="73" t="n">
        <v>9.6</v>
      </c>
      <c r="T2602" s="73" t="n">
        <v>8.699999999999999</v>
      </c>
      <c r="U2602" s="71" t="n">
        <v>0</v>
      </c>
      <c r="V2602" t="inlineStr">
        <is>
          <t>No</t>
        </is>
      </c>
      <c r="W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TC102594</t>
        </is>
      </c>
      <c r="B2603" s="69" t="n">
        <v>45977</v>
      </c>
      <c r="C2603" s="70" t="n">
        <v>2025</v>
      </c>
      <c r="D2603" t="inlineStr">
        <is>
          <t>Nov</t>
        </is>
      </c>
      <c r="E2603" t="inlineStr">
        <is>
          <t>UK</t>
        </is>
      </c>
      <c r="F2603" t="inlineStr">
        <is>
          <t>UK</t>
        </is>
      </c>
      <c r="G2603" t="inlineStr">
        <is>
          <t>BFSI</t>
        </is>
      </c>
      <c r="H2603" t="inlineStr">
        <is>
          <t>AI &amp; data</t>
        </is>
      </c>
      <c r="I2603" t="inlineStr">
        <is>
          <t>Top-10 client</t>
        </is>
      </c>
      <c r="J2603" t="inlineStr">
        <is>
          <t>Ana Costa</t>
        </is>
      </c>
      <c r="K2603" s="71" t="n">
        <v>6856</v>
      </c>
      <c r="L2603" s="72" t="n">
        <v>3790.64</v>
      </c>
      <c r="M2603" s="72" t="n">
        <v>25988627.84</v>
      </c>
      <c r="N2603" s="72" t="n">
        <v>1039545.11</v>
      </c>
      <c r="O2603" s="72" t="n">
        <v>24949082.73</v>
      </c>
      <c r="P2603" s="72" t="n">
        <v>16195077.36</v>
      </c>
      <c r="Q2603" s="72" t="n">
        <v>8754005.369999999</v>
      </c>
      <c r="R2603" t="inlineStr">
        <is>
          <t>B-03</t>
        </is>
      </c>
      <c r="S2603" s="73" t="n">
        <v>45.5</v>
      </c>
      <c r="T2603" s="73" t="n">
        <v>41</v>
      </c>
      <c r="U2603" s="71" t="n">
        <v>0</v>
      </c>
      <c r="V2603" t="inlineStr">
        <is>
          <t>No</t>
        </is>
      </c>
      <c r="W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TC102595</t>
        </is>
      </c>
      <c r="B2604" s="69" t="n">
        <v>45977</v>
      </c>
      <c r="C2604" s="70" t="n">
        <v>2025</v>
      </c>
      <c r="D2604" t="inlineStr">
        <is>
          <t>Nov</t>
        </is>
      </c>
      <c r="E2604" t="inlineStr">
        <is>
          <t>UK</t>
        </is>
      </c>
      <c r="F2604" t="inlineStr">
        <is>
          <t>UK</t>
        </is>
      </c>
      <c r="G2604" t="inlineStr">
        <is>
          <t>BFSI</t>
        </is>
      </c>
      <c r="H2604" t="inlineStr">
        <is>
          <t>AI &amp; data</t>
        </is>
      </c>
      <c r="I2604" t="inlineStr">
        <is>
          <t>Large client</t>
        </is>
      </c>
      <c r="J2604" t="inlineStr">
        <is>
          <t>Priya Nair</t>
        </is>
      </c>
      <c r="K2604" s="71" t="n">
        <v>1218</v>
      </c>
      <c r="L2604" s="72" t="n">
        <v>4360.44</v>
      </c>
      <c r="M2604" s="72" t="n">
        <v>5311015.92</v>
      </c>
      <c r="N2604" s="72" t="n">
        <v>212440.64</v>
      </c>
      <c r="O2604" s="72" t="n">
        <v>5098575.28</v>
      </c>
      <c r="P2604" s="72" t="n">
        <v>3574311.25</v>
      </c>
      <c r="Q2604" s="72" t="n">
        <v>1524264.03</v>
      </c>
      <c r="R2604" t="inlineStr">
        <is>
          <t>B-05</t>
        </is>
      </c>
      <c r="S2604" s="73" t="n">
        <v>9.4</v>
      </c>
      <c r="T2604" s="73" t="n">
        <v>7</v>
      </c>
      <c r="U2604" s="71" t="n">
        <v>0</v>
      </c>
      <c r="V2604" t="inlineStr">
        <is>
          <t>No</t>
        </is>
      </c>
      <c r="W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TC102596</t>
        </is>
      </c>
      <c r="B2605" s="69" t="n">
        <v>45977</v>
      </c>
      <c r="C2605" s="70" t="n">
        <v>2025</v>
      </c>
      <c r="D2605" t="inlineStr">
        <is>
          <t>Nov</t>
        </is>
      </c>
      <c r="E2605" t="inlineStr">
        <is>
          <t>Continental Europe</t>
        </is>
      </c>
      <c r="F2605" t="inlineStr">
        <is>
          <t>Germany</t>
        </is>
      </c>
      <c r="G2605" t="inlineStr">
        <is>
          <t>BFSI</t>
        </is>
      </c>
      <c r="H2605" t="inlineStr">
        <is>
          <t>Application services</t>
        </is>
      </c>
      <c r="I2605" t="inlineStr">
        <is>
          <t>Large client</t>
        </is>
      </c>
      <c r="J2605" t="inlineStr">
        <is>
          <t>Noah Smith</t>
        </is>
      </c>
      <c r="K2605" s="71" t="n">
        <v>11352</v>
      </c>
      <c r="L2605" s="72" t="n">
        <v>3783.04</v>
      </c>
      <c r="M2605" s="72" t="n">
        <v>42945070.08</v>
      </c>
      <c r="N2605" s="72" t="n">
        <v>2576704.2</v>
      </c>
      <c r="O2605" s="72" t="n">
        <v>40368365.88</v>
      </c>
      <c r="P2605" s="72" t="n">
        <v>30400554.17</v>
      </c>
      <c r="Q2605" s="72" t="n">
        <v>9967811.710000001</v>
      </c>
      <c r="R2605" t="inlineStr">
        <is>
          <t>B-05</t>
        </is>
      </c>
      <c r="S2605" s="73" t="n">
        <v>69.40000000000001</v>
      </c>
      <c r="T2605" s="73" t="n">
        <v>63.2</v>
      </c>
      <c r="U2605" s="71" t="n">
        <v>2</v>
      </c>
      <c r="V2605" t="inlineStr">
        <is>
          <t>No</t>
        </is>
      </c>
      <c r="W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TC102597</t>
        </is>
      </c>
      <c r="B2606" s="69" t="n">
        <v>45977</v>
      </c>
      <c r="C2606" s="70" t="n">
        <v>2025</v>
      </c>
      <c r="D2606" t="inlineStr">
        <is>
          <t>Nov</t>
        </is>
      </c>
      <c r="E2606" t="inlineStr">
        <is>
          <t>North America</t>
        </is>
      </c>
      <c r="F2606" t="inlineStr">
        <is>
          <t>Canada</t>
        </is>
      </c>
      <c r="G2606" t="inlineStr">
        <is>
          <t>BFSI</t>
        </is>
      </c>
      <c r="H2606" t="inlineStr">
        <is>
          <t>BPS</t>
        </is>
      </c>
      <c r="I2606" t="inlineStr">
        <is>
          <t>Large client</t>
        </is>
      </c>
      <c r="J2606" t="inlineStr">
        <is>
          <t>Wei Chen</t>
        </is>
      </c>
      <c r="K2606" s="71" t="n">
        <v>10198</v>
      </c>
      <c r="L2606" s="72" t="n">
        <v>4232.28</v>
      </c>
      <c r="M2606" s="72" t="n">
        <v>43160791.44</v>
      </c>
      <c r="N2606" s="72" t="n">
        <v>863215.83</v>
      </c>
      <c r="O2606" s="72" t="n">
        <v>42297575.61</v>
      </c>
      <c r="P2606" s="72" t="n">
        <v>29702452.37</v>
      </c>
      <c r="Q2606" s="72" t="n">
        <v>12595123.24</v>
      </c>
      <c r="R2606" t="inlineStr">
        <is>
          <t>B-02</t>
        </is>
      </c>
      <c r="S2606" s="73" t="n">
        <v>78.5</v>
      </c>
      <c r="T2606" s="73" t="n">
        <v>59.8</v>
      </c>
      <c r="U2606" s="71" t="n">
        <v>2</v>
      </c>
      <c r="V2606" t="inlineStr">
        <is>
          <t>Yes</t>
        </is>
      </c>
      <c r="W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TC102598</t>
        </is>
      </c>
      <c r="B2607" s="69" t="n">
        <v>45977</v>
      </c>
      <c r="C2607" s="70" t="n">
        <v>2025</v>
      </c>
      <c r="D2607" t="inlineStr">
        <is>
          <t>Nov</t>
        </is>
      </c>
      <c r="E2607" t="inlineStr">
        <is>
          <t>Asia Pacific</t>
        </is>
      </c>
      <c r="F2607" t="inlineStr">
        <is>
          <t>Japan</t>
        </is>
      </c>
      <c r="G2607" t="inlineStr">
        <is>
          <t>Technology &amp; Services</t>
        </is>
      </c>
      <c r="H2607" t="inlineStr">
        <is>
          <t>Cloud &amp; infrastructure</t>
        </is>
      </c>
      <c r="I2607" t="inlineStr">
        <is>
          <t>Large client</t>
        </is>
      </c>
      <c r="J2607" t="inlineStr">
        <is>
          <t>Amir Khan</t>
        </is>
      </c>
      <c r="K2607" s="71" t="n">
        <v>4880</v>
      </c>
      <c r="L2607" s="72" t="n">
        <v>3678.58</v>
      </c>
      <c r="M2607" s="72" t="n">
        <v>17951470.4</v>
      </c>
      <c r="N2607" s="72" t="n">
        <v>0</v>
      </c>
      <c r="O2607" s="72" t="n">
        <v>17951470.4</v>
      </c>
      <c r="P2607" s="72" t="n">
        <v>12218260.23</v>
      </c>
      <c r="Q2607" s="72" t="n">
        <v>5733210.17</v>
      </c>
      <c r="R2607" t="inlineStr">
        <is>
          <t>TS-04</t>
        </is>
      </c>
      <c r="S2607" s="73" t="n">
        <v>33.2</v>
      </c>
      <c r="T2607" s="73" t="n">
        <v>28.2</v>
      </c>
      <c r="U2607" s="71" t="n">
        <v>0</v>
      </c>
      <c r="V2607" t="inlineStr">
        <is>
          <t>No</t>
        </is>
      </c>
      <c r="W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TC102599</t>
        </is>
      </c>
      <c r="B2608" s="69" t="n">
        <v>45977</v>
      </c>
      <c r="C2608" s="70" t="n">
        <v>2025</v>
      </c>
      <c r="D2608" t="inlineStr">
        <is>
          <t>Nov</t>
        </is>
      </c>
      <c r="E2608" t="inlineStr">
        <is>
          <t>North America</t>
        </is>
      </c>
      <c r="F2608" t="inlineStr">
        <is>
          <t>USA</t>
        </is>
      </c>
      <c r="G2608" t="inlineStr">
        <is>
          <t>Manufacturing</t>
        </is>
      </c>
      <c r="H2608" t="inlineStr">
        <is>
          <t>Application services</t>
        </is>
      </c>
      <c r="I2608" t="inlineStr">
        <is>
          <t>Large client</t>
        </is>
      </c>
      <c r="J2608" t="inlineStr">
        <is>
          <t>Aisha Bello</t>
        </is>
      </c>
      <c r="K2608" s="71" t="n">
        <v>8772</v>
      </c>
      <c r="L2608" s="72" t="n">
        <v>4171.43</v>
      </c>
      <c r="M2608" s="72" t="n">
        <v>36591783.96</v>
      </c>
      <c r="N2608" s="72" t="n">
        <v>731835.6800000001</v>
      </c>
      <c r="O2608" s="72" t="n">
        <v>35859948.28</v>
      </c>
      <c r="P2608" s="72" t="n">
        <v>22745763.24</v>
      </c>
      <c r="Q2608" s="72" t="n">
        <v>13114185.04</v>
      </c>
      <c r="R2608" t="inlineStr">
        <is>
          <t>M-06</t>
        </is>
      </c>
      <c r="S2608" s="73" t="n">
        <v>60.6</v>
      </c>
      <c r="T2608" s="73" t="n">
        <v>49.5</v>
      </c>
      <c r="U2608" s="71" t="n">
        <v>0</v>
      </c>
      <c r="V2608" t="inlineStr">
        <is>
          <t>No</t>
        </is>
      </c>
      <c r="W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TC102600</t>
        </is>
      </c>
      <c r="B2609" s="69" t="n">
        <v>45977</v>
      </c>
      <c r="C2609" s="70" t="n">
        <v>2025</v>
      </c>
      <c r="D2609" t="inlineStr">
        <is>
          <t>Nov</t>
        </is>
      </c>
      <c r="E2609" t="inlineStr">
        <is>
          <t>North America</t>
        </is>
      </c>
      <c r="F2609" t="inlineStr">
        <is>
          <t>USA</t>
        </is>
      </c>
      <c r="G2609" t="inlineStr">
        <is>
          <t>Manufacturing</t>
        </is>
      </c>
      <c r="H2609" t="inlineStr">
        <is>
          <t>AI &amp; data</t>
        </is>
      </c>
      <c r="I2609" t="inlineStr">
        <is>
          <t>Large client</t>
        </is>
      </c>
      <c r="J2609" t="inlineStr">
        <is>
          <t>Olivia Brown</t>
        </is>
      </c>
      <c r="K2609" s="71" t="n">
        <v>943</v>
      </c>
      <c r="L2609" s="72" t="n">
        <v>4243.44</v>
      </c>
      <c r="M2609" s="72" t="n">
        <v>4001563.92</v>
      </c>
      <c r="N2609" s="72" t="n">
        <v>240093.84</v>
      </c>
      <c r="O2609" s="72" t="n">
        <v>3761470.08</v>
      </c>
      <c r="P2609" s="72" t="n">
        <v>2340457.01</v>
      </c>
      <c r="Q2609" s="72" t="n">
        <v>1421013.07</v>
      </c>
      <c r="R2609" t="inlineStr">
        <is>
          <t>M-06</t>
        </is>
      </c>
      <c r="S2609" s="73" t="n">
        <v>7.7</v>
      </c>
      <c r="T2609" s="73" t="n">
        <v>5.7</v>
      </c>
      <c r="U2609" s="71" t="n">
        <v>0</v>
      </c>
      <c r="V2609" t="inlineStr">
        <is>
          <t>No</t>
        </is>
      </c>
      <c r="W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TC102601</t>
        </is>
      </c>
      <c r="B2610" s="69" t="n">
        <v>45977</v>
      </c>
      <c r="C2610" s="70" t="n">
        <v>2025</v>
      </c>
      <c r="D2610" t="inlineStr">
        <is>
          <t>Nov</t>
        </is>
      </c>
      <c r="E2610" t="inlineStr">
        <is>
          <t>North America</t>
        </is>
      </c>
      <c r="F2610" t="inlineStr">
        <is>
          <t>Canada</t>
        </is>
      </c>
      <c r="G2610" t="inlineStr">
        <is>
          <t>BFSI</t>
        </is>
      </c>
      <c r="H2610" t="inlineStr">
        <is>
          <t>Consulting</t>
        </is>
      </c>
      <c r="I2610" t="inlineStr">
        <is>
          <t>Large client</t>
        </is>
      </c>
      <c r="J2610" t="inlineStr">
        <is>
          <t>Ravindra Patil</t>
        </is>
      </c>
      <c r="K2610" s="71" t="n">
        <v>9087</v>
      </c>
      <c r="L2610" s="72" t="n">
        <v>4335.21</v>
      </c>
      <c r="M2610" s="72" t="n">
        <v>39394053.27</v>
      </c>
      <c r="N2610" s="72" t="n">
        <v>787881.0699999999</v>
      </c>
      <c r="O2610" s="72" t="n">
        <v>38606172.2</v>
      </c>
      <c r="P2610" s="72" t="n">
        <v>28164692.61</v>
      </c>
      <c r="Q2610" s="72" t="n">
        <v>10441479.59</v>
      </c>
      <c r="R2610" t="inlineStr">
        <is>
          <t>B-03</t>
        </is>
      </c>
      <c r="S2610" s="73" t="n">
        <v>63.3</v>
      </c>
      <c r="T2610" s="73" t="n">
        <v>53</v>
      </c>
      <c r="U2610" s="71" t="n">
        <v>1</v>
      </c>
      <c r="V2610" t="inlineStr">
        <is>
          <t>No</t>
        </is>
      </c>
      <c r="W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TC102602</t>
        </is>
      </c>
      <c r="B2611" s="69" t="n">
        <v>45978</v>
      </c>
      <c r="C2611" s="70" t="n">
        <v>2025</v>
      </c>
      <c r="D2611" t="inlineStr">
        <is>
          <t>Nov</t>
        </is>
      </c>
      <c r="E2611" t="inlineStr">
        <is>
          <t>Continental Europe</t>
        </is>
      </c>
      <c r="F2611" t="inlineStr">
        <is>
          <t>France</t>
        </is>
      </c>
      <c r="G2611" t="inlineStr">
        <is>
          <t>Manufacturing</t>
        </is>
      </c>
      <c r="H2611" t="inlineStr">
        <is>
          <t>Application services</t>
        </is>
      </c>
      <c r="I2611" t="inlineStr">
        <is>
          <t>Large client</t>
        </is>
      </c>
      <c r="J2611" t="inlineStr">
        <is>
          <t>Lucas Martin</t>
        </is>
      </c>
      <c r="K2611" s="71" t="n">
        <v>9090</v>
      </c>
      <c r="L2611" s="72" t="n">
        <v>3731.72</v>
      </c>
      <c r="M2611" s="72" t="n">
        <v>33921334.8</v>
      </c>
      <c r="N2611" s="72" t="n">
        <v>2035280.09</v>
      </c>
      <c r="O2611" s="72" t="n">
        <v>31886054.71</v>
      </c>
      <c r="P2611" s="72" t="n">
        <v>22490932.79</v>
      </c>
      <c r="Q2611" s="72" t="n">
        <v>9395121.92</v>
      </c>
      <c r="R2611" t="inlineStr">
        <is>
          <t>M-06</t>
        </is>
      </c>
      <c r="S2611" s="73" t="n">
        <v>60.2</v>
      </c>
      <c r="T2611" s="73" t="n">
        <v>51.5</v>
      </c>
      <c r="U2611" s="71" t="n">
        <v>1</v>
      </c>
      <c r="V2611" t="inlineStr">
        <is>
          <t>No</t>
        </is>
      </c>
      <c r="W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TC102603</t>
        </is>
      </c>
      <c r="B2612" s="69" t="n">
        <v>45978</v>
      </c>
      <c r="C2612" s="70" t="n">
        <v>2025</v>
      </c>
      <c r="D2612" t="inlineStr">
        <is>
          <t>Nov</t>
        </is>
      </c>
      <c r="E2612" t="inlineStr">
        <is>
          <t>Continental Europe</t>
        </is>
      </c>
      <c r="F2612" t="inlineStr">
        <is>
          <t>Germany</t>
        </is>
      </c>
      <c r="G2612" t="inlineStr">
        <is>
          <t>Technology &amp; Services</t>
        </is>
      </c>
      <c r="H2612" t="inlineStr">
        <is>
          <t>Application services</t>
        </is>
      </c>
      <c r="I2612" t="inlineStr">
        <is>
          <t>Mid-size client</t>
        </is>
      </c>
      <c r="J2612" t="inlineStr">
        <is>
          <t>Mei Lin</t>
        </is>
      </c>
      <c r="K2612" s="71" t="n">
        <v>9620</v>
      </c>
      <c r="L2612" s="72" t="n">
        <v>4365.95</v>
      </c>
      <c r="M2612" s="72" t="n">
        <v>42000439</v>
      </c>
      <c r="N2612" s="72" t="n">
        <v>1680017.56</v>
      </c>
      <c r="O2612" s="72" t="n">
        <v>40320421.44</v>
      </c>
      <c r="P2612" s="72" t="n">
        <v>26432199.8</v>
      </c>
      <c r="Q2612" s="72" t="n">
        <v>13888221.64</v>
      </c>
      <c r="R2612" t="inlineStr">
        <is>
          <t>TS-04</t>
        </is>
      </c>
      <c r="S2612" s="73" t="n">
        <v>68.90000000000001</v>
      </c>
      <c r="T2612" s="73" t="n">
        <v>54.2</v>
      </c>
      <c r="U2612" s="71" t="n">
        <v>0</v>
      </c>
      <c r="V2612" t="inlineStr">
        <is>
          <t>No</t>
        </is>
      </c>
      <c r="W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TC102604</t>
        </is>
      </c>
      <c r="B2613" s="69" t="n">
        <v>45978</v>
      </c>
      <c r="C2613" s="70" t="n">
        <v>2025</v>
      </c>
      <c r="D2613" t="inlineStr">
        <is>
          <t>Nov</t>
        </is>
      </c>
      <c r="E2613" t="inlineStr">
        <is>
          <t>North America</t>
        </is>
      </c>
      <c r="F2613" t="inlineStr">
        <is>
          <t>USA</t>
        </is>
      </c>
      <c r="G2613" t="inlineStr">
        <is>
          <t>Technology &amp; Services</t>
        </is>
      </c>
      <c r="H2613" t="inlineStr">
        <is>
          <t>Application services</t>
        </is>
      </c>
      <c r="I2613" t="inlineStr">
        <is>
          <t>Top-10 client</t>
        </is>
      </c>
      <c r="J2613" t="inlineStr">
        <is>
          <t>Fatima Al-Saud</t>
        </is>
      </c>
      <c r="K2613" s="71" t="n">
        <v>3301</v>
      </c>
      <c r="L2613" s="72" t="n">
        <v>3814.11</v>
      </c>
      <c r="M2613" s="72" t="n">
        <v>12590377.11</v>
      </c>
      <c r="N2613" s="72" t="n">
        <v>503615.08</v>
      </c>
      <c r="O2613" s="72" t="n">
        <v>12086762.03</v>
      </c>
      <c r="P2613" s="72" t="n">
        <v>8537494.9</v>
      </c>
      <c r="Q2613" s="72" t="n">
        <v>3549267.13</v>
      </c>
      <c r="R2613" t="inlineStr">
        <is>
          <t>TS-01</t>
        </is>
      </c>
      <c r="S2613" s="73" t="n">
        <v>24</v>
      </c>
      <c r="T2613" s="73" t="n">
        <v>18.3</v>
      </c>
      <c r="U2613" s="71" t="n">
        <v>0</v>
      </c>
      <c r="V2613" t="inlineStr">
        <is>
          <t>No</t>
        </is>
      </c>
      <c r="W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TC102605</t>
        </is>
      </c>
      <c r="B2614" s="69" t="n">
        <v>45978</v>
      </c>
      <c r="C2614" s="70" t="n">
        <v>2025</v>
      </c>
      <c r="D2614" t="inlineStr">
        <is>
          <t>Nov</t>
        </is>
      </c>
      <c r="E2614" t="inlineStr">
        <is>
          <t>India</t>
        </is>
      </c>
      <c r="F2614" t="inlineStr">
        <is>
          <t>India</t>
        </is>
      </c>
      <c r="G2614" t="inlineStr">
        <is>
          <t>BFSI</t>
        </is>
      </c>
      <c r="H2614" t="inlineStr">
        <is>
          <t>Consulting</t>
        </is>
      </c>
      <c r="I2614" t="inlineStr">
        <is>
          <t>Mid-size client</t>
        </is>
      </c>
      <c r="J2614" t="inlineStr">
        <is>
          <t>Amir Khan</t>
        </is>
      </c>
      <c r="K2614" s="71" t="n">
        <v>8900</v>
      </c>
      <c r="L2614" s="72" t="n">
        <v>3840.67</v>
      </c>
      <c r="M2614" s="72" t="n">
        <v>34181963</v>
      </c>
      <c r="N2614" s="72" t="n">
        <v>1367278.52</v>
      </c>
      <c r="O2614" s="72" t="n">
        <v>32814684.48</v>
      </c>
      <c r="P2614" s="72" t="n">
        <v>22877660.54</v>
      </c>
      <c r="Q2614" s="72" t="n">
        <v>9937023.939999999</v>
      </c>
      <c r="R2614" t="inlineStr">
        <is>
          <t>B-02</t>
        </is>
      </c>
      <c r="S2614" s="73" t="n">
        <v>61.1</v>
      </c>
      <c r="T2614" s="73" t="n">
        <v>49.5</v>
      </c>
      <c r="U2614" s="71" t="n">
        <v>0</v>
      </c>
      <c r="V2614" t="inlineStr">
        <is>
          <t>No</t>
        </is>
      </c>
      <c r="W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TC102606</t>
        </is>
      </c>
      <c r="B2615" s="69" t="n">
        <v>45978</v>
      </c>
      <c r="C2615" s="70" t="n">
        <v>2025</v>
      </c>
      <c r="D2615" t="inlineStr">
        <is>
          <t>Nov</t>
        </is>
      </c>
      <c r="E2615" t="inlineStr">
        <is>
          <t>North America</t>
        </is>
      </c>
      <c r="F2615" t="inlineStr">
        <is>
          <t>Canada</t>
        </is>
      </c>
      <c r="G2615" t="inlineStr">
        <is>
          <t>BFSI</t>
        </is>
      </c>
      <c r="H2615" t="inlineStr">
        <is>
          <t>Application services</t>
        </is>
      </c>
      <c r="I2615" t="inlineStr">
        <is>
          <t>Mid-size client</t>
        </is>
      </c>
      <c r="J2615" t="inlineStr">
        <is>
          <t>Mei Lin</t>
        </is>
      </c>
      <c r="K2615" s="71" t="n">
        <v>7392</v>
      </c>
      <c r="L2615" s="72" t="n">
        <v>4022.75</v>
      </c>
      <c r="M2615" s="72" t="n">
        <v>29736168</v>
      </c>
      <c r="N2615" s="72" t="n">
        <v>1189446.72</v>
      </c>
      <c r="O2615" s="72" t="n">
        <v>28546721.28</v>
      </c>
      <c r="P2615" s="72" t="n">
        <v>18880026.48</v>
      </c>
      <c r="Q2615" s="72" t="n">
        <v>9666694.800000001</v>
      </c>
      <c r="R2615" t="inlineStr">
        <is>
          <t>B-04</t>
        </is>
      </c>
      <c r="S2615" s="73" t="n">
        <v>59.9</v>
      </c>
      <c r="T2615" s="73" t="n">
        <v>44.6</v>
      </c>
      <c r="U2615" s="71" t="n">
        <v>1</v>
      </c>
      <c r="V2615" t="inlineStr">
        <is>
          <t>No</t>
        </is>
      </c>
      <c r="W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TC102607</t>
        </is>
      </c>
      <c r="B2616" s="69" t="n">
        <v>45978</v>
      </c>
      <c r="C2616" s="70" t="n">
        <v>2025</v>
      </c>
      <c r="D2616" t="inlineStr">
        <is>
          <t>Nov</t>
        </is>
      </c>
      <c r="E2616" t="inlineStr">
        <is>
          <t>Asia Pacific</t>
        </is>
      </c>
      <c r="F2616" t="inlineStr">
        <is>
          <t>Japan</t>
        </is>
      </c>
      <c r="G2616" t="inlineStr">
        <is>
          <t>Technology &amp; Services</t>
        </is>
      </c>
      <c r="H2616" t="inlineStr">
        <is>
          <t>BPS</t>
        </is>
      </c>
      <c r="I2616" t="inlineStr">
        <is>
          <t>Top-10 client</t>
        </is>
      </c>
      <c r="J2616" t="inlineStr">
        <is>
          <t>Emma Clarke</t>
        </is>
      </c>
      <c r="K2616" s="71" t="n">
        <v>5156</v>
      </c>
      <c r="L2616" s="72" t="n">
        <v>3196.95</v>
      </c>
      <c r="M2616" s="72" t="n">
        <v>16483474.2</v>
      </c>
      <c r="N2616" s="72" t="n">
        <v>989008.45</v>
      </c>
      <c r="O2616" s="72" t="n">
        <v>15494465.75</v>
      </c>
      <c r="P2616" s="72" t="n">
        <v>11178729.89</v>
      </c>
      <c r="Q2616" s="72" t="n">
        <v>4315735.86</v>
      </c>
      <c r="R2616" t="inlineStr">
        <is>
          <t>TS-01</t>
        </is>
      </c>
      <c r="S2616" s="73" t="n">
        <v>32.5</v>
      </c>
      <c r="T2616" s="73" t="n">
        <v>28.7</v>
      </c>
      <c r="U2616" s="71" t="n">
        <v>0</v>
      </c>
      <c r="V2616" t="inlineStr">
        <is>
          <t>No</t>
        </is>
      </c>
      <c r="W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TC102608</t>
        </is>
      </c>
      <c r="B2617" s="69" t="n">
        <v>45978</v>
      </c>
      <c r="C2617" s="70" t="n">
        <v>2025</v>
      </c>
      <c r="D2617" t="inlineStr">
        <is>
          <t>Nov</t>
        </is>
      </c>
      <c r="E2617" t="inlineStr">
        <is>
          <t>North America</t>
        </is>
      </c>
      <c r="F2617" t="inlineStr">
        <is>
          <t>Canada</t>
        </is>
      </c>
      <c r="G2617" t="inlineStr">
        <is>
          <t>BFSI</t>
        </is>
      </c>
      <c r="H2617" t="inlineStr">
        <is>
          <t>BPS</t>
        </is>
      </c>
      <c r="I2617" t="inlineStr">
        <is>
          <t>Large client</t>
        </is>
      </c>
      <c r="J2617" t="inlineStr">
        <is>
          <t>Ravindra Patil</t>
        </is>
      </c>
      <c r="K2617" s="71" t="n">
        <v>9904</v>
      </c>
      <c r="L2617" s="72" t="n">
        <v>3648.29</v>
      </c>
      <c r="M2617" s="72" t="n">
        <v>36132664.16</v>
      </c>
      <c r="N2617" s="72" t="n">
        <v>722653.28</v>
      </c>
      <c r="O2617" s="72" t="n">
        <v>35410010.88</v>
      </c>
      <c r="P2617" s="72" t="n">
        <v>23634877.05</v>
      </c>
      <c r="Q2617" s="72" t="n">
        <v>11775133.83</v>
      </c>
      <c r="R2617" t="inlineStr">
        <is>
          <t>B-02</t>
        </is>
      </c>
      <c r="S2617" s="73" t="n">
        <v>74.7</v>
      </c>
      <c r="T2617" s="73" t="n">
        <v>58.4</v>
      </c>
      <c r="U2617" s="71" t="n">
        <v>0</v>
      </c>
      <c r="V2617" t="inlineStr">
        <is>
          <t>No</t>
        </is>
      </c>
      <c r="W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TC102609</t>
        </is>
      </c>
      <c r="B2618" s="69" t="n">
        <v>45978</v>
      </c>
      <c r="C2618" s="70" t="n">
        <v>2025</v>
      </c>
      <c r="D2618" t="inlineStr">
        <is>
          <t>Nov</t>
        </is>
      </c>
      <c r="E2618" t="inlineStr">
        <is>
          <t>North America</t>
        </is>
      </c>
      <c r="F2618" t="inlineStr">
        <is>
          <t>USA</t>
        </is>
      </c>
      <c r="G2618" t="inlineStr">
        <is>
          <t>Communications &amp; Media</t>
        </is>
      </c>
      <c r="H2618" t="inlineStr">
        <is>
          <t>Application services</t>
        </is>
      </c>
      <c r="I2618" t="inlineStr">
        <is>
          <t>Large client</t>
        </is>
      </c>
      <c r="J2618" t="inlineStr">
        <is>
          <t>Aisha Bello</t>
        </is>
      </c>
      <c r="K2618" s="71" t="n">
        <v>2120</v>
      </c>
      <c r="L2618" s="72" t="n">
        <v>3354.94</v>
      </c>
      <c r="M2618" s="72" t="n">
        <v>7112472.8</v>
      </c>
      <c r="N2618" s="72" t="n">
        <v>142249.46</v>
      </c>
      <c r="O2618" s="72" t="n">
        <v>6970223.34</v>
      </c>
      <c r="P2618" s="72" t="n">
        <v>4834323.29</v>
      </c>
      <c r="Q2618" s="72" t="n">
        <v>2135900.05</v>
      </c>
      <c r="R2618" t="inlineStr">
        <is>
          <t>CM-05</t>
        </is>
      </c>
      <c r="S2618" s="73" t="n">
        <v>14.5</v>
      </c>
      <c r="T2618" s="73" t="n">
        <v>11.7</v>
      </c>
      <c r="U2618" s="71" t="n">
        <v>1</v>
      </c>
      <c r="V2618" t="inlineStr">
        <is>
          <t>No</t>
        </is>
      </c>
      <c r="W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TC102610</t>
        </is>
      </c>
      <c r="B2619" s="69" t="n">
        <v>45978</v>
      </c>
      <c r="C2619" s="70" t="n">
        <v>2025</v>
      </c>
      <c r="D2619" t="inlineStr">
        <is>
          <t>Nov</t>
        </is>
      </c>
      <c r="E2619" t="inlineStr">
        <is>
          <t>North America</t>
        </is>
      </c>
      <c r="F2619" t="inlineStr">
        <is>
          <t>Canada</t>
        </is>
      </c>
      <c r="G2619" t="inlineStr">
        <is>
          <t>BFSI</t>
        </is>
      </c>
      <c r="H2619" t="inlineStr">
        <is>
          <t>Consulting</t>
        </is>
      </c>
      <c r="I2619" t="inlineStr">
        <is>
          <t>Large client</t>
        </is>
      </c>
      <c r="J2619" t="inlineStr">
        <is>
          <t>Mei Lin</t>
        </is>
      </c>
      <c r="K2619" s="71" t="n">
        <v>9635</v>
      </c>
      <c r="L2619" s="72" t="n">
        <v>3659.66</v>
      </c>
      <c r="M2619" s="72" t="n">
        <v>35260824.1</v>
      </c>
      <c r="N2619" s="72" t="n">
        <v>0</v>
      </c>
      <c r="O2619" s="72" t="n">
        <v>35260824.1</v>
      </c>
      <c r="P2619" s="72" t="n">
        <v>22805755.52</v>
      </c>
      <c r="Q2619" s="72" t="n">
        <v>12455068.58</v>
      </c>
      <c r="R2619" t="inlineStr">
        <is>
          <t>B-02</t>
        </is>
      </c>
      <c r="S2619" s="73" t="n">
        <v>69.59999999999999</v>
      </c>
      <c r="T2619" s="73" t="n">
        <v>54.8</v>
      </c>
      <c r="U2619" s="71" t="n">
        <v>1</v>
      </c>
      <c r="V2619" t="inlineStr">
        <is>
          <t>No</t>
        </is>
      </c>
      <c r="W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TC102611</t>
        </is>
      </c>
      <c r="B2620" s="69" t="n">
        <v>45978</v>
      </c>
      <c r="C2620" s="70" t="n">
        <v>2025</v>
      </c>
      <c r="D2620" t="inlineStr">
        <is>
          <t>Nov</t>
        </is>
      </c>
      <c r="E2620" t="inlineStr">
        <is>
          <t>Middle East &amp; Africa</t>
        </is>
      </c>
      <c r="F2620" t="inlineStr">
        <is>
          <t>UAE</t>
        </is>
      </c>
      <c r="G2620" t="inlineStr">
        <is>
          <t>Technology &amp; Services</t>
        </is>
      </c>
      <c r="H2620" t="inlineStr">
        <is>
          <t>Application services</t>
        </is>
      </c>
      <c r="I2620" t="inlineStr">
        <is>
          <t>Large client</t>
        </is>
      </c>
      <c r="J2620" t="inlineStr">
        <is>
          <t>Priya Nair</t>
        </is>
      </c>
      <c r="K2620" s="71" t="n">
        <v>9227</v>
      </c>
      <c r="L2620" s="72" t="n">
        <v>3627.22</v>
      </c>
      <c r="M2620" s="72" t="n">
        <v>33468358.94</v>
      </c>
      <c r="N2620" s="72" t="n">
        <v>2008101.54</v>
      </c>
      <c r="O2620" s="72" t="n">
        <v>31460257.4</v>
      </c>
      <c r="P2620" s="72" t="n">
        <v>19948749.82</v>
      </c>
      <c r="Q2620" s="72" t="n">
        <v>11511507.58</v>
      </c>
      <c r="R2620" t="inlineStr">
        <is>
          <t>TS-01</t>
        </is>
      </c>
      <c r="S2620" s="73" t="n">
        <v>57.6</v>
      </c>
      <c r="T2620" s="73" t="n">
        <v>52.3</v>
      </c>
      <c r="U2620" s="71" t="n">
        <v>0</v>
      </c>
      <c r="V2620" t="inlineStr">
        <is>
          <t>No</t>
        </is>
      </c>
      <c r="W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TC102612</t>
        </is>
      </c>
      <c r="B2621" s="69" t="n">
        <v>45978</v>
      </c>
      <c r="C2621" s="70" t="n">
        <v>2025</v>
      </c>
      <c r="D2621" t="inlineStr">
        <is>
          <t>Nov</t>
        </is>
      </c>
      <c r="E2621" t="inlineStr">
        <is>
          <t>North America</t>
        </is>
      </c>
      <c r="F2621" t="inlineStr">
        <is>
          <t>Canada</t>
        </is>
      </c>
      <c r="G2621" t="inlineStr">
        <is>
          <t>Communications &amp; Media</t>
        </is>
      </c>
      <c r="H2621" t="inlineStr">
        <is>
          <t>Application services</t>
        </is>
      </c>
      <c r="I2621" t="inlineStr">
        <is>
          <t>Top-10 client</t>
        </is>
      </c>
      <c r="J2621" t="inlineStr">
        <is>
          <t>Yuki Sato</t>
        </is>
      </c>
      <c r="K2621" s="71" t="n">
        <v>1131</v>
      </c>
      <c r="L2621" s="72" t="n">
        <v>3401.99</v>
      </c>
      <c r="M2621" s="72" t="n">
        <v>3847650.69</v>
      </c>
      <c r="N2621" s="72" t="n">
        <v>0</v>
      </c>
      <c r="O2621" s="72" t="n">
        <v>3847650.69</v>
      </c>
      <c r="P2621" s="72" t="n">
        <v>2559408.14</v>
      </c>
      <c r="Q2621" s="72" t="n">
        <v>1288242.55</v>
      </c>
      <c r="R2621" t="inlineStr">
        <is>
          <t>CM-05</t>
        </is>
      </c>
      <c r="S2621" s="73" t="n">
        <v>8.300000000000001</v>
      </c>
      <c r="T2621" s="73" t="n">
        <v>6.8</v>
      </c>
      <c r="U2621" s="71" t="n">
        <v>0</v>
      </c>
      <c r="V2621" t="inlineStr">
        <is>
          <t>No</t>
        </is>
      </c>
      <c r="W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TC102613</t>
        </is>
      </c>
      <c r="B2622" s="69" t="n">
        <v>45978</v>
      </c>
      <c r="C2622" s="70" t="n">
        <v>2025</v>
      </c>
      <c r="D2622" t="inlineStr">
        <is>
          <t>Nov</t>
        </is>
      </c>
      <c r="E2622" t="inlineStr">
        <is>
          <t>Middle East &amp; Africa</t>
        </is>
      </c>
      <c r="F2622" t="inlineStr">
        <is>
          <t>UAE</t>
        </is>
      </c>
      <c r="G2622" t="inlineStr">
        <is>
          <t>BFSI</t>
        </is>
      </c>
      <c r="H2622" t="inlineStr">
        <is>
          <t>Application services</t>
        </is>
      </c>
      <c r="I2622" t="inlineStr">
        <is>
          <t>Mid-size client</t>
        </is>
      </c>
      <c r="J2622" t="inlineStr">
        <is>
          <t>Hiroshi Tanaka</t>
        </is>
      </c>
      <c r="K2622" s="71" t="n">
        <v>7616</v>
      </c>
      <c r="L2622" s="72" t="n">
        <v>3355.48</v>
      </c>
      <c r="M2622" s="72" t="n">
        <v>25555335.68</v>
      </c>
      <c r="N2622" s="72" t="n">
        <v>1022213.43</v>
      </c>
      <c r="O2622" s="72" t="n">
        <v>24533122.25</v>
      </c>
      <c r="P2622" s="72" t="n">
        <v>15409052.39</v>
      </c>
      <c r="Q2622" s="72" t="n">
        <v>9124069.859999999</v>
      </c>
      <c r="R2622" t="inlineStr">
        <is>
          <t>B-01</t>
        </is>
      </c>
      <c r="S2622" s="73" t="n">
        <v>55.1</v>
      </c>
      <c r="T2622" s="73" t="n">
        <v>41.6</v>
      </c>
      <c r="U2622" s="71" t="n">
        <v>1</v>
      </c>
      <c r="V2622" t="inlineStr">
        <is>
          <t>No</t>
        </is>
      </c>
      <c r="W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TC102614</t>
        </is>
      </c>
      <c r="B2623" s="69" t="n">
        <v>45979</v>
      </c>
      <c r="C2623" s="70" t="n">
        <v>2025</v>
      </c>
      <c r="D2623" t="inlineStr">
        <is>
          <t>Nov</t>
        </is>
      </c>
      <c r="E2623" t="inlineStr">
        <is>
          <t>UK</t>
        </is>
      </c>
      <c r="F2623" t="inlineStr">
        <is>
          <t>UK</t>
        </is>
      </c>
      <c r="G2623" t="inlineStr">
        <is>
          <t>Technology &amp; Services</t>
        </is>
      </c>
      <c r="H2623" t="inlineStr">
        <is>
          <t>Consulting</t>
        </is>
      </c>
      <c r="I2623" t="inlineStr">
        <is>
          <t>Top-10 client</t>
        </is>
      </c>
      <c r="J2623" t="inlineStr">
        <is>
          <t>Ana Costa</t>
        </is>
      </c>
      <c r="K2623" s="71" t="n">
        <v>10988</v>
      </c>
      <c r="L2623" s="72" t="n">
        <v>3873.46</v>
      </c>
      <c r="M2623" s="72" t="n">
        <v>42561578.48</v>
      </c>
      <c r="N2623" s="72" t="n">
        <v>0</v>
      </c>
      <c r="O2623" s="72" t="n">
        <v>42561578.48</v>
      </c>
      <c r="P2623" s="72" t="n">
        <v>31028960.35</v>
      </c>
      <c r="Q2623" s="72" t="n">
        <v>11532618.13</v>
      </c>
      <c r="R2623" t="inlineStr">
        <is>
          <t>TS-03</t>
        </is>
      </c>
      <c r="S2623" s="73" t="n">
        <v>69.40000000000001</v>
      </c>
      <c r="T2623" s="73" t="n">
        <v>61.7</v>
      </c>
      <c r="U2623" s="71" t="n">
        <v>0</v>
      </c>
      <c r="V2623" t="inlineStr">
        <is>
          <t>Yes</t>
        </is>
      </c>
      <c r="W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TC102615</t>
        </is>
      </c>
      <c r="B2624" s="69" t="n">
        <v>45979</v>
      </c>
      <c r="C2624" s="70" t="n">
        <v>2025</v>
      </c>
      <c r="D2624" t="inlineStr">
        <is>
          <t>Nov</t>
        </is>
      </c>
      <c r="E2624" t="inlineStr">
        <is>
          <t>Asia Pacific</t>
        </is>
      </c>
      <c r="F2624" t="inlineStr">
        <is>
          <t>Singapore</t>
        </is>
      </c>
      <c r="G2624" t="inlineStr">
        <is>
          <t>BFSI</t>
        </is>
      </c>
      <c r="H2624" t="inlineStr">
        <is>
          <t>Application services</t>
        </is>
      </c>
      <c r="I2624" t="inlineStr">
        <is>
          <t>Top-10 client</t>
        </is>
      </c>
      <c r="J2624" t="inlineStr">
        <is>
          <t>Olivia Brown</t>
        </is>
      </c>
      <c r="K2624" s="71" t="n">
        <v>6331</v>
      </c>
      <c r="L2624" s="72" t="n">
        <v>3800.37</v>
      </c>
      <c r="M2624" s="72" t="n">
        <v>24060142.47</v>
      </c>
      <c r="N2624" s="72" t="n">
        <v>1443608.55</v>
      </c>
      <c r="O2624" s="72" t="n">
        <v>22616533.92</v>
      </c>
      <c r="P2624" s="72" t="n">
        <v>17788687.97</v>
      </c>
      <c r="Q2624" s="72" t="n">
        <v>4827845.95</v>
      </c>
      <c r="R2624" t="inlineStr">
        <is>
          <t>B-04</t>
        </is>
      </c>
      <c r="S2624" s="73" t="n">
        <v>45.8</v>
      </c>
      <c r="T2624" s="73" t="n">
        <v>35.7</v>
      </c>
      <c r="U2624" s="71" t="n">
        <v>0</v>
      </c>
      <c r="V2624" t="inlineStr">
        <is>
          <t>Yes</t>
        </is>
      </c>
      <c r="W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TC102616</t>
        </is>
      </c>
      <c r="B2625" s="69" t="n">
        <v>45979</v>
      </c>
      <c r="C2625" s="70" t="n">
        <v>2025</v>
      </c>
      <c r="D2625" t="inlineStr">
        <is>
          <t>Nov</t>
        </is>
      </c>
      <c r="E2625" t="inlineStr">
        <is>
          <t>Continental Europe</t>
        </is>
      </c>
      <c r="F2625" t="inlineStr">
        <is>
          <t>France</t>
        </is>
      </c>
      <c r="G2625" t="inlineStr">
        <is>
          <t>Retail &amp; CPG</t>
        </is>
      </c>
      <c r="H2625" t="inlineStr">
        <is>
          <t>Application services</t>
        </is>
      </c>
      <c r="I2625" t="inlineStr">
        <is>
          <t>Top-10 client</t>
        </is>
      </c>
      <c r="J2625" t="inlineStr">
        <is>
          <t>Noah Smith</t>
        </is>
      </c>
      <c r="K2625" s="71" t="n">
        <v>6936</v>
      </c>
      <c r="L2625" s="72" t="n">
        <v>3927.43</v>
      </c>
      <c r="M2625" s="72" t="n">
        <v>27240654.48</v>
      </c>
      <c r="N2625" s="72" t="n">
        <v>1089626.18</v>
      </c>
      <c r="O2625" s="72" t="n">
        <v>26151028.3</v>
      </c>
      <c r="P2625" s="72" t="n">
        <v>18038398.04</v>
      </c>
      <c r="Q2625" s="72" t="n">
        <v>8112630.26</v>
      </c>
      <c r="R2625" t="inlineStr">
        <is>
          <t>RC-04</t>
        </is>
      </c>
      <c r="S2625" s="73" t="n">
        <v>50.7</v>
      </c>
      <c r="T2625" s="73" t="n">
        <v>41.8</v>
      </c>
      <c r="U2625" s="71" t="n">
        <v>0</v>
      </c>
      <c r="V2625" t="inlineStr">
        <is>
          <t>No</t>
        </is>
      </c>
      <c r="W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TC102617</t>
        </is>
      </c>
      <c r="B2626" s="69" t="n">
        <v>45979</v>
      </c>
      <c r="C2626" s="70" t="n">
        <v>2025</v>
      </c>
      <c r="D2626" t="inlineStr">
        <is>
          <t>Nov</t>
        </is>
      </c>
      <c r="E2626" t="inlineStr">
        <is>
          <t>Middle East &amp; Africa</t>
        </is>
      </c>
      <c r="F2626" t="inlineStr">
        <is>
          <t>South Africa</t>
        </is>
      </c>
      <c r="G2626" t="inlineStr">
        <is>
          <t>BFSI</t>
        </is>
      </c>
      <c r="H2626" t="inlineStr">
        <is>
          <t>Application services</t>
        </is>
      </c>
      <c r="I2626" t="inlineStr">
        <is>
          <t>Top-10 client</t>
        </is>
      </c>
      <c r="J2626" t="inlineStr">
        <is>
          <t>Zoya Ahmed</t>
        </is>
      </c>
      <c r="K2626" s="71" t="n">
        <v>1632</v>
      </c>
      <c r="L2626" s="72" t="n">
        <v>3621.6</v>
      </c>
      <c r="M2626" s="72" t="n">
        <v>5910451.2</v>
      </c>
      <c r="N2626" s="72" t="n">
        <v>354627.07</v>
      </c>
      <c r="O2626" s="72" t="n">
        <v>5555824.13</v>
      </c>
      <c r="P2626" s="72" t="n">
        <v>3623840.58</v>
      </c>
      <c r="Q2626" s="72" t="n">
        <v>1931983.55</v>
      </c>
      <c r="R2626" t="inlineStr">
        <is>
          <t>B-05</t>
        </is>
      </c>
      <c r="S2626" s="73" t="n">
        <v>10.8</v>
      </c>
      <c r="T2626" s="73" t="n">
        <v>9.800000000000001</v>
      </c>
      <c r="U2626" s="71" t="n">
        <v>1</v>
      </c>
      <c r="V2626" t="inlineStr">
        <is>
          <t>No</t>
        </is>
      </c>
      <c r="W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TC102618</t>
        </is>
      </c>
      <c r="B2627" s="69" t="n">
        <v>45979</v>
      </c>
      <c r="C2627" s="70" t="n">
        <v>2025</v>
      </c>
      <c r="D2627" t="inlineStr">
        <is>
          <t>Nov</t>
        </is>
      </c>
      <c r="E2627" t="inlineStr">
        <is>
          <t>Continental Europe</t>
        </is>
      </c>
      <c r="F2627" t="inlineStr">
        <is>
          <t>Netherlands</t>
        </is>
      </c>
      <c r="G2627" t="inlineStr">
        <is>
          <t>Communications &amp; Media</t>
        </is>
      </c>
      <c r="H2627" t="inlineStr">
        <is>
          <t>Application services</t>
        </is>
      </c>
      <c r="I2627" t="inlineStr">
        <is>
          <t>Large client</t>
        </is>
      </c>
      <c r="J2627" t="inlineStr">
        <is>
          <t>Emma Clarke</t>
        </is>
      </c>
      <c r="K2627" s="71" t="n">
        <v>1870</v>
      </c>
      <c r="L2627" s="72" t="n">
        <v>4237.62</v>
      </c>
      <c r="M2627" s="72" t="n">
        <v>7924349.4</v>
      </c>
      <c r="N2627" s="72" t="n">
        <v>158486.99</v>
      </c>
      <c r="O2627" s="72" t="n">
        <v>7765862.41</v>
      </c>
      <c r="P2627" s="72" t="n">
        <v>4860630.93</v>
      </c>
      <c r="Q2627" s="72" t="n">
        <v>2905231.48</v>
      </c>
      <c r="R2627" t="inlineStr">
        <is>
          <t>CM-04</t>
        </is>
      </c>
      <c r="S2627" s="73" t="n">
        <v>14.8</v>
      </c>
      <c r="T2627" s="73" t="n">
        <v>11.3</v>
      </c>
      <c r="U2627" s="71" t="n">
        <v>0</v>
      </c>
      <c r="V2627" t="inlineStr">
        <is>
          <t>No</t>
        </is>
      </c>
      <c r="W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TC102619</t>
        </is>
      </c>
      <c r="B2628" s="69" t="n">
        <v>45979</v>
      </c>
      <c r="C2628" s="70" t="n">
        <v>2025</v>
      </c>
      <c r="D2628" t="inlineStr">
        <is>
          <t>Nov</t>
        </is>
      </c>
      <c r="E2628" t="inlineStr">
        <is>
          <t>North America</t>
        </is>
      </c>
      <c r="F2628" t="inlineStr">
        <is>
          <t>Canada</t>
        </is>
      </c>
      <c r="G2628" t="inlineStr">
        <is>
          <t>Retail &amp; CPG</t>
        </is>
      </c>
      <c r="H2628" t="inlineStr">
        <is>
          <t>Application services</t>
        </is>
      </c>
      <c r="I2628" t="inlineStr">
        <is>
          <t>Large client</t>
        </is>
      </c>
      <c r="J2628" t="inlineStr">
        <is>
          <t>Fatima Al-Saud</t>
        </is>
      </c>
      <c r="K2628" s="71" t="n">
        <v>4812</v>
      </c>
      <c r="L2628" s="72" t="n">
        <v>3495.49</v>
      </c>
      <c r="M2628" s="72" t="n">
        <v>16820297.88</v>
      </c>
      <c r="N2628" s="72" t="n">
        <v>1009217.87</v>
      </c>
      <c r="O2628" s="72" t="n">
        <v>15811080.01</v>
      </c>
      <c r="P2628" s="72" t="n">
        <v>10382379.71</v>
      </c>
      <c r="Q2628" s="72" t="n">
        <v>5428700.3</v>
      </c>
      <c r="R2628" t="inlineStr">
        <is>
          <t>RC-01</t>
        </is>
      </c>
      <c r="S2628" s="73" t="n">
        <v>29.8</v>
      </c>
      <c r="T2628" s="73" t="n">
        <v>26.8</v>
      </c>
      <c r="U2628" s="71" t="n">
        <v>1</v>
      </c>
      <c r="V2628" t="inlineStr">
        <is>
          <t>No</t>
        </is>
      </c>
      <c r="W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TC102620</t>
        </is>
      </c>
      <c r="B2629" s="69" t="n">
        <v>45979</v>
      </c>
      <c r="C2629" s="70" t="n">
        <v>2025</v>
      </c>
      <c r="D2629" t="inlineStr">
        <is>
          <t>Nov</t>
        </is>
      </c>
      <c r="E2629" t="inlineStr">
        <is>
          <t>Continental Europe</t>
        </is>
      </c>
      <c r="F2629" t="inlineStr">
        <is>
          <t>Netherlands</t>
        </is>
      </c>
      <c r="G2629" t="inlineStr">
        <is>
          <t>Retail &amp; CPG</t>
        </is>
      </c>
      <c r="H2629" t="inlineStr">
        <is>
          <t>BPS</t>
        </is>
      </c>
      <c r="I2629" t="inlineStr">
        <is>
          <t>Large client</t>
        </is>
      </c>
      <c r="J2629" t="inlineStr">
        <is>
          <t>Fatima Al-Saud</t>
        </is>
      </c>
      <c r="K2629" s="71" t="n">
        <v>3466</v>
      </c>
      <c r="L2629" s="72" t="n">
        <v>3722.52</v>
      </c>
      <c r="M2629" s="72" t="n">
        <v>12902254.32</v>
      </c>
      <c r="N2629" s="72" t="n">
        <v>516090.17</v>
      </c>
      <c r="O2629" s="72" t="n">
        <v>12386164.15</v>
      </c>
      <c r="P2629" s="72" t="n">
        <v>8298058.17</v>
      </c>
      <c r="Q2629" s="72" t="n">
        <v>4088105.98</v>
      </c>
      <c r="R2629" t="inlineStr">
        <is>
          <t>RC-01</t>
        </is>
      </c>
      <c r="S2629" s="73" t="n">
        <v>25.7</v>
      </c>
      <c r="T2629" s="73" t="n">
        <v>20.9</v>
      </c>
      <c r="U2629" s="71" t="n">
        <v>0</v>
      </c>
      <c r="V2629" t="inlineStr">
        <is>
          <t>Yes</t>
        </is>
      </c>
      <c r="W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TC102621</t>
        </is>
      </c>
      <c r="B2630" s="69" t="n">
        <v>45980</v>
      </c>
      <c r="C2630" s="70" t="n">
        <v>2025</v>
      </c>
      <c r="D2630" t="inlineStr">
        <is>
          <t>Nov</t>
        </is>
      </c>
      <c r="E2630" t="inlineStr">
        <is>
          <t>Continental Europe</t>
        </is>
      </c>
      <c r="F2630" t="inlineStr">
        <is>
          <t>Germany</t>
        </is>
      </c>
      <c r="G2630" t="inlineStr">
        <is>
          <t>Technology &amp; Services</t>
        </is>
      </c>
      <c r="H2630" t="inlineStr">
        <is>
          <t>Application services</t>
        </is>
      </c>
      <c r="I2630" t="inlineStr">
        <is>
          <t>Mid-size client</t>
        </is>
      </c>
      <c r="J2630" t="inlineStr">
        <is>
          <t>Omar Haddad</t>
        </is>
      </c>
      <c r="K2630" s="71" t="n">
        <v>5865</v>
      </c>
      <c r="L2630" s="72" t="n">
        <v>4213.68</v>
      </c>
      <c r="M2630" s="72" t="n">
        <v>24713233.2</v>
      </c>
      <c r="N2630" s="72" t="n">
        <v>988529.33</v>
      </c>
      <c r="O2630" s="72" t="n">
        <v>23724703.87</v>
      </c>
      <c r="P2630" s="72" t="n">
        <v>16690730.19</v>
      </c>
      <c r="Q2630" s="72" t="n">
        <v>7033973.68</v>
      </c>
      <c r="R2630" t="inlineStr">
        <is>
          <t>TS-05</t>
        </is>
      </c>
      <c r="S2630" s="73" t="n">
        <v>44.5</v>
      </c>
      <c r="T2630" s="73" t="n">
        <v>35</v>
      </c>
      <c r="U2630" s="71" t="n">
        <v>1</v>
      </c>
      <c r="V2630" t="inlineStr">
        <is>
          <t>No</t>
        </is>
      </c>
      <c r="W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TC102622</t>
        </is>
      </c>
      <c r="B2631" s="69" t="n">
        <v>45980</v>
      </c>
      <c r="C2631" s="70" t="n">
        <v>2025</v>
      </c>
      <c r="D2631" t="inlineStr">
        <is>
          <t>Nov</t>
        </is>
      </c>
      <c r="E2631" t="inlineStr">
        <is>
          <t>Middle East &amp; Africa</t>
        </is>
      </c>
      <c r="F2631" t="inlineStr">
        <is>
          <t>UAE</t>
        </is>
      </c>
      <c r="G2631" t="inlineStr">
        <is>
          <t>BFSI</t>
        </is>
      </c>
      <c r="H2631" t="inlineStr">
        <is>
          <t>Cloud &amp; infrastructure</t>
        </is>
      </c>
      <c r="I2631" t="inlineStr">
        <is>
          <t>Mid-size client</t>
        </is>
      </c>
      <c r="J2631" t="inlineStr">
        <is>
          <t>Kofi Mensah</t>
        </is>
      </c>
      <c r="K2631" s="71" t="n">
        <v>8667</v>
      </c>
      <c r="L2631" s="72" t="n">
        <v>3375.06</v>
      </c>
      <c r="M2631" s="72" t="n">
        <v>29251645.02</v>
      </c>
      <c r="N2631" s="72" t="n">
        <v>1755098.7</v>
      </c>
      <c r="O2631" s="72" t="n">
        <v>27496546.32</v>
      </c>
      <c r="P2631" s="72" t="n">
        <v>20085614.87</v>
      </c>
      <c r="Q2631" s="72" t="n">
        <v>7410931.45</v>
      </c>
      <c r="R2631" t="inlineStr">
        <is>
          <t>B-02</t>
        </is>
      </c>
      <c r="S2631" s="73" t="n">
        <v>65.59999999999999</v>
      </c>
      <c r="T2631" s="73" t="n">
        <v>48.8</v>
      </c>
      <c r="U2631" s="71" t="n">
        <v>1</v>
      </c>
      <c r="V2631" t="inlineStr">
        <is>
          <t>No</t>
        </is>
      </c>
      <c r="W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TC102623</t>
        </is>
      </c>
      <c r="B2632" s="69" t="n">
        <v>45980</v>
      </c>
      <c r="C2632" s="70" t="n">
        <v>2025</v>
      </c>
      <c r="D2632" t="inlineStr">
        <is>
          <t>Nov</t>
        </is>
      </c>
      <c r="E2632" t="inlineStr">
        <is>
          <t>Continental Europe</t>
        </is>
      </c>
      <c r="F2632" t="inlineStr">
        <is>
          <t>Germany</t>
        </is>
      </c>
      <c r="G2632" t="inlineStr">
        <is>
          <t>Life Sciences</t>
        </is>
      </c>
      <c r="H2632" t="inlineStr">
        <is>
          <t>Cloud &amp; infrastructure</t>
        </is>
      </c>
      <c r="I2632" t="inlineStr">
        <is>
          <t>Mid-size client</t>
        </is>
      </c>
      <c r="J2632" t="inlineStr">
        <is>
          <t>Emma Clarke</t>
        </is>
      </c>
      <c r="K2632" s="71" t="n">
        <v>4693</v>
      </c>
      <c r="L2632" s="72" t="n">
        <v>4208.91</v>
      </c>
      <c r="M2632" s="72" t="n">
        <v>19752414.63</v>
      </c>
      <c r="N2632" s="72" t="n">
        <v>0</v>
      </c>
      <c r="O2632" s="72" t="n">
        <v>19752414.63</v>
      </c>
      <c r="P2632" s="72" t="n">
        <v>11435551.07</v>
      </c>
      <c r="Q2632" s="72" t="n">
        <v>8316863.56</v>
      </c>
      <c r="R2632" t="inlineStr">
        <is>
          <t>LS-04</t>
        </is>
      </c>
      <c r="S2632" s="73" t="n">
        <v>35.9</v>
      </c>
      <c r="T2632" s="73" t="n">
        <v>27.1</v>
      </c>
      <c r="U2632" s="71" t="n">
        <v>0</v>
      </c>
      <c r="V2632" t="inlineStr">
        <is>
          <t>No</t>
        </is>
      </c>
      <c r="W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TC102624</t>
        </is>
      </c>
      <c r="B2633" s="69" t="n">
        <v>45980</v>
      </c>
      <c r="C2633" s="70" t="n">
        <v>2025</v>
      </c>
      <c r="D2633" t="inlineStr">
        <is>
          <t>Nov</t>
        </is>
      </c>
      <c r="E2633" t="inlineStr">
        <is>
          <t>North America</t>
        </is>
      </c>
      <c r="F2633" t="inlineStr">
        <is>
          <t>USA</t>
        </is>
      </c>
      <c r="G2633" t="inlineStr">
        <is>
          <t>Technology &amp; Services</t>
        </is>
      </c>
      <c r="H2633" t="inlineStr">
        <is>
          <t>BPS</t>
        </is>
      </c>
      <c r="I2633" t="inlineStr">
        <is>
          <t>Large client</t>
        </is>
      </c>
      <c r="J2633" t="inlineStr">
        <is>
          <t>Zoya Ahmed</t>
        </is>
      </c>
      <c r="K2633" s="71" t="n">
        <v>6179</v>
      </c>
      <c r="L2633" s="72" t="n">
        <v>3610.45</v>
      </c>
      <c r="M2633" s="72" t="n">
        <v>22308970.55</v>
      </c>
      <c r="N2633" s="72" t="n">
        <v>0</v>
      </c>
      <c r="O2633" s="72" t="n">
        <v>22308970.55</v>
      </c>
      <c r="P2633" s="72" t="n">
        <v>13117719.29</v>
      </c>
      <c r="Q2633" s="72" t="n">
        <v>9191251.26</v>
      </c>
      <c r="R2633" t="inlineStr">
        <is>
          <t>TS-03</t>
        </is>
      </c>
      <c r="S2633" s="73" t="n">
        <v>40.9</v>
      </c>
      <c r="T2633" s="73" t="n">
        <v>35.7</v>
      </c>
      <c r="U2633" s="71" t="n">
        <v>0</v>
      </c>
      <c r="V2633" t="inlineStr">
        <is>
          <t>No</t>
        </is>
      </c>
      <c r="W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TC102625</t>
        </is>
      </c>
      <c r="B2634" s="69" t="n">
        <v>45980</v>
      </c>
      <c r="C2634" s="70" t="n">
        <v>2025</v>
      </c>
      <c r="D2634" t="inlineStr">
        <is>
          <t>Nov</t>
        </is>
      </c>
      <c r="E2634" t="inlineStr">
        <is>
          <t>Continental Europe</t>
        </is>
      </c>
      <c r="F2634" t="inlineStr">
        <is>
          <t>Netherlands</t>
        </is>
      </c>
      <c r="G2634" t="inlineStr">
        <is>
          <t>Technology &amp; Services</t>
        </is>
      </c>
      <c r="H2634" t="inlineStr">
        <is>
          <t>BPS</t>
        </is>
      </c>
      <c r="I2634" t="inlineStr">
        <is>
          <t>Large client</t>
        </is>
      </c>
      <c r="J2634" t="inlineStr">
        <is>
          <t>Noah Smith</t>
        </is>
      </c>
      <c r="K2634" s="71" t="n">
        <v>8015</v>
      </c>
      <c r="L2634" s="72" t="n">
        <v>4088.49</v>
      </c>
      <c r="M2634" s="72" t="n">
        <v>32769247.35</v>
      </c>
      <c r="N2634" s="72" t="n">
        <v>1966154.84</v>
      </c>
      <c r="O2634" s="72" t="n">
        <v>30803092.51</v>
      </c>
      <c r="P2634" s="72" t="n">
        <v>23568230.42</v>
      </c>
      <c r="Q2634" s="72" t="n">
        <v>7234862.09</v>
      </c>
      <c r="R2634" t="inlineStr">
        <is>
          <t>TS-03</t>
        </is>
      </c>
      <c r="S2634" s="73" t="n">
        <v>53.3</v>
      </c>
      <c r="T2634" s="73" t="n">
        <v>44.6</v>
      </c>
      <c r="U2634" s="71" t="n">
        <v>1</v>
      </c>
      <c r="V2634" t="inlineStr">
        <is>
          <t>No</t>
        </is>
      </c>
      <c r="W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TC102626</t>
        </is>
      </c>
      <c r="B2635" s="69" t="n">
        <v>45980</v>
      </c>
      <c r="C2635" s="70" t="n">
        <v>2025</v>
      </c>
      <c r="D2635" t="inlineStr">
        <is>
          <t>Nov</t>
        </is>
      </c>
      <c r="E2635" t="inlineStr">
        <is>
          <t>North America</t>
        </is>
      </c>
      <c r="F2635" t="inlineStr">
        <is>
          <t>Canada</t>
        </is>
      </c>
      <c r="G2635" t="inlineStr">
        <is>
          <t>BFSI</t>
        </is>
      </c>
      <c r="H2635" t="inlineStr">
        <is>
          <t>Application services</t>
        </is>
      </c>
      <c r="I2635" t="inlineStr">
        <is>
          <t>Top-10 client</t>
        </is>
      </c>
      <c r="J2635" t="inlineStr">
        <is>
          <t>Lucas Martin</t>
        </is>
      </c>
      <c r="K2635" s="71" t="n">
        <v>2998</v>
      </c>
      <c r="L2635" s="72" t="n">
        <v>3859.07</v>
      </c>
      <c r="M2635" s="72" t="n">
        <v>11569491.86</v>
      </c>
      <c r="N2635" s="72" t="n">
        <v>0</v>
      </c>
      <c r="O2635" s="72" t="n">
        <v>11569491.86</v>
      </c>
      <c r="P2635" s="72" t="n">
        <v>7163326.81</v>
      </c>
      <c r="Q2635" s="72" t="n">
        <v>4406165.05</v>
      </c>
      <c r="R2635" t="inlineStr">
        <is>
          <t>B-05</t>
        </is>
      </c>
      <c r="S2635" s="73" t="n">
        <v>19.1</v>
      </c>
      <c r="T2635" s="73" t="n">
        <v>17.3</v>
      </c>
      <c r="U2635" s="71" t="n">
        <v>0</v>
      </c>
      <c r="V2635" t="inlineStr">
        <is>
          <t>No</t>
        </is>
      </c>
      <c r="W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TC102627</t>
        </is>
      </c>
      <c r="B2636" s="69" t="n">
        <v>45980</v>
      </c>
      <c r="C2636" s="70" t="n">
        <v>2025</v>
      </c>
      <c r="D2636" t="inlineStr">
        <is>
          <t>Nov</t>
        </is>
      </c>
      <c r="E2636" t="inlineStr">
        <is>
          <t>North America</t>
        </is>
      </c>
      <c r="F2636" t="inlineStr">
        <is>
          <t>Canada</t>
        </is>
      </c>
      <c r="G2636" t="inlineStr">
        <is>
          <t>Communications &amp; Media</t>
        </is>
      </c>
      <c r="H2636" t="inlineStr">
        <is>
          <t>Application services</t>
        </is>
      </c>
      <c r="I2636" t="inlineStr">
        <is>
          <t>Mid-size client</t>
        </is>
      </c>
      <c r="J2636" t="inlineStr">
        <is>
          <t>Hiroshi Tanaka</t>
        </is>
      </c>
      <c r="K2636" s="71" t="n">
        <v>11125</v>
      </c>
      <c r="L2636" s="72" t="n">
        <v>4148.37</v>
      </c>
      <c r="M2636" s="72" t="n">
        <v>46150616.25</v>
      </c>
      <c r="N2636" s="72" t="n">
        <v>0</v>
      </c>
      <c r="O2636" s="72" t="n">
        <v>46150616.25</v>
      </c>
      <c r="P2636" s="72" t="n">
        <v>33118101.69</v>
      </c>
      <c r="Q2636" s="72" t="n">
        <v>13032514.56</v>
      </c>
      <c r="R2636" t="inlineStr">
        <is>
          <t>CM-01</t>
        </is>
      </c>
      <c r="S2636" s="73" t="n">
        <v>78.40000000000001</v>
      </c>
      <c r="T2636" s="73" t="n">
        <v>66.59999999999999</v>
      </c>
      <c r="U2636" s="71" t="n">
        <v>1</v>
      </c>
      <c r="V2636" t="inlineStr">
        <is>
          <t>No</t>
        </is>
      </c>
      <c r="W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TC102628</t>
        </is>
      </c>
      <c r="B2637" s="69" t="n">
        <v>45981</v>
      </c>
      <c r="C2637" s="70" t="n">
        <v>2025</v>
      </c>
      <c r="D2637" t="inlineStr">
        <is>
          <t>Nov</t>
        </is>
      </c>
      <c r="E2637" t="inlineStr">
        <is>
          <t>Continental Europe</t>
        </is>
      </c>
      <c r="F2637" t="inlineStr">
        <is>
          <t>France</t>
        </is>
      </c>
      <c r="G2637" t="inlineStr">
        <is>
          <t>Communications &amp; Media</t>
        </is>
      </c>
      <c r="H2637" t="inlineStr">
        <is>
          <t>Cloud &amp; infrastructure</t>
        </is>
      </c>
      <c r="I2637" t="inlineStr">
        <is>
          <t>Mid-size client</t>
        </is>
      </c>
      <c r="J2637" t="inlineStr">
        <is>
          <t>Omar Haddad</t>
        </is>
      </c>
      <c r="K2637" s="71" t="n">
        <v>3477</v>
      </c>
      <c r="L2637" s="72" t="n">
        <v>3596.84</v>
      </c>
      <c r="M2637" s="72" t="n">
        <v>12506212.68</v>
      </c>
      <c r="N2637" s="72" t="n">
        <v>0</v>
      </c>
      <c r="O2637" s="72" t="n">
        <v>12506212.68</v>
      </c>
      <c r="P2637" s="72" t="n">
        <v>8484045.060000001</v>
      </c>
      <c r="Q2637" s="72" t="n">
        <v>4022167.62</v>
      </c>
      <c r="R2637" t="inlineStr">
        <is>
          <t>CM-01</t>
        </is>
      </c>
      <c r="S2637" s="73" t="n">
        <v>25</v>
      </c>
      <c r="T2637" s="73" t="n">
        <v>20.8</v>
      </c>
      <c r="U2637" s="71" t="n">
        <v>2</v>
      </c>
      <c r="V2637" t="inlineStr">
        <is>
          <t>No</t>
        </is>
      </c>
      <c r="W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TC102629</t>
        </is>
      </c>
      <c r="B2638" s="69" t="n">
        <v>45981</v>
      </c>
      <c r="C2638" s="70" t="n">
        <v>2025</v>
      </c>
      <c r="D2638" t="inlineStr">
        <is>
          <t>Nov</t>
        </is>
      </c>
      <c r="E2638" t="inlineStr">
        <is>
          <t>Middle East &amp; Africa</t>
        </is>
      </c>
      <c r="F2638" t="inlineStr">
        <is>
          <t>UAE</t>
        </is>
      </c>
      <c r="G2638" t="inlineStr">
        <is>
          <t>Retail &amp; CPG</t>
        </is>
      </c>
      <c r="H2638" t="inlineStr">
        <is>
          <t>Consulting</t>
        </is>
      </c>
      <c r="I2638" t="inlineStr">
        <is>
          <t>Mid-size client</t>
        </is>
      </c>
      <c r="J2638" t="inlineStr">
        <is>
          <t>Noah Smith</t>
        </is>
      </c>
      <c r="K2638" s="71" t="n">
        <v>2426</v>
      </c>
      <c r="L2638" s="72" t="n">
        <v>3475.75</v>
      </c>
      <c r="M2638" s="72" t="n">
        <v>8432169.5</v>
      </c>
      <c r="N2638" s="72" t="n">
        <v>505930.17</v>
      </c>
      <c r="O2638" s="72" t="n">
        <v>7926239.33</v>
      </c>
      <c r="P2638" s="72" t="n">
        <v>5767878.35</v>
      </c>
      <c r="Q2638" s="72" t="n">
        <v>2158360.98</v>
      </c>
      <c r="R2638" t="inlineStr">
        <is>
          <t>RC-05</t>
        </is>
      </c>
      <c r="S2638" s="73" t="n">
        <v>16.3</v>
      </c>
      <c r="T2638" s="73" t="n">
        <v>14.2</v>
      </c>
      <c r="U2638" s="71" t="n">
        <v>0</v>
      </c>
      <c r="V2638" t="inlineStr">
        <is>
          <t>No</t>
        </is>
      </c>
      <c r="W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TC102630</t>
        </is>
      </c>
      <c r="B2639" s="69" t="n">
        <v>45981</v>
      </c>
      <c r="C2639" s="70" t="n">
        <v>2025</v>
      </c>
      <c r="D2639" t="inlineStr">
        <is>
          <t>Nov</t>
        </is>
      </c>
      <c r="E2639" t="inlineStr">
        <is>
          <t>North America</t>
        </is>
      </c>
      <c r="F2639" t="inlineStr">
        <is>
          <t>USA</t>
        </is>
      </c>
      <c r="G2639" t="inlineStr">
        <is>
          <t>Communications &amp; Media</t>
        </is>
      </c>
      <c r="H2639" t="inlineStr">
        <is>
          <t>Cloud &amp; infrastructure</t>
        </is>
      </c>
      <c r="I2639" t="inlineStr">
        <is>
          <t>Large client</t>
        </is>
      </c>
      <c r="J2639" t="inlineStr">
        <is>
          <t>Yuki Sato</t>
        </is>
      </c>
      <c r="K2639" s="71" t="n">
        <v>1444</v>
      </c>
      <c r="L2639" s="72" t="n">
        <v>3404.59</v>
      </c>
      <c r="M2639" s="72" t="n">
        <v>4916227.96</v>
      </c>
      <c r="N2639" s="72" t="n">
        <v>0</v>
      </c>
      <c r="O2639" s="72" t="n">
        <v>4916227.96</v>
      </c>
      <c r="P2639" s="72" t="n">
        <v>3145213.89</v>
      </c>
      <c r="Q2639" s="72" t="n">
        <v>1771014.07</v>
      </c>
      <c r="R2639" t="inlineStr">
        <is>
          <t>CM-04</t>
        </is>
      </c>
      <c r="S2639" s="73" t="n">
        <v>10.9</v>
      </c>
      <c r="T2639" s="73" t="n">
        <v>8.699999999999999</v>
      </c>
      <c r="U2639" s="71" t="n">
        <v>0</v>
      </c>
      <c r="V2639" t="inlineStr">
        <is>
          <t>No</t>
        </is>
      </c>
      <c r="W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TC102631</t>
        </is>
      </c>
      <c r="B2640" s="69" t="n">
        <v>45981</v>
      </c>
      <c r="C2640" s="70" t="n">
        <v>2025</v>
      </c>
      <c r="D2640" t="inlineStr">
        <is>
          <t>Nov</t>
        </is>
      </c>
      <c r="E2640" t="inlineStr">
        <is>
          <t>North America</t>
        </is>
      </c>
      <c r="F2640" t="inlineStr">
        <is>
          <t>USA</t>
        </is>
      </c>
      <c r="G2640" t="inlineStr">
        <is>
          <t>Life Sciences</t>
        </is>
      </c>
      <c r="H2640" t="inlineStr">
        <is>
          <t>Cloud &amp; infrastructure</t>
        </is>
      </c>
      <c r="I2640" t="inlineStr">
        <is>
          <t>Top-10 client</t>
        </is>
      </c>
      <c r="J2640" t="inlineStr">
        <is>
          <t>Hiroshi Tanaka</t>
        </is>
      </c>
      <c r="K2640" s="71" t="n">
        <v>3926</v>
      </c>
      <c r="L2640" s="72" t="n">
        <v>4224.17</v>
      </c>
      <c r="M2640" s="72" t="n">
        <v>16584091.42</v>
      </c>
      <c r="N2640" s="72" t="n">
        <v>995045.49</v>
      </c>
      <c r="O2640" s="72" t="n">
        <v>15589045.93</v>
      </c>
      <c r="P2640" s="72" t="n">
        <v>9887146.029999999</v>
      </c>
      <c r="Q2640" s="72" t="n">
        <v>5701899.9</v>
      </c>
      <c r="R2640" t="inlineStr">
        <is>
          <t>LS-06</t>
        </is>
      </c>
      <c r="S2640" s="73" t="n">
        <v>27.1</v>
      </c>
      <c r="T2640" s="73" t="n">
        <v>22.9</v>
      </c>
      <c r="U2640" s="71" t="n">
        <v>1</v>
      </c>
      <c r="V2640" t="inlineStr">
        <is>
          <t>No</t>
        </is>
      </c>
      <c r="W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TC102632</t>
        </is>
      </c>
      <c r="B2641" s="69" t="n">
        <v>45981</v>
      </c>
      <c r="C2641" s="70" t="n">
        <v>2025</v>
      </c>
      <c r="D2641" t="inlineStr">
        <is>
          <t>Nov</t>
        </is>
      </c>
      <c r="E2641" t="inlineStr">
        <is>
          <t>Continental Europe</t>
        </is>
      </c>
      <c r="F2641" t="inlineStr">
        <is>
          <t>Germany</t>
        </is>
      </c>
      <c r="G2641" t="inlineStr">
        <is>
          <t>BFSI</t>
        </is>
      </c>
      <c r="H2641" t="inlineStr">
        <is>
          <t>BPS</t>
        </is>
      </c>
      <c r="I2641" t="inlineStr">
        <is>
          <t>Mid-size client</t>
        </is>
      </c>
      <c r="J2641" t="inlineStr">
        <is>
          <t>Shraddha Kulkarni</t>
        </is>
      </c>
      <c r="K2641" s="71" t="n">
        <v>6819</v>
      </c>
      <c r="L2641" s="72" t="n">
        <v>3946.36</v>
      </c>
      <c r="M2641" s="72" t="n">
        <v>26910228.84</v>
      </c>
      <c r="N2641" s="72" t="n">
        <v>0</v>
      </c>
      <c r="O2641" s="72" t="n">
        <v>26910228.84</v>
      </c>
      <c r="P2641" s="72" t="n">
        <v>17060805.37</v>
      </c>
      <c r="Q2641" s="72" t="n">
        <v>9849423.470000001</v>
      </c>
      <c r="R2641" t="inlineStr">
        <is>
          <t>B-03</t>
        </is>
      </c>
      <c r="S2641" s="73" t="n">
        <v>44.9</v>
      </c>
      <c r="T2641" s="73" t="n">
        <v>38.4</v>
      </c>
      <c r="U2641" s="71" t="n">
        <v>2</v>
      </c>
      <c r="V2641" t="inlineStr">
        <is>
          <t>No</t>
        </is>
      </c>
      <c r="W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TC102633</t>
        </is>
      </c>
      <c r="B2642" s="69" t="n">
        <v>45981</v>
      </c>
      <c r="C2642" s="70" t="n">
        <v>2025</v>
      </c>
      <c r="D2642" t="inlineStr">
        <is>
          <t>Nov</t>
        </is>
      </c>
      <c r="E2642" t="inlineStr">
        <is>
          <t>North America</t>
        </is>
      </c>
      <c r="F2642" t="inlineStr">
        <is>
          <t>USA</t>
        </is>
      </c>
      <c r="G2642" t="inlineStr">
        <is>
          <t>Retail &amp; CPG</t>
        </is>
      </c>
      <c r="H2642" t="inlineStr">
        <is>
          <t>Application services</t>
        </is>
      </c>
      <c r="I2642" t="inlineStr">
        <is>
          <t>Large client</t>
        </is>
      </c>
      <c r="J2642" t="inlineStr">
        <is>
          <t>Lucas Martin</t>
        </is>
      </c>
      <c r="K2642" s="71" t="n">
        <v>8016</v>
      </c>
      <c r="L2642" s="72" t="n">
        <v>3371.67</v>
      </c>
      <c r="M2642" s="72" t="n">
        <v>27027306.72</v>
      </c>
      <c r="N2642" s="72" t="n">
        <v>1621638.4</v>
      </c>
      <c r="O2642" s="72" t="n">
        <v>25405668.32</v>
      </c>
      <c r="P2642" s="72" t="n">
        <v>18628155.08</v>
      </c>
      <c r="Q2642" s="72" t="n">
        <v>6777513.24</v>
      </c>
      <c r="R2642" t="inlineStr">
        <is>
          <t>RC-01</t>
        </is>
      </c>
      <c r="S2642" s="73" t="n">
        <v>50.3</v>
      </c>
      <c r="T2642" s="73" t="n">
        <v>43.8</v>
      </c>
      <c r="U2642" s="71" t="n">
        <v>1</v>
      </c>
      <c r="V2642" t="inlineStr">
        <is>
          <t>No</t>
        </is>
      </c>
      <c r="W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TC102634</t>
        </is>
      </c>
      <c r="B2643" s="69" t="n">
        <v>45981</v>
      </c>
      <c r="C2643" s="70" t="n">
        <v>2025</v>
      </c>
      <c r="D2643" t="inlineStr">
        <is>
          <t>Nov</t>
        </is>
      </c>
      <c r="E2643" t="inlineStr">
        <is>
          <t>North America</t>
        </is>
      </c>
      <c r="F2643" t="inlineStr">
        <is>
          <t>Canada</t>
        </is>
      </c>
      <c r="G2643" t="inlineStr">
        <is>
          <t>Life Sciences</t>
        </is>
      </c>
      <c r="H2643" t="inlineStr">
        <is>
          <t>Application services</t>
        </is>
      </c>
      <c r="I2643" t="inlineStr">
        <is>
          <t>Large client</t>
        </is>
      </c>
      <c r="J2643" t="inlineStr">
        <is>
          <t>Fatima Al-Saud</t>
        </is>
      </c>
      <c r="K2643" s="71" t="n">
        <v>7977</v>
      </c>
      <c r="L2643" s="72" t="n">
        <v>4875.92</v>
      </c>
      <c r="M2643" s="72" t="n">
        <v>38895213.84</v>
      </c>
      <c r="N2643" s="72" t="n">
        <v>777904.28</v>
      </c>
      <c r="O2643" s="72" t="n">
        <v>38117309.56</v>
      </c>
      <c r="P2643" s="72" t="n">
        <v>23587921.81</v>
      </c>
      <c r="Q2643" s="72" t="n">
        <v>14529387.75</v>
      </c>
      <c r="R2643" t="inlineStr">
        <is>
          <t>LS-01</t>
        </is>
      </c>
      <c r="S2643" s="73" t="n">
        <v>56.5</v>
      </c>
      <c r="T2643" s="73" t="n">
        <v>46.7</v>
      </c>
      <c r="U2643" s="71" t="n">
        <v>0</v>
      </c>
      <c r="V2643" t="inlineStr">
        <is>
          <t>No</t>
        </is>
      </c>
      <c r="W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TC102635</t>
        </is>
      </c>
      <c r="B2644" s="69" t="n">
        <v>45981</v>
      </c>
      <c r="C2644" s="70" t="n">
        <v>2025</v>
      </c>
      <c r="D2644" t="inlineStr">
        <is>
          <t>Nov</t>
        </is>
      </c>
      <c r="E2644" t="inlineStr">
        <is>
          <t>UK</t>
        </is>
      </c>
      <c r="F2644" t="inlineStr">
        <is>
          <t>UK</t>
        </is>
      </c>
      <c r="G2644" t="inlineStr">
        <is>
          <t>Technology &amp; Services</t>
        </is>
      </c>
      <c r="H2644" t="inlineStr">
        <is>
          <t>Cloud &amp; infrastructure</t>
        </is>
      </c>
      <c r="I2644" t="inlineStr">
        <is>
          <t>Top-10 client</t>
        </is>
      </c>
      <c r="J2644" t="inlineStr">
        <is>
          <t>Noah Smith</t>
        </is>
      </c>
      <c r="K2644" s="71" t="n">
        <v>1811</v>
      </c>
      <c r="L2644" s="72" t="n">
        <v>4476.92</v>
      </c>
      <c r="M2644" s="72" t="n">
        <v>8107702.12</v>
      </c>
      <c r="N2644" s="72" t="n">
        <v>0</v>
      </c>
      <c r="O2644" s="72" t="n">
        <v>8107702.12</v>
      </c>
      <c r="P2644" s="72" t="n">
        <v>5320857.34</v>
      </c>
      <c r="Q2644" s="72" t="n">
        <v>2786844.78</v>
      </c>
      <c r="R2644" t="inlineStr">
        <is>
          <t>TS-05</t>
        </is>
      </c>
      <c r="S2644" s="73" t="n">
        <v>11.6</v>
      </c>
      <c r="T2644" s="73" t="n">
        <v>10.6</v>
      </c>
      <c r="U2644" s="71" t="n">
        <v>0</v>
      </c>
      <c r="V2644" t="inlineStr">
        <is>
          <t>No</t>
        </is>
      </c>
      <c r="W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TC102636</t>
        </is>
      </c>
      <c r="B2645" s="69" t="n">
        <v>45981</v>
      </c>
      <c r="C2645" s="70" t="n">
        <v>2025</v>
      </c>
      <c r="D2645" t="inlineStr">
        <is>
          <t>Nov</t>
        </is>
      </c>
      <c r="E2645" t="inlineStr">
        <is>
          <t>North America</t>
        </is>
      </c>
      <c r="F2645" t="inlineStr">
        <is>
          <t>USA</t>
        </is>
      </c>
      <c r="G2645" t="inlineStr">
        <is>
          <t>Retail &amp; CPG</t>
        </is>
      </c>
      <c r="H2645" t="inlineStr">
        <is>
          <t>BPS</t>
        </is>
      </c>
      <c r="I2645" t="inlineStr">
        <is>
          <t>Mid-size client</t>
        </is>
      </c>
      <c r="J2645" t="inlineStr">
        <is>
          <t>Amir Khan</t>
        </is>
      </c>
      <c r="K2645" s="71" t="n">
        <v>2738</v>
      </c>
      <c r="L2645" s="72" t="n">
        <v>4086.8</v>
      </c>
      <c r="M2645" s="72" t="n">
        <v>11189658.4</v>
      </c>
      <c r="N2645" s="72" t="n">
        <v>671379.5</v>
      </c>
      <c r="O2645" s="72" t="n">
        <v>10518278.9</v>
      </c>
      <c r="P2645" s="72" t="n">
        <v>7792985.59</v>
      </c>
      <c r="Q2645" s="72" t="n">
        <v>2725293.31</v>
      </c>
      <c r="R2645" t="inlineStr">
        <is>
          <t>RC-04</t>
        </is>
      </c>
      <c r="S2645" s="73" t="n">
        <v>19.4</v>
      </c>
      <c r="T2645" s="73" t="n">
        <v>15.5</v>
      </c>
      <c r="U2645" s="71" t="n">
        <v>1</v>
      </c>
      <c r="V2645" t="inlineStr">
        <is>
          <t>No</t>
        </is>
      </c>
      <c r="W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TC102637</t>
        </is>
      </c>
      <c r="B2646" s="69" t="n">
        <v>45982</v>
      </c>
      <c r="C2646" s="70" t="n">
        <v>2025</v>
      </c>
      <c r="D2646" t="inlineStr">
        <is>
          <t>Nov</t>
        </is>
      </c>
      <c r="E2646" t="inlineStr">
        <is>
          <t>North America</t>
        </is>
      </c>
      <c r="F2646" t="inlineStr">
        <is>
          <t>Canada</t>
        </is>
      </c>
      <c r="G2646" t="inlineStr">
        <is>
          <t>Technology &amp; Services</t>
        </is>
      </c>
      <c r="H2646" t="inlineStr">
        <is>
          <t>AI &amp; data</t>
        </is>
      </c>
      <c r="I2646" t="inlineStr">
        <is>
          <t>Mid-size client</t>
        </is>
      </c>
      <c r="J2646" t="inlineStr">
        <is>
          <t>Emma Clarke</t>
        </is>
      </c>
      <c r="K2646" s="71" t="n">
        <v>4132</v>
      </c>
      <c r="L2646" s="72" t="n">
        <v>3700.57</v>
      </c>
      <c r="M2646" s="72" t="n">
        <v>15290755.24</v>
      </c>
      <c r="N2646" s="72" t="n">
        <v>305815.1</v>
      </c>
      <c r="O2646" s="72" t="n">
        <v>14984940.14</v>
      </c>
      <c r="P2646" s="72" t="n">
        <v>10597391.3</v>
      </c>
      <c r="Q2646" s="72" t="n">
        <v>4387548.84</v>
      </c>
      <c r="R2646" t="inlineStr">
        <is>
          <t>TS-02</t>
        </is>
      </c>
      <c r="S2646" s="73" t="n">
        <v>32.9</v>
      </c>
      <c r="T2646" s="73" t="n">
        <v>24.8</v>
      </c>
      <c r="U2646" s="71" t="n">
        <v>0</v>
      </c>
      <c r="V2646" t="inlineStr">
        <is>
          <t>No</t>
        </is>
      </c>
      <c r="W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TC102638</t>
        </is>
      </c>
      <c r="B2647" s="69" t="n">
        <v>45982</v>
      </c>
      <c r="C2647" s="70" t="n">
        <v>2025</v>
      </c>
      <c r="D2647" t="inlineStr">
        <is>
          <t>Nov</t>
        </is>
      </c>
      <c r="E2647" t="inlineStr">
        <is>
          <t>North America</t>
        </is>
      </c>
      <c r="F2647" t="inlineStr">
        <is>
          <t>USA</t>
        </is>
      </c>
      <c r="G2647" t="inlineStr">
        <is>
          <t>BFSI</t>
        </is>
      </c>
      <c r="H2647" t="inlineStr">
        <is>
          <t>Application services</t>
        </is>
      </c>
      <c r="I2647" t="inlineStr">
        <is>
          <t>Mid-size client</t>
        </is>
      </c>
      <c r="J2647" t="inlineStr">
        <is>
          <t>Sara Rossi</t>
        </is>
      </c>
      <c r="K2647" s="71" t="n">
        <v>11101</v>
      </c>
      <c r="L2647" s="72" t="n">
        <v>3766.03</v>
      </c>
      <c r="M2647" s="72" t="n">
        <v>41806699.03</v>
      </c>
      <c r="N2647" s="72" t="n">
        <v>0</v>
      </c>
      <c r="O2647" s="72" t="n">
        <v>41806699.03</v>
      </c>
      <c r="P2647" s="72" t="n">
        <v>29122493.27</v>
      </c>
      <c r="Q2647" s="72" t="n">
        <v>12684205.76</v>
      </c>
      <c r="R2647" t="inlineStr">
        <is>
          <t>B-01</t>
        </is>
      </c>
      <c r="S2647" s="73" t="n">
        <v>72.5</v>
      </c>
      <c r="T2647" s="73" t="n">
        <v>60.8</v>
      </c>
      <c r="U2647" s="71" t="n">
        <v>1</v>
      </c>
      <c r="V2647" t="inlineStr">
        <is>
          <t>No</t>
        </is>
      </c>
      <c r="W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TC102639</t>
        </is>
      </c>
      <c r="B2648" s="69" t="n">
        <v>45982</v>
      </c>
      <c r="C2648" s="70" t="n">
        <v>2025</v>
      </c>
      <c r="D2648" t="inlineStr">
        <is>
          <t>Nov</t>
        </is>
      </c>
      <c r="E2648" t="inlineStr">
        <is>
          <t>Middle East &amp; Africa</t>
        </is>
      </c>
      <c r="F2648" t="inlineStr">
        <is>
          <t>UAE</t>
        </is>
      </c>
      <c r="G2648" t="inlineStr">
        <is>
          <t>Manufacturing</t>
        </is>
      </c>
      <c r="H2648" t="inlineStr">
        <is>
          <t>AI &amp; data</t>
        </is>
      </c>
      <c r="I2648" t="inlineStr">
        <is>
          <t>Large client</t>
        </is>
      </c>
      <c r="J2648" t="inlineStr">
        <is>
          <t>Liam O'Brien</t>
        </is>
      </c>
      <c r="K2648" s="71" t="n">
        <v>5534</v>
      </c>
      <c r="L2648" s="72" t="n">
        <v>3463.21</v>
      </c>
      <c r="M2648" s="72" t="n">
        <v>19165404.14</v>
      </c>
      <c r="N2648" s="72" t="n">
        <v>0</v>
      </c>
      <c r="O2648" s="72" t="n">
        <v>19165404.14</v>
      </c>
      <c r="P2648" s="72" t="n">
        <v>11918652.02</v>
      </c>
      <c r="Q2648" s="72" t="n">
        <v>7246752.12</v>
      </c>
      <c r="R2648" t="inlineStr">
        <is>
          <t>M-04</t>
        </is>
      </c>
      <c r="S2648" s="73" t="n">
        <v>43.7</v>
      </c>
      <c r="T2648" s="73" t="n">
        <v>33.4</v>
      </c>
      <c r="U2648" s="71" t="n">
        <v>0</v>
      </c>
      <c r="V2648" t="inlineStr">
        <is>
          <t>No</t>
        </is>
      </c>
      <c r="W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TC102640</t>
        </is>
      </c>
      <c r="B2649" s="69" t="n">
        <v>45982</v>
      </c>
      <c r="C2649" s="70" t="n">
        <v>2025</v>
      </c>
      <c r="D2649" t="inlineStr">
        <is>
          <t>Nov</t>
        </is>
      </c>
      <c r="E2649" t="inlineStr">
        <is>
          <t>Continental Europe</t>
        </is>
      </c>
      <c r="F2649" t="inlineStr">
        <is>
          <t>Netherlands</t>
        </is>
      </c>
      <c r="G2649" t="inlineStr">
        <is>
          <t>BFSI</t>
        </is>
      </c>
      <c r="H2649" t="inlineStr">
        <is>
          <t>BPS</t>
        </is>
      </c>
      <c r="I2649" t="inlineStr">
        <is>
          <t>Large client</t>
        </is>
      </c>
      <c r="J2649" t="inlineStr">
        <is>
          <t>Liam O'Brien</t>
        </is>
      </c>
      <c r="K2649" s="71" t="n">
        <v>1620</v>
      </c>
      <c r="L2649" s="72" t="n">
        <v>3872.53</v>
      </c>
      <c r="M2649" s="72" t="n">
        <v>6273498.6</v>
      </c>
      <c r="N2649" s="72" t="n">
        <v>0</v>
      </c>
      <c r="O2649" s="72" t="n">
        <v>6273498.6</v>
      </c>
      <c r="P2649" s="72" t="n">
        <v>4234367.4</v>
      </c>
      <c r="Q2649" s="72" t="n">
        <v>2039131.2</v>
      </c>
      <c r="R2649" t="inlineStr">
        <is>
          <t>B-05</t>
        </is>
      </c>
      <c r="S2649" s="73" t="n">
        <v>10.4</v>
      </c>
      <c r="T2649" s="73" t="n">
        <v>9</v>
      </c>
      <c r="U2649" s="71" t="n">
        <v>0</v>
      </c>
      <c r="V2649" t="inlineStr">
        <is>
          <t>No</t>
        </is>
      </c>
      <c r="W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TC102641</t>
        </is>
      </c>
      <c r="B2650" s="69" t="n">
        <v>45982</v>
      </c>
      <c r="C2650" s="70" t="n">
        <v>2025</v>
      </c>
      <c r="D2650" t="inlineStr">
        <is>
          <t>Nov</t>
        </is>
      </c>
      <c r="E2650" t="inlineStr">
        <is>
          <t>UK</t>
        </is>
      </c>
      <c r="F2650" t="inlineStr">
        <is>
          <t>UK</t>
        </is>
      </c>
      <c r="G2650" t="inlineStr">
        <is>
          <t>Manufacturing</t>
        </is>
      </c>
      <c r="H2650" t="inlineStr">
        <is>
          <t>Consulting</t>
        </is>
      </c>
      <c r="I2650" t="inlineStr">
        <is>
          <t>Large client</t>
        </is>
      </c>
      <c r="J2650" t="inlineStr">
        <is>
          <t>Carlos Silva</t>
        </is>
      </c>
      <c r="K2650" s="71" t="n">
        <v>930</v>
      </c>
      <c r="L2650" s="72" t="n">
        <v>3865.2</v>
      </c>
      <c r="M2650" s="72" t="n">
        <v>3594636</v>
      </c>
      <c r="N2650" s="72" t="n">
        <v>71892.72</v>
      </c>
      <c r="O2650" s="72" t="n">
        <v>3522743.28</v>
      </c>
      <c r="P2650" s="72" t="n">
        <v>2428426.92</v>
      </c>
      <c r="Q2650" s="72" t="n">
        <v>1094316.36</v>
      </c>
      <c r="R2650" t="inlineStr">
        <is>
          <t>M-03</t>
        </is>
      </c>
      <c r="S2650" s="73" t="n">
        <v>6.5</v>
      </c>
      <c r="T2650" s="73" t="n">
        <v>5.5</v>
      </c>
      <c r="U2650" s="71" t="n">
        <v>0</v>
      </c>
      <c r="V2650" t="inlineStr">
        <is>
          <t>No</t>
        </is>
      </c>
      <c r="W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TC102642</t>
        </is>
      </c>
      <c r="B2651" s="69" t="n">
        <v>45982</v>
      </c>
      <c r="C2651" s="70" t="n">
        <v>2025</v>
      </c>
      <c r="D2651" t="inlineStr">
        <is>
          <t>Nov</t>
        </is>
      </c>
      <c r="E2651" t="inlineStr">
        <is>
          <t>Continental Europe</t>
        </is>
      </c>
      <c r="F2651" t="inlineStr">
        <is>
          <t>France</t>
        </is>
      </c>
      <c r="G2651" t="inlineStr">
        <is>
          <t>BFSI</t>
        </is>
      </c>
      <c r="H2651" t="inlineStr">
        <is>
          <t>Consulting</t>
        </is>
      </c>
      <c r="I2651" t="inlineStr">
        <is>
          <t>Large client</t>
        </is>
      </c>
      <c r="J2651" t="inlineStr">
        <is>
          <t>Zoya Ahmed</t>
        </is>
      </c>
      <c r="K2651" s="71" t="n">
        <v>3257</v>
      </c>
      <c r="L2651" s="72" t="n">
        <v>4386.04</v>
      </c>
      <c r="M2651" s="72" t="n">
        <v>14285332.28</v>
      </c>
      <c r="N2651" s="72" t="n">
        <v>857119.9399999999</v>
      </c>
      <c r="O2651" s="72" t="n">
        <v>13428212.34</v>
      </c>
      <c r="P2651" s="72" t="n">
        <v>9872581.5</v>
      </c>
      <c r="Q2651" s="72" t="n">
        <v>3555630.84</v>
      </c>
      <c r="R2651" t="inlineStr">
        <is>
          <t>B-05</t>
        </is>
      </c>
      <c r="S2651" s="73" t="n">
        <v>22.6</v>
      </c>
      <c r="T2651" s="73" t="n">
        <v>18.1</v>
      </c>
      <c r="U2651" s="71" t="n">
        <v>0</v>
      </c>
      <c r="V2651" t="inlineStr">
        <is>
          <t>No</t>
        </is>
      </c>
      <c r="W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TC102643</t>
        </is>
      </c>
      <c r="B2652" s="69" t="n">
        <v>45982</v>
      </c>
      <c r="C2652" s="70" t="n">
        <v>2025</v>
      </c>
      <c r="D2652" t="inlineStr">
        <is>
          <t>Nov</t>
        </is>
      </c>
      <c r="E2652" t="inlineStr">
        <is>
          <t>North America</t>
        </is>
      </c>
      <c r="F2652" t="inlineStr">
        <is>
          <t>USA</t>
        </is>
      </c>
      <c r="G2652" t="inlineStr">
        <is>
          <t>Retail &amp; CPG</t>
        </is>
      </c>
      <c r="H2652" t="inlineStr">
        <is>
          <t>Application services</t>
        </is>
      </c>
      <c r="I2652" t="inlineStr">
        <is>
          <t>Mid-size client</t>
        </is>
      </c>
      <c r="J2652" t="inlineStr">
        <is>
          <t>Amir Khan</t>
        </is>
      </c>
      <c r="K2652" s="71" t="n">
        <v>10947</v>
      </c>
      <c r="L2652" s="72" t="n">
        <v>3920.55</v>
      </c>
      <c r="M2652" s="72" t="n">
        <v>42918260.85</v>
      </c>
      <c r="N2652" s="72" t="n">
        <v>0</v>
      </c>
      <c r="O2652" s="72" t="n">
        <v>42918260.85</v>
      </c>
      <c r="P2652" s="72" t="n">
        <v>30745580.65</v>
      </c>
      <c r="Q2652" s="72" t="n">
        <v>12172680.2</v>
      </c>
      <c r="R2652" t="inlineStr">
        <is>
          <t>RC-04</t>
        </is>
      </c>
      <c r="S2652" s="73" t="n">
        <v>73.59999999999999</v>
      </c>
      <c r="T2652" s="73" t="n">
        <v>63.3</v>
      </c>
      <c r="U2652" s="71" t="n">
        <v>0</v>
      </c>
      <c r="V2652" t="inlineStr">
        <is>
          <t>No</t>
        </is>
      </c>
      <c r="W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TC102644</t>
        </is>
      </c>
      <c r="B2653" s="69" t="n">
        <v>45982</v>
      </c>
      <c r="C2653" s="70" t="n">
        <v>2025</v>
      </c>
      <c r="D2653" t="inlineStr">
        <is>
          <t>Nov</t>
        </is>
      </c>
      <c r="E2653" t="inlineStr">
        <is>
          <t>Continental Europe</t>
        </is>
      </c>
      <c r="F2653" t="inlineStr">
        <is>
          <t>France</t>
        </is>
      </c>
      <c r="G2653" t="inlineStr">
        <is>
          <t>Technology &amp; Services</t>
        </is>
      </c>
      <c r="H2653" t="inlineStr">
        <is>
          <t>Application services</t>
        </is>
      </c>
      <c r="I2653" t="inlineStr">
        <is>
          <t>Mid-size client</t>
        </is>
      </c>
      <c r="J2653" t="inlineStr">
        <is>
          <t>Amir Khan</t>
        </is>
      </c>
      <c r="K2653" s="71" t="n">
        <v>11629</v>
      </c>
      <c r="L2653" s="72" t="n">
        <v>3817.52</v>
      </c>
      <c r="M2653" s="72" t="n">
        <v>44393940.08</v>
      </c>
      <c r="N2653" s="72" t="n">
        <v>0</v>
      </c>
      <c r="O2653" s="72" t="n">
        <v>44393940.08</v>
      </c>
      <c r="P2653" s="72" t="n">
        <v>29635671.32</v>
      </c>
      <c r="Q2653" s="72" t="n">
        <v>14758268.76</v>
      </c>
      <c r="R2653" t="inlineStr">
        <is>
          <t>TS-06</t>
        </is>
      </c>
      <c r="S2653" s="73" t="n">
        <v>78.90000000000001</v>
      </c>
      <c r="T2653" s="73" t="n">
        <v>65.8</v>
      </c>
      <c r="U2653" s="71" t="n">
        <v>1</v>
      </c>
      <c r="V2653" t="inlineStr">
        <is>
          <t>No</t>
        </is>
      </c>
      <c r="W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TC102645</t>
        </is>
      </c>
      <c r="B2654" s="69" t="n">
        <v>45982</v>
      </c>
      <c r="C2654" s="70" t="n">
        <v>2025</v>
      </c>
      <c r="D2654" t="inlineStr">
        <is>
          <t>Nov</t>
        </is>
      </c>
      <c r="E2654" t="inlineStr">
        <is>
          <t>North America</t>
        </is>
      </c>
      <c r="F2654" t="inlineStr">
        <is>
          <t>USA</t>
        </is>
      </c>
      <c r="G2654" t="inlineStr">
        <is>
          <t>Manufacturing</t>
        </is>
      </c>
      <c r="H2654" t="inlineStr">
        <is>
          <t>Application services</t>
        </is>
      </c>
      <c r="I2654" t="inlineStr">
        <is>
          <t>Mid-size client</t>
        </is>
      </c>
      <c r="J2654" t="inlineStr">
        <is>
          <t>Sara Rossi</t>
        </is>
      </c>
      <c r="K2654" s="71" t="n">
        <v>5628</v>
      </c>
      <c r="L2654" s="72" t="n">
        <v>4270.08</v>
      </c>
      <c r="M2654" s="72" t="n">
        <v>24032010.24</v>
      </c>
      <c r="N2654" s="72" t="n">
        <v>0</v>
      </c>
      <c r="O2654" s="72" t="n">
        <v>24032010.24</v>
      </c>
      <c r="P2654" s="72" t="n">
        <v>16779107.24</v>
      </c>
      <c r="Q2654" s="72" t="n">
        <v>7252903</v>
      </c>
      <c r="R2654" t="inlineStr">
        <is>
          <t>M-05</t>
        </is>
      </c>
      <c r="S2654" s="73" t="n">
        <v>38.9</v>
      </c>
      <c r="T2654" s="73" t="n">
        <v>32.6</v>
      </c>
      <c r="U2654" s="71" t="n">
        <v>1</v>
      </c>
      <c r="V2654" t="inlineStr">
        <is>
          <t>No</t>
        </is>
      </c>
      <c r="W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TC102646</t>
        </is>
      </c>
      <c r="B2655" s="69" t="n">
        <v>45982</v>
      </c>
      <c r="C2655" s="70" t="n">
        <v>2025</v>
      </c>
      <c r="D2655" t="inlineStr">
        <is>
          <t>Nov</t>
        </is>
      </c>
      <c r="E2655" t="inlineStr">
        <is>
          <t>North America</t>
        </is>
      </c>
      <c r="F2655" t="inlineStr">
        <is>
          <t>Canada</t>
        </is>
      </c>
      <c r="G2655" t="inlineStr">
        <is>
          <t>Communications &amp; Media</t>
        </is>
      </c>
      <c r="H2655" t="inlineStr">
        <is>
          <t>AI &amp; data</t>
        </is>
      </c>
      <c r="I2655" t="inlineStr">
        <is>
          <t>Large client</t>
        </is>
      </c>
      <c r="J2655" t="inlineStr">
        <is>
          <t>Hiroshi Tanaka</t>
        </is>
      </c>
      <c r="K2655" s="71" t="n">
        <v>5679</v>
      </c>
      <c r="L2655" s="72" t="n">
        <v>3856.7</v>
      </c>
      <c r="M2655" s="72" t="n">
        <v>21902199.3</v>
      </c>
      <c r="N2655" s="72" t="n">
        <v>0</v>
      </c>
      <c r="O2655" s="72" t="n">
        <v>21902199.3</v>
      </c>
      <c r="P2655" s="72" t="n">
        <v>13862535.96</v>
      </c>
      <c r="Q2655" s="72" t="n">
        <v>8039663.34</v>
      </c>
      <c r="R2655" t="inlineStr">
        <is>
          <t>CM-04</t>
        </is>
      </c>
      <c r="S2655" s="73" t="n">
        <v>38.5</v>
      </c>
      <c r="T2655" s="73" t="n">
        <v>32</v>
      </c>
      <c r="U2655" s="71" t="n">
        <v>0</v>
      </c>
      <c r="V2655" t="inlineStr">
        <is>
          <t>No</t>
        </is>
      </c>
      <c r="W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TC102647</t>
        </is>
      </c>
      <c r="B2656" s="69" t="n">
        <v>45982</v>
      </c>
      <c r="C2656" s="70" t="n">
        <v>2025</v>
      </c>
      <c r="D2656" t="inlineStr">
        <is>
          <t>Nov</t>
        </is>
      </c>
      <c r="E2656" t="inlineStr">
        <is>
          <t>Continental Europe</t>
        </is>
      </c>
      <c r="F2656" t="inlineStr">
        <is>
          <t>France</t>
        </is>
      </c>
      <c r="G2656" t="inlineStr">
        <is>
          <t>Manufacturing</t>
        </is>
      </c>
      <c r="H2656" t="inlineStr">
        <is>
          <t>Application services</t>
        </is>
      </c>
      <c r="I2656" t="inlineStr">
        <is>
          <t>Top-10 client</t>
        </is>
      </c>
      <c r="J2656" t="inlineStr">
        <is>
          <t>Wei Chen</t>
        </is>
      </c>
      <c r="K2656" s="71" t="n">
        <v>1141</v>
      </c>
      <c r="L2656" s="72" t="n">
        <v>4289.85</v>
      </c>
      <c r="M2656" s="72" t="n">
        <v>4894718.85</v>
      </c>
      <c r="N2656" s="72" t="n">
        <v>195788.75</v>
      </c>
      <c r="O2656" s="72" t="n">
        <v>4698930.1</v>
      </c>
      <c r="P2656" s="72" t="n">
        <v>3400964.3</v>
      </c>
      <c r="Q2656" s="72" t="n">
        <v>1297965.8</v>
      </c>
      <c r="R2656" t="inlineStr">
        <is>
          <t>M-05</t>
        </is>
      </c>
      <c r="S2656" s="73" t="n">
        <v>7.2</v>
      </c>
      <c r="T2656" s="73" t="n">
        <v>6.5</v>
      </c>
      <c r="U2656" s="71" t="n">
        <v>0</v>
      </c>
      <c r="V2656" t="inlineStr">
        <is>
          <t>No</t>
        </is>
      </c>
      <c r="W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TC102648</t>
        </is>
      </c>
      <c r="B2657" s="69" t="n">
        <v>45983</v>
      </c>
      <c r="C2657" s="70" t="n">
        <v>2025</v>
      </c>
      <c r="D2657" t="inlineStr">
        <is>
          <t>Nov</t>
        </is>
      </c>
      <c r="E2657" t="inlineStr">
        <is>
          <t>Middle East &amp; Africa</t>
        </is>
      </c>
      <c r="F2657" t="inlineStr">
        <is>
          <t>UAE</t>
        </is>
      </c>
      <c r="G2657" t="inlineStr">
        <is>
          <t>Communications &amp; Media</t>
        </is>
      </c>
      <c r="H2657" t="inlineStr">
        <is>
          <t>Cloud &amp; infrastructure</t>
        </is>
      </c>
      <c r="I2657" t="inlineStr">
        <is>
          <t>Top-10 client</t>
        </is>
      </c>
      <c r="J2657" t="inlineStr">
        <is>
          <t>Noah Smith</t>
        </is>
      </c>
      <c r="K2657" s="71" t="n">
        <v>9076</v>
      </c>
      <c r="L2657" s="72" t="n">
        <v>3313.19</v>
      </c>
      <c r="M2657" s="72" t="n">
        <v>30070512.44</v>
      </c>
      <c r="N2657" s="72" t="n">
        <v>0</v>
      </c>
      <c r="O2657" s="72" t="n">
        <v>30070512.44</v>
      </c>
      <c r="P2657" s="72" t="n">
        <v>22108101.26</v>
      </c>
      <c r="Q2657" s="72" t="n">
        <v>7962411.18</v>
      </c>
      <c r="R2657" t="inlineStr">
        <is>
          <t>CM-06</t>
        </is>
      </c>
      <c r="S2657" s="73" t="n">
        <v>67.3</v>
      </c>
      <c r="T2657" s="73" t="n">
        <v>53.8</v>
      </c>
      <c r="U2657" s="71" t="n">
        <v>1</v>
      </c>
      <c r="V2657" t="inlineStr">
        <is>
          <t>No</t>
        </is>
      </c>
      <c r="W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TC102649</t>
        </is>
      </c>
      <c r="B2658" s="69" t="n">
        <v>45983</v>
      </c>
      <c r="C2658" s="70" t="n">
        <v>2025</v>
      </c>
      <c r="D2658" t="inlineStr">
        <is>
          <t>Nov</t>
        </is>
      </c>
      <c r="E2658" t="inlineStr">
        <is>
          <t>Continental Europe</t>
        </is>
      </c>
      <c r="F2658" t="inlineStr">
        <is>
          <t>Netherlands</t>
        </is>
      </c>
      <c r="G2658" t="inlineStr">
        <is>
          <t>Life Sciences</t>
        </is>
      </c>
      <c r="H2658" t="inlineStr">
        <is>
          <t>Application services</t>
        </is>
      </c>
      <c r="I2658" t="inlineStr">
        <is>
          <t>Large client</t>
        </is>
      </c>
      <c r="J2658" t="inlineStr">
        <is>
          <t>Kofi Mensah</t>
        </is>
      </c>
      <c r="K2658" s="71" t="n">
        <v>2269</v>
      </c>
      <c r="L2658" s="72" t="n">
        <v>4249.55</v>
      </c>
      <c r="M2658" s="72" t="n">
        <v>9642228.949999999</v>
      </c>
      <c r="N2658" s="72" t="n">
        <v>385689.16</v>
      </c>
      <c r="O2658" s="72" t="n">
        <v>9256539.789999999</v>
      </c>
      <c r="P2658" s="72" t="n">
        <v>6812087.18</v>
      </c>
      <c r="Q2658" s="72" t="n">
        <v>2444452.61</v>
      </c>
      <c r="R2658" t="inlineStr">
        <is>
          <t>LS-01</t>
        </is>
      </c>
      <c r="S2658" s="73" t="n">
        <v>17.4</v>
      </c>
      <c r="T2658" s="73" t="n">
        <v>13.7</v>
      </c>
      <c r="U2658" s="71" t="n">
        <v>1</v>
      </c>
      <c r="V2658" t="inlineStr">
        <is>
          <t>No</t>
        </is>
      </c>
      <c r="W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TC102650</t>
        </is>
      </c>
      <c r="B2659" s="69" t="n">
        <v>45983</v>
      </c>
      <c r="C2659" s="70" t="n">
        <v>2025</v>
      </c>
      <c r="D2659" t="inlineStr">
        <is>
          <t>Nov</t>
        </is>
      </c>
      <c r="E2659" t="inlineStr">
        <is>
          <t>India</t>
        </is>
      </c>
      <c r="F2659" t="inlineStr">
        <is>
          <t>India</t>
        </is>
      </c>
      <c r="G2659" t="inlineStr">
        <is>
          <t>Manufacturing</t>
        </is>
      </c>
      <c r="H2659" t="inlineStr">
        <is>
          <t>Application services</t>
        </is>
      </c>
      <c r="I2659" t="inlineStr">
        <is>
          <t>Top-10 client</t>
        </is>
      </c>
      <c r="J2659" t="inlineStr">
        <is>
          <t>Arjun Mehta</t>
        </is>
      </c>
      <c r="K2659" s="71" t="n">
        <v>3133</v>
      </c>
      <c r="L2659" s="72" t="n">
        <v>3482.32</v>
      </c>
      <c r="M2659" s="72" t="n">
        <v>10910108.56</v>
      </c>
      <c r="N2659" s="72" t="n">
        <v>218202.17</v>
      </c>
      <c r="O2659" s="72" t="n">
        <v>10691906.39</v>
      </c>
      <c r="P2659" s="72" t="n">
        <v>6456167.25</v>
      </c>
      <c r="Q2659" s="72" t="n">
        <v>4235739.14</v>
      </c>
      <c r="R2659" t="inlineStr">
        <is>
          <t>M-04</t>
        </is>
      </c>
      <c r="S2659" s="73" t="n">
        <v>22.6</v>
      </c>
      <c r="T2659" s="73" t="n">
        <v>18.1</v>
      </c>
      <c r="U2659" s="71" t="n">
        <v>1</v>
      </c>
      <c r="V2659" t="inlineStr">
        <is>
          <t>No</t>
        </is>
      </c>
      <c r="W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TC102651</t>
        </is>
      </c>
      <c r="B2660" s="69" t="n">
        <v>45983</v>
      </c>
      <c r="C2660" s="70" t="n">
        <v>2025</v>
      </c>
      <c r="D2660" t="inlineStr">
        <is>
          <t>Nov</t>
        </is>
      </c>
      <c r="E2660" t="inlineStr">
        <is>
          <t>UK</t>
        </is>
      </c>
      <c r="F2660" t="inlineStr">
        <is>
          <t>UK</t>
        </is>
      </c>
      <c r="G2660" t="inlineStr">
        <is>
          <t>Life Sciences</t>
        </is>
      </c>
      <c r="H2660" t="inlineStr">
        <is>
          <t>Cloud &amp; infrastructure</t>
        </is>
      </c>
      <c r="I2660" t="inlineStr">
        <is>
          <t>Mid-size client</t>
        </is>
      </c>
      <c r="J2660" t="inlineStr">
        <is>
          <t>Wei Chen</t>
        </is>
      </c>
      <c r="K2660" s="71" t="n">
        <v>8711</v>
      </c>
      <c r="L2660" s="72" t="n">
        <v>4081.45</v>
      </c>
      <c r="M2660" s="72" t="n">
        <v>35553510.95</v>
      </c>
      <c r="N2660" s="72" t="n">
        <v>711070.22</v>
      </c>
      <c r="O2660" s="72" t="n">
        <v>34842440.73</v>
      </c>
      <c r="P2660" s="72" t="n">
        <v>23930266.39</v>
      </c>
      <c r="Q2660" s="72" t="n">
        <v>10912174.34</v>
      </c>
      <c r="R2660" t="inlineStr">
        <is>
          <t>LS-05</t>
        </is>
      </c>
      <c r="S2660" s="73" t="n">
        <v>60.5</v>
      </c>
      <c r="T2660" s="73" t="n">
        <v>50.1</v>
      </c>
      <c r="U2660" s="71" t="n">
        <v>1</v>
      </c>
      <c r="V2660" t="inlineStr">
        <is>
          <t>No</t>
        </is>
      </c>
      <c r="W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TC102652</t>
        </is>
      </c>
      <c r="B2661" s="69" t="n">
        <v>45983</v>
      </c>
      <c r="C2661" s="70" t="n">
        <v>2025</v>
      </c>
      <c r="D2661" t="inlineStr">
        <is>
          <t>Nov</t>
        </is>
      </c>
      <c r="E2661" t="inlineStr">
        <is>
          <t>North America</t>
        </is>
      </c>
      <c r="F2661" t="inlineStr">
        <is>
          <t>Canada</t>
        </is>
      </c>
      <c r="G2661" t="inlineStr">
        <is>
          <t>BFSI</t>
        </is>
      </c>
      <c r="H2661" t="inlineStr">
        <is>
          <t>Cloud &amp; infrastructure</t>
        </is>
      </c>
      <c r="I2661" t="inlineStr">
        <is>
          <t>Large client</t>
        </is>
      </c>
      <c r="J2661" t="inlineStr">
        <is>
          <t>Arjun Mehta</t>
        </is>
      </c>
      <c r="K2661" s="71" t="n">
        <v>3176</v>
      </c>
      <c r="L2661" s="72" t="n">
        <v>4361.14</v>
      </c>
      <c r="M2661" s="72" t="n">
        <v>13850980.64</v>
      </c>
      <c r="N2661" s="72" t="n">
        <v>554039.23</v>
      </c>
      <c r="O2661" s="72" t="n">
        <v>13296941.41</v>
      </c>
      <c r="P2661" s="72" t="n">
        <v>8766108.67</v>
      </c>
      <c r="Q2661" s="72" t="n">
        <v>4530832.74</v>
      </c>
      <c r="R2661" t="inlineStr">
        <is>
          <t>B-02</t>
        </is>
      </c>
      <c r="S2661" s="73" t="n">
        <v>22.5</v>
      </c>
      <c r="T2661" s="73" t="n">
        <v>17.6</v>
      </c>
      <c r="U2661" s="71" t="n">
        <v>1</v>
      </c>
      <c r="V2661" t="inlineStr">
        <is>
          <t>No</t>
        </is>
      </c>
      <c r="W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TC102653</t>
        </is>
      </c>
      <c r="B2662" s="69" t="n">
        <v>45983</v>
      </c>
      <c r="C2662" s="70" t="n">
        <v>2025</v>
      </c>
      <c r="D2662" t="inlineStr">
        <is>
          <t>Nov</t>
        </is>
      </c>
      <c r="E2662" t="inlineStr">
        <is>
          <t>North America</t>
        </is>
      </c>
      <c r="F2662" t="inlineStr">
        <is>
          <t>USA</t>
        </is>
      </c>
      <c r="G2662" t="inlineStr">
        <is>
          <t>BFSI</t>
        </is>
      </c>
      <c r="H2662" t="inlineStr">
        <is>
          <t>BPS</t>
        </is>
      </c>
      <c r="I2662" t="inlineStr">
        <is>
          <t>Large client</t>
        </is>
      </c>
      <c r="J2662" t="inlineStr">
        <is>
          <t>Aisha Bello</t>
        </is>
      </c>
      <c r="K2662" s="71" t="n">
        <v>9023</v>
      </c>
      <c r="L2662" s="72" t="n">
        <v>3770.49</v>
      </c>
      <c r="M2662" s="72" t="n">
        <v>34021131.27</v>
      </c>
      <c r="N2662" s="72" t="n">
        <v>1360845.25</v>
      </c>
      <c r="O2662" s="72" t="n">
        <v>32660286.02</v>
      </c>
      <c r="P2662" s="72" t="n">
        <v>21818907.66</v>
      </c>
      <c r="Q2662" s="72" t="n">
        <v>10841378.36</v>
      </c>
      <c r="R2662" t="inlineStr">
        <is>
          <t>B-02</t>
        </is>
      </c>
      <c r="S2662" s="73" t="n">
        <v>70</v>
      </c>
      <c r="T2662" s="73" t="n">
        <v>52.2</v>
      </c>
      <c r="U2662" s="71" t="n">
        <v>0</v>
      </c>
      <c r="V2662" t="inlineStr">
        <is>
          <t>No</t>
        </is>
      </c>
      <c r="W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TC102654</t>
        </is>
      </c>
      <c r="B2663" s="69" t="n">
        <v>45983</v>
      </c>
      <c r="C2663" s="70" t="n">
        <v>2025</v>
      </c>
      <c r="D2663" t="inlineStr">
        <is>
          <t>Nov</t>
        </is>
      </c>
      <c r="E2663" t="inlineStr">
        <is>
          <t>Continental Europe</t>
        </is>
      </c>
      <c r="F2663" t="inlineStr">
        <is>
          <t>France</t>
        </is>
      </c>
      <c r="G2663" t="inlineStr">
        <is>
          <t>BFSI</t>
        </is>
      </c>
      <c r="H2663" t="inlineStr">
        <is>
          <t>BPS</t>
        </is>
      </c>
      <c r="I2663" t="inlineStr">
        <is>
          <t>Top-10 client</t>
        </is>
      </c>
      <c r="J2663" t="inlineStr">
        <is>
          <t>Hiroshi Tanaka</t>
        </is>
      </c>
      <c r="K2663" s="71" t="n">
        <v>1998</v>
      </c>
      <c r="L2663" s="72" t="n">
        <v>4060.81</v>
      </c>
      <c r="M2663" s="72" t="n">
        <v>8113498.38</v>
      </c>
      <c r="N2663" s="72" t="n">
        <v>324539.94</v>
      </c>
      <c r="O2663" s="72" t="n">
        <v>7788958.44</v>
      </c>
      <c r="P2663" s="72" t="n">
        <v>5222229.73</v>
      </c>
      <c r="Q2663" s="72" t="n">
        <v>2566728.71</v>
      </c>
      <c r="R2663" t="inlineStr">
        <is>
          <t>B-03</t>
        </is>
      </c>
      <c r="S2663" s="73" t="n">
        <v>13.5</v>
      </c>
      <c r="T2663" s="73" t="n">
        <v>11.9</v>
      </c>
      <c r="U2663" s="71" t="n">
        <v>0</v>
      </c>
      <c r="V2663" t="inlineStr">
        <is>
          <t>No</t>
        </is>
      </c>
      <c r="W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TC102655</t>
        </is>
      </c>
      <c r="B2664" s="69" t="n">
        <v>45983</v>
      </c>
      <c r="C2664" s="70" t="n">
        <v>2025</v>
      </c>
      <c r="D2664" t="inlineStr">
        <is>
          <t>Nov</t>
        </is>
      </c>
      <c r="E2664" t="inlineStr">
        <is>
          <t>North America</t>
        </is>
      </c>
      <c r="F2664" t="inlineStr">
        <is>
          <t>Canada</t>
        </is>
      </c>
      <c r="G2664" t="inlineStr">
        <is>
          <t>Manufacturing</t>
        </is>
      </c>
      <c r="H2664" t="inlineStr">
        <is>
          <t>Application services</t>
        </is>
      </c>
      <c r="I2664" t="inlineStr">
        <is>
          <t>Mid-size client</t>
        </is>
      </c>
      <c r="J2664" t="inlineStr">
        <is>
          <t>Amir Khan</t>
        </is>
      </c>
      <c r="K2664" s="71" t="n">
        <v>9237</v>
      </c>
      <c r="L2664" s="72" t="n">
        <v>4055.31</v>
      </c>
      <c r="M2664" s="72" t="n">
        <v>37458898.47</v>
      </c>
      <c r="N2664" s="72" t="n">
        <v>1498355.94</v>
      </c>
      <c r="O2664" s="72" t="n">
        <v>35960542.53</v>
      </c>
      <c r="P2664" s="72" t="n">
        <v>25655227.14</v>
      </c>
      <c r="Q2664" s="72" t="n">
        <v>10305315.39</v>
      </c>
      <c r="R2664" t="inlineStr">
        <is>
          <t>M-04</t>
        </is>
      </c>
      <c r="S2664" s="73" t="n">
        <v>60.1</v>
      </c>
      <c r="T2664" s="73" t="n">
        <v>52</v>
      </c>
      <c r="U2664" s="71" t="n">
        <v>1</v>
      </c>
      <c r="V2664" t="inlineStr">
        <is>
          <t>No</t>
        </is>
      </c>
      <c r="W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TC102656</t>
        </is>
      </c>
      <c r="B2665" s="69" t="n">
        <v>45983</v>
      </c>
      <c r="C2665" s="70" t="n">
        <v>2025</v>
      </c>
      <c r="D2665" t="inlineStr">
        <is>
          <t>Nov</t>
        </is>
      </c>
      <c r="E2665" t="inlineStr">
        <is>
          <t>North America</t>
        </is>
      </c>
      <c r="F2665" t="inlineStr">
        <is>
          <t>USA</t>
        </is>
      </c>
      <c r="G2665" t="inlineStr">
        <is>
          <t>Communications &amp; Media</t>
        </is>
      </c>
      <c r="H2665" t="inlineStr">
        <is>
          <t>BPS</t>
        </is>
      </c>
      <c r="I2665" t="inlineStr">
        <is>
          <t>Large client</t>
        </is>
      </c>
      <c r="J2665" t="inlineStr">
        <is>
          <t>Amir Khan</t>
        </is>
      </c>
      <c r="K2665" s="71" t="n">
        <v>6023</v>
      </c>
      <c r="L2665" s="72" t="n">
        <v>3782.94</v>
      </c>
      <c r="M2665" s="72" t="n">
        <v>22784647.62</v>
      </c>
      <c r="N2665" s="72" t="n">
        <v>911385.9</v>
      </c>
      <c r="O2665" s="72" t="n">
        <v>21873261.72</v>
      </c>
      <c r="P2665" s="72" t="n">
        <v>15172025.01</v>
      </c>
      <c r="Q2665" s="72" t="n">
        <v>6701236.71</v>
      </c>
      <c r="R2665" t="inlineStr">
        <is>
          <t>CM-02</t>
        </is>
      </c>
      <c r="S2665" s="73" t="n">
        <v>42.8</v>
      </c>
      <c r="T2665" s="73" t="n">
        <v>33.5</v>
      </c>
      <c r="U2665" s="71" t="n">
        <v>0</v>
      </c>
      <c r="V2665" t="inlineStr">
        <is>
          <t>No</t>
        </is>
      </c>
      <c r="W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TC102657</t>
        </is>
      </c>
      <c r="B2666" s="69" t="n">
        <v>45983</v>
      </c>
      <c r="C2666" s="70" t="n">
        <v>2025</v>
      </c>
      <c r="D2666" t="inlineStr">
        <is>
          <t>Nov</t>
        </is>
      </c>
      <c r="E2666" t="inlineStr">
        <is>
          <t>Asia Pacific</t>
        </is>
      </c>
      <c r="F2666" t="inlineStr">
        <is>
          <t>Singapore</t>
        </is>
      </c>
      <c r="G2666" t="inlineStr">
        <is>
          <t>BFSI</t>
        </is>
      </c>
      <c r="H2666" t="inlineStr">
        <is>
          <t>Application services</t>
        </is>
      </c>
      <c r="I2666" t="inlineStr">
        <is>
          <t>Large client</t>
        </is>
      </c>
      <c r="J2666" t="inlineStr">
        <is>
          <t>Ravindra Patil</t>
        </is>
      </c>
      <c r="K2666" s="71" t="n">
        <v>8104</v>
      </c>
      <c r="L2666" s="72" t="n">
        <v>3332.53</v>
      </c>
      <c r="M2666" s="72" t="n">
        <v>27006823.12</v>
      </c>
      <c r="N2666" s="72" t="n">
        <v>540136.46</v>
      </c>
      <c r="O2666" s="72" t="n">
        <v>26466686.66</v>
      </c>
      <c r="P2666" s="72" t="n">
        <v>17566519.02</v>
      </c>
      <c r="Q2666" s="72" t="n">
        <v>8900167.640000001</v>
      </c>
      <c r="R2666" t="inlineStr">
        <is>
          <t>B-01</t>
        </is>
      </c>
      <c r="S2666" s="73" t="n">
        <v>59.4</v>
      </c>
      <c r="T2666" s="73" t="n">
        <v>45.7</v>
      </c>
      <c r="U2666" s="71" t="n">
        <v>0</v>
      </c>
      <c r="V2666" t="inlineStr">
        <is>
          <t>No</t>
        </is>
      </c>
      <c r="W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TC102658</t>
        </is>
      </c>
      <c r="B2667" s="69" t="n">
        <v>45983</v>
      </c>
      <c r="C2667" s="70" t="n">
        <v>2025</v>
      </c>
      <c r="D2667" t="inlineStr">
        <is>
          <t>Nov</t>
        </is>
      </c>
      <c r="E2667" t="inlineStr">
        <is>
          <t>North America</t>
        </is>
      </c>
      <c r="F2667" t="inlineStr">
        <is>
          <t>USA</t>
        </is>
      </c>
      <c r="G2667" t="inlineStr">
        <is>
          <t>Technology &amp; Services</t>
        </is>
      </c>
      <c r="H2667" t="inlineStr">
        <is>
          <t>AI &amp; data</t>
        </is>
      </c>
      <c r="I2667" t="inlineStr">
        <is>
          <t>Mid-size client</t>
        </is>
      </c>
      <c r="J2667" t="inlineStr">
        <is>
          <t>Liam O'Brien</t>
        </is>
      </c>
      <c r="K2667" s="71" t="n">
        <v>8945</v>
      </c>
      <c r="L2667" s="72" t="n">
        <v>4200.16</v>
      </c>
      <c r="M2667" s="72" t="n">
        <v>37570431.2</v>
      </c>
      <c r="N2667" s="72" t="n">
        <v>2254225.87</v>
      </c>
      <c r="O2667" s="72" t="n">
        <v>35316205.33</v>
      </c>
      <c r="P2667" s="72" t="n">
        <v>26214597.73</v>
      </c>
      <c r="Q2667" s="72" t="n">
        <v>9101607.6</v>
      </c>
      <c r="R2667" t="inlineStr">
        <is>
          <t>TS-02</t>
        </is>
      </c>
      <c r="S2667" s="73" t="n">
        <v>59.2</v>
      </c>
      <c r="T2667" s="73" t="n">
        <v>51.6</v>
      </c>
      <c r="U2667" s="71" t="n">
        <v>0</v>
      </c>
      <c r="V2667" t="inlineStr">
        <is>
          <t>No</t>
        </is>
      </c>
      <c r="W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TC102659</t>
        </is>
      </c>
      <c r="B2668" s="69" t="n">
        <v>45983</v>
      </c>
      <c r="C2668" s="70" t="n">
        <v>2025</v>
      </c>
      <c r="D2668" t="inlineStr">
        <is>
          <t>Nov</t>
        </is>
      </c>
      <c r="E2668" t="inlineStr">
        <is>
          <t>UK</t>
        </is>
      </c>
      <c r="F2668" t="inlineStr">
        <is>
          <t>UK</t>
        </is>
      </c>
      <c r="G2668" t="inlineStr">
        <is>
          <t>Technology &amp; Services</t>
        </is>
      </c>
      <c r="H2668" t="inlineStr">
        <is>
          <t>Consulting</t>
        </is>
      </c>
      <c r="I2668" t="inlineStr">
        <is>
          <t>Large client</t>
        </is>
      </c>
      <c r="J2668" t="inlineStr">
        <is>
          <t>Priya Nair</t>
        </is>
      </c>
      <c r="K2668" s="71" t="n">
        <v>6845</v>
      </c>
      <c r="L2668" s="72" t="n">
        <v>3662.01</v>
      </c>
      <c r="M2668" s="72" t="n">
        <v>25066458.45</v>
      </c>
      <c r="N2668" s="72" t="n">
        <v>1002658.34</v>
      </c>
      <c r="O2668" s="72" t="n">
        <v>24063800.11</v>
      </c>
      <c r="P2668" s="72" t="n">
        <v>16472994.39</v>
      </c>
      <c r="Q2668" s="72" t="n">
        <v>7590805.72</v>
      </c>
      <c r="R2668" t="inlineStr">
        <is>
          <t>TS-06</t>
        </is>
      </c>
      <c r="S2668" s="73" t="n">
        <v>55</v>
      </c>
      <c r="T2668" s="73" t="n">
        <v>40.8</v>
      </c>
      <c r="U2668" s="71" t="n">
        <v>0</v>
      </c>
      <c r="V2668" t="inlineStr">
        <is>
          <t>No</t>
        </is>
      </c>
      <c r="W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TC102660</t>
        </is>
      </c>
      <c r="B2669" s="69" t="n">
        <v>45983</v>
      </c>
      <c r="C2669" s="70" t="n">
        <v>2025</v>
      </c>
      <c r="D2669" t="inlineStr">
        <is>
          <t>Nov</t>
        </is>
      </c>
      <c r="E2669" t="inlineStr">
        <is>
          <t>Continental Europe</t>
        </is>
      </c>
      <c r="F2669" t="inlineStr">
        <is>
          <t>France</t>
        </is>
      </c>
      <c r="G2669" t="inlineStr">
        <is>
          <t>Manufacturing</t>
        </is>
      </c>
      <c r="H2669" t="inlineStr">
        <is>
          <t>Cloud &amp; infrastructure</t>
        </is>
      </c>
      <c r="I2669" t="inlineStr">
        <is>
          <t>Large client</t>
        </is>
      </c>
      <c r="J2669" t="inlineStr">
        <is>
          <t>Olivia Brown</t>
        </is>
      </c>
      <c r="K2669" s="71" t="n">
        <v>1696</v>
      </c>
      <c r="L2669" s="72" t="n">
        <v>3840.72</v>
      </c>
      <c r="M2669" s="72" t="n">
        <v>6513861.12</v>
      </c>
      <c r="N2669" s="72" t="n">
        <v>390831.67</v>
      </c>
      <c r="O2669" s="72" t="n">
        <v>6123029.45</v>
      </c>
      <c r="P2669" s="72" t="n">
        <v>4678222.36</v>
      </c>
      <c r="Q2669" s="72" t="n">
        <v>1444807.09</v>
      </c>
      <c r="R2669" t="inlineStr">
        <is>
          <t>M-01</t>
        </is>
      </c>
      <c r="S2669" s="73" t="n">
        <v>12.7</v>
      </c>
      <c r="T2669" s="73" t="n">
        <v>10</v>
      </c>
      <c r="U2669" s="71" t="n">
        <v>0</v>
      </c>
      <c r="V2669" t="inlineStr">
        <is>
          <t>No</t>
        </is>
      </c>
      <c r="W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TC102661</t>
        </is>
      </c>
      <c r="B2670" s="69" t="n">
        <v>45984</v>
      </c>
      <c r="C2670" s="70" t="n">
        <v>2025</v>
      </c>
      <c r="D2670" t="inlineStr">
        <is>
          <t>Nov</t>
        </is>
      </c>
      <c r="E2670" t="inlineStr">
        <is>
          <t>Asia Pacific</t>
        </is>
      </c>
      <c r="F2670" t="inlineStr">
        <is>
          <t>Australia</t>
        </is>
      </c>
      <c r="G2670" t="inlineStr">
        <is>
          <t>Technology &amp; Services</t>
        </is>
      </c>
      <c r="H2670" t="inlineStr">
        <is>
          <t>BPS</t>
        </is>
      </c>
      <c r="I2670" t="inlineStr">
        <is>
          <t>Mid-size client</t>
        </is>
      </c>
      <c r="J2670" t="inlineStr">
        <is>
          <t>Omar Haddad</t>
        </is>
      </c>
      <c r="K2670" s="71" t="n">
        <v>5584</v>
      </c>
      <c r="L2670" s="72" t="n">
        <v>3166.5</v>
      </c>
      <c r="M2670" s="72" t="n">
        <v>17681736</v>
      </c>
      <c r="N2670" s="72" t="n">
        <v>1060904.16</v>
      </c>
      <c r="O2670" s="72" t="n">
        <v>16620831.84</v>
      </c>
      <c r="P2670" s="72" t="n">
        <v>11339317.27</v>
      </c>
      <c r="Q2670" s="72" t="n">
        <v>5281514.57</v>
      </c>
      <c r="R2670" t="inlineStr">
        <is>
          <t>TS-01</t>
        </is>
      </c>
      <c r="S2670" s="73" t="n">
        <v>37.9</v>
      </c>
      <c r="T2670" s="73" t="n">
        <v>30.7</v>
      </c>
      <c r="U2670" s="71" t="n">
        <v>0</v>
      </c>
      <c r="V2670" t="inlineStr">
        <is>
          <t>No</t>
        </is>
      </c>
      <c r="W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TC102662</t>
        </is>
      </c>
      <c r="B2671" s="69" t="n">
        <v>45984</v>
      </c>
      <c r="C2671" s="70" t="n">
        <v>2025</v>
      </c>
      <c r="D2671" t="inlineStr">
        <is>
          <t>Nov</t>
        </is>
      </c>
      <c r="E2671" t="inlineStr">
        <is>
          <t>Continental Europe</t>
        </is>
      </c>
      <c r="F2671" t="inlineStr">
        <is>
          <t>France</t>
        </is>
      </c>
      <c r="G2671" t="inlineStr">
        <is>
          <t>Retail &amp; CPG</t>
        </is>
      </c>
      <c r="H2671" t="inlineStr">
        <is>
          <t>Application services</t>
        </is>
      </c>
      <c r="I2671" t="inlineStr">
        <is>
          <t>Large client</t>
        </is>
      </c>
      <c r="J2671" t="inlineStr">
        <is>
          <t>Kofi Mensah</t>
        </is>
      </c>
      <c r="K2671" s="71" t="n">
        <v>6024</v>
      </c>
      <c r="L2671" s="72" t="n">
        <v>3441.65</v>
      </c>
      <c r="M2671" s="72" t="n">
        <v>20732499.6</v>
      </c>
      <c r="N2671" s="72" t="n">
        <v>414649.99</v>
      </c>
      <c r="O2671" s="72" t="n">
        <v>20317849.61</v>
      </c>
      <c r="P2671" s="72" t="n">
        <v>12783707.18</v>
      </c>
      <c r="Q2671" s="72" t="n">
        <v>7534142.43</v>
      </c>
      <c r="R2671" t="inlineStr">
        <is>
          <t>RC-01</t>
        </is>
      </c>
      <c r="S2671" s="73" t="n">
        <v>41.6</v>
      </c>
      <c r="T2671" s="73" t="n">
        <v>33.4</v>
      </c>
      <c r="U2671" s="71" t="n">
        <v>1</v>
      </c>
      <c r="V2671" t="inlineStr">
        <is>
          <t>No</t>
        </is>
      </c>
      <c r="W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TC102663</t>
        </is>
      </c>
      <c r="B2672" s="69" t="n">
        <v>45984</v>
      </c>
      <c r="C2672" s="70" t="n">
        <v>2025</v>
      </c>
      <c r="D2672" t="inlineStr">
        <is>
          <t>Nov</t>
        </is>
      </c>
      <c r="E2672" t="inlineStr">
        <is>
          <t>India</t>
        </is>
      </c>
      <c r="F2672" t="inlineStr">
        <is>
          <t>India</t>
        </is>
      </c>
      <c r="G2672" t="inlineStr">
        <is>
          <t>BFSI</t>
        </is>
      </c>
      <c r="H2672" t="inlineStr">
        <is>
          <t>Application services</t>
        </is>
      </c>
      <c r="I2672" t="inlineStr">
        <is>
          <t>Mid-size client</t>
        </is>
      </c>
      <c r="J2672" t="inlineStr">
        <is>
          <t>Liam O'Brien</t>
        </is>
      </c>
      <c r="K2672" s="71" t="n">
        <v>11012</v>
      </c>
      <c r="L2672" s="72" t="n">
        <v>3733.5</v>
      </c>
      <c r="M2672" s="72" t="n">
        <v>41113302</v>
      </c>
      <c r="N2672" s="72" t="n">
        <v>2466798.12</v>
      </c>
      <c r="O2672" s="72" t="n">
        <v>38646503.88</v>
      </c>
      <c r="P2672" s="72" t="n">
        <v>26550881.02</v>
      </c>
      <c r="Q2672" s="72" t="n">
        <v>12095622.86</v>
      </c>
      <c r="R2672" t="inlineStr">
        <is>
          <t>B-04</t>
        </is>
      </c>
      <c r="S2672" s="73" t="n">
        <v>66.59999999999999</v>
      </c>
      <c r="T2672" s="73" t="n">
        <v>59.7</v>
      </c>
      <c r="U2672" s="71" t="n">
        <v>3</v>
      </c>
      <c r="V2672" t="inlineStr">
        <is>
          <t>No</t>
        </is>
      </c>
      <c r="W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TC102664</t>
        </is>
      </c>
      <c r="B2673" s="69" t="n">
        <v>45984</v>
      </c>
      <c r="C2673" s="70" t="n">
        <v>2025</v>
      </c>
      <c r="D2673" t="inlineStr">
        <is>
          <t>Nov</t>
        </is>
      </c>
      <c r="E2673" t="inlineStr">
        <is>
          <t>Asia Pacific</t>
        </is>
      </c>
      <c r="F2673" t="inlineStr">
        <is>
          <t>Australia</t>
        </is>
      </c>
      <c r="G2673" t="inlineStr">
        <is>
          <t>Technology &amp; Services</t>
        </is>
      </c>
      <c r="H2673" t="inlineStr">
        <is>
          <t>Application services</t>
        </is>
      </c>
      <c r="I2673" t="inlineStr">
        <is>
          <t>Large client</t>
        </is>
      </c>
      <c r="J2673" t="inlineStr">
        <is>
          <t>Carlos Silva</t>
        </is>
      </c>
      <c r="K2673" s="71" t="n">
        <v>9291</v>
      </c>
      <c r="L2673" s="72" t="n">
        <v>3409.29</v>
      </c>
      <c r="M2673" s="72" t="n">
        <v>31675713.39</v>
      </c>
      <c r="N2673" s="72" t="n">
        <v>1900542.8</v>
      </c>
      <c r="O2673" s="72" t="n">
        <v>29775170.59</v>
      </c>
      <c r="P2673" s="72" t="n">
        <v>20941776.66</v>
      </c>
      <c r="Q2673" s="72" t="n">
        <v>8833393.93</v>
      </c>
      <c r="R2673" t="inlineStr">
        <is>
          <t>TS-02</t>
        </is>
      </c>
      <c r="S2673" s="73" t="n">
        <v>64.3</v>
      </c>
      <c r="T2673" s="73" t="n">
        <v>56.3</v>
      </c>
      <c r="U2673" s="71" t="n">
        <v>1</v>
      </c>
      <c r="V2673" t="inlineStr">
        <is>
          <t>No</t>
        </is>
      </c>
      <c r="W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TC102665</t>
        </is>
      </c>
      <c r="B2674" s="69" t="n">
        <v>45984</v>
      </c>
      <c r="C2674" s="70" t="n">
        <v>2025</v>
      </c>
      <c r="D2674" t="inlineStr">
        <is>
          <t>Nov</t>
        </is>
      </c>
      <c r="E2674" t="inlineStr">
        <is>
          <t>North America</t>
        </is>
      </c>
      <c r="F2674" t="inlineStr">
        <is>
          <t>USA</t>
        </is>
      </c>
      <c r="G2674" t="inlineStr">
        <is>
          <t>Manufacturing</t>
        </is>
      </c>
      <c r="H2674" t="inlineStr">
        <is>
          <t>BPS</t>
        </is>
      </c>
      <c r="I2674" t="inlineStr">
        <is>
          <t>Top-10 client</t>
        </is>
      </c>
      <c r="J2674" t="inlineStr">
        <is>
          <t>Liam O'Brien</t>
        </is>
      </c>
      <c r="K2674" s="71" t="n">
        <v>10392</v>
      </c>
      <c r="L2674" s="72" t="n">
        <v>4034.71</v>
      </c>
      <c r="M2674" s="72" t="n">
        <v>41928706.32</v>
      </c>
      <c r="N2674" s="72" t="n">
        <v>838574.13</v>
      </c>
      <c r="O2674" s="72" t="n">
        <v>41090132.19</v>
      </c>
      <c r="P2674" s="72" t="n">
        <v>26660439.97</v>
      </c>
      <c r="Q2674" s="72" t="n">
        <v>14429692.22</v>
      </c>
      <c r="R2674" t="inlineStr">
        <is>
          <t>M-01</t>
        </is>
      </c>
      <c r="S2674" s="73" t="n">
        <v>69.2</v>
      </c>
      <c r="T2674" s="73" t="n">
        <v>61.5</v>
      </c>
      <c r="U2674" s="71" t="n">
        <v>1</v>
      </c>
      <c r="V2674" t="inlineStr">
        <is>
          <t>No</t>
        </is>
      </c>
      <c r="W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TC102666</t>
        </is>
      </c>
      <c r="B2675" s="69" t="n">
        <v>45984</v>
      </c>
      <c r="C2675" s="70" t="n">
        <v>2025</v>
      </c>
      <c r="D2675" t="inlineStr">
        <is>
          <t>Nov</t>
        </is>
      </c>
      <c r="E2675" t="inlineStr">
        <is>
          <t>Middle East &amp; Africa</t>
        </is>
      </c>
      <c r="F2675" t="inlineStr">
        <is>
          <t>UAE</t>
        </is>
      </c>
      <c r="G2675" t="inlineStr">
        <is>
          <t>BFSI</t>
        </is>
      </c>
      <c r="H2675" t="inlineStr">
        <is>
          <t>Application services</t>
        </is>
      </c>
      <c r="I2675" t="inlineStr">
        <is>
          <t>Mid-size client</t>
        </is>
      </c>
      <c r="J2675" t="inlineStr">
        <is>
          <t>Noah Smith</t>
        </is>
      </c>
      <c r="K2675" s="71" t="n">
        <v>9476</v>
      </c>
      <c r="L2675" s="72" t="n">
        <v>3507.3</v>
      </c>
      <c r="M2675" s="72" t="n">
        <v>33235174.8</v>
      </c>
      <c r="N2675" s="72" t="n">
        <v>0</v>
      </c>
      <c r="O2675" s="72" t="n">
        <v>33235174.8</v>
      </c>
      <c r="P2675" s="72" t="n">
        <v>20463189.22</v>
      </c>
      <c r="Q2675" s="72" t="n">
        <v>12771985.58</v>
      </c>
      <c r="R2675" t="inlineStr">
        <is>
          <t>B-02</t>
        </is>
      </c>
      <c r="S2675" s="73" t="n">
        <v>70</v>
      </c>
      <c r="T2675" s="73" t="n">
        <v>54.7</v>
      </c>
      <c r="U2675" s="71" t="n">
        <v>2</v>
      </c>
      <c r="V2675" t="inlineStr">
        <is>
          <t>No</t>
        </is>
      </c>
      <c r="W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TC102667</t>
        </is>
      </c>
      <c r="B2676" s="69" t="n">
        <v>45984</v>
      </c>
      <c r="C2676" s="70" t="n">
        <v>2025</v>
      </c>
      <c r="D2676" t="inlineStr">
        <is>
          <t>Nov</t>
        </is>
      </c>
      <c r="E2676" t="inlineStr">
        <is>
          <t>UK</t>
        </is>
      </c>
      <c r="F2676" t="inlineStr">
        <is>
          <t>UK</t>
        </is>
      </c>
      <c r="G2676" t="inlineStr">
        <is>
          <t>Technology &amp; Services</t>
        </is>
      </c>
      <c r="H2676" t="inlineStr">
        <is>
          <t>Cloud &amp; infrastructure</t>
        </is>
      </c>
      <c r="I2676" t="inlineStr">
        <is>
          <t>Large client</t>
        </is>
      </c>
      <c r="J2676" t="inlineStr">
        <is>
          <t>Priya Nair</t>
        </is>
      </c>
      <c r="K2676" s="71" t="n">
        <v>9407</v>
      </c>
      <c r="L2676" s="72" t="n">
        <v>4282.99</v>
      </c>
      <c r="M2676" s="72" t="n">
        <v>40290086.93</v>
      </c>
      <c r="N2676" s="72" t="n">
        <v>0</v>
      </c>
      <c r="O2676" s="72" t="n">
        <v>40290086.93</v>
      </c>
      <c r="P2676" s="72" t="n">
        <v>24300615.12</v>
      </c>
      <c r="Q2676" s="72" t="n">
        <v>15989471.81</v>
      </c>
      <c r="R2676" t="inlineStr">
        <is>
          <t>TS-06</t>
        </is>
      </c>
      <c r="S2676" s="73" t="n">
        <v>67.2</v>
      </c>
      <c r="T2676" s="73" t="n">
        <v>56.9</v>
      </c>
      <c r="U2676" s="71" t="n">
        <v>1</v>
      </c>
      <c r="V2676" t="inlineStr">
        <is>
          <t>No</t>
        </is>
      </c>
      <c r="W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TC102668</t>
        </is>
      </c>
      <c r="B2677" s="69" t="n">
        <v>45984</v>
      </c>
      <c r="C2677" s="70" t="n">
        <v>2025</v>
      </c>
      <c r="D2677" t="inlineStr">
        <is>
          <t>Nov</t>
        </is>
      </c>
      <c r="E2677" t="inlineStr">
        <is>
          <t>North America</t>
        </is>
      </c>
      <c r="F2677" t="inlineStr">
        <is>
          <t>Canada</t>
        </is>
      </c>
      <c r="G2677" t="inlineStr">
        <is>
          <t>BFSI</t>
        </is>
      </c>
      <c r="H2677" t="inlineStr">
        <is>
          <t>Consulting</t>
        </is>
      </c>
      <c r="I2677" t="inlineStr">
        <is>
          <t>Large client</t>
        </is>
      </c>
      <c r="J2677" t="inlineStr">
        <is>
          <t>Fatima Al-Saud</t>
        </is>
      </c>
      <c r="K2677" s="71" t="n">
        <v>6873</v>
      </c>
      <c r="L2677" s="72" t="n">
        <v>4250.27</v>
      </c>
      <c r="M2677" s="72" t="n">
        <v>29212105.71</v>
      </c>
      <c r="N2677" s="72" t="n">
        <v>0</v>
      </c>
      <c r="O2677" s="72" t="n">
        <v>29212105.71</v>
      </c>
      <c r="P2677" s="72" t="n">
        <v>19163344.78</v>
      </c>
      <c r="Q2677" s="72" t="n">
        <v>10048760.93</v>
      </c>
      <c r="R2677" t="inlineStr">
        <is>
          <t>B-01</t>
        </is>
      </c>
      <c r="S2677" s="73" t="n">
        <v>47.4</v>
      </c>
      <c r="T2677" s="73" t="n">
        <v>39.5</v>
      </c>
      <c r="U2677" s="71" t="n">
        <v>0</v>
      </c>
      <c r="V2677" t="inlineStr">
        <is>
          <t>No</t>
        </is>
      </c>
      <c r="W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TC102669</t>
        </is>
      </c>
      <c r="B2678" s="69" t="n">
        <v>45984</v>
      </c>
      <c r="C2678" s="70" t="n">
        <v>2025</v>
      </c>
      <c r="D2678" t="inlineStr">
        <is>
          <t>Nov</t>
        </is>
      </c>
      <c r="E2678" t="inlineStr">
        <is>
          <t>Middle East &amp; Africa</t>
        </is>
      </c>
      <c r="F2678" t="inlineStr">
        <is>
          <t>UAE</t>
        </is>
      </c>
      <c r="G2678" t="inlineStr">
        <is>
          <t>Communications &amp; Media</t>
        </is>
      </c>
      <c r="H2678" t="inlineStr">
        <is>
          <t>Application services</t>
        </is>
      </c>
      <c r="I2678" t="inlineStr">
        <is>
          <t>Top-10 client</t>
        </is>
      </c>
      <c r="J2678" t="inlineStr">
        <is>
          <t>Noah Smith</t>
        </is>
      </c>
      <c r="K2678" s="71" t="n">
        <v>10055</v>
      </c>
      <c r="L2678" s="72" t="n">
        <v>3210.62</v>
      </c>
      <c r="M2678" s="72" t="n">
        <v>32282784.1</v>
      </c>
      <c r="N2678" s="72" t="n">
        <v>645655.6800000001</v>
      </c>
      <c r="O2678" s="72" t="n">
        <v>31637128.42</v>
      </c>
      <c r="P2678" s="72" t="n">
        <v>19570283.98</v>
      </c>
      <c r="Q2678" s="72" t="n">
        <v>12066844.44</v>
      </c>
      <c r="R2678" t="inlineStr">
        <is>
          <t>CM-01</t>
        </is>
      </c>
      <c r="S2678" s="73" t="n">
        <v>65</v>
      </c>
      <c r="T2678" s="73" t="n">
        <v>58.3</v>
      </c>
      <c r="U2678" s="71" t="n">
        <v>0</v>
      </c>
      <c r="V2678" t="inlineStr">
        <is>
          <t>No</t>
        </is>
      </c>
      <c r="W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TC102670</t>
        </is>
      </c>
      <c r="B2679" s="69" t="n">
        <v>45984</v>
      </c>
      <c r="C2679" s="70" t="n">
        <v>2025</v>
      </c>
      <c r="D2679" t="inlineStr">
        <is>
          <t>Nov</t>
        </is>
      </c>
      <c r="E2679" t="inlineStr">
        <is>
          <t>North America</t>
        </is>
      </c>
      <c r="F2679" t="inlineStr">
        <is>
          <t>Canada</t>
        </is>
      </c>
      <c r="G2679" t="inlineStr">
        <is>
          <t>Manufacturing</t>
        </is>
      </c>
      <c r="H2679" t="inlineStr">
        <is>
          <t>Application services</t>
        </is>
      </c>
      <c r="I2679" t="inlineStr">
        <is>
          <t>Mid-size client</t>
        </is>
      </c>
      <c r="J2679" t="inlineStr">
        <is>
          <t>Olivia Brown</t>
        </is>
      </c>
      <c r="K2679" s="71" t="n">
        <v>1498</v>
      </c>
      <c r="L2679" s="72" t="n">
        <v>3913.99</v>
      </c>
      <c r="M2679" s="72" t="n">
        <v>5863157.02</v>
      </c>
      <c r="N2679" s="72" t="n">
        <v>0</v>
      </c>
      <c r="O2679" s="72" t="n">
        <v>5863157.02</v>
      </c>
      <c r="P2679" s="72" t="n">
        <v>4012647.8</v>
      </c>
      <c r="Q2679" s="72" t="n">
        <v>1850509.22</v>
      </c>
      <c r="R2679" t="inlineStr">
        <is>
          <t>M-04</t>
        </is>
      </c>
      <c r="S2679" s="73" t="n">
        <v>11.2</v>
      </c>
      <c r="T2679" s="73" t="n">
        <v>8.4</v>
      </c>
      <c r="U2679" s="71" t="n">
        <v>0</v>
      </c>
      <c r="V2679" t="inlineStr">
        <is>
          <t>No</t>
        </is>
      </c>
      <c r="W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TC102671</t>
        </is>
      </c>
      <c r="B2680" s="69" t="n">
        <v>45985</v>
      </c>
      <c r="C2680" s="70" t="n">
        <v>2025</v>
      </c>
      <c r="D2680" t="inlineStr">
        <is>
          <t>Nov</t>
        </is>
      </c>
      <c r="E2680" t="inlineStr">
        <is>
          <t>Continental Europe</t>
        </is>
      </c>
      <c r="F2680" t="inlineStr">
        <is>
          <t>Germany</t>
        </is>
      </c>
      <c r="G2680" t="inlineStr">
        <is>
          <t>BFSI</t>
        </is>
      </c>
      <c r="H2680" t="inlineStr">
        <is>
          <t>Application services</t>
        </is>
      </c>
      <c r="I2680" t="inlineStr">
        <is>
          <t>Mid-size client</t>
        </is>
      </c>
      <c r="J2680" t="inlineStr">
        <is>
          <t>Fatima Al-Saud</t>
        </is>
      </c>
      <c r="K2680" s="71" t="n">
        <v>5110</v>
      </c>
      <c r="L2680" s="72" t="n">
        <v>4016.69</v>
      </c>
      <c r="M2680" s="72" t="n">
        <v>20525285.9</v>
      </c>
      <c r="N2680" s="72" t="n">
        <v>410505.72</v>
      </c>
      <c r="O2680" s="72" t="n">
        <v>20114780.18</v>
      </c>
      <c r="P2680" s="72" t="n">
        <v>12669692.52</v>
      </c>
      <c r="Q2680" s="72" t="n">
        <v>7445087.66</v>
      </c>
      <c r="R2680" t="inlineStr">
        <is>
          <t>B-01</t>
        </is>
      </c>
      <c r="S2680" s="73" t="n">
        <v>33.3</v>
      </c>
      <c r="T2680" s="73" t="n">
        <v>28.2</v>
      </c>
      <c r="U2680" s="71" t="n">
        <v>0</v>
      </c>
      <c r="V2680" t="inlineStr">
        <is>
          <t>No</t>
        </is>
      </c>
      <c r="W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TC102672</t>
        </is>
      </c>
      <c r="B2681" s="69" t="n">
        <v>45985</v>
      </c>
      <c r="C2681" s="70" t="n">
        <v>2025</v>
      </c>
      <c r="D2681" t="inlineStr">
        <is>
          <t>Nov</t>
        </is>
      </c>
      <c r="E2681" t="inlineStr">
        <is>
          <t>UK</t>
        </is>
      </c>
      <c r="F2681" t="inlineStr">
        <is>
          <t>UK</t>
        </is>
      </c>
      <c r="G2681" t="inlineStr">
        <is>
          <t>Life Sciences</t>
        </is>
      </c>
      <c r="H2681" t="inlineStr">
        <is>
          <t>BPS</t>
        </is>
      </c>
      <c r="I2681" t="inlineStr">
        <is>
          <t>Mid-size client</t>
        </is>
      </c>
      <c r="J2681" t="inlineStr">
        <is>
          <t>Ruhi Shaikh</t>
        </is>
      </c>
      <c r="K2681" s="71" t="n">
        <v>2075</v>
      </c>
      <c r="L2681" s="72" t="n">
        <v>4208.16</v>
      </c>
      <c r="M2681" s="72" t="n">
        <v>8731932</v>
      </c>
      <c r="N2681" s="72" t="n">
        <v>349277.28</v>
      </c>
      <c r="O2681" s="72" t="n">
        <v>8382654.72</v>
      </c>
      <c r="P2681" s="72" t="n">
        <v>6035940.64</v>
      </c>
      <c r="Q2681" s="72" t="n">
        <v>2346714.08</v>
      </c>
      <c r="R2681" t="inlineStr">
        <is>
          <t>LS-04</t>
        </is>
      </c>
      <c r="S2681" s="73" t="n">
        <v>15.6</v>
      </c>
      <c r="T2681" s="73" t="n">
        <v>12.4</v>
      </c>
      <c r="U2681" s="71" t="n">
        <v>0</v>
      </c>
      <c r="V2681" t="inlineStr">
        <is>
          <t>No</t>
        </is>
      </c>
      <c r="W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TC102673</t>
        </is>
      </c>
      <c r="B2682" s="69" t="n">
        <v>45985</v>
      </c>
      <c r="C2682" s="70" t="n">
        <v>2025</v>
      </c>
      <c r="D2682" t="inlineStr">
        <is>
          <t>Nov</t>
        </is>
      </c>
      <c r="E2682" t="inlineStr">
        <is>
          <t>North America</t>
        </is>
      </c>
      <c r="F2682" t="inlineStr">
        <is>
          <t>USA</t>
        </is>
      </c>
      <c r="G2682" t="inlineStr">
        <is>
          <t>Retail &amp; CPG</t>
        </is>
      </c>
      <c r="H2682" t="inlineStr">
        <is>
          <t>AI &amp; data</t>
        </is>
      </c>
      <c r="I2682" t="inlineStr">
        <is>
          <t>Large client</t>
        </is>
      </c>
      <c r="J2682" t="inlineStr">
        <is>
          <t>Lucas Martin</t>
        </is>
      </c>
      <c r="K2682" s="71" t="n">
        <v>6783</v>
      </c>
      <c r="L2682" s="72" t="n">
        <v>3744.64</v>
      </c>
      <c r="M2682" s="72" t="n">
        <v>25399893.12</v>
      </c>
      <c r="N2682" s="72" t="n">
        <v>1523993.59</v>
      </c>
      <c r="O2682" s="72" t="n">
        <v>23875899.53</v>
      </c>
      <c r="P2682" s="72" t="n">
        <v>16451564.13</v>
      </c>
      <c r="Q2682" s="72" t="n">
        <v>7424335.4</v>
      </c>
      <c r="R2682" t="inlineStr">
        <is>
          <t>RC-05</t>
        </is>
      </c>
      <c r="S2682" s="73" t="n">
        <v>43.1</v>
      </c>
      <c r="T2682" s="73" t="n">
        <v>38.8</v>
      </c>
      <c r="U2682" s="71" t="n">
        <v>1</v>
      </c>
      <c r="V2682" t="inlineStr">
        <is>
          <t>No</t>
        </is>
      </c>
      <c r="W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TC102674</t>
        </is>
      </c>
      <c r="B2683" s="69" t="n">
        <v>45985</v>
      </c>
      <c r="C2683" s="70" t="n">
        <v>2025</v>
      </c>
      <c r="D2683" t="inlineStr">
        <is>
          <t>Nov</t>
        </is>
      </c>
      <c r="E2683" t="inlineStr">
        <is>
          <t>North America</t>
        </is>
      </c>
      <c r="F2683" t="inlineStr">
        <is>
          <t>Canada</t>
        </is>
      </c>
      <c r="G2683" t="inlineStr">
        <is>
          <t>Retail &amp; CPG</t>
        </is>
      </c>
      <c r="H2683" t="inlineStr">
        <is>
          <t>Cloud &amp; infrastructure</t>
        </is>
      </c>
      <c r="I2683" t="inlineStr">
        <is>
          <t>Top-10 client</t>
        </is>
      </c>
      <c r="J2683" t="inlineStr">
        <is>
          <t>Priya Nair</t>
        </is>
      </c>
      <c r="K2683" s="71" t="n">
        <v>1332</v>
      </c>
      <c r="L2683" s="72" t="n">
        <v>3748.85</v>
      </c>
      <c r="M2683" s="72" t="n">
        <v>4993468.2</v>
      </c>
      <c r="N2683" s="72" t="n">
        <v>0</v>
      </c>
      <c r="O2683" s="72" t="n">
        <v>4993468.2</v>
      </c>
      <c r="P2683" s="72" t="n">
        <v>3080372.81</v>
      </c>
      <c r="Q2683" s="72" t="n">
        <v>1913095.39</v>
      </c>
      <c r="R2683" t="inlineStr">
        <is>
          <t>RC-05</t>
        </is>
      </c>
      <c r="S2683" s="73" t="n">
        <v>9.9</v>
      </c>
      <c r="T2683" s="73" t="n">
        <v>7.7</v>
      </c>
      <c r="U2683" s="71" t="n">
        <v>0</v>
      </c>
      <c r="V2683" t="inlineStr">
        <is>
          <t>No</t>
        </is>
      </c>
      <c r="W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TC102675</t>
        </is>
      </c>
      <c r="B2684" s="69" t="n">
        <v>45985</v>
      </c>
      <c r="C2684" s="70" t="n">
        <v>2025</v>
      </c>
      <c r="D2684" t="inlineStr">
        <is>
          <t>Nov</t>
        </is>
      </c>
      <c r="E2684" t="inlineStr">
        <is>
          <t>North America</t>
        </is>
      </c>
      <c r="F2684" t="inlineStr">
        <is>
          <t>USA</t>
        </is>
      </c>
      <c r="G2684" t="inlineStr">
        <is>
          <t>BFSI</t>
        </is>
      </c>
      <c r="H2684" t="inlineStr">
        <is>
          <t>AI &amp; data</t>
        </is>
      </c>
      <c r="I2684" t="inlineStr">
        <is>
          <t>Top-10 client</t>
        </is>
      </c>
      <c r="J2684" t="inlineStr">
        <is>
          <t>Ruhi Shaikh</t>
        </is>
      </c>
      <c r="K2684" s="71" t="n">
        <v>11371</v>
      </c>
      <c r="L2684" s="72" t="n">
        <v>3911.35</v>
      </c>
      <c r="M2684" s="72" t="n">
        <v>44475960.85</v>
      </c>
      <c r="N2684" s="72" t="n">
        <v>2668557.65</v>
      </c>
      <c r="O2684" s="72" t="n">
        <v>41807403.2</v>
      </c>
      <c r="P2684" s="72" t="n">
        <v>31256486.39</v>
      </c>
      <c r="Q2684" s="72" t="n">
        <v>10550916.81</v>
      </c>
      <c r="R2684" t="inlineStr">
        <is>
          <t>B-05</t>
        </is>
      </c>
      <c r="S2684" s="73" t="n">
        <v>74.8</v>
      </c>
      <c r="T2684" s="73" t="n">
        <v>66.90000000000001</v>
      </c>
      <c r="U2684" s="71" t="n">
        <v>0</v>
      </c>
      <c r="V2684" t="inlineStr">
        <is>
          <t>No</t>
        </is>
      </c>
      <c r="W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TC102676</t>
        </is>
      </c>
      <c r="B2685" s="69" t="n">
        <v>45985</v>
      </c>
      <c r="C2685" s="70" t="n">
        <v>2025</v>
      </c>
      <c r="D2685" t="inlineStr">
        <is>
          <t>Nov</t>
        </is>
      </c>
      <c r="E2685" t="inlineStr">
        <is>
          <t>North America</t>
        </is>
      </c>
      <c r="F2685" t="inlineStr">
        <is>
          <t>USA</t>
        </is>
      </c>
      <c r="G2685" t="inlineStr">
        <is>
          <t>BFSI</t>
        </is>
      </c>
      <c r="H2685" t="inlineStr">
        <is>
          <t>BPS</t>
        </is>
      </c>
      <c r="I2685" t="inlineStr">
        <is>
          <t>Top-10 client</t>
        </is>
      </c>
      <c r="J2685" t="inlineStr">
        <is>
          <t>Yuki Sato</t>
        </is>
      </c>
      <c r="K2685" s="71" t="n">
        <v>3277</v>
      </c>
      <c r="L2685" s="72" t="n">
        <v>4565.99</v>
      </c>
      <c r="M2685" s="72" t="n">
        <v>14962749.23</v>
      </c>
      <c r="N2685" s="72" t="n">
        <v>598509.97</v>
      </c>
      <c r="O2685" s="72" t="n">
        <v>14364239.26</v>
      </c>
      <c r="P2685" s="72" t="n">
        <v>9650524.029999999</v>
      </c>
      <c r="Q2685" s="72" t="n">
        <v>4713715.23</v>
      </c>
      <c r="R2685" t="inlineStr">
        <is>
          <t>B-05</t>
        </is>
      </c>
      <c r="S2685" s="73" t="n">
        <v>23.3</v>
      </c>
      <c r="T2685" s="73" t="n">
        <v>19</v>
      </c>
      <c r="U2685" s="71" t="n">
        <v>1</v>
      </c>
      <c r="V2685" t="inlineStr">
        <is>
          <t>No</t>
        </is>
      </c>
      <c r="W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TC102677</t>
        </is>
      </c>
      <c r="B2686" s="69" t="n">
        <v>45985</v>
      </c>
      <c r="C2686" s="70" t="n">
        <v>2025</v>
      </c>
      <c r="D2686" t="inlineStr">
        <is>
          <t>Nov</t>
        </is>
      </c>
      <c r="E2686" t="inlineStr">
        <is>
          <t>North America</t>
        </is>
      </c>
      <c r="F2686" t="inlineStr">
        <is>
          <t>Canada</t>
        </is>
      </c>
      <c r="G2686" t="inlineStr">
        <is>
          <t>BFSI</t>
        </is>
      </c>
      <c r="H2686" t="inlineStr">
        <is>
          <t>Consulting</t>
        </is>
      </c>
      <c r="I2686" t="inlineStr">
        <is>
          <t>Large client</t>
        </is>
      </c>
      <c r="J2686" t="inlineStr">
        <is>
          <t>Aisha Bello</t>
        </is>
      </c>
      <c r="K2686" s="71" t="n">
        <v>8043</v>
      </c>
      <c r="L2686" s="72" t="n">
        <v>3914.66</v>
      </c>
      <c r="M2686" s="72" t="n">
        <v>31485610.38</v>
      </c>
      <c r="N2686" s="72" t="n">
        <v>0</v>
      </c>
      <c r="O2686" s="72" t="n">
        <v>31485610.38</v>
      </c>
      <c r="P2686" s="72" t="n">
        <v>22571674.76</v>
      </c>
      <c r="Q2686" s="72" t="n">
        <v>8913935.619999999</v>
      </c>
      <c r="R2686" t="inlineStr">
        <is>
          <t>B-02</t>
        </is>
      </c>
      <c r="S2686" s="73" t="n">
        <v>59.4</v>
      </c>
      <c r="T2686" s="73" t="n">
        <v>45</v>
      </c>
      <c r="U2686" s="71" t="n">
        <v>1</v>
      </c>
      <c r="V2686" t="inlineStr">
        <is>
          <t>No</t>
        </is>
      </c>
      <c r="W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TC102678</t>
        </is>
      </c>
      <c r="B2687" s="69" t="n">
        <v>45985</v>
      </c>
      <c r="C2687" s="70" t="n">
        <v>2025</v>
      </c>
      <c r="D2687" t="inlineStr">
        <is>
          <t>Nov</t>
        </is>
      </c>
      <c r="E2687" t="inlineStr">
        <is>
          <t>North America</t>
        </is>
      </c>
      <c r="F2687" t="inlineStr">
        <is>
          <t>Canada</t>
        </is>
      </c>
      <c r="G2687" t="inlineStr">
        <is>
          <t>BFSI</t>
        </is>
      </c>
      <c r="H2687" t="inlineStr">
        <is>
          <t>Application services</t>
        </is>
      </c>
      <c r="I2687" t="inlineStr">
        <is>
          <t>Top-10 client</t>
        </is>
      </c>
      <c r="J2687" t="inlineStr">
        <is>
          <t>Yuki Sato</t>
        </is>
      </c>
      <c r="K2687" s="71" t="n">
        <v>10882</v>
      </c>
      <c r="L2687" s="72" t="n">
        <v>4444.11</v>
      </c>
      <c r="M2687" s="72" t="n">
        <v>48360805.02</v>
      </c>
      <c r="N2687" s="72" t="n">
        <v>1934432.2</v>
      </c>
      <c r="O2687" s="72" t="n">
        <v>46426372.82</v>
      </c>
      <c r="P2687" s="72" t="n">
        <v>30609709.85</v>
      </c>
      <c r="Q2687" s="72" t="n">
        <v>15816662.97</v>
      </c>
      <c r="R2687" t="inlineStr">
        <is>
          <t>B-02</t>
        </is>
      </c>
      <c r="S2687" s="73" t="n">
        <v>74.09999999999999</v>
      </c>
      <c r="T2687" s="73" t="n">
        <v>63.9</v>
      </c>
      <c r="U2687" s="71" t="n">
        <v>1</v>
      </c>
      <c r="V2687" t="inlineStr">
        <is>
          <t>No</t>
        </is>
      </c>
      <c r="W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TC102679</t>
        </is>
      </c>
      <c r="B2688" s="69" t="n">
        <v>45985</v>
      </c>
      <c r="C2688" s="70" t="n">
        <v>2025</v>
      </c>
      <c r="D2688" t="inlineStr">
        <is>
          <t>Nov</t>
        </is>
      </c>
      <c r="E2688" t="inlineStr">
        <is>
          <t>UK</t>
        </is>
      </c>
      <c r="F2688" t="inlineStr">
        <is>
          <t>UK</t>
        </is>
      </c>
      <c r="G2688" t="inlineStr">
        <is>
          <t>Retail &amp; CPG</t>
        </is>
      </c>
      <c r="H2688" t="inlineStr">
        <is>
          <t>Application services</t>
        </is>
      </c>
      <c r="I2688" t="inlineStr">
        <is>
          <t>Mid-size client</t>
        </is>
      </c>
      <c r="J2688" t="inlineStr">
        <is>
          <t>Ana Costa</t>
        </is>
      </c>
      <c r="K2688" s="71" t="n">
        <v>6707</v>
      </c>
      <c r="L2688" s="72" t="n">
        <v>4077.04</v>
      </c>
      <c r="M2688" s="72" t="n">
        <v>27344707.28</v>
      </c>
      <c r="N2688" s="72" t="n">
        <v>0</v>
      </c>
      <c r="O2688" s="72" t="n">
        <v>27344707.28</v>
      </c>
      <c r="P2688" s="72" t="n">
        <v>17284704.57</v>
      </c>
      <c r="Q2688" s="72" t="n">
        <v>10060002.71</v>
      </c>
      <c r="R2688" t="inlineStr">
        <is>
          <t>RC-05</t>
        </is>
      </c>
      <c r="S2688" s="73" t="n">
        <v>49.8</v>
      </c>
      <c r="T2688" s="73" t="n">
        <v>39.5</v>
      </c>
      <c r="U2688" s="71" t="n">
        <v>0</v>
      </c>
      <c r="V2688" t="inlineStr">
        <is>
          <t>No</t>
        </is>
      </c>
      <c r="W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TC102680</t>
        </is>
      </c>
      <c r="B2689" s="69" t="n">
        <v>45985</v>
      </c>
      <c r="C2689" s="70" t="n">
        <v>2025</v>
      </c>
      <c r="D2689" t="inlineStr">
        <is>
          <t>Nov</t>
        </is>
      </c>
      <c r="E2689" t="inlineStr">
        <is>
          <t>North America</t>
        </is>
      </c>
      <c r="F2689" t="inlineStr">
        <is>
          <t>USA</t>
        </is>
      </c>
      <c r="G2689" t="inlineStr">
        <is>
          <t>BFSI</t>
        </is>
      </c>
      <c r="H2689" t="inlineStr">
        <is>
          <t>AI &amp; data</t>
        </is>
      </c>
      <c r="I2689" t="inlineStr">
        <is>
          <t>Large client</t>
        </is>
      </c>
      <c r="J2689" t="inlineStr">
        <is>
          <t>Liam O'Brien</t>
        </is>
      </c>
      <c r="K2689" s="71" t="n">
        <v>5133</v>
      </c>
      <c r="L2689" s="72" t="n">
        <v>4279.71</v>
      </c>
      <c r="M2689" s="72" t="n">
        <v>21967751.43</v>
      </c>
      <c r="N2689" s="72" t="n">
        <v>0</v>
      </c>
      <c r="O2689" s="72" t="n">
        <v>21967751.43</v>
      </c>
      <c r="P2689" s="72" t="n">
        <v>13534883.74</v>
      </c>
      <c r="Q2689" s="72" t="n">
        <v>8432867.689999999</v>
      </c>
      <c r="R2689" t="inlineStr">
        <is>
          <t>B-03</t>
        </is>
      </c>
      <c r="S2689" s="73" t="n">
        <v>34.3</v>
      </c>
      <c r="T2689" s="73" t="n">
        <v>30.4</v>
      </c>
      <c r="U2689" s="71" t="n">
        <v>0</v>
      </c>
      <c r="V2689" t="inlineStr">
        <is>
          <t>No</t>
        </is>
      </c>
      <c r="W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TC102681</t>
        </is>
      </c>
      <c r="B2690" s="69" t="n">
        <v>45985</v>
      </c>
      <c r="C2690" s="70" t="n">
        <v>2025</v>
      </c>
      <c r="D2690" t="inlineStr">
        <is>
          <t>Nov</t>
        </is>
      </c>
      <c r="E2690" t="inlineStr">
        <is>
          <t>North America</t>
        </is>
      </c>
      <c r="F2690" t="inlineStr">
        <is>
          <t>USA</t>
        </is>
      </c>
      <c r="G2690" t="inlineStr">
        <is>
          <t>Retail &amp; CPG</t>
        </is>
      </c>
      <c r="H2690" t="inlineStr">
        <is>
          <t>Consulting</t>
        </is>
      </c>
      <c r="I2690" t="inlineStr">
        <is>
          <t>Large client</t>
        </is>
      </c>
      <c r="J2690" t="inlineStr">
        <is>
          <t>Arjun Mehta</t>
        </is>
      </c>
      <c r="K2690" s="71" t="n">
        <v>10226</v>
      </c>
      <c r="L2690" s="72" t="n">
        <v>3884.25</v>
      </c>
      <c r="M2690" s="72" t="n">
        <v>39720340.5</v>
      </c>
      <c r="N2690" s="72" t="n">
        <v>2383220.43</v>
      </c>
      <c r="O2690" s="72" t="n">
        <v>37337120.07</v>
      </c>
      <c r="P2690" s="72" t="n">
        <v>25313135.75</v>
      </c>
      <c r="Q2690" s="72" t="n">
        <v>12023984.32</v>
      </c>
      <c r="R2690" t="inlineStr">
        <is>
          <t>RC-06</t>
        </is>
      </c>
      <c r="S2690" s="73" t="n">
        <v>75.7</v>
      </c>
      <c r="T2690" s="73" t="n">
        <v>56.9</v>
      </c>
      <c r="U2690" s="71" t="n">
        <v>1</v>
      </c>
      <c r="V2690" t="inlineStr">
        <is>
          <t>No</t>
        </is>
      </c>
      <c r="W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TC102682</t>
        </is>
      </c>
      <c r="B2691" s="69" t="n">
        <v>45986</v>
      </c>
      <c r="C2691" s="70" t="n">
        <v>2025</v>
      </c>
      <c r="D2691" t="inlineStr">
        <is>
          <t>Nov</t>
        </is>
      </c>
      <c r="E2691" t="inlineStr">
        <is>
          <t>North America</t>
        </is>
      </c>
      <c r="F2691" t="inlineStr">
        <is>
          <t>Canada</t>
        </is>
      </c>
      <c r="G2691" t="inlineStr">
        <is>
          <t>Manufacturing</t>
        </is>
      </c>
      <c r="H2691" t="inlineStr">
        <is>
          <t>AI &amp; data</t>
        </is>
      </c>
      <c r="I2691" t="inlineStr">
        <is>
          <t>Large client</t>
        </is>
      </c>
      <c r="J2691" t="inlineStr">
        <is>
          <t>Amir Khan</t>
        </is>
      </c>
      <c r="K2691" s="71" t="n">
        <v>8560</v>
      </c>
      <c r="L2691" s="72" t="n">
        <v>4025.82</v>
      </c>
      <c r="M2691" s="72" t="n">
        <v>34461019.2</v>
      </c>
      <c r="N2691" s="72" t="n">
        <v>1378440.77</v>
      </c>
      <c r="O2691" s="72" t="n">
        <v>33082578.43</v>
      </c>
      <c r="P2691" s="72" t="n">
        <v>23395206.28</v>
      </c>
      <c r="Q2691" s="72" t="n">
        <v>9687372.15</v>
      </c>
      <c r="R2691" t="inlineStr">
        <is>
          <t>M-06</t>
        </is>
      </c>
      <c r="S2691" s="73" t="n">
        <v>63.6</v>
      </c>
      <c r="T2691" s="73" t="n">
        <v>47.7</v>
      </c>
      <c r="U2691" s="71" t="n">
        <v>2</v>
      </c>
      <c r="V2691" t="inlineStr">
        <is>
          <t>No</t>
        </is>
      </c>
      <c r="W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TC102683</t>
        </is>
      </c>
      <c r="B2692" s="69" t="n">
        <v>45986</v>
      </c>
      <c r="C2692" s="70" t="n">
        <v>2025</v>
      </c>
      <c r="D2692" t="inlineStr">
        <is>
          <t>Nov</t>
        </is>
      </c>
      <c r="E2692" t="inlineStr">
        <is>
          <t>North America</t>
        </is>
      </c>
      <c r="F2692" t="inlineStr">
        <is>
          <t>Canada</t>
        </is>
      </c>
      <c r="G2692" t="inlineStr">
        <is>
          <t>BFSI</t>
        </is>
      </c>
      <c r="H2692" t="inlineStr">
        <is>
          <t>Application services</t>
        </is>
      </c>
      <c r="I2692" t="inlineStr">
        <is>
          <t>Mid-size client</t>
        </is>
      </c>
      <c r="J2692" t="inlineStr">
        <is>
          <t>Hiroshi Tanaka</t>
        </is>
      </c>
      <c r="K2692" s="71" t="n">
        <v>1318</v>
      </c>
      <c r="L2692" s="72" t="n">
        <v>4022.34</v>
      </c>
      <c r="M2692" s="72" t="n">
        <v>5301444.12</v>
      </c>
      <c r="N2692" s="72" t="n">
        <v>212057.76</v>
      </c>
      <c r="O2692" s="72" t="n">
        <v>5089386.36</v>
      </c>
      <c r="P2692" s="72" t="n">
        <v>3214364.49</v>
      </c>
      <c r="Q2692" s="72" t="n">
        <v>1875021.87</v>
      </c>
      <c r="R2692" t="inlineStr">
        <is>
          <t>B-02</t>
        </is>
      </c>
      <c r="S2692" s="73" t="n">
        <v>10.2</v>
      </c>
      <c r="T2692" s="73" t="n">
        <v>7.9</v>
      </c>
      <c r="U2692" s="71" t="n">
        <v>0</v>
      </c>
      <c r="V2692" t="inlineStr">
        <is>
          <t>No</t>
        </is>
      </c>
      <c r="W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TC102684</t>
        </is>
      </c>
      <c r="B2693" s="69" t="n">
        <v>45986</v>
      </c>
      <c r="C2693" s="70" t="n">
        <v>2025</v>
      </c>
      <c r="D2693" t="inlineStr">
        <is>
          <t>Nov</t>
        </is>
      </c>
      <c r="E2693" t="inlineStr">
        <is>
          <t>UK</t>
        </is>
      </c>
      <c r="F2693" t="inlineStr">
        <is>
          <t>UK</t>
        </is>
      </c>
      <c r="G2693" t="inlineStr">
        <is>
          <t>Manufacturing</t>
        </is>
      </c>
      <c r="H2693" t="inlineStr">
        <is>
          <t>Consulting</t>
        </is>
      </c>
      <c r="I2693" t="inlineStr">
        <is>
          <t>Large client</t>
        </is>
      </c>
      <c r="J2693" t="inlineStr">
        <is>
          <t>Hiroshi Tanaka</t>
        </is>
      </c>
      <c r="K2693" s="71" t="n">
        <v>9028</v>
      </c>
      <c r="L2693" s="72" t="n">
        <v>3987.53</v>
      </c>
      <c r="M2693" s="72" t="n">
        <v>35999420.84</v>
      </c>
      <c r="N2693" s="72" t="n">
        <v>2159965.25</v>
      </c>
      <c r="O2693" s="72" t="n">
        <v>33839455.59</v>
      </c>
      <c r="P2693" s="72" t="n">
        <v>25312394.99</v>
      </c>
      <c r="Q2693" s="72" t="n">
        <v>8527060.6</v>
      </c>
      <c r="R2693" t="inlineStr">
        <is>
          <t>M-02</t>
        </is>
      </c>
      <c r="S2693" s="73" t="n">
        <v>62.1</v>
      </c>
      <c r="T2693" s="73" t="n">
        <v>49.2</v>
      </c>
      <c r="U2693" s="71" t="n">
        <v>0</v>
      </c>
      <c r="V2693" t="inlineStr">
        <is>
          <t>No</t>
        </is>
      </c>
      <c r="W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TC102685</t>
        </is>
      </c>
      <c r="B2694" s="69" t="n">
        <v>45986</v>
      </c>
      <c r="C2694" s="70" t="n">
        <v>2025</v>
      </c>
      <c r="D2694" t="inlineStr">
        <is>
          <t>Nov</t>
        </is>
      </c>
      <c r="E2694" t="inlineStr">
        <is>
          <t>North America</t>
        </is>
      </c>
      <c r="F2694" t="inlineStr">
        <is>
          <t>Canada</t>
        </is>
      </c>
      <c r="G2694" t="inlineStr">
        <is>
          <t>Technology &amp; Services</t>
        </is>
      </c>
      <c r="H2694" t="inlineStr">
        <is>
          <t>BPS</t>
        </is>
      </c>
      <c r="I2694" t="inlineStr">
        <is>
          <t>Top-10 client</t>
        </is>
      </c>
      <c r="J2694" t="inlineStr">
        <is>
          <t>Olivia Brown</t>
        </is>
      </c>
      <c r="K2694" s="71" t="n">
        <v>1066</v>
      </c>
      <c r="L2694" s="72" t="n">
        <v>4249.22</v>
      </c>
      <c r="M2694" s="72" t="n">
        <v>4529668.52</v>
      </c>
      <c r="N2694" s="72" t="n">
        <v>0</v>
      </c>
      <c r="O2694" s="72" t="n">
        <v>4529668.52</v>
      </c>
      <c r="P2694" s="72" t="n">
        <v>2897802.96</v>
      </c>
      <c r="Q2694" s="72" t="n">
        <v>1631865.56</v>
      </c>
      <c r="R2694" t="inlineStr">
        <is>
          <t>TS-05</t>
        </is>
      </c>
      <c r="S2694" s="73" t="n">
        <v>7.7</v>
      </c>
      <c r="T2694" s="73" t="n">
        <v>5.8</v>
      </c>
      <c r="U2694" s="71" t="n">
        <v>0</v>
      </c>
      <c r="V2694" t="inlineStr">
        <is>
          <t>Yes</t>
        </is>
      </c>
      <c r="W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TC102686</t>
        </is>
      </c>
      <c r="B2695" s="69" t="n">
        <v>45986</v>
      </c>
      <c r="C2695" s="70" t="n">
        <v>2025</v>
      </c>
      <c r="D2695" t="inlineStr">
        <is>
          <t>Nov</t>
        </is>
      </c>
      <c r="E2695" t="inlineStr">
        <is>
          <t>North America</t>
        </is>
      </c>
      <c r="F2695" t="inlineStr">
        <is>
          <t>Canada</t>
        </is>
      </c>
      <c r="G2695" t="inlineStr">
        <is>
          <t>BFSI</t>
        </is>
      </c>
      <c r="H2695" t="inlineStr">
        <is>
          <t>Application services</t>
        </is>
      </c>
      <c r="I2695" t="inlineStr">
        <is>
          <t>Large client</t>
        </is>
      </c>
      <c r="J2695" t="inlineStr">
        <is>
          <t>Yuki Sato</t>
        </is>
      </c>
      <c r="K2695" s="71" t="n">
        <v>6322</v>
      </c>
      <c r="L2695" s="72" t="n">
        <v>4078.46</v>
      </c>
      <c r="M2695" s="72" t="n">
        <v>25784024.12</v>
      </c>
      <c r="N2695" s="72" t="n">
        <v>1031360.96</v>
      </c>
      <c r="O2695" s="72" t="n">
        <v>24752663.16</v>
      </c>
      <c r="P2695" s="72" t="n">
        <v>15192345.71</v>
      </c>
      <c r="Q2695" s="72" t="n">
        <v>9560317.449999999</v>
      </c>
      <c r="R2695" t="inlineStr">
        <is>
          <t>B-01</t>
        </is>
      </c>
      <c r="S2695" s="73" t="n">
        <v>41.8</v>
      </c>
      <c r="T2695" s="73" t="n">
        <v>37.2</v>
      </c>
      <c r="U2695" s="71" t="n">
        <v>0</v>
      </c>
      <c r="V2695" t="inlineStr">
        <is>
          <t>No</t>
        </is>
      </c>
      <c r="W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TC102687</t>
        </is>
      </c>
      <c r="B2696" s="69" t="n">
        <v>45986</v>
      </c>
      <c r="C2696" s="70" t="n">
        <v>2025</v>
      </c>
      <c r="D2696" t="inlineStr">
        <is>
          <t>Nov</t>
        </is>
      </c>
      <c r="E2696" t="inlineStr">
        <is>
          <t>North America</t>
        </is>
      </c>
      <c r="F2696" t="inlineStr">
        <is>
          <t>USA</t>
        </is>
      </c>
      <c r="G2696" t="inlineStr">
        <is>
          <t>BFSI</t>
        </is>
      </c>
      <c r="H2696" t="inlineStr">
        <is>
          <t>Application services</t>
        </is>
      </c>
      <c r="I2696" t="inlineStr">
        <is>
          <t>Large client</t>
        </is>
      </c>
      <c r="J2696" t="inlineStr">
        <is>
          <t>Olivia Brown</t>
        </is>
      </c>
      <c r="K2696" s="71" t="n">
        <v>2023</v>
      </c>
      <c r="L2696" s="72" t="n">
        <v>4532.38</v>
      </c>
      <c r="M2696" s="72" t="n">
        <v>9169004.74</v>
      </c>
      <c r="N2696" s="72" t="n">
        <v>183380.09</v>
      </c>
      <c r="O2696" s="72" t="n">
        <v>8985624.65</v>
      </c>
      <c r="P2696" s="72" t="n">
        <v>6561392.75</v>
      </c>
      <c r="Q2696" s="72" t="n">
        <v>2424231.9</v>
      </c>
      <c r="R2696" t="inlineStr">
        <is>
          <t>B-05</t>
        </is>
      </c>
      <c r="S2696" s="73" t="n">
        <v>12.6</v>
      </c>
      <c r="T2696" s="73" t="n">
        <v>11.5</v>
      </c>
      <c r="U2696" s="71" t="n">
        <v>0</v>
      </c>
      <c r="V2696" t="inlineStr">
        <is>
          <t>No</t>
        </is>
      </c>
      <c r="W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TC102688</t>
        </is>
      </c>
      <c r="B2697" s="69" t="n">
        <v>45986</v>
      </c>
      <c r="C2697" s="70" t="n">
        <v>2025</v>
      </c>
      <c r="D2697" t="inlineStr">
        <is>
          <t>Nov</t>
        </is>
      </c>
      <c r="E2697" t="inlineStr">
        <is>
          <t>North America</t>
        </is>
      </c>
      <c r="F2697" t="inlineStr">
        <is>
          <t>USA</t>
        </is>
      </c>
      <c r="G2697" t="inlineStr">
        <is>
          <t>Manufacturing</t>
        </is>
      </c>
      <c r="H2697" t="inlineStr">
        <is>
          <t>Application services</t>
        </is>
      </c>
      <c r="I2697" t="inlineStr">
        <is>
          <t>Mid-size client</t>
        </is>
      </c>
      <c r="J2697" t="inlineStr">
        <is>
          <t>Ruhi Shaikh</t>
        </is>
      </c>
      <c r="K2697" s="71" t="n">
        <v>4636</v>
      </c>
      <c r="L2697" s="72" t="n">
        <v>4318.07</v>
      </c>
      <c r="M2697" s="72" t="n">
        <v>20018572.52</v>
      </c>
      <c r="N2697" s="72" t="n">
        <v>1201114.35</v>
      </c>
      <c r="O2697" s="72" t="n">
        <v>18817458.17</v>
      </c>
      <c r="P2697" s="72" t="n">
        <v>12076065.5</v>
      </c>
      <c r="Q2697" s="72" t="n">
        <v>6741392.67</v>
      </c>
      <c r="R2697" t="inlineStr">
        <is>
          <t>M-03</t>
        </is>
      </c>
      <c r="S2697" s="73" t="n">
        <v>33.6</v>
      </c>
      <c r="T2697" s="73" t="n">
        <v>26.2</v>
      </c>
      <c r="U2697" s="71" t="n">
        <v>0</v>
      </c>
      <c r="V2697" t="inlineStr">
        <is>
          <t>No</t>
        </is>
      </c>
      <c r="W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TC102689</t>
        </is>
      </c>
      <c r="B2698" s="69" t="n">
        <v>45987</v>
      </c>
      <c r="C2698" s="70" t="n">
        <v>2025</v>
      </c>
      <c r="D2698" t="inlineStr">
        <is>
          <t>Nov</t>
        </is>
      </c>
      <c r="E2698" t="inlineStr">
        <is>
          <t>Continental Europe</t>
        </is>
      </c>
      <c r="F2698" t="inlineStr">
        <is>
          <t>Netherlands</t>
        </is>
      </c>
      <c r="G2698" t="inlineStr">
        <is>
          <t>Retail &amp; CPG</t>
        </is>
      </c>
      <c r="H2698" t="inlineStr">
        <is>
          <t>Consulting</t>
        </is>
      </c>
      <c r="I2698" t="inlineStr">
        <is>
          <t>Large client</t>
        </is>
      </c>
      <c r="J2698" t="inlineStr">
        <is>
          <t>Hiroshi Tanaka</t>
        </is>
      </c>
      <c r="K2698" s="71" t="n">
        <v>1905</v>
      </c>
      <c r="L2698" s="72" t="n">
        <v>4143.06</v>
      </c>
      <c r="M2698" s="72" t="n">
        <v>7892529.3</v>
      </c>
      <c r="N2698" s="72" t="n">
        <v>157850.59</v>
      </c>
      <c r="O2698" s="72" t="n">
        <v>7734678.71</v>
      </c>
      <c r="P2698" s="72" t="n">
        <v>4750573.19</v>
      </c>
      <c r="Q2698" s="72" t="n">
        <v>2984105.52</v>
      </c>
      <c r="R2698" t="inlineStr">
        <is>
          <t>RC-04</t>
        </is>
      </c>
      <c r="S2698" s="73" t="n">
        <v>14.3</v>
      </c>
      <c r="T2698" s="73" t="n">
        <v>10.8</v>
      </c>
      <c r="U2698" s="71" t="n">
        <v>0</v>
      </c>
      <c r="V2698" t="inlineStr">
        <is>
          <t>No</t>
        </is>
      </c>
      <c r="W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TC102690</t>
        </is>
      </c>
      <c r="B2699" s="69" t="n">
        <v>45987</v>
      </c>
      <c r="C2699" s="70" t="n">
        <v>2025</v>
      </c>
      <c r="D2699" t="inlineStr">
        <is>
          <t>Nov</t>
        </is>
      </c>
      <c r="E2699" t="inlineStr">
        <is>
          <t>North America</t>
        </is>
      </c>
      <c r="F2699" t="inlineStr">
        <is>
          <t>Canada</t>
        </is>
      </c>
      <c r="G2699" t="inlineStr">
        <is>
          <t>Technology &amp; Services</t>
        </is>
      </c>
      <c r="H2699" t="inlineStr">
        <is>
          <t>AI &amp; data</t>
        </is>
      </c>
      <c r="I2699" t="inlineStr">
        <is>
          <t>Mid-size client</t>
        </is>
      </c>
      <c r="J2699" t="inlineStr">
        <is>
          <t>Sara Rossi</t>
        </is>
      </c>
      <c r="K2699" s="71" t="n">
        <v>3436</v>
      </c>
      <c r="L2699" s="72" t="n">
        <v>4330.89</v>
      </c>
      <c r="M2699" s="72" t="n">
        <v>14880938.04</v>
      </c>
      <c r="N2699" s="72" t="n">
        <v>892856.28</v>
      </c>
      <c r="O2699" s="72" t="n">
        <v>13988081.76</v>
      </c>
      <c r="P2699" s="72" t="n">
        <v>10152328.6</v>
      </c>
      <c r="Q2699" s="72" t="n">
        <v>3835753.16</v>
      </c>
      <c r="R2699" t="inlineStr">
        <is>
          <t>TS-04</t>
        </is>
      </c>
      <c r="S2699" s="73" t="n">
        <v>26.1</v>
      </c>
      <c r="T2699" s="73" t="n">
        <v>19.4</v>
      </c>
      <c r="U2699" s="71" t="n">
        <v>0</v>
      </c>
      <c r="V2699" t="inlineStr">
        <is>
          <t>No</t>
        </is>
      </c>
      <c r="W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TC102691</t>
        </is>
      </c>
      <c r="B2700" s="69" t="n">
        <v>45987</v>
      </c>
      <c r="C2700" s="70" t="n">
        <v>2025</v>
      </c>
      <c r="D2700" t="inlineStr">
        <is>
          <t>Nov</t>
        </is>
      </c>
      <c r="E2700" t="inlineStr">
        <is>
          <t>North America</t>
        </is>
      </c>
      <c r="F2700" t="inlineStr">
        <is>
          <t>USA</t>
        </is>
      </c>
      <c r="G2700" t="inlineStr">
        <is>
          <t>BFSI</t>
        </is>
      </c>
      <c r="H2700" t="inlineStr">
        <is>
          <t>Application services</t>
        </is>
      </c>
      <c r="I2700" t="inlineStr">
        <is>
          <t>Large client</t>
        </is>
      </c>
      <c r="J2700" t="inlineStr">
        <is>
          <t>Hiroshi Tanaka</t>
        </is>
      </c>
      <c r="K2700" s="71" t="n">
        <v>7115</v>
      </c>
      <c r="L2700" s="72" t="n">
        <v>4450.57</v>
      </c>
      <c r="M2700" s="72" t="n">
        <v>31665805.55</v>
      </c>
      <c r="N2700" s="72" t="n">
        <v>0</v>
      </c>
      <c r="O2700" s="72" t="n">
        <v>31665805.55</v>
      </c>
      <c r="P2700" s="72" t="n">
        <v>22318428.83</v>
      </c>
      <c r="Q2700" s="72" t="n">
        <v>9347376.720000001</v>
      </c>
      <c r="R2700" t="inlineStr">
        <is>
          <t>B-03</t>
        </is>
      </c>
      <c r="S2700" s="73" t="n">
        <v>42</v>
      </c>
      <c r="T2700" s="73" t="n">
        <v>38.5</v>
      </c>
      <c r="U2700" s="71" t="n">
        <v>0</v>
      </c>
      <c r="V2700" t="inlineStr">
        <is>
          <t>No</t>
        </is>
      </c>
      <c r="W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TC102692</t>
        </is>
      </c>
      <c r="B2701" s="69" t="n">
        <v>45987</v>
      </c>
      <c r="C2701" s="70" t="n">
        <v>2025</v>
      </c>
      <c r="D2701" t="inlineStr">
        <is>
          <t>Nov</t>
        </is>
      </c>
      <c r="E2701" t="inlineStr">
        <is>
          <t>Continental Europe</t>
        </is>
      </c>
      <c r="F2701" t="inlineStr">
        <is>
          <t>Germany</t>
        </is>
      </c>
      <c r="G2701" t="inlineStr">
        <is>
          <t>BFSI</t>
        </is>
      </c>
      <c r="H2701" t="inlineStr">
        <is>
          <t>Consulting</t>
        </is>
      </c>
      <c r="I2701" t="inlineStr">
        <is>
          <t>Mid-size client</t>
        </is>
      </c>
      <c r="J2701" t="inlineStr">
        <is>
          <t>Carlos Silva</t>
        </is>
      </c>
      <c r="K2701" s="71" t="n">
        <v>10596</v>
      </c>
      <c r="L2701" s="72" t="n">
        <v>4255.09</v>
      </c>
      <c r="M2701" s="72" t="n">
        <v>45086933.64</v>
      </c>
      <c r="N2701" s="72" t="n">
        <v>0</v>
      </c>
      <c r="O2701" s="72" t="n">
        <v>45086933.64</v>
      </c>
      <c r="P2701" s="72" t="n">
        <v>29756172.6</v>
      </c>
      <c r="Q2701" s="72" t="n">
        <v>15330761.04</v>
      </c>
      <c r="R2701" t="inlineStr">
        <is>
          <t>B-01</t>
        </is>
      </c>
      <c r="S2701" s="73" t="n">
        <v>67.3</v>
      </c>
      <c r="T2701" s="73" t="n">
        <v>59</v>
      </c>
      <c r="U2701" s="71" t="n">
        <v>2</v>
      </c>
      <c r="V2701" t="inlineStr">
        <is>
          <t>No</t>
        </is>
      </c>
      <c r="W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TC102693</t>
        </is>
      </c>
      <c r="B2702" s="69" t="n">
        <v>45987</v>
      </c>
      <c r="C2702" s="70" t="n">
        <v>2025</v>
      </c>
      <c r="D2702" t="inlineStr">
        <is>
          <t>Nov</t>
        </is>
      </c>
      <c r="E2702" t="inlineStr">
        <is>
          <t>North America</t>
        </is>
      </c>
      <c r="F2702" t="inlineStr">
        <is>
          <t>Canada</t>
        </is>
      </c>
      <c r="G2702" t="inlineStr">
        <is>
          <t>BFSI</t>
        </is>
      </c>
      <c r="H2702" t="inlineStr">
        <is>
          <t>AI &amp; data</t>
        </is>
      </c>
      <c r="I2702" t="inlineStr">
        <is>
          <t>Top-10 client</t>
        </is>
      </c>
      <c r="J2702" t="inlineStr">
        <is>
          <t>Liam O'Brien</t>
        </is>
      </c>
      <c r="K2702" s="71" t="n">
        <v>6730</v>
      </c>
      <c r="L2702" s="72" t="n">
        <v>3733.15</v>
      </c>
      <c r="M2702" s="72" t="n">
        <v>25124099.5</v>
      </c>
      <c r="N2702" s="72" t="n">
        <v>1004963.98</v>
      </c>
      <c r="O2702" s="72" t="n">
        <v>24119135.52</v>
      </c>
      <c r="P2702" s="72" t="n">
        <v>18494525.81</v>
      </c>
      <c r="Q2702" s="72" t="n">
        <v>5624609.71</v>
      </c>
      <c r="R2702" t="inlineStr">
        <is>
          <t>B-06</t>
        </is>
      </c>
      <c r="S2702" s="73" t="n">
        <v>46.3</v>
      </c>
      <c r="T2702" s="73" t="n">
        <v>36.7</v>
      </c>
      <c r="U2702" s="71" t="n">
        <v>0</v>
      </c>
      <c r="V2702" t="inlineStr">
        <is>
          <t>No</t>
        </is>
      </c>
      <c r="W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TC102694</t>
        </is>
      </c>
      <c r="B2703" s="69" t="n">
        <v>45987</v>
      </c>
      <c r="C2703" s="70" t="n">
        <v>2025</v>
      </c>
      <c r="D2703" t="inlineStr">
        <is>
          <t>Nov</t>
        </is>
      </c>
      <c r="E2703" t="inlineStr">
        <is>
          <t>North America</t>
        </is>
      </c>
      <c r="F2703" t="inlineStr">
        <is>
          <t>USA</t>
        </is>
      </c>
      <c r="G2703" t="inlineStr">
        <is>
          <t>BFSI</t>
        </is>
      </c>
      <c r="H2703" t="inlineStr">
        <is>
          <t>AI &amp; data</t>
        </is>
      </c>
      <c r="I2703" t="inlineStr">
        <is>
          <t>Top-10 client</t>
        </is>
      </c>
      <c r="J2703" t="inlineStr">
        <is>
          <t>Olivia Brown</t>
        </is>
      </c>
      <c r="K2703" s="71" t="n">
        <v>3526</v>
      </c>
      <c r="L2703" s="72" t="n">
        <v>4557.8</v>
      </c>
      <c r="M2703" s="72" t="n">
        <v>16070802.8</v>
      </c>
      <c r="N2703" s="72" t="n">
        <v>964248.17</v>
      </c>
      <c r="O2703" s="72" t="n">
        <v>15106554.63</v>
      </c>
      <c r="P2703" s="72" t="n">
        <v>9552261.310000001</v>
      </c>
      <c r="Q2703" s="72" t="n">
        <v>5554293.32</v>
      </c>
      <c r="R2703" t="inlineStr">
        <is>
          <t>B-01</t>
        </is>
      </c>
      <c r="S2703" s="73" t="n">
        <v>25.9</v>
      </c>
      <c r="T2703" s="73" t="n">
        <v>20.1</v>
      </c>
      <c r="U2703" s="71" t="n">
        <v>0</v>
      </c>
      <c r="V2703" t="inlineStr">
        <is>
          <t>No</t>
        </is>
      </c>
      <c r="W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TC102695</t>
        </is>
      </c>
      <c r="B2704" s="69" t="n">
        <v>45987</v>
      </c>
      <c r="C2704" s="70" t="n">
        <v>2025</v>
      </c>
      <c r="D2704" t="inlineStr">
        <is>
          <t>Nov</t>
        </is>
      </c>
      <c r="E2704" t="inlineStr">
        <is>
          <t>North America</t>
        </is>
      </c>
      <c r="F2704" t="inlineStr">
        <is>
          <t>Canada</t>
        </is>
      </c>
      <c r="G2704" t="inlineStr">
        <is>
          <t>BFSI</t>
        </is>
      </c>
      <c r="H2704" t="inlineStr">
        <is>
          <t>Application services</t>
        </is>
      </c>
      <c r="I2704" t="inlineStr">
        <is>
          <t>Large client</t>
        </is>
      </c>
      <c r="J2704" t="inlineStr">
        <is>
          <t>Hiroshi Tanaka</t>
        </is>
      </c>
      <c r="K2704" s="71" t="n">
        <v>1668</v>
      </c>
      <c r="L2704" s="72" t="n">
        <v>4052.36</v>
      </c>
      <c r="M2704" s="72" t="n">
        <v>6759336.48</v>
      </c>
      <c r="N2704" s="72" t="n">
        <v>0</v>
      </c>
      <c r="O2704" s="72" t="n">
        <v>6759336.48</v>
      </c>
      <c r="P2704" s="72" t="n">
        <v>4070218.23</v>
      </c>
      <c r="Q2704" s="72" t="n">
        <v>2689118.25</v>
      </c>
      <c r="R2704" t="inlineStr">
        <is>
          <t>B-04</t>
        </is>
      </c>
      <c r="S2704" s="73" t="n">
        <v>12.3</v>
      </c>
      <c r="T2704" s="73" t="n">
        <v>10</v>
      </c>
      <c r="U2704" s="71" t="n">
        <v>0</v>
      </c>
      <c r="V2704" t="inlineStr">
        <is>
          <t>No</t>
        </is>
      </c>
      <c r="W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TC102696</t>
        </is>
      </c>
      <c r="B2705" s="69" t="n">
        <v>45987</v>
      </c>
      <c r="C2705" s="70" t="n">
        <v>2025</v>
      </c>
      <c r="D2705" t="inlineStr">
        <is>
          <t>Nov</t>
        </is>
      </c>
      <c r="E2705" t="inlineStr">
        <is>
          <t>North America</t>
        </is>
      </c>
      <c r="F2705" t="inlineStr">
        <is>
          <t>Canada</t>
        </is>
      </c>
      <c r="G2705" t="inlineStr">
        <is>
          <t>Technology &amp; Services</t>
        </is>
      </c>
      <c r="H2705" t="inlineStr">
        <is>
          <t>AI &amp; data</t>
        </is>
      </c>
      <c r="I2705" t="inlineStr">
        <is>
          <t>Mid-size client</t>
        </is>
      </c>
      <c r="J2705" t="inlineStr">
        <is>
          <t>Hiroshi Tanaka</t>
        </is>
      </c>
      <c r="K2705" s="71" t="n">
        <v>10013</v>
      </c>
      <c r="L2705" s="72" t="n">
        <v>4136.66</v>
      </c>
      <c r="M2705" s="72" t="n">
        <v>41420376.58</v>
      </c>
      <c r="N2705" s="72" t="n">
        <v>828407.53</v>
      </c>
      <c r="O2705" s="72" t="n">
        <v>40591969.05</v>
      </c>
      <c r="P2705" s="72" t="n">
        <v>27350632.52</v>
      </c>
      <c r="Q2705" s="72" t="n">
        <v>13241336.53</v>
      </c>
      <c r="R2705" t="inlineStr">
        <is>
          <t>TS-06</t>
        </is>
      </c>
      <c r="S2705" s="73" t="n">
        <v>61.7</v>
      </c>
      <c r="T2705" s="73" t="n">
        <v>55</v>
      </c>
      <c r="U2705" s="71" t="n">
        <v>1</v>
      </c>
      <c r="V2705" t="inlineStr">
        <is>
          <t>No</t>
        </is>
      </c>
      <c r="W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TC102697</t>
        </is>
      </c>
      <c r="B2706" s="69" t="n">
        <v>45987</v>
      </c>
      <c r="C2706" s="70" t="n">
        <v>2025</v>
      </c>
      <c r="D2706" t="inlineStr">
        <is>
          <t>Nov</t>
        </is>
      </c>
      <c r="E2706" t="inlineStr">
        <is>
          <t>UK</t>
        </is>
      </c>
      <c r="F2706" t="inlineStr">
        <is>
          <t>UK</t>
        </is>
      </c>
      <c r="G2706" t="inlineStr">
        <is>
          <t>Life Sciences</t>
        </is>
      </c>
      <c r="H2706" t="inlineStr">
        <is>
          <t>BPS</t>
        </is>
      </c>
      <c r="I2706" t="inlineStr">
        <is>
          <t>Top-10 client</t>
        </is>
      </c>
      <c r="J2706" t="inlineStr">
        <is>
          <t>Lucas Martin</t>
        </is>
      </c>
      <c r="K2706" s="71" t="n">
        <v>1069</v>
      </c>
      <c r="L2706" s="72" t="n">
        <v>4706.41</v>
      </c>
      <c r="M2706" s="72" t="n">
        <v>5031152.29</v>
      </c>
      <c r="N2706" s="72" t="n">
        <v>100623.05</v>
      </c>
      <c r="O2706" s="72" t="n">
        <v>4930529.24</v>
      </c>
      <c r="P2706" s="72" t="n">
        <v>3246391.75</v>
      </c>
      <c r="Q2706" s="72" t="n">
        <v>1684137.49</v>
      </c>
      <c r="R2706" t="inlineStr">
        <is>
          <t>LS-01</t>
        </is>
      </c>
      <c r="S2706" s="73" t="n">
        <v>8</v>
      </c>
      <c r="T2706" s="73" t="n">
        <v>6.4</v>
      </c>
      <c r="U2706" s="71" t="n">
        <v>0</v>
      </c>
      <c r="V2706" t="inlineStr">
        <is>
          <t>No</t>
        </is>
      </c>
      <c r="W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TC102698</t>
        </is>
      </c>
      <c r="B2707" s="69" t="n">
        <v>45987</v>
      </c>
      <c r="C2707" s="70" t="n">
        <v>2025</v>
      </c>
      <c r="D2707" t="inlineStr">
        <is>
          <t>Nov</t>
        </is>
      </c>
      <c r="E2707" t="inlineStr">
        <is>
          <t>Middle East &amp; Africa</t>
        </is>
      </c>
      <c r="F2707" t="inlineStr">
        <is>
          <t>UAE</t>
        </is>
      </c>
      <c r="G2707" t="inlineStr">
        <is>
          <t>Retail &amp; CPG</t>
        </is>
      </c>
      <c r="H2707" t="inlineStr">
        <is>
          <t>BPS</t>
        </is>
      </c>
      <c r="I2707" t="inlineStr">
        <is>
          <t>Top-10 client</t>
        </is>
      </c>
      <c r="J2707" t="inlineStr">
        <is>
          <t>Mei Lin</t>
        </is>
      </c>
      <c r="K2707" s="71" t="n">
        <v>6702</v>
      </c>
      <c r="L2707" s="72" t="n">
        <v>3341.04</v>
      </c>
      <c r="M2707" s="72" t="n">
        <v>22391650.08</v>
      </c>
      <c r="N2707" s="72" t="n">
        <v>1343499</v>
      </c>
      <c r="O2707" s="72" t="n">
        <v>21048151.08</v>
      </c>
      <c r="P2707" s="72" t="n">
        <v>15944962.53</v>
      </c>
      <c r="Q2707" s="72" t="n">
        <v>5103188.55</v>
      </c>
      <c r="R2707" t="inlineStr">
        <is>
          <t>RC-01</t>
        </is>
      </c>
      <c r="S2707" s="73" t="n">
        <v>46.8</v>
      </c>
      <c r="T2707" s="73" t="n">
        <v>36.9</v>
      </c>
      <c r="U2707" s="71" t="n">
        <v>1</v>
      </c>
      <c r="V2707" t="inlineStr">
        <is>
          <t>No</t>
        </is>
      </c>
      <c r="W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TC102699</t>
        </is>
      </c>
      <c r="B2708" s="69" t="n">
        <v>45988</v>
      </c>
      <c r="C2708" s="70" t="n">
        <v>2025</v>
      </c>
      <c r="D2708" t="inlineStr">
        <is>
          <t>Nov</t>
        </is>
      </c>
      <c r="E2708" t="inlineStr">
        <is>
          <t>UK</t>
        </is>
      </c>
      <c r="F2708" t="inlineStr">
        <is>
          <t>UK</t>
        </is>
      </c>
      <c r="G2708" t="inlineStr">
        <is>
          <t>BFSI</t>
        </is>
      </c>
      <c r="H2708" t="inlineStr">
        <is>
          <t>Consulting</t>
        </is>
      </c>
      <c r="I2708" t="inlineStr">
        <is>
          <t>Large client</t>
        </is>
      </c>
      <c r="J2708" t="inlineStr">
        <is>
          <t>Ana Costa</t>
        </is>
      </c>
      <c r="K2708" s="71" t="n">
        <v>10824</v>
      </c>
      <c r="L2708" s="72" t="n">
        <v>3816.13</v>
      </c>
      <c r="M2708" s="72" t="n">
        <v>41305791.12</v>
      </c>
      <c r="N2708" s="72" t="n">
        <v>1652231.64</v>
      </c>
      <c r="O2708" s="72" t="n">
        <v>39653559.48</v>
      </c>
      <c r="P2708" s="72" t="n">
        <v>25892174.2</v>
      </c>
      <c r="Q2708" s="72" t="n">
        <v>13761385.28</v>
      </c>
      <c r="R2708" t="inlineStr">
        <is>
          <t>B-01</t>
        </is>
      </c>
      <c r="S2708" s="73" t="n">
        <v>77.3</v>
      </c>
      <c r="T2708" s="73" t="n">
        <v>65.40000000000001</v>
      </c>
      <c r="U2708" s="71" t="n">
        <v>1</v>
      </c>
      <c r="V2708" t="inlineStr">
        <is>
          <t>No</t>
        </is>
      </c>
      <c r="W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TC102700</t>
        </is>
      </c>
      <c r="B2709" s="69" t="n">
        <v>45988</v>
      </c>
      <c r="C2709" s="70" t="n">
        <v>2025</v>
      </c>
      <c r="D2709" t="inlineStr">
        <is>
          <t>Nov</t>
        </is>
      </c>
      <c r="E2709" t="inlineStr">
        <is>
          <t>Asia Pacific</t>
        </is>
      </c>
      <c r="F2709" t="inlineStr">
        <is>
          <t>Japan</t>
        </is>
      </c>
      <c r="G2709" t="inlineStr">
        <is>
          <t>Manufacturing</t>
        </is>
      </c>
      <c r="H2709" t="inlineStr">
        <is>
          <t>Application services</t>
        </is>
      </c>
      <c r="I2709" t="inlineStr">
        <is>
          <t>Large client</t>
        </is>
      </c>
      <c r="J2709" t="inlineStr">
        <is>
          <t>Sophie Müller</t>
        </is>
      </c>
      <c r="K2709" s="71" t="n">
        <v>6708</v>
      </c>
      <c r="L2709" s="72" t="n">
        <v>3335.54</v>
      </c>
      <c r="M2709" s="72" t="n">
        <v>22374802.32</v>
      </c>
      <c r="N2709" s="72" t="n">
        <v>447496.05</v>
      </c>
      <c r="O2709" s="72" t="n">
        <v>21927306.27</v>
      </c>
      <c r="P2709" s="72" t="n">
        <v>13372251.9</v>
      </c>
      <c r="Q2709" s="72" t="n">
        <v>8555054.369999999</v>
      </c>
      <c r="R2709" t="inlineStr">
        <is>
          <t>M-04</t>
        </is>
      </c>
      <c r="S2709" s="73" t="n">
        <v>53.5</v>
      </c>
      <c r="T2709" s="73" t="n">
        <v>39.6</v>
      </c>
      <c r="U2709" s="71" t="n">
        <v>0</v>
      </c>
      <c r="V2709" t="inlineStr">
        <is>
          <t>No</t>
        </is>
      </c>
      <c r="W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TC102701</t>
        </is>
      </c>
      <c r="B2710" s="69" t="n">
        <v>45988</v>
      </c>
      <c r="C2710" s="70" t="n">
        <v>2025</v>
      </c>
      <c r="D2710" t="inlineStr">
        <is>
          <t>Nov</t>
        </is>
      </c>
      <c r="E2710" t="inlineStr">
        <is>
          <t>North America</t>
        </is>
      </c>
      <c r="F2710" t="inlineStr">
        <is>
          <t>Canada</t>
        </is>
      </c>
      <c r="G2710" t="inlineStr">
        <is>
          <t>BFSI</t>
        </is>
      </c>
      <c r="H2710" t="inlineStr">
        <is>
          <t>Cloud &amp; infrastructure</t>
        </is>
      </c>
      <c r="I2710" t="inlineStr">
        <is>
          <t>Large client</t>
        </is>
      </c>
      <c r="J2710" t="inlineStr">
        <is>
          <t>Hiroshi Tanaka</t>
        </is>
      </c>
      <c r="K2710" s="71" t="n">
        <v>3388</v>
      </c>
      <c r="L2710" s="72" t="n">
        <v>4270.42</v>
      </c>
      <c r="M2710" s="72" t="n">
        <v>14468182.96</v>
      </c>
      <c r="N2710" s="72" t="n">
        <v>0</v>
      </c>
      <c r="O2710" s="72" t="n">
        <v>14468182.96</v>
      </c>
      <c r="P2710" s="72" t="n">
        <v>9812351.029999999</v>
      </c>
      <c r="Q2710" s="72" t="n">
        <v>4655831.93</v>
      </c>
      <c r="R2710" t="inlineStr">
        <is>
          <t>B-05</t>
        </is>
      </c>
      <c r="S2710" s="73" t="n">
        <v>20.7</v>
      </c>
      <c r="T2710" s="73" t="n">
        <v>18.6</v>
      </c>
      <c r="U2710" s="71" t="n">
        <v>0</v>
      </c>
      <c r="V2710" t="inlineStr">
        <is>
          <t>No</t>
        </is>
      </c>
      <c r="W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TC102702</t>
        </is>
      </c>
      <c r="B2711" s="69" t="n">
        <v>45988</v>
      </c>
      <c r="C2711" s="70" t="n">
        <v>2025</v>
      </c>
      <c r="D2711" t="inlineStr">
        <is>
          <t>Nov</t>
        </is>
      </c>
      <c r="E2711" t="inlineStr">
        <is>
          <t>North America</t>
        </is>
      </c>
      <c r="F2711" t="inlineStr">
        <is>
          <t>USA</t>
        </is>
      </c>
      <c r="G2711" t="inlineStr">
        <is>
          <t>Communications &amp; Media</t>
        </is>
      </c>
      <c r="H2711" t="inlineStr">
        <is>
          <t>Cloud &amp; infrastructure</t>
        </is>
      </c>
      <c r="I2711" t="inlineStr">
        <is>
          <t>Top-10 client</t>
        </is>
      </c>
      <c r="J2711" t="inlineStr">
        <is>
          <t>Zoya Ahmed</t>
        </is>
      </c>
      <c r="K2711" s="71" t="n">
        <v>2360</v>
      </c>
      <c r="L2711" s="72" t="n">
        <v>3447.54</v>
      </c>
      <c r="M2711" s="72" t="n">
        <v>8136194.4</v>
      </c>
      <c r="N2711" s="72" t="n">
        <v>488171.66</v>
      </c>
      <c r="O2711" s="72" t="n">
        <v>7648022.74</v>
      </c>
      <c r="P2711" s="72" t="n">
        <v>5249972.62</v>
      </c>
      <c r="Q2711" s="72" t="n">
        <v>2398050.12</v>
      </c>
      <c r="R2711" t="inlineStr">
        <is>
          <t>CM-03</t>
        </is>
      </c>
      <c r="S2711" s="73" t="n">
        <v>16.7</v>
      </c>
      <c r="T2711" s="73" t="n">
        <v>13.9</v>
      </c>
      <c r="U2711" s="71" t="n">
        <v>0</v>
      </c>
      <c r="V2711" t="inlineStr">
        <is>
          <t>No</t>
        </is>
      </c>
      <c r="W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TC102703</t>
        </is>
      </c>
      <c r="B2712" s="69" t="n">
        <v>45988</v>
      </c>
      <c r="C2712" s="70" t="n">
        <v>2025</v>
      </c>
      <c r="D2712" t="inlineStr">
        <is>
          <t>Nov</t>
        </is>
      </c>
      <c r="E2712" t="inlineStr">
        <is>
          <t>Continental Europe</t>
        </is>
      </c>
      <c r="F2712" t="inlineStr">
        <is>
          <t>Netherlands</t>
        </is>
      </c>
      <c r="G2712" t="inlineStr">
        <is>
          <t>Technology &amp; Services</t>
        </is>
      </c>
      <c r="H2712" t="inlineStr">
        <is>
          <t>Cloud &amp; infrastructure</t>
        </is>
      </c>
      <c r="I2712" t="inlineStr">
        <is>
          <t>Top-10 client</t>
        </is>
      </c>
      <c r="J2712" t="inlineStr">
        <is>
          <t>Yuki Sato</t>
        </is>
      </c>
      <c r="K2712" s="71" t="n">
        <v>5498</v>
      </c>
      <c r="L2712" s="72" t="n">
        <v>3597.55</v>
      </c>
      <c r="M2712" s="72" t="n">
        <v>19779329.9</v>
      </c>
      <c r="N2712" s="72" t="n">
        <v>0</v>
      </c>
      <c r="O2712" s="72" t="n">
        <v>19779329.9</v>
      </c>
      <c r="P2712" s="72" t="n">
        <v>12764902.2</v>
      </c>
      <c r="Q2712" s="72" t="n">
        <v>7014427.7</v>
      </c>
      <c r="R2712" t="inlineStr">
        <is>
          <t>TS-01</t>
        </is>
      </c>
      <c r="S2712" s="73" t="n">
        <v>36.1</v>
      </c>
      <c r="T2712" s="73" t="n">
        <v>32</v>
      </c>
      <c r="U2712" s="71" t="n">
        <v>0</v>
      </c>
      <c r="V2712" t="inlineStr">
        <is>
          <t>No</t>
        </is>
      </c>
      <c r="W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TC102704</t>
        </is>
      </c>
      <c r="B2713" s="69" t="n">
        <v>45988</v>
      </c>
      <c r="C2713" s="70" t="n">
        <v>2025</v>
      </c>
      <c r="D2713" t="inlineStr">
        <is>
          <t>Nov</t>
        </is>
      </c>
      <c r="E2713" t="inlineStr">
        <is>
          <t>North America</t>
        </is>
      </c>
      <c r="F2713" t="inlineStr">
        <is>
          <t>USA</t>
        </is>
      </c>
      <c r="G2713" t="inlineStr">
        <is>
          <t>Communications &amp; Media</t>
        </is>
      </c>
      <c r="H2713" t="inlineStr">
        <is>
          <t>Cloud &amp; infrastructure</t>
        </is>
      </c>
      <c r="I2713" t="inlineStr">
        <is>
          <t>Mid-size client</t>
        </is>
      </c>
      <c r="J2713" t="inlineStr">
        <is>
          <t>Ruhi Shaikh</t>
        </is>
      </c>
      <c r="K2713" s="71" t="n">
        <v>1377</v>
      </c>
      <c r="L2713" s="72" t="n">
        <v>4085.54</v>
      </c>
      <c r="M2713" s="72" t="n">
        <v>5625788.58</v>
      </c>
      <c r="N2713" s="72" t="n">
        <v>225031.54</v>
      </c>
      <c r="O2713" s="72" t="n">
        <v>5400757.04</v>
      </c>
      <c r="P2713" s="72" t="n">
        <v>3799628.67</v>
      </c>
      <c r="Q2713" s="72" t="n">
        <v>1601128.37</v>
      </c>
      <c r="R2713" t="inlineStr">
        <is>
          <t>CM-05</t>
        </is>
      </c>
      <c r="S2713" s="73" t="n">
        <v>9.5</v>
      </c>
      <c r="T2713" s="73" t="n">
        <v>8.199999999999999</v>
      </c>
      <c r="U2713" s="71" t="n">
        <v>0</v>
      </c>
      <c r="V2713" t="inlineStr">
        <is>
          <t>No</t>
        </is>
      </c>
      <c r="W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TC102705</t>
        </is>
      </c>
      <c r="B2714" s="69" t="n">
        <v>45988</v>
      </c>
      <c r="C2714" s="70" t="n">
        <v>2025</v>
      </c>
      <c r="D2714" t="inlineStr">
        <is>
          <t>Nov</t>
        </is>
      </c>
      <c r="E2714" t="inlineStr">
        <is>
          <t>North America</t>
        </is>
      </c>
      <c r="F2714" t="inlineStr">
        <is>
          <t>USA</t>
        </is>
      </c>
      <c r="G2714" t="inlineStr">
        <is>
          <t>BFSI</t>
        </is>
      </c>
      <c r="H2714" t="inlineStr">
        <is>
          <t>BPS</t>
        </is>
      </c>
      <c r="I2714" t="inlineStr">
        <is>
          <t>Large client</t>
        </is>
      </c>
      <c r="J2714" t="inlineStr">
        <is>
          <t>Lucas Martin</t>
        </is>
      </c>
      <c r="K2714" s="71" t="n">
        <v>5008</v>
      </c>
      <c r="L2714" s="72" t="n">
        <v>4132.1</v>
      </c>
      <c r="M2714" s="72" t="n">
        <v>20693556.8</v>
      </c>
      <c r="N2714" s="72" t="n">
        <v>0</v>
      </c>
      <c r="O2714" s="72" t="n">
        <v>20693556.8</v>
      </c>
      <c r="P2714" s="72" t="n">
        <v>13671665.92</v>
      </c>
      <c r="Q2714" s="72" t="n">
        <v>7021890.88</v>
      </c>
      <c r="R2714" t="inlineStr">
        <is>
          <t>B-02</t>
        </is>
      </c>
      <c r="S2714" s="73" t="n">
        <v>37.6</v>
      </c>
      <c r="T2714" s="73" t="n">
        <v>28.7</v>
      </c>
      <c r="U2714" s="71" t="n">
        <v>1</v>
      </c>
      <c r="V2714" t="inlineStr">
        <is>
          <t>No</t>
        </is>
      </c>
      <c r="W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TC102706</t>
        </is>
      </c>
      <c r="B2715" s="69" t="n">
        <v>45989</v>
      </c>
      <c r="C2715" s="70" t="n">
        <v>2025</v>
      </c>
      <c r="D2715" t="inlineStr">
        <is>
          <t>Nov</t>
        </is>
      </c>
      <c r="E2715" t="inlineStr">
        <is>
          <t>Continental Europe</t>
        </is>
      </c>
      <c r="F2715" t="inlineStr">
        <is>
          <t>Netherlands</t>
        </is>
      </c>
      <c r="G2715" t="inlineStr">
        <is>
          <t>Communications &amp; Media</t>
        </is>
      </c>
      <c r="H2715" t="inlineStr">
        <is>
          <t>AI &amp; data</t>
        </is>
      </c>
      <c r="I2715" t="inlineStr">
        <is>
          <t>Large client</t>
        </is>
      </c>
      <c r="J2715" t="inlineStr">
        <is>
          <t>Ana Costa</t>
        </is>
      </c>
      <c r="K2715" s="71" t="n">
        <v>4366</v>
      </c>
      <c r="L2715" s="72" t="n">
        <v>3856.05</v>
      </c>
      <c r="M2715" s="72" t="n">
        <v>16835514.3</v>
      </c>
      <c r="N2715" s="72" t="n">
        <v>1010130.86</v>
      </c>
      <c r="O2715" s="72" t="n">
        <v>15825383.44</v>
      </c>
      <c r="P2715" s="72" t="n">
        <v>11285897.08</v>
      </c>
      <c r="Q2715" s="72" t="n">
        <v>4539486.36</v>
      </c>
      <c r="R2715" t="inlineStr">
        <is>
          <t>CM-04</t>
        </is>
      </c>
      <c r="S2715" s="73" t="n">
        <v>33.4</v>
      </c>
      <c r="T2715" s="73" t="n">
        <v>25.7</v>
      </c>
      <c r="U2715" s="71" t="n">
        <v>0</v>
      </c>
      <c r="V2715" t="inlineStr">
        <is>
          <t>No</t>
        </is>
      </c>
      <c r="W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TC102707</t>
        </is>
      </c>
      <c r="B2716" s="69" t="n">
        <v>45989</v>
      </c>
      <c r="C2716" s="70" t="n">
        <v>2025</v>
      </c>
      <c r="D2716" t="inlineStr">
        <is>
          <t>Nov</t>
        </is>
      </c>
      <c r="E2716" t="inlineStr">
        <is>
          <t>North America</t>
        </is>
      </c>
      <c r="F2716" t="inlineStr">
        <is>
          <t>USA</t>
        </is>
      </c>
      <c r="G2716" t="inlineStr">
        <is>
          <t>Retail &amp; CPG</t>
        </is>
      </c>
      <c r="H2716" t="inlineStr">
        <is>
          <t>Cloud &amp; infrastructure</t>
        </is>
      </c>
      <c r="I2716" t="inlineStr">
        <is>
          <t>Top-10 client</t>
        </is>
      </c>
      <c r="J2716" t="inlineStr">
        <is>
          <t>Olivia Brown</t>
        </is>
      </c>
      <c r="K2716" s="71" t="n">
        <v>4073</v>
      </c>
      <c r="L2716" s="72" t="n">
        <v>3506.48</v>
      </c>
      <c r="M2716" s="72" t="n">
        <v>14281893.04</v>
      </c>
      <c r="N2716" s="72" t="n">
        <v>856913.58</v>
      </c>
      <c r="O2716" s="72" t="n">
        <v>13424979.46</v>
      </c>
      <c r="P2716" s="72" t="n">
        <v>9675246.02</v>
      </c>
      <c r="Q2716" s="72" t="n">
        <v>3749733.44</v>
      </c>
      <c r="R2716" t="inlineStr">
        <is>
          <t>RC-01</t>
        </is>
      </c>
      <c r="S2716" s="73" t="n">
        <v>25.5</v>
      </c>
      <c r="T2716" s="73" t="n">
        <v>23.4</v>
      </c>
      <c r="U2716" s="71" t="n">
        <v>0</v>
      </c>
      <c r="V2716" t="inlineStr">
        <is>
          <t>No</t>
        </is>
      </c>
      <c r="W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TC102708</t>
        </is>
      </c>
      <c r="B2717" s="69" t="n">
        <v>45989</v>
      </c>
      <c r="C2717" s="70" t="n">
        <v>2025</v>
      </c>
      <c r="D2717" t="inlineStr">
        <is>
          <t>Nov</t>
        </is>
      </c>
      <c r="E2717" t="inlineStr">
        <is>
          <t>Continental Europe</t>
        </is>
      </c>
      <c r="F2717" t="inlineStr">
        <is>
          <t>Netherlands</t>
        </is>
      </c>
      <c r="G2717" t="inlineStr">
        <is>
          <t>Technology &amp; Services</t>
        </is>
      </c>
      <c r="H2717" t="inlineStr">
        <is>
          <t>Application services</t>
        </is>
      </c>
      <c r="I2717" t="inlineStr">
        <is>
          <t>Large client</t>
        </is>
      </c>
      <c r="J2717" t="inlineStr">
        <is>
          <t>Aisha Bello</t>
        </is>
      </c>
      <c r="K2717" s="71" t="n">
        <v>8769</v>
      </c>
      <c r="L2717" s="72" t="n">
        <v>4092.26</v>
      </c>
      <c r="M2717" s="72" t="n">
        <v>35885027.94</v>
      </c>
      <c r="N2717" s="72" t="n">
        <v>0</v>
      </c>
      <c r="O2717" s="72" t="n">
        <v>35885027.94</v>
      </c>
      <c r="P2717" s="72" t="n">
        <v>25242350.5</v>
      </c>
      <c r="Q2717" s="72" t="n">
        <v>10642677.44</v>
      </c>
      <c r="R2717" t="inlineStr">
        <is>
          <t>TS-02</t>
        </is>
      </c>
      <c r="S2717" s="73" t="n">
        <v>58.3</v>
      </c>
      <c r="T2717" s="73" t="n">
        <v>47.9</v>
      </c>
      <c r="U2717" s="71" t="n">
        <v>0</v>
      </c>
      <c r="V2717" t="inlineStr">
        <is>
          <t>No</t>
        </is>
      </c>
      <c r="W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TC102709</t>
        </is>
      </c>
      <c r="B2718" s="69" t="n">
        <v>45989</v>
      </c>
      <c r="C2718" s="70" t="n">
        <v>2025</v>
      </c>
      <c r="D2718" t="inlineStr">
        <is>
          <t>Nov</t>
        </is>
      </c>
      <c r="E2718" t="inlineStr">
        <is>
          <t>India</t>
        </is>
      </c>
      <c r="F2718" t="inlineStr">
        <is>
          <t>India</t>
        </is>
      </c>
      <c r="G2718" t="inlineStr">
        <is>
          <t>BFSI</t>
        </is>
      </c>
      <c r="H2718" t="inlineStr">
        <is>
          <t>Application services</t>
        </is>
      </c>
      <c r="I2718" t="inlineStr">
        <is>
          <t>Mid-size client</t>
        </is>
      </c>
      <c r="J2718" t="inlineStr">
        <is>
          <t>Olivia Brown</t>
        </is>
      </c>
      <c r="K2718" s="71" t="n">
        <v>5874</v>
      </c>
      <c r="L2718" s="72" t="n">
        <v>4010.99</v>
      </c>
      <c r="M2718" s="72" t="n">
        <v>23560555.26</v>
      </c>
      <c r="N2718" s="72" t="n">
        <v>942422.21</v>
      </c>
      <c r="O2718" s="72" t="n">
        <v>22618133.05</v>
      </c>
      <c r="P2718" s="72" t="n">
        <v>14171306.85</v>
      </c>
      <c r="Q2718" s="72" t="n">
        <v>8446826.199999999</v>
      </c>
      <c r="R2718" t="inlineStr">
        <is>
          <t>B-03</t>
        </is>
      </c>
      <c r="S2718" s="73" t="n">
        <v>40.1</v>
      </c>
      <c r="T2718" s="73" t="n">
        <v>34.9</v>
      </c>
      <c r="U2718" s="71" t="n">
        <v>1</v>
      </c>
      <c r="V2718" t="inlineStr">
        <is>
          <t>No</t>
        </is>
      </c>
      <c r="W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TC102710</t>
        </is>
      </c>
      <c r="B2719" s="69" t="n">
        <v>45989</v>
      </c>
      <c r="C2719" s="70" t="n">
        <v>2025</v>
      </c>
      <c r="D2719" t="inlineStr">
        <is>
          <t>Nov</t>
        </is>
      </c>
      <c r="E2719" t="inlineStr">
        <is>
          <t>North America</t>
        </is>
      </c>
      <c r="F2719" t="inlineStr">
        <is>
          <t>Canada</t>
        </is>
      </c>
      <c r="G2719" t="inlineStr">
        <is>
          <t>BFSI</t>
        </is>
      </c>
      <c r="H2719" t="inlineStr">
        <is>
          <t>Application services</t>
        </is>
      </c>
      <c r="I2719" t="inlineStr">
        <is>
          <t>Top-10 client</t>
        </is>
      </c>
      <c r="J2719" t="inlineStr">
        <is>
          <t>Sophie Müller</t>
        </is>
      </c>
      <c r="K2719" s="71" t="n">
        <v>13098</v>
      </c>
      <c r="L2719" s="72" t="n">
        <v>4091.26</v>
      </c>
      <c r="M2719" s="72" t="n">
        <v>53587323.48</v>
      </c>
      <c r="N2719" s="72" t="n">
        <v>0</v>
      </c>
      <c r="O2719" s="72" t="n">
        <v>53587323.48</v>
      </c>
      <c r="P2719" s="72" t="n">
        <v>35071476.99</v>
      </c>
      <c r="Q2719" s="72" t="n">
        <v>18515846.49</v>
      </c>
      <c r="R2719" t="inlineStr">
        <is>
          <t>B-05</t>
        </is>
      </c>
      <c r="S2719" s="73" t="n">
        <v>77.90000000000001</v>
      </c>
      <c r="T2719" s="73" t="n">
        <v>71</v>
      </c>
      <c r="U2719" s="71" t="n">
        <v>0</v>
      </c>
      <c r="V2719" t="inlineStr">
        <is>
          <t>No</t>
        </is>
      </c>
      <c r="W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TC102711</t>
        </is>
      </c>
      <c r="B2720" s="69" t="n">
        <v>45989</v>
      </c>
      <c r="C2720" s="70" t="n">
        <v>2025</v>
      </c>
      <c r="D2720" t="inlineStr">
        <is>
          <t>Nov</t>
        </is>
      </c>
      <c r="E2720" t="inlineStr">
        <is>
          <t>North America</t>
        </is>
      </c>
      <c r="F2720" t="inlineStr">
        <is>
          <t>Canada</t>
        </is>
      </c>
      <c r="G2720" t="inlineStr">
        <is>
          <t>BFSI</t>
        </is>
      </c>
      <c r="H2720" t="inlineStr">
        <is>
          <t>BPS</t>
        </is>
      </c>
      <c r="I2720" t="inlineStr">
        <is>
          <t>Large client</t>
        </is>
      </c>
      <c r="J2720" t="inlineStr">
        <is>
          <t>Mei Lin</t>
        </is>
      </c>
      <c r="K2720" s="71" t="n">
        <v>4576</v>
      </c>
      <c r="L2720" s="72" t="n">
        <v>3938.4</v>
      </c>
      <c r="M2720" s="72" t="n">
        <v>18022118.4</v>
      </c>
      <c r="N2720" s="72" t="n">
        <v>360442.37</v>
      </c>
      <c r="O2720" s="72" t="n">
        <v>17661676.03</v>
      </c>
      <c r="P2720" s="72" t="n">
        <v>11386039.43</v>
      </c>
      <c r="Q2720" s="72" t="n">
        <v>6275636.6</v>
      </c>
      <c r="R2720" t="inlineStr">
        <is>
          <t>B-04</t>
        </is>
      </c>
      <c r="S2720" s="73" t="n">
        <v>31.4</v>
      </c>
      <c r="T2720" s="73" t="n">
        <v>26.7</v>
      </c>
      <c r="U2720" s="71" t="n">
        <v>0</v>
      </c>
      <c r="V2720" t="inlineStr">
        <is>
          <t>No</t>
        </is>
      </c>
      <c r="W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TC102712</t>
        </is>
      </c>
      <c r="B2721" s="69" t="n">
        <v>45989</v>
      </c>
      <c r="C2721" s="70" t="n">
        <v>2025</v>
      </c>
      <c r="D2721" t="inlineStr">
        <is>
          <t>Nov</t>
        </is>
      </c>
      <c r="E2721" t="inlineStr">
        <is>
          <t>Middle East &amp; Africa</t>
        </is>
      </c>
      <c r="F2721" t="inlineStr">
        <is>
          <t>UAE</t>
        </is>
      </c>
      <c r="G2721" t="inlineStr">
        <is>
          <t>Life Sciences</t>
        </is>
      </c>
      <c r="H2721" t="inlineStr">
        <is>
          <t>Application services</t>
        </is>
      </c>
      <c r="I2721" t="inlineStr">
        <is>
          <t>Large client</t>
        </is>
      </c>
      <c r="J2721" t="inlineStr">
        <is>
          <t>Omar Haddad</t>
        </is>
      </c>
      <c r="K2721" s="71" t="n">
        <v>10114</v>
      </c>
      <c r="L2721" s="72" t="n">
        <v>3866.98</v>
      </c>
      <c r="M2721" s="72" t="n">
        <v>39110635.72</v>
      </c>
      <c r="N2721" s="72" t="n">
        <v>782212.71</v>
      </c>
      <c r="O2721" s="72" t="n">
        <v>38328423.01</v>
      </c>
      <c r="P2721" s="72" t="n">
        <v>23942444</v>
      </c>
      <c r="Q2721" s="72" t="n">
        <v>14385979.01</v>
      </c>
      <c r="R2721" t="inlineStr">
        <is>
          <t>LS-01</t>
        </is>
      </c>
      <c r="S2721" s="73" t="n">
        <v>76.40000000000001</v>
      </c>
      <c r="T2721" s="73" t="n">
        <v>57.5</v>
      </c>
      <c r="U2721" s="71" t="n">
        <v>0</v>
      </c>
      <c r="V2721" t="inlineStr">
        <is>
          <t>No</t>
        </is>
      </c>
      <c r="W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TC102713</t>
        </is>
      </c>
      <c r="B2722" s="69" t="n">
        <v>45989</v>
      </c>
      <c r="C2722" s="70" t="n">
        <v>2025</v>
      </c>
      <c r="D2722" t="inlineStr">
        <is>
          <t>Nov</t>
        </is>
      </c>
      <c r="E2722" t="inlineStr">
        <is>
          <t>India</t>
        </is>
      </c>
      <c r="F2722" t="inlineStr">
        <is>
          <t>India</t>
        </is>
      </c>
      <c r="G2722" t="inlineStr">
        <is>
          <t>Manufacturing</t>
        </is>
      </c>
      <c r="H2722" t="inlineStr">
        <is>
          <t>BPS</t>
        </is>
      </c>
      <c r="I2722" t="inlineStr">
        <is>
          <t>Large client</t>
        </is>
      </c>
      <c r="J2722" t="inlineStr">
        <is>
          <t>Ravindra Patil</t>
        </is>
      </c>
      <c r="K2722" s="71" t="n">
        <v>7768</v>
      </c>
      <c r="L2722" s="72" t="n">
        <v>3743.51</v>
      </c>
      <c r="M2722" s="72" t="n">
        <v>29079585.68</v>
      </c>
      <c r="N2722" s="72" t="n">
        <v>0</v>
      </c>
      <c r="O2722" s="72" t="n">
        <v>29079585.68</v>
      </c>
      <c r="P2722" s="72" t="n">
        <v>18917594.33</v>
      </c>
      <c r="Q2722" s="72" t="n">
        <v>10161991.35</v>
      </c>
      <c r="R2722" t="inlineStr">
        <is>
          <t>M-03</t>
        </is>
      </c>
      <c r="S2722" s="73" t="n">
        <v>54.9</v>
      </c>
      <c r="T2722" s="73" t="n">
        <v>42.6</v>
      </c>
      <c r="U2722" s="71" t="n">
        <v>0</v>
      </c>
      <c r="V2722" t="inlineStr">
        <is>
          <t>No</t>
        </is>
      </c>
      <c r="W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TC102714</t>
        </is>
      </c>
      <c r="B2723" s="69" t="n">
        <v>45989</v>
      </c>
      <c r="C2723" s="70" t="n">
        <v>2025</v>
      </c>
      <c r="D2723" t="inlineStr">
        <is>
          <t>Nov</t>
        </is>
      </c>
      <c r="E2723" t="inlineStr">
        <is>
          <t>North America</t>
        </is>
      </c>
      <c r="F2723" t="inlineStr">
        <is>
          <t>USA</t>
        </is>
      </c>
      <c r="G2723" t="inlineStr">
        <is>
          <t>BFSI</t>
        </is>
      </c>
      <c r="H2723" t="inlineStr">
        <is>
          <t>AI &amp; data</t>
        </is>
      </c>
      <c r="I2723" t="inlineStr">
        <is>
          <t>Top-10 client</t>
        </is>
      </c>
      <c r="J2723" t="inlineStr">
        <is>
          <t>Shraddha Kulkarni</t>
        </is>
      </c>
      <c r="K2723" s="71" t="n">
        <v>3323</v>
      </c>
      <c r="L2723" s="72" t="n">
        <v>4137.64</v>
      </c>
      <c r="M2723" s="72" t="n">
        <v>13749377.72</v>
      </c>
      <c r="N2723" s="72" t="n">
        <v>0</v>
      </c>
      <c r="O2723" s="72" t="n">
        <v>13749377.72</v>
      </c>
      <c r="P2723" s="72" t="n">
        <v>8420255.939999999</v>
      </c>
      <c r="Q2723" s="72" t="n">
        <v>5329121.78</v>
      </c>
      <c r="R2723" t="inlineStr">
        <is>
          <t>B-04</t>
        </is>
      </c>
      <c r="S2723" s="73" t="n">
        <v>20.9</v>
      </c>
      <c r="T2723" s="73" t="n">
        <v>18.4</v>
      </c>
      <c r="U2723" s="71" t="n">
        <v>0</v>
      </c>
      <c r="V2723" t="inlineStr">
        <is>
          <t>No</t>
        </is>
      </c>
      <c r="W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TC102715</t>
        </is>
      </c>
      <c r="B2724" s="69" t="n">
        <v>45989</v>
      </c>
      <c r="C2724" s="70" t="n">
        <v>2025</v>
      </c>
      <c r="D2724" t="inlineStr">
        <is>
          <t>Nov</t>
        </is>
      </c>
      <c r="E2724" t="inlineStr">
        <is>
          <t>North America</t>
        </is>
      </c>
      <c r="F2724" t="inlineStr">
        <is>
          <t>USA</t>
        </is>
      </c>
      <c r="G2724" t="inlineStr">
        <is>
          <t>Technology &amp; Services</t>
        </is>
      </c>
      <c r="H2724" t="inlineStr">
        <is>
          <t>BPS</t>
        </is>
      </c>
      <c r="I2724" t="inlineStr">
        <is>
          <t>Mid-size client</t>
        </is>
      </c>
      <c r="J2724" t="inlineStr">
        <is>
          <t>Mei Lin</t>
        </is>
      </c>
      <c r="K2724" s="71" t="n">
        <v>10188</v>
      </c>
      <c r="L2724" s="72" t="n">
        <v>4383.36</v>
      </c>
      <c r="M2724" s="72" t="n">
        <v>44657671.68</v>
      </c>
      <c r="N2724" s="72" t="n">
        <v>0</v>
      </c>
      <c r="O2724" s="72" t="n">
        <v>44657671.68</v>
      </c>
      <c r="P2724" s="72" t="n">
        <v>30118537.82</v>
      </c>
      <c r="Q2724" s="72" t="n">
        <v>14539133.86</v>
      </c>
      <c r="R2724" t="inlineStr">
        <is>
          <t>TS-02</t>
        </is>
      </c>
      <c r="S2724" s="73" t="n">
        <v>64.3</v>
      </c>
      <c r="T2724" s="73" t="n">
        <v>58.1</v>
      </c>
      <c r="U2724" s="71" t="n">
        <v>0</v>
      </c>
      <c r="V2724" t="inlineStr">
        <is>
          <t>Yes</t>
        </is>
      </c>
      <c r="W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TC102716</t>
        </is>
      </c>
      <c r="B2725" s="69" t="n">
        <v>45989</v>
      </c>
      <c r="C2725" s="70" t="n">
        <v>2025</v>
      </c>
      <c r="D2725" t="inlineStr">
        <is>
          <t>Nov</t>
        </is>
      </c>
      <c r="E2725" t="inlineStr">
        <is>
          <t>Middle East &amp; Africa</t>
        </is>
      </c>
      <c r="F2725" t="inlineStr">
        <is>
          <t>UAE</t>
        </is>
      </c>
      <c r="G2725" t="inlineStr">
        <is>
          <t>BFSI</t>
        </is>
      </c>
      <c r="H2725" t="inlineStr">
        <is>
          <t>BPS</t>
        </is>
      </c>
      <c r="I2725" t="inlineStr">
        <is>
          <t>Top-10 client</t>
        </is>
      </c>
      <c r="J2725" t="inlineStr">
        <is>
          <t>Hiroshi Tanaka</t>
        </is>
      </c>
      <c r="K2725" s="71" t="n">
        <v>9871</v>
      </c>
      <c r="L2725" s="72" t="n">
        <v>3571.25</v>
      </c>
      <c r="M2725" s="72" t="n">
        <v>35251808.75</v>
      </c>
      <c r="N2725" s="72" t="n">
        <v>2115108.52</v>
      </c>
      <c r="O2725" s="72" t="n">
        <v>33136700.23</v>
      </c>
      <c r="P2725" s="72" t="n">
        <v>22622815.49</v>
      </c>
      <c r="Q2725" s="72" t="n">
        <v>10513884.74</v>
      </c>
      <c r="R2725" t="inlineStr">
        <is>
          <t>B-05</t>
        </is>
      </c>
      <c r="S2725" s="73" t="n">
        <v>67.90000000000001</v>
      </c>
      <c r="T2725" s="73" t="n">
        <v>56.1</v>
      </c>
      <c r="U2725" s="71" t="n">
        <v>0</v>
      </c>
      <c r="V2725" t="inlineStr">
        <is>
          <t>No</t>
        </is>
      </c>
      <c r="W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TC102717</t>
        </is>
      </c>
      <c r="B2726" s="69" t="n">
        <v>45989</v>
      </c>
      <c r="C2726" s="70" t="n">
        <v>2025</v>
      </c>
      <c r="D2726" t="inlineStr">
        <is>
          <t>Nov</t>
        </is>
      </c>
      <c r="E2726" t="inlineStr">
        <is>
          <t>India</t>
        </is>
      </c>
      <c r="F2726" t="inlineStr">
        <is>
          <t>India</t>
        </is>
      </c>
      <c r="G2726" t="inlineStr">
        <is>
          <t>Technology &amp; Services</t>
        </is>
      </c>
      <c r="H2726" t="inlineStr">
        <is>
          <t>Application services</t>
        </is>
      </c>
      <c r="I2726" t="inlineStr">
        <is>
          <t>Large client</t>
        </is>
      </c>
      <c r="J2726" t="inlineStr">
        <is>
          <t>Olivia Brown</t>
        </is>
      </c>
      <c r="K2726" s="71" t="n">
        <v>2232</v>
      </c>
      <c r="L2726" s="72" t="n">
        <v>3559.96</v>
      </c>
      <c r="M2726" s="72" t="n">
        <v>7945830.72</v>
      </c>
      <c r="N2726" s="72" t="n">
        <v>158916.61</v>
      </c>
      <c r="O2726" s="72" t="n">
        <v>7786914.11</v>
      </c>
      <c r="P2726" s="72" t="n">
        <v>4937408.2</v>
      </c>
      <c r="Q2726" s="72" t="n">
        <v>2849505.91</v>
      </c>
      <c r="R2726" t="inlineStr">
        <is>
          <t>TS-03</t>
        </is>
      </c>
      <c r="S2726" s="73" t="n">
        <v>15.4</v>
      </c>
      <c r="T2726" s="73" t="n">
        <v>12.8</v>
      </c>
      <c r="U2726" s="71" t="n">
        <v>1</v>
      </c>
      <c r="V2726" t="inlineStr">
        <is>
          <t>No</t>
        </is>
      </c>
      <c r="W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TC102718</t>
        </is>
      </c>
      <c r="B2727" s="69" t="n">
        <v>45989</v>
      </c>
      <c r="C2727" s="70" t="n">
        <v>2025</v>
      </c>
      <c r="D2727" t="inlineStr">
        <is>
          <t>Nov</t>
        </is>
      </c>
      <c r="E2727" t="inlineStr">
        <is>
          <t>Asia Pacific</t>
        </is>
      </c>
      <c r="F2727" t="inlineStr">
        <is>
          <t>Japan</t>
        </is>
      </c>
      <c r="G2727" t="inlineStr">
        <is>
          <t>Manufacturing</t>
        </is>
      </c>
      <c r="H2727" t="inlineStr">
        <is>
          <t>Application services</t>
        </is>
      </c>
      <c r="I2727" t="inlineStr">
        <is>
          <t>Large client</t>
        </is>
      </c>
      <c r="J2727" t="inlineStr">
        <is>
          <t>Liam O'Brien</t>
        </is>
      </c>
      <c r="K2727" s="71" t="n">
        <v>6923</v>
      </c>
      <c r="L2727" s="72" t="n">
        <v>3327.44</v>
      </c>
      <c r="M2727" s="72" t="n">
        <v>23035867.12</v>
      </c>
      <c r="N2727" s="72" t="n">
        <v>460717.34</v>
      </c>
      <c r="O2727" s="72" t="n">
        <v>22575149.78</v>
      </c>
      <c r="P2727" s="72" t="n">
        <v>14126475.97</v>
      </c>
      <c r="Q2727" s="72" t="n">
        <v>8448673.810000001</v>
      </c>
      <c r="R2727" t="inlineStr">
        <is>
          <t>M-01</t>
        </is>
      </c>
      <c r="S2727" s="73" t="n">
        <v>51.9</v>
      </c>
      <c r="T2727" s="73" t="n">
        <v>38.9</v>
      </c>
      <c r="U2727" s="71" t="n">
        <v>1</v>
      </c>
      <c r="V2727" t="inlineStr">
        <is>
          <t>No</t>
        </is>
      </c>
      <c r="W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TC102719</t>
        </is>
      </c>
      <c r="B2728" s="69" t="n">
        <v>45989</v>
      </c>
      <c r="C2728" s="70" t="n">
        <v>2025</v>
      </c>
      <c r="D2728" t="inlineStr">
        <is>
          <t>Nov</t>
        </is>
      </c>
      <c r="E2728" t="inlineStr">
        <is>
          <t>North America</t>
        </is>
      </c>
      <c r="F2728" t="inlineStr">
        <is>
          <t>Canada</t>
        </is>
      </c>
      <c r="G2728" t="inlineStr">
        <is>
          <t>Manufacturing</t>
        </is>
      </c>
      <c r="H2728" t="inlineStr">
        <is>
          <t>Cloud &amp; infrastructure</t>
        </is>
      </c>
      <c r="I2728" t="inlineStr">
        <is>
          <t>Mid-size client</t>
        </is>
      </c>
      <c r="J2728" t="inlineStr">
        <is>
          <t>Ravindra Patil</t>
        </is>
      </c>
      <c r="K2728" s="71" t="n">
        <v>2580</v>
      </c>
      <c r="L2728" s="72" t="n">
        <v>4051.04</v>
      </c>
      <c r="M2728" s="72" t="n">
        <v>10451683.2</v>
      </c>
      <c r="N2728" s="72" t="n">
        <v>209033.66</v>
      </c>
      <c r="O2728" s="72" t="n">
        <v>10242649.54</v>
      </c>
      <c r="P2728" s="72" t="n">
        <v>7105225.53</v>
      </c>
      <c r="Q2728" s="72" t="n">
        <v>3137424.01</v>
      </c>
      <c r="R2728" t="inlineStr">
        <is>
          <t>M-02</t>
        </is>
      </c>
      <c r="S2728" s="73" t="n">
        <v>18.8</v>
      </c>
      <c r="T2728" s="73" t="n">
        <v>14.9</v>
      </c>
      <c r="U2728" s="71" t="n">
        <v>0</v>
      </c>
      <c r="V2728" t="inlineStr">
        <is>
          <t>No</t>
        </is>
      </c>
      <c r="W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TC102720</t>
        </is>
      </c>
      <c r="B2729" s="69" t="n">
        <v>45989</v>
      </c>
      <c r="C2729" s="70" t="n">
        <v>2025</v>
      </c>
      <c r="D2729" t="inlineStr">
        <is>
          <t>Nov</t>
        </is>
      </c>
      <c r="E2729" t="inlineStr">
        <is>
          <t>UK</t>
        </is>
      </c>
      <c r="F2729" t="inlineStr">
        <is>
          <t>UK</t>
        </is>
      </c>
      <c r="G2729" t="inlineStr">
        <is>
          <t>BFSI</t>
        </is>
      </c>
      <c r="H2729" t="inlineStr">
        <is>
          <t>Consulting</t>
        </is>
      </c>
      <c r="I2729" t="inlineStr">
        <is>
          <t>Mid-size client</t>
        </is>
      </c>
      <c r="J2729" t="inlineStr">
        <is>
          <t>Ana Costa</t>
        </is>
      </c>
      <c r="K2729" s="71" t="n">
        <v>7575</v>
      </c>
      <c r="L2729" s="72" t="n">
        <v>4103.41</v>
      </c>
      <c r="M2729" s="72" t="n">
        <v>31083330.75</v>
      </c>
      <c r="N2729" s="72" t="n">
        <v>0</v>
      </c>
      <c r="O2729" s="72" t="n">
        <v>31083330.75</v>
      </c>
      <c r="P2729" s="72" t="n">
        <v>21112387.8</v>
      </c>
      <c r="Q2729" s="72" t="n">
        <v>9970942.949999999</v>
      </c>
      <c r="R2729" t="inlineStr">
        <is>
          <t>B-05</t>
        </is>
      </c>
      <c r="S2729" s="73" t="n">
        <v>48.5</v>
      </c>
      <c r="T2729" s="73" t="n">
        <v>43.3</v>
      </c>
      <c r="U2729" s="71" t="n">
        <v>1</v>
      </c>
      <c r="V2729" t="inlineStr">
        <is>
          <t>No</t>
        </is>
      </c>
      <c r="W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TC102721</t>
        </is>
      </c>
      <c r="B2730" s="69" t="n">
        <v>45992</v>
      </c>
      <c r="C2730" s="70" t="n">
        <v>2025</v>
      </c>
      <c r="D2730" t="inlineStr">
        <is>
          <t>Dec</t>
        </is>
      </c>
      <c r="E2730" t="inlineStr">
        <is>
          <t>North America</t>
        </is>
      </c>
      <c r="F2730" t="inlineStr">
        <is>
          <t>USA</t>
        </is>
      </c>
      <c r="G2730" t="inlineStr">
        <is>
          <t>Communications &amp; Media</t>
        </is>
      </c>
      <c r="H2730" t="inlineStr">
        <is>
          <t>Application services</t>
        </is>
      </c>
      <c r="I2730" t="inlineStr">
        <is>
          <t>Top-10 client</t>
        </is>
      </c>
      <c r="J2730" t="inlineStr">
        <is>
          <t>Aisha Bello</t>
        </is>
      </c>
      <c r="K2730" s="71" t="n">
        <v>8773</v>
      </c>
      <c r="L2730" s="72" t="n">
        <v>3579.97</v>
      </c>
      <c r="M2730" s="72" t="n">
        <v>31407076.81</v>
      </c>
      <c r="N2730" s="72" t="n">
        <v>0</v>
      </c>
      <c r="O2730" s="72" t="n">
        <v>31407076.81</v>
      </c>
      <c r="P2730" s="72" t="n">
        <v>22074453.91</v>
      </c>
      <c r="Q2730" s="72" t="n">
        <v>9332622.9</v>
      </c>
      <c r="R2730" t="inlineStr">
        <is>
          <t>CM-01</t>
        </is>
      </c>
      <c r="S2730" s="73" t="n">
        <v>60.5</v>
      </c>
      <c r="T2730" s="73" t="n">
        <v>48.7</v>
      </c>
      <c r="U2730" s="71" t="n">
        <v>1</v>
      </c>
      <c r="V2730" t="inlineStr">
        <is>
          <t>No</t>
        </is>
      </c>
      <c r="W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TC102722</t>
        </is>
      </c>
      <c r="B2731" s="69" t="n">
        <v>45992</v>
      </c>
      <c r="C2731" s="70" t="n">
        <v>2025</v>
      </c>
      <c r="D2731" t="inlineStr">
        <is>
          <t>Dec</t>
        </is>
      </c>
      <c r="E2731" t="inlineStr">
        <is>
          <t>Asia Pacific</t>
        </is>
      </c>
      <c r="F2731" t="inlineStr">
        <is>
          <t>Singapore</t>
        </is>
      </c>
      <c r="G2731" t="inlineStr">
        <is>
          <t>Retail &amp; CPG</t>
        </is>
      </c>
      <c r="H2731" t="inlineStr">
        <is>
          <t>Cloud &amp; infrastructure</t>
        </is>
      </c>
      <c r="I2731" t="inlineStr">
        <is>
          <t>Large client</t>
        </is>
      </c>
      <c r="J2731" t="inlineStr">
        <is>
          <t>Amir Khan</t>
        </is>
      </c>
      <c r="K2731" s="71" t="n">
        <v>13543</v>
      </c>
      <c r="L2731" s="72" t="n">
        <v>3155.65</v>
      </c>
      <c r="M2731" s="72" t="n">
        <v>42736967.95</v>
      </c>
      <c r="N2731" s="72" t="n">
        <v>0</v>
      </c>
      <c r="O2731" s="72" t="n">
        <v>42736967.95</v>
      </c>
      <c r="P2731" s="72" t="n">
        <v>29367657.18</v>
      </c>
      <c r="Q2731" s="72" t="n">
        <v>13369310.77</v>
      </c>
      <c r="R2731" t="inlineStr">
        <is>
          <t>RC-01</t>
        </is>
      </c>
      <c r="S2731" s="73" t="n">
        <v>74.5</v>
      </c>
      <c r="T2731" s="73" t="n">
        <v>68.40000000000001</v>
      </c>
      <c r="U2731" s="71" t="n">
        <v>3</v>
      </c>
      <c r="V2731" t="inlineStr">
        <is>
          <t>No</t>
        </is>
      </c>
      <c r="W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TC102723</t>
        </is>
      </c>
      <c r="B2732" s="69" t="n">
        <v>45992</v>
      </c>
      <c r="C2732" s="70" t="n">
        <v>2025</v>
      </c>
      <c r="D2732" t="inlineStr">
        <is>
          <t>Dec</t>
        </is>
      </c>
      <c r="E2732" t="inlineStr">
        <is>
          <t>North America</t>
        </is>
      </c>
      <c r="F2732" t="inlineStr">
        <is>
          <t>USA</t>
        </is>
      </c>
      <c r="G2732" t="inlineStr">
        <is>
          <t>Manufacturing</t>
        </is>
      </c>
      <c r="H2732" t="inlineStr">
        <is>
          <t>Application services</t>
        </is>
      </c>
      <c r="I2732" t="inlineStr">
        <is>
          <t>Mid-size client</t>
        </is>
      </c>
      <c r="J2732" t="inlineStr">
        <is>
          <t>Mei Lin</t>
        </is>
      </c>
      <c r="K2732" s="71" t="n">
        <v>5723</v>
      </c>
      <c r="L2732" s="72" t="n">
        <v>3563.77</v>
      </c>
      <c r="M2732" s="72" t="n">
        <v>20395455.71</v>
      </c>
      <c r="N2732" s="72" t="n">
        <v>815818.23</v>
      </c>
      <c r="O2732" s="72" t="n">
        <v>19579637.48</v>
      </c>
      <c r="P2732" s="72" t="n">
        <v>13709212.73</v>
      </c>
      <c r="Q2732" s="72" t="n">
        <v>5870424.75</v>
      </c>
      <c r="R2732" t="inlineStr">
        <is>
          <t>M-02</t>
        </is>
      </c>
      <c r="S2732" s="73" t="n">
        <v>37.4</v>
      </c>
      <c r="T2732" s="73" t="n">
        <v>31.4</v>
      </c>
      <c r="U2732" s="71" t="n">
        <v>0</v>
      </c>
      <c r="V2732" t="inlineStr">
        <is>
          <t>No</t>
        </is>
      </c>
      <c r="W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TC102724</t>
        </is>
      </c>
      <c r="B2733" s="69" t="n">
        <v>45992</v>
      </c>
      <c r="C2733" s="70" t="n">
        <v>2025</v>
      </c>
      <c r="D2733" t="inlineStr">
        <is>
          <t>Dec</t>
        </is>
      </c>
      <c r="E2733" t="inlineStr">
        <is>
          <t>North America</t>
        </is>
      </c>
      <c r="F2733" t="inlineStr">
        <is>
          <t>Canada</t>
        </is>
      </c>
      <c r="G2733" t="inlineStr">
        <is>
          <t>Life Sciences</t>
        </is>
      </c>
      <c r="H2733" t="inlineStr">
        <is>
          <t>Cloud &amp; infrastructure</t>
        </is>
      </c>
      <c r="I2733" t="inlineStr">
        <is>
          <t>Mid-size client</t>
        </is>
      </c>
      <c r="J2733" t="inlineStr">
        <is>
          <t>Ana Costa</t>
        </is>
      </c>
      <c r="K2733" s="71" t="n">
        <v>4766</v>
      </c>
      <c r="L2733" s="72" t="n">
        <v>4565.24</v>
      </c>
      <c r="M2733" s="72" t="n">
        <v>21757933.84</v>
      </c>
      <c r="N2733" s="72" t="n">
        <v>1305476.03</v>
      </c>
      <c r="O2733" s="72" t="n">
        <v>20452457.81</v>
      </c>
      <c r="P2733" s="72" t="n">
        <v>15397504.31</v>
      </c>
      <c r="Q2733" s="72" t="n">
        <v>5054953.5</v>
      </c>
      <c r="R2733" t="inlineStr">
        <is>
          <t>LS-03</t>
        </is>
      </c>
      <c r="S2733" s="73" t="n">
        <v>29.7</v>
      </c>
      <c r="T2733" s="73" t="n">
        <v>26.8</v>
      </c>
      <c r="U2733" s="71" t="n">
        <v>1</v>
      </c>
      <c r="V2733" t="inlineStr">
        <is>
          <t>No</t>
        </is>
      </c>
      <c r="W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TC102725</t>
        </is>
      </c>
      <c r="B2734" s="69" t="n">
        <v>45992</v>
      </c>
      <c r="C2734" s="70" t="n">
        <v>2025</v>
      </c>
      <c r="D2734" t="inlineStr">
        <is>
          <t>Dec</t>
        </is>
      </c>
      <c r="E2734" t="inlineStr">
        <is>
          <t>Asia Pacific</t>
        </is>
      </c>
      <c r="F2734" t="inlineStr">
        <is>
          <t>Australia</t>
        </is>
      </c>
      <c r="G2734" t="inlineStr">
        <is>
          <t>BFSI</t>
        </is>
      </c>
      <c r="H2734" t="inlineStr">
        <is>
          <t>Application services</t>
        </is>
      </c>
      <c r="I2734" t="inlineStr">
        <is>
          <t>Top-10 client</t>
        </is>
      </c>
      <c r="J2734" t="inlineStr">
        <is>
          <t>Ravindra Patil</t>
        </is>
      </c>
      <c r="K2734" s="71" t="n">
        <v>10721</v>
      </c>
      <c r="L2734" s="72" t="n">
        <v>3353.63</v>
      </c>
      <c r="M2734" s="72" t="n">
        <v>35954267.23</v>
      </c>
      <c r="N2734" s="72" t="n">
        <v>0</v>
      </c>
      <c r="O2734" s="72" t="n">
        <v>35954267.23</v>
      </c>
      <c r="P2734" s="72" t="n">
        <v>23239958.8</v>
      </c>
      <c r="Q2734" s="72" t="n">
        <v>12714308.43</v>
      </c>
      <c r="R2734" t="inlineStr">
        <is>
          <t>B-01</t>
        </is>
      </c>
      <c r="S2734" s="73" t="n">
        <v>68.90000000000001</v>
      </c>
      <c r="T2734" s="73" t="n">
        <v>57.7</v>
      </c>
      <c r="U2734" s="71" t="n">
        <v>0</v>
      </c>
      <c r="V2734" t="inlineStr">
        <is>
          <t>No</t>
        </is>
      </c>
      <c r="W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TC102726</t>
        </is>
      </c>
      <c r="B2735" s="69" t="n">
        <v>45992</v>
      </c>
      <c r="C2735" s="70" t="n">
        <v>2025</v>
      </c>
      <c r="D2735" t="inlineStr">
        <is>
          <t>Dec</t>
        </is>
      </c>
      <c r="E2735" t="inlineStr">
        <is>
          <t>North America</t>
        </is>
      </c>
      <c r="F2735" t="inlineStr">
        <is>
          <t>Canada</t>
        </is>
      </c>
      <c r="G2735" t="inlineStr">
        <is>
          <t>Retail &amp; CPG</t>
        </is>
      </c>
      <c r="H2735" t="inlineStr">
        <is>
          <t>Application services</t>
        </is>
      </c>
      <c r="I2735" t="inlineStr">
        <is>
          <t>Mid-size client</t>
        </is>
      </c>
      <c r="J2735" t="inlineStr">
        <is>
          <t>Ravindra Patil</t>
        </is>
      </c>
      <c r="K2735" s="71" t="n">
        <v>7442</v>
      </c>
      <c r="L2735" s="72" t="n">
        <v>3654.8</v>
      </c>
      <c r="M2735" s="72" t="n">
        <v>27199021.6</v>
      </c>
      <c r="N2735" s="72" t="n">
        <v>0</v>
      </c>
      <c r="O2735" s="72" t="n">
        <v>27199021.6</v>
      </c>
      <c r="P2735" s="72" t="n">
        <v>17012428.48</v>
      </c>
      <c r="Q2735" s="72" t="n">
        <v>10186593.12</v>
      </c>
      <c r="R2735" t="inlineStr">
        <is>
          <t>RC-06</t>
        </is>
      </c>
      <c r="S2735" s="73" t="n">
        <v>45.7</v>
      </c>
      <c r="T2735" s="73" t="n">
        <v>38.6</v>
      </c>
      <c r="U2735" s="71" t="n">
        <v>0</v>
      </c>
      <c r="V2735" t="inlineStr">
        <is>
          <t>No</t>
        </is>
      </c>
      <c r="W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TC102727</t>
        </is>
      </c>
      <c r="B2736" s="69" t="n">
        <v>45992</v>
      </c>
      <c r="C2736" s="70" t="n">
        <v>2025</v>
      </c>
      <c r="D2736" t="inlineStr">
        <is>
          <t>Dec</t>
        </is>
      </c>
      <c r="E2736" t="inlineStr">
        <is>
          <t>Middle East &amp; Africa</t>
        </is>
      </c>
      <c r="F2736" t="inlineStr">
        <is>
          <t>South Africa</t>
        </is>
      </c>
      <c r="G2736" t="inlineStr">
        <is>
          <t>Technology &amp; Services</t>
        </is>
      </c>
      <c r="H2736" t="inlineStr">
        <is>
          <t>BPS</t>
        </is>
      </c>
      <c r="I2736" t="inlineStr">
        <is>
          <t>Large client</t>
        </is>
      </c>
      <c r="J2736" t="inlineStr">
        <is>
          <t>Fatima Al-Saud</t>
        </is>
      </c>
      <c r="K2736" s="71" t="n">
        <v>6778</v>
      </c>
      <c r="L2736" s="72" t="n">
        <v>3906.21</v>
      </c>
      <c r="M2736" s="72" t="n">
        <v>26476291.38</v>
      </c>
      <c r="N2736" s="72" t="n">
        <v>1059051.66</v>
      </c>
      <c r="O2736" s="72" t="n">
        <v>25417239.72</v>
      </c>
      <c r="P2736" s="72" t="n">
        <v>19295382.27</v>
      </c>
      <c r="Q2736" s="72" t="n">
        <v>6121857.45</v>
      </c>
      <c r="R2736" t="inlineStr">
        <is>
          <t>TS-02</t>
        </is>
      </c>
      <c r="S2736" s="73" t="n">
        <v>38</v>
      </c>
      <c r="T2736" s="73" t="n">
        <v>34.3</v>
      </c>
      <c r="U2736" s="71" t="n">
        <v>1</v>
      </c>
      <c r="V2736" t="inlineStr">
        <is>
          <t>No</t>
        </is>
      </c>
      <c r="W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TC102728</t>
        </is>
      </c>
      <c r="B2737" s="69" t="n">
        <v>45992</v>
      </c>
      <c r="C2737" s="70" t="n">
        <v>2025</v>
      </c>
      <c r="D2737" t="inlineStr">
        <is>
          <t>Dec</t>
        </is>
      </c>
      <c r="E2737" t="inlineStr">
        <is>
          <t>North America</t>
        </is>
      </c>
      <c r="F2737" t="inlineStr">
        <is>
          <t>Canada</t>
        </is>
      </c>
      <c r="G2737" t="inlineStr">
        <is>
          <t>Manufacturing</t>
        </is>
      </c>
      <c r="H2737" t="inlineStr">
        <is>
          <t>BPS</t>
        </is>
      </c>
      <c r="I2737" t="inlineStr">
        <is>
          <t>Mid-size client</t>
        </is>
      </c>
      <c r="J2737" t="inlineStr">
        <is>
          <t>Shraddha Kulkarni</t>
        </is>
      </c>
      <c r="K2737" s="71" t="n">
        <v>7984</v>
      </c>
      <c r="L2737" s="72" t="n">
        <v>3475.6</v>
      </c>
      <c r="M2737" s="72" t="n">
        <v>27749190.4</v>
      </c>
      <c r="N2737" s="72" t="n">
        <v>0</v>
      </c>
      <c r="O2737" s="72" t="n">
        <v>27749190.4</v>
      </c>
      <c r="P2737" s="72" t="n">
        <v>17695709.41</v>
      </c>
      <c r="Q2737" s="72" t="n">
        <v>10053480.99</v>
      </c>
      <c r="R2737" t="inlineStr">
        <is>
          <t>M-01</t>
        </is>
      </c>
      <c r="S2737" s="73" t="n">
        <v>50.2</v>
      </c>
      <c r="T2737" s="73" t="n">
        <v>42.6</v>
      </c>
      <c r="U2737" s="71" t="n">
        <v>0</v>
      </c>
      <c r="V2737" t="inlineStr">
        <is>
          <t>No</t>
        </is>
      </c>
      <c r="W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TC102729</t>
        </is>
      </c>
      <c r="B2738" s="69" t="n">
        <v>45992</v>
      </c>
      <c r="C2738" s="70" t="n">
        <v>2025</v>
      </c>
      <c r="D2738" t="inlineStr">
        <is>
          <t>Dec</t>
        </is>
      </c>
      <c r="E2738" t="inlineStr">
        <is>
          <t>North America</t>
        </is>
      </c>
      <c r="F2738" t="inlineStr">
        <is>
          <t>Canada</t>
        </is>
      </c>
      <c r="G2738" t="inlineStr">
        <is>
          <t>Technology &amp; Services</t>
        </is>
      </c>
      <c r="H2738" t="inlineStr">
        <is>
          <t>Application services</t>
        </is>
      </c>
      <c r="I2738" t="inlineStr">
        <is>
          <t>Mid-size client</t>
        </is>
      </c>
      <c r="J2738" t="inlineStr">
        <is>
          <t>Liam O'Brien</t>
        </is>
      </c>
      <c r="K2738" s="71" t="n">
        <v>6102</v>
      </c>
      <c r="L2738" s="72" t="n">
        <v>4398.51</v>
      </c>
      <c r="M2738" s="72" t="n">
        <v>26839708.02</v>
      </c>
      <c r="N2738" s="72" t="n">
        <v>1610382.48</v>
      </c>
      <c r="O2738" s="72" t="n">
        <v>25229325.54</v>
      </c>
      <c r="P2738" s="72" t="n">
        <v>15780996.52</v>
      </c>
      <c r="Q2738" s="72" t="n">
        <v>9448329.02</v>
      </c>
      <c r="R2738" t="inlineStr">
        <is>
          <t>TS-01</t>
        </is>
      </c>
      <c r="S2738" s="73" t="n">
        <v>34.5</v>
      </c>
      <c r="T2738" s="73" t="n">
        <v>30.9</v>
      </c>
      <c r="U2738" s="71" t="n">
        <v>0</v>
      </c>
      <c r="V2738" t="inlineStr">
        <is>
          <t>No</t>
        </is>
      </c>
      <c r="W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TC102730</t>
        </is>
      </c>
      <c r="B2739" s="69" t="n">
        <v>45992</v>
      </c>
      <c r="C2739" s="70" t="n">
        <v>2025</v>
      </c>
      <c r="D2739" t="inlineStr">
        <is>
          <t>Dec</t>
        </is>
      </c>
      <c r="E2739" t="inlineStr">
        <is>
          <t>North America</t>
        </is>
      </c>
      <c r="F2739" t="inlineStr">
        <is>
          <t>USA</t>
        </is>
      </c>
      <c r="G2739" t="inlineStr">
        <is>
          <t>BFSI</t>
        </is>
      </c>
      <c r="H2739" t="inlineStr">
        <is>
          <t>Application services</t>
        </is>
      </c>
      <c r="I2739" t="inlineStr">
        <is>
          <t>Top-10 client</t>
        </is>
      </c>
      <c r="J2739" t="inlineStr">
        <is>
          <t>Emma Clarke</t>
        </is>
      </c>
      <c r="K2739" s="71" t="n">
        <v>11641</v>
      </c>
      <c r="L2739" s="72" t="n">
        <v>4517.09</v>
      </c>
      <c r="M2739" s="72" t="n">
        <v>52583444.69</v>
      </c>
      <c r="N2739" s="72" t="n">
        <v>0</v>
      </c>
      <c r="O2739" s="72" t="n">
        <v>52583444.69</v>
      </c>
      <c r="P2739" s="72" t="n">
        <v>34838036.99</v>
      </c>
      <c r="Q2739" s="72" t="n">
        <v>17745407.7</v>
      </c>
      <c r="R2739" t="inlineStr">
        <is>
          <t>B-04</t>
        </is>
      </c>
      <c r="S2739" s="73" t="n">
        <v>75.3</v>
      </c>
      <c r="T2739" s="73" t="n">
        <v>65.2</v>
      </c>
      <c r="U2739" s="71" t="n">
        <v>0</v>
      </c>
      <c r="V2739" t="inlineStr">
        <is>
          <t>No</t>
        </is>
      </c>
      <c r="W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TC102731</t>
        </is>
      </c>
      <c r="B2740" s="69" t="n">
        <v>45992</v>
      </c>
      <c r="C2740" s="70" t="n">
        <v>2025</v>
      </c>
      <c r="D2740" t="inlineStr">
        <is>
          <t>Dec</t>
        </is>
      </c>
      <c r="E2740" t="inlineStr">
        <is>
          <t>India</t>
        </is>
      </c>
      <c r="F2740" t="inlineStr">
        <is>
          <t>India</t>
        </is>
      </c>
      <c r="G2740" t="inlineStr">
        <is>
          <t>Life Sciences</t>
        </is>
      </c>
      <c r="H2740" t="inlineStr">
        <is>
          <t>Cloud &amp; infrastructure</t>
        </is>
      </c>
      <c r="I2740" t="inlineStr">
        <is>
          <t>Mid-size client</t>
        </is>
      </c>
      <c r="J2740" t="inlineStr">
        <is>
          <t>Yuki Sato</t>
        </is>
      </c>
      <c r="K2740" s="71" t="n">
        <v>5350</v>
      </c>
      <c r="L2740" s="72" t="n">
        <v>3382.99</v>
      </c>
      <c r="M2740" s="72" t="n">
        <v>18098996.5</v>
      </c>
      <c r="N2740" s="72" t="n">
        <v>723959.86</v>
      </c>
      <c r="O2740" s="72" t="n">
        <v>17375036.64</v>
      </c>
      <c r="P2740" s="72" t="n">
        <v>12586281.03</v>
      </c>
      <c r="Q2740" s="72" t="n">
        <v>4788755.61</v>
      </c>
      <c r="R2740" t="inlineStr">
        <is>
          <t>LS-01</t>
        </is>
      </c>
      <c r="S2740" s="73" t="n">
        <v>38.6</v>
      </c>
      <c r="T2740" s="73" t="n">
        <v>28.9</v>
      </c>
      <c r="U2740" s="71" t="n">
        <v>0</v>
      </c>
      <c r="V2740" t="inlineStr">
        <is>
          <t>No</t>
        </is>
      </c>
      <c r="W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TC102732</t>
        </is>
      </c>
      <c r="B2741" s="69" t="n">
        <v>45992</v>
      </c>
      <c r="C2741" s="70" t="n">
        <v>2025</v>
      </c>
      <c r="D2741" t="inlineStr">
        <is>
          <t>Dec</t>
        </is>
      </c>
      <c r="E2741" t="inlineStr">
        <is>
          <t>Asia Pacific</t>
        </is>
      </c>
      <c r="F2741" t="inlineStr">
        <is>
          <t>Singapore</t>
        </is>
      </c>
      <c r="G2741" t="inlineStr">
        <is>
          <t>Technology &amp; Services</t>
        </is>
      </c>
      <c r="H2741" t="inlineStr">
        <is>
          <t>Application services</t>
        </is>
      </c>
      <c r="I2741" t="inlineStr">
        <is>
          <t>Large client</t>
        </is>
      </c>
      <c r="J2741" t="inlineStr">
        <is>
          <t>Shraddha Kulkarni</t>
        </is>
      </c>
      <c r="K2741" s="71" t="n">
        <v>2679</v>
      </c>
      <c r="L2741" s="72" t="n">
        <v>3621.11</v>
      </c>
      <c r="M2741" s="72" t="n">
        <v>9700953.689999999</v>
      </c>
      <c r="N2741" s="72" t="n">
        <v>0</v>
      </c>
      <c r="O2741" s="72" t="n">
        <v>9700953.689999999</v>
      </c>
      <c r="P2741" s="72" t="n">
        <v>6452954.12</v>
      </c>
      <c r="Q2741" s="72" t="n">
        <v>3247999.57</v>
      </c>
      <c r="R2741" t="inlineStr">
        <is>
          <t>TS-03</t>
        </is>
      </c>
      <c r="S2741" s="73" t="n">
        <v>17.2</v>
      </c>
      <c r="T2741" s="73" t="n">
        <v>14.1</v>
      </c>
      <c r="U2741" s="71" t="n">
        <v>0</v>
      </c>
      <c r="V2741" t="inlineStr">
        <is>
          <t>No</t>
        </is>
      </c>
      <c r="W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TC102733</t>
        </is>
      </c>
      <c r="B2742" s="69" t="n">
        <v>45992</v>
      </c>
      <c r="C2742" s="70" t="n">
        <v>2025</v>
      </c>
      <c r="D2742" t="inlineStr">
        <is>
          <t>Dec</t>
        </is>
      </c>
      <c r="E2742" t="inlineStr">
        <is>
          <t>North America</t>
        </is>
      </c>
      <c r="F2742" t="inlineStr">
        <is>
          <t>USA</t>
        </is>
      </c>
      <c r="G2742" t="inlineStr">
        <is>
          <t>Technology &amp; Services</t>
        </is>
      </c>
      <c r="H2742" t="inlineStr">
        <is>
          <t>Cloud &amp; infrastructure</t>
        </is>
      </c>
      <c r="I2742" t="inlineStr">
        <is>
          <t>Top-10 client</t>
        </is>
      </c>
      <c r="J2742" t="inlineStr">
        <is>
          <t>Sophie Müller</t>
        </is>
      </c>
      <c r="K2742" s="71" t="n">
        <v>9081</v>
      </c>
      <c r="L2742" s="72" t="n">
        <v>3823.74</v>
      </c>
      <c r="M2742" s="72" t="n">
        <v>34723382.94</v>
      </c>
      <c r="N2742" s="72" t="n">
        <v>0</v>
      </c>
      <c r="O2742" s="72" t="n">
        <v>34723382.94</v>
      </c>
      <c r="P2742" s="72" t="n">
        <v>22712012.91</v>
      </c>
      <c r="Q2742" s="72" t="n">
        <v>12011370.03</v>
      </c>
      <c r="R2742" t="inlineStr">
        <is>
          <t>TS-04</t>
        </is>
      </c>
      <c r="S2742" s="73" t="n">
        <v>58.3</v>
      </c>
      <c r="T2742" s="73" t="n">
        <v>46.8</v>
      </c>
      <c r="U2742" s="71" t="n">
        <v>1</v>
      </c>
      <c r="V2742" t="inlineStr">
        <is>
          <t>Yes</t>
        </is>
      </c>
      <c r="W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TC102734</t>
        </is>
      </c>
      <c r="B2743" s="69" t="n">
        <v>45992</v>
      </c>
      <c r="C2743" s="70" t="n">
        <v>2025</v>
      </c>
      <c r="D2743" t="inlineStr">
        <is>
          <t>Dec</t>
        </is>
      </c>
      <c r="E2743" t="inlineStr">
        <is>
          <t>UK</t>
        </is>
      </c>
      <c r="F2743" t="inlineStr">
        <is>
          <t>UK</t>
        </is>
      </c>
      <c r="G2743" t="inlineStr">
        <is>
          <t>BFSI</t>
        </is>
      </c>
      <c r="H2743" t="inlineStr">
        <is>
          <t>BPS</t>
        </is>
      </c>
      <c r="I2743" t="inlineStr">
        <is>
          <t>Mid-size client</t>
        </is>
      </c>
      <c r="J2743" t="inlineStr">
        <is>
          <t>Sara Rossi</t>
        </is>
      </c>
      <c r="K2743" s="71" t="n">
        <v>7381</v>
      </c>
      <c r="L2743" s="72" t="n">
        <v>3929.11</v>
      </c>
      <c r="M2743" s="72" t="n">
        <v>29000760.91</v>
      </c>
      <c r="N2743" s="72" t="n">
        <v>1740045.65</v>
      </c>
      <c r="O2743" s="72" t="n">
        <v>27260715.26</v>
      </c>
      <c r="P2743" s="72" t="n">
        <v>18147679.52</v>
      </c>
      <c r="Q2743" s="72" t="n">
        <v>9113035.74</v>
      </c>
      <c r="R2743" t="inlineStr">
        <is>
          <t>B-02</t>
        </is>
      </c>
      <c r="S2743" s="73" t="n">
        <v>47.1</v>
      </c>
      <c r="T2743" s="73" t="n">
        <v>37.9</v>
      </c>
      <c r="U2743" s="71" t="n">
        <v>0</v>
      </c>
      <c r="V2743" t="inlineStr">
        <is>
          <t>No</t>
        </is>
      </c>
      <c r="W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TC102735</t>
        </is>
      </c>
      <c r="B2744" s="69" t="n">
        <v>45992</v>
      </c>
      <c r="C2744" s="70" t="n">
        <v>2025</v>
      </c>
      <c r="D2744" t="inlineStr">
        <is>
          <t>Dec</t>
        </is>
      </c>
      <c r="E2744" t="inlineStr">
        <is>
          <t>North America</t>
        </is>
      </c>
      <c r="F2744" t="inlineStr">
        <is>
          <t>Canada</t>
        </is>
      </c>
      <c r="G2744" t="inlineStr">
        <is>
          <t>BFSI</t>
        </is>
      </c>
      <c r="H2744" t="inlineStr">
        <is>
          <t>Application services</t>
        </is>
      </c>
      <c r="I2744" t="inlineStr">
        <is>
          <t>Large client</t>
        </is>
      </c>
      <c r="J2744" t="inlineStr">
        <is>
          <t>Arjun Mehta</t>
        </is>
      </c>
      <c r="K2744" s="71" t="n">
        <v>8622</v>
      </c>
      <c r="L2744" s="72" t="n">
        <v>3961.11</v>
      </c>
      <c r="M2744" s="72" t="n">
        <v>34152690.42</v>
      </c>
      <c r="N2744" s="72" t="n">
        <v>683053.8100000001</v>
      </c>
      <c r="O2744" s="72" t="n">
        <v>33469636.61</v>
      </c>
      <c r="P2744" s="72" t="n">
        <v>23301638.22</v>
      </c>
      <c r="Q2744" s="72" t="n">
        <v>10167998.39</v>
      </c>
      <c r="R2744" t="inlineStr">
        <is>
          <t>B-06</t>
        </is>
      </c>
      <c r="S2744" s="73" t="n">
        <v>52.2</v>
      </c>
      <c r="T2744" s="73" t="n">
        <v>46.1</v>
      </c>
      <c r="U2744" s="71" t="n">
        <v>1</v>
      </c>
      <c r="V2744" t="inlineStr">
        <is>
          <t>No</t>
        </is>
      </c>
      <c r="W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TC102736</t>
        </is>
      </c>
      <c r="B2745" s="69" t="n">
        <v>45992</v>
      </c>
      <c r="C2745" s="70" t="n">
        <v>2025</v>
      </c>
      <c r="D2745" t="inlineStr">
        <is>
          <t>Dec</t>
        </is>
      </c>
      <c r="E2745" t="inlineStr">
        <is>
          <t>North America</t>
        </is>
      </c>
      <c r="F2745" t="inlineStr">
        <is>
          <t>USA</t>
        </is>
      </c>
      <c r="G2745" t="inlineStr">
        <is>
          <t>Technology &amp; Services</t>
        </is>
      </c>
      <c r="H2745" t="inlineStr">
        <is>
          <t>Application services</t>
        </is>
      </c>
      <c r="I2745" t="inlineStr">
        <is>
          <t>Large client</t>
        </is>
      </c>
      <c r="J2745" t="inlineStr">
        <is>
          <t>Priya Nair</t>
        </is>
      </c>
      <c r="K2745" s="71" t="n">
        <v>11840</v>
      </c>
      <c r="L2745" s="72" t="n">
        <v>3708.06</v>
      </c>
      <c r="M2745" s="72" t="n">
        <v>43903430.4</v>
      </c>
      <c r="N2745" s="72" t="n">
        <v>0</v>
      </c>
      <c r="O2745" s="72" t="n">
        <v>43903430.4</v>
      </c>
      <c r="P2745" s="72" t="n">
        <v>30985753.81</v>
      </c>
      <c r="Q2745" s="72" t="n">
        <v>12917676.59</v>
      </c>
      <c r="R2745" t="inlineStr">
        <is>
          <t>TS-02</t>
        </is>
      </c>
      <c r="S2745" s="73" t="n">
        <v>76.59999999999999</v>
      </c>
      <c r="T2745" s="73" t="n">
        <v>65</v>
      </c>
      <c r="U2745" s="71" t="n">
        <v>1</v>
      </c>
      <c r="V2745" t="inlineStr">
        <is>
          <t>No</t>
        </is>
      </c>
      <c r="W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TC102737</t>
        </is>
      </c>
      <c r="B2746" s="69" t="n">
        <v>45993</v>
      </c>
      <c r="C2746" s="70" t="n">
        <v>2025</v>
      </c>
      <c r="D2746" t="inlineStr">
        <is>
          <t>Dec</t>
        </is>
      </c>
      <c r="E2746" t="inlineStr">
        <is>
          <t>Middle East &amp; Africa</t>
        </is>
      </c>
      <c r="F2746" t="inlineStr">
        <is>
          <t>South Africa</t>
        </is>
      </c>
      <c r="G2746" t="inlineStr">
        <is>
          <t>Retail &amp; CPG</t>
        </is>
      </c>
      <c r="H2746" t="inlineStr">
        <is>
          <t>BPS</t>
        </is>
      </c>
      <c r="I2746" t="inlineStr">
        <is>
          <t>Large client</t>
        </is>
      </c>
      <c r="J2746" t="inlineStr">
        <is>
          <t>Zoya Ahmed</t>
        </is>
      </c>
      <c r="K2746" s="71" t="n">
        <v>7334</v>
      </c>
      <c r="L2746" s="72" t="n">
        <v>3370.44</v>
      </c>
      <c r="M2746" s="72" t="n">
        <v>24718806.96</v>
      </c>
      <c r="N2746" s="72" t="n">
        <v>1483128.42</v>
      </c>
      <c r="O2746" s="72" t="n">
        <v>23235678.54</v>
      </c>
      <c r="P2746" s="72" t="n">
        <v>16467926.25</v>
      </c>
      <c r="Q2746" s="72" t="n">
        <v>6767752.29</v>
      </c>
      <c r="R2746" t="inlineStr">
        <is>
          <t>RC-05</t>
        </is>
      </c>
      <c r="S2746" s="73" t="n">
        <v>46</v>
      </c>
      <c r="T2746" s="73" t="n">
        <v>39.3</v>
      </c>
      <c r="U2746" s="71" t="n">
        <v>0</v>
      </c>
      <c r="V2746" t="inlineStr">
        <is>
          <t>No</t>
        </is>
      </c>
      <c r="W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TC102738</t>
        </is>
      </c>
      <c r="B2747" s="69" t="n">
        <v>45993</v>
      </c>
      <c r="C2747" s="70" t="n">
        <v>2025</v>
      </c>
      <c r="D2747" t="inlineStr">
        <is>
          <t>Dec</t>
        </is>
      </c>
      <c r="E2747" t="inlineStr">
        <is>
          <t>North America</t>
        </is>
      </c>
      <c r="F2747" t="inlineStr">
        <is>
          <t>Canada</t>
        </is>
      </c>
      <c r="G2747" t="inlineStr">
        <is>
          <t>Technology &amp; Services</t>
        </is>
      </c>
      <c r="H2747" t="inlineStr">
        <is>
          <t>Cloud &amp; infrastructure</t>
        </is>
      </c>
      <c r="I2747" t="inlineStr">
        <is>
          <t>Top-10 client</t>
        </is>
      </c>
      <c r="J2747" t="inlineStr">
        <is>
          <t>Mei Lin</t>
        </is>
      </c>
      <c r="K2747" s="71" t="n">
        <v>3048</v>
      </c>
      <c r="L2747" s="72" t="n">
        <v>3794.62</v>
      </c>
      <c r="M2747" s="72" t="n">
        <v>11566001.76</v>
      </c>
      <c r="N2747" s="72" t="n">
        <v>693960.11</v>
      </c>
      <c r="O2747" s="72" t="n">
        <v>10872041.65</v>
      </c>
      <c r="P2747" s="72" t="n">
        <v>6865930.55</v>
      </c>
      <c r="Q2747" s="72" t="n">
        <v>4006111.1</v>
      </c>
      <c r="R2747" t="inlineStr">
        <is>
          <t>TS-04</t>
        </is>
      </c>
      <c r="S2747" s="73" t="n">
        <v>20.7</v>
      </c>
      <c r="T2747" s="73" t="n">
        <v>15.6</v>
      </c>
      <c r="U2747" s="71" t="n">
        <v>1</v>
      </c>
      <c r="V2747" t="inlineStr">
        <is>
          <t>No</t>
        </is>
      </c>
      <c r="W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TC102739</t>
        </is>
      </c>
      <c r="B2748" s="69" t="n">
        <v>45993</v>
      </c>
      <c r="C2748" s="70" t="n">
        <v>2025</v>
      </c>
      <c r="D2748" t="inlineStr">
        <is>
          <t>Dec</t>
        </is>
      </c>
      <c r="E2748" t="inlineStr">
        <is>
          <t>Asia Pacific</t>
        </is>
      </c>
      <c r="F2748" t="inlineStr">
        <is>
          <t>Singapore</t>
        </is>
      </c>
      <c r="G2748" t="inlineStr">
        <is>
          <t>Manufacturing</t>
        </is>
      </c>
      <c r="H2748" t="inlineStr">
        <is>
          <t>Application services</t>
        </is>
      </c>
      <c r="I2748" t="inlineStr">
        <is>
          <t>Top-10 client</t>
        </is>
      </c>
      <c r="J2748" t="inlineStr">
        <is>
          <t>Arjun Mehta</t>
        </is>
      </c>
      <c r="K2748" s="71" t="n">
        <v>11540</v>
      </c>
      <c r="L2748" s="72" t="n">
        <v>3572.07</v>
      </c>
      <c r="M2748" s="72" t="n">
        <v>41221687.8</v>
      </c>
      <c r="N2748" s="72" t="n">
        <v>0</v>
      </c>
      <c r="O2748" s="72" t="n">
        <v>41221687.8</v>
      </c>
      <c r="P2748" s="72" t="n">
        <v>27356036.7</v>
      </c>
      <c r="Q2748" s="72" t="n">
        <v>13865651.1</v>
      </c>
      <c r="R2748" t="inlineStr">
        <is>
          <t>M-04</t>
        </is>
      </c>
      <c r="S2748" s="73" t="n">
        <v>69.59999999999999</v>
      </c>
      <c r="T2748" s="73" t="n">
        <v>60</v>
      </c>
      <c r="U2748" s="71" t="n">
        <v>1</v>
      </c>
      <c r="V2748" t="inlineStr">
        <is>
          <t>No</t>
        </is>
      </c>
      <c r="W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TC102740</t>
        </is>
      </c>
      <c r="B2749" s="69" t="n">
        <v>45993</v>
      </c>
      <c r="C2749" s="70" t="n">
        <v>2025</v>
      </c>
      <c r="D2749" t="inlineStr">
        <is>
          <t>Dec</t>
        </is>
      </c>
      <c r="E2749" t="inlineStr">
        <is>
          <t>North America</t>
        </is>
      </c>
      <c r="F2749" t="inlineStr">
        <is>
          <t>Canada</t>
        </is>
      </c>
      <c r="G2749" t="inlineStr">
        <is>
          <t>Manufacturing</t>
        </is>
      </c>
      <c r="H2749" t="inlineStr">
        <is>
          <t>BPS</t>
        </is>
      </c>
      <c r="I2749" t="inlineStr">
        <is>
          <t>Large client</t>
        </is>
      </c>
      <c r="J2749" t="inlineStr">
        <is>
          <t>Mei Lin</t>
        </is>
      </c>
      <c r="K2749" s="71" t="n">
        <v>5848</v>
      </c>
      <c r="L2749" s="72" t="n">
        <v>4244.72</v>
      </c>
      <c r="M2749" s="72" t="n">
        <v>24823122.56</v>
      </c>
      <c r="N2749" s="72" t="n">
        <v>1489387.35</v>
      </c>
      <c r="O2749" s="72" t="n">
        <v>23333735.21</v>
      </c>
      <c r="P2749" s="72" t="n">
        <v>16649014.98</v>
      </c>
      <c r="Q2749" s="72" t="n">
        <v>6684720.23</v>
      </c>
      <c r="R2749" t="inlineStr">
        <is>
          <t>M-02</t>
        </is>
      </c>
      <c r="S2749" s="73" t="n">
        <v>36.4</v>
      </c>
      <c r="T2749" s="73" t="n">
        <v>30.5</v>
      </c>
      <c r="U2749" s="71" t="n">
        <v>0</v>
      </c>
      <c r="V2749" t="inlineStr">
        <is>
          <t>No</t>
        </is>
      </c>
      <c r="W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TC102741</t>
        </is>
      </c>
      <c r="B2750" s="69" t="n">
        <v>45993</v>
      </c>
      <c r="C2750" s="70" t="n">
        <v>2025</v>
      </c>
      <c r="D2750" t="inlineStr">
        <is>
          <t>Dec</t>
        </is>
      </c>
      <c r="E2750" t="inlineStr">
        <is>
          <t>North America</t>
        </is>
      </c>
      <c r="F2750" t="inlineStr">
        <is>
          <t>USA</t>
        </is>
      </c>
      <c r="G2750" t="inlineStr">
        <is>
          <t>Manufacturing</t>
        </is>
      </c>
      <c r="H2750" t="inlineStr">
        <is>
          <t>BPS</t>
        </is>
      </c>
      <c r="I2750" t="inlineStr">
        <is>
          <t>Mid-size client</t>
        </is>
      </c>
      <c r="J2750" t="inlineStr">
        <is>
          <t>Hiroshi Tanaka</t>
        </is>
      </c>
      <c r="K2750" s="71" t="n">
        <v>1976</v>
      </c>
      <c r="L2750" s="72" t="n">
        <v>4115.98</v>
      </c>
      <c r="M2750" s="72" t="n">
        <v>8133176.48</v>
      </c>
      <c r="N2750" s="72" t="n">
        <v>325327.06</v>
      </c>
      <c r="O2750" s="72" t="n">
        <v>7807849.42</v>
      </c>
      <c r="P2750" s="72" t="n">
        <v>5146404.45</v>
      </c>
      <c r="Q2750" s="72" t="n">
        <v>2661444.97</v>
      </c>
      <c r="R2750" t="inlineStr">
        <is>
          <t>M-06</t>
        </is>
      </c>
      <c r="S2750" s="73" t="n">
        <v>14.2</v>
      </c>
      <c r="T2750" s="73" t="n">
        <v>10.7</v>
      </c>
      <c r="U2750" s="71" t="n">
        <v>0</v>
      </c>
      <c r="V2750" t="inlineStr">
        <is>
          <t>No</t>
        </is>
      </c>
      <c r="W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TC102742</t>
        </is>
      </c>
      <c r="B2751" s="69" t="n">
        <v>45993</v>
      </c>
      <c r="C2751" s="70" t="n">
        <v>2025</v>
      </c>
      <c r="D2751" t="inlineStr">
        <is>
          <t>Dec</t>
        </is>
      </c>
      <c r="E2751" t="inlineStr">
        <is>
          <t>Asia Pacific</t>
        </is>
      </c>
      <c r="F2751" t="inlineStr">
        <is>
          <t>Australia</t>
        </is>
      </c>
      <c r="G2751" t="inlineStr">
        <is>
          <t>Technology &amp; Services</t>
        </is>
      </c>
      <c r="H2751" t="inlineStr">
        <is>
          <t>Application services</t>
        </is>
      </c>
      <c r="I2751" t="inlineStr">
        <is>
          <t>Mid-size client</t>
        </is>
      </c>
      <c r="J2751" t="inlineStr">
        <is>
          <t>Liam O'Brien</t>
        </is>
      </c>
      <c r="K2751" s="71" t="n">
        <v>7761</v>
      </c>
      <c r="L2751" s="72" t="n">
        <v>3617.07</v>
      </c>
      <c r="M2751" s="72" t="n">
        <v>28072080.27</v>
      </c>
      <c r="N2751" s="72" t="n">
        <v>1684324.82</v>
      </c>
      <c r="O2751" s="72" t="n">
        <v>26387755.45</v>
      </c>
      <c r="P2751" s="72" t="n">
        <v>17373488.47</v>
      </c>
      <c r="Q2751" s="72" t="n">
        <v>9014266.98</v>
      </c>
      <c r="R2751" t="inlineStr">
        <is>
          <t>TS-05</t>
        </is>
      </c>
      <c r="S2751" s="73" t="n">
        <v>47.4</v>
      </c>
      <c r="T2751" s="73" t="n">
        <v>40</v>
      </c>
      <c r="U2751" s="71" t="n">
        <v>0</v>
      </c>
      <c r="V2751" t="inlineStr">
        <is>
          <t>No</t>
        </is>
      </c>
      <c r="W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TC102743</t>
        </is>
      </c>
      <c r="B2752" s="69" t="n">
        <v>45993</v>
      </c>
      <c r="C2752" s="70" t="n">
        <v>2025</v>
      </c>
      <c r="D2752" t="inlineStr">
        <is>
          <t>Dec</t>
        </is>
      </c>
      <c r="E2752" t="inlineStr">
        <is>
          <t>India</t>
        </is>
      </c>
      <c r="F2752" t="inlineStr">
        <is>
          <t>India</t>
        </is>
      </c>
      <c r="G2752" t="inlineStr">
        <is>
          <t>Retail &amp; CPG</t>
        </is>
      </c>
      <c r="H2752" t="inlineStr">
        <is>
          <t>AI &amp; data</t>
        </is>
      </c>
      <c r="I2752" t="inlineStr">
        <is>
          <t>Top-10 client</t>
        </is>
      </c>
      <c r="J2752" t="inlineStr">
        <is>
          <t>Amir Khan</t>
        </is>
      </c>
      <c r="K2752" s="71" t="n">
        <v>1368</v>
      </c>
      <c r="L2752" s="72" t="n">
        <v>3119.69</v>
      </c>
      <c r="M2752" s="72" t="n">
        <v>4267735.92</v>
      </c>
      <c r="N2752" s="72" t="n">
        <v>256064.16</v>
      </c>
      <c r="O2752" s="72" t="n">
        <v>4011671.76</v>
      </c>
      <c r="P2752" s="72" t="n">
        <v>2670644.23</v>
      </c>
      <c r="Q2752" s="72" t="n">
        <v>1341027.53</v>
      </c>
      <c r="R2752" t="inlineStr">
        <is>
          <t>RC-06</t>
        </is>
      </c>
      <c r="S2752" s="73" t="n">
        <v>9.6</v>
      </c>
      <c r="T2752" s="73" t="n">
        <v>7.6</v>
      </c>
      <c r="U2752" s="71" t="n">
        <v>0</v>
      </c>
      <c r="V2752" t="inlineStr">
        <is>
          <t>No</t>
        </is>
      </c>
      <c r="W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TC102744</t>
        </is>
      </c>
      <c r="B2753" s="69" t="n">
        <v>45993</v>
      </c>
      <c r="C2753" s="70" t="n">
        <v>2025</v>
      </c>
      <c r="D2753" t="inlineStr">
        <is>
          <t>Dec</t>
        </is>
      </c>
      <c r="E2753" t="inlineStr">
        <is>
          <t>Asia Pacific</t>
        </is>
      </c>
      <c r="F2753" t="inlineStr">
        <is>
          <t>Japan</t>
        </is>
      </c>
      <c r="G2753" t="inlineStr">
        <is>
          <t>BFSI</t>
        </is>
      </c>
      <c r="H2753" t="inlineStr">
        <is>
          <t>Application services</t>
        </is>
      </c>
      <c r="I2753" t="inlineStr">
        <is>
          <t>Top-10 client</t>
        </is>
      </c>
      <c r="J2753" t="inlineStr">
        <is>
          <t>Arjun Mehta</t>
        </is>
      </c>
      <c r="K2753" s="71" t="n">
        <v>11281</v>
      </c>
      <c r="L2753" s="72" t="n">
        <v>3882.51</v>
      </c>
      <c r="M2753" s="72" t="n">
        <v>43798595.31</v>
      </c>
      <c r="N2753" s="72" t="n">
        <v>2627915.72</v>
      </c>
      <c r="O2753" s="72" t="n">
        <v>41170679.59</v>
      </c>
      <c r="P2753" s="72" t="n">
        <v>26704992.43</v>
      </c>
      <c r="Q2753" s="72" t="n">
        <v>14465687.16</v>
      </c>
      <c r="R2753" t="inlineStr">
        <is>
          <t>B-06</t>
        </is>
      </c>
      <c r="S2753" s="73" t="n">
        <v>65.3</v>
      </c>
      <c r="T2753" s="73" t="n">
        <v>59.1</v>
      </c>
      <c r="U2753" s="71" t="n">
        <v>0</v>
      </c>
      <c r="V2753" t="inlineStr">
        <is>
          <t>No</t>
        </is>
      </c>
      <c r="W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TC102745</t>
        </is>
      </c>
      <c r="B2754" s="69" t="n">
        <v>45993</v>
      </c>
      <c r="C2754" s="70" t="n">
        <v>2025</v>
      </c>
      <c r="D2754" t="inlineStr">
        <is>
          <t>Dec</t>
        </is>
      </c>
      <c r="E2754" t="inlineStr">
        <is>
          <t>UK</t>
        </is>
      </c>
      <c r="F2754" t="inlineStr">
        <is>
          <t>UK</t>
        </is>
      </c>
      <c r="G2754" t="inlineStr">
        <is>
          <t>BFSI</t>
        </is>
      </c>
      <c r="H2754" t="inlineStr">
        <is>
          <t>Application services</t>
        </is>
      </c>
      <c r="I2754" t="inlineStr">
        <is>
          <t>Large client</t>
        </is>
      </c>
      <c r="J2754" t="inlineStr">
        <is>
          <t>Lucas Martin</t>
        </is>
      </c>
      <c r="K2754" s="71" t="n">
        <v>9468</v>
      </c>
      <c r="L2754" s="72" t="n">
        <v>4433.74</v>
      </c>
      <c r="M2754" s="72" t="n">
        <v>41978650.32</v>
      </c>
      <c r="N2754" s="72" t="n">
        <v>0</v>
      </c>
      <c r="O2754" s="72" t="n">
        <v>41978650.32</v>
      </c>
      <c r="P2754" s="72" t="n">
        <v>25694375.99</v>
      </c>
      <c r="Q2754" s="72" t="n">
        <v>16284274.33</v>
      </c>
      <c r="R2754" t="inlineStr">
        <is>
          <t>B-01</t>
        </is>
      </c>
      <c r="S2754" s="73" t="n">
        <v>69.7</v>
      </c>
      <c r="T2754" s="73" t="n">
        <v>53.4</v>
      </c>
      <c r="U2754" s="71" t="n">
        <v>1</v>
      </c>
      <c r="V2754" t="inlineStr">
        <is>
          <t>No</t>
        </is>
      </c>
      <c r="W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TC102746</t>
        </is>
      </c>
      <c r="B2755" s="69" t="n">
        <v>45993</v>
      </c>
      <c r="C2755" s="70" t="n">
        <v>2025</v>
      </c>
      <c r="D2755" t="inlineStr">
        <is>
          <t>Dec</t>
        </is>
      </c>
      <c r="E2755" t="inlineStr">
        <is>
          <t>North America</t>
        </is>
      </c>
      <c r="F2755" t="inlineStr">
        <is>
          <t>Canada</t>
        </is>
      </c>
      <c r="G2755" t="inlineStr">
        <is>
          <t>BFSI</t>
        </is>
      </c>
      <c r="H2755" t="inlineStr">
        <is>
          <t>Application services</t>
        </is>
      </c>
      <c r="I2755" t="inlineStr">
        <is>
          <t>Large client</t>
        </is>
      </c>
      <c r="J2755" t="inlineStr">
        <is>
          <t>Yuki Sato</t>
        </is>
      </c>
      <c r="K2755" s="71" t="n">
        <v>7891</v>
      </c>
      <c r="L2755" s="72" t="n">
        <v>3743.77</v>
      </c>
      <c r="M2755" s="72" t="n">
        <v>29542089.07</v>
      </c>
      <c r="N2755" s="72" t="n">
        <v>1772525.34</v>
      </c>
      <c r="O2755" s="72" t="n">
        <v>27769563.73</v>
      </c>
      <c r="P2755" s="72" t="n">
        <v>19347326.38</v>
      </c>
      <c r="Q2755" s="72" t="n">
        <v>8422237.35</v>
      </c>
      <c r="R2755" t="inlineStr">
        <is>
          <t>B-05</t>
        </is>
      </c>
      <c r="S2755" s="73" t="n">
        <v>44.7</v>
      </c>
      <c r="T2755" s="73" t="n">
        <v>40.3</v>
      </c>
      <c r="U2755" s="71" t="n">
        <v>0</v>
      </c>
      <c r="V2755" t="inlineStr">
        <is>
          <t>No</t>
        </is>
      </c>
      <c r="W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TC102747</t>
        </is>
      </c>
      <c r="B2756" s="69" t="n">
        <v>45993</v>
      </c>
      <c r="C2756" s="70" t="n">
        <v>2025</v>
      </c>
      <c r="D2756" t="inlineStr">
        <is>
          <t>Dec</t>
        </is>
      </c>
      <c r="E2756" t="inlineStr">
        <is>
          <t>North America</t>
        </is>
      </c>
      <c r="F2756" t="inlineStr">
        <is>
          <t>Canada</t>
        </is>
      </c>
      <c r="G2756" t="inlineStr">
        <is>
          <t>Manufacturing</t>
        </is>
      </c>
      <c r="H2756" t="inlineStr">
        <is>
          <t>Consulting</t>
        </is>
      </c>
      <c r="I2756" t="inlineStr">
        <is>
          <t>Top-10 client</t>
        </is>
      </c>
      <c r="J2756" t="inlineStr">
        <is>
          <t>Yuki Sato</t>
        </is>
      </c>
      <c r="K2756" s="71" t="n">
        <v>8374</v>
      </c>
      <c r="L2756" s="72" t="n">
        <v>4368.37</v>
      </c>
      <c r="M2756" s="72" t="n">
        <v>36580730.38</v>
      </c>
      <c r="N2756" s="72" t="n">
        <v>2194843.82</v>
      </c>
      <c r="O2756" s="72" t="n">
        <v>34385886.56</v>
      </c>
      <c r="P2756" s="72" t="n">
        <v>24184981.3</v>
      </c>
      <c r="Q2756" s="72" t="n">
        <v>10200905.26</v>
      </c>
      <c r="R2756" t="inlineStr">
        <is>
          <t>M-04</t>
        </is>
      </c>
      <c r="S2756" s="73" t="n">
        <v>48.6</v>
      </c>
      <c r="T2756" s="73" t="n">
        <v>43</v>
      </c>
      <c r="U2756" s="71" t="n">
        <v>0</v>
      </c>
      <c r="V2756" t="inlineStr">
        <is>
          <t>No</t>
        </is>
      </c>
      <c r="W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TC102748</t>
        </is>
      </c>
      <c r="B2757" s="69" t="n">
        <v>45994</v>
      </c>
      <c r="C2757" s="70" t="n">
        <v>2025</v>
      </c>
      <c r="D2757" t="inlineStr">
        <is>
          <t>Dec</t>
        </is>
      </c>
      <c r="E2757" t="inlineStr">
        <is>
          <t>UK</t>
        </is>
      </c>
      <c r="F2757" t="inlineStr">
        <is>
          <t>UK</t>
        </is>
      </c>
      <c r="G2757" t="inlineStr">
        <is>
          <t>Life Sciences</t>
        </is>
      </c>
      <c r="H2757" t="inlineStr">
        <is>
          <t>Consulting</t>
        </is>
      </c>
      <c r="I2757" t="inlineStr">
        <is>
          <t>Large client</t>
        </is>
      </c>
      <c r="J2757" t="inlineStr">
        <is>
          <t>Noah Smith</t>
        </is>
      </c>
      <c r="K2757" s="71" t="n">
        <v>10301</v>
      </c>
      <c r="L2757" s="72" t="n">
        <v>4799.04</v>
      </c>
      <c r="M2757" s="72" t="n">
        <v>49434911.04</v>
      </c>
      <c r="N2757" s="72" t="n">
        <v>0</v>
      </c>
      <c r="O2757" s="72" t="n">
        <v>49434911.04</v>
      </c>
      <c r="P2757" s="72" t="n">
        <v>32803913.32</v>
      </c>
      <c r="Q2757" s="72" t="n">
        <v>16630997.72</v>
      </c>
      <c r="R2757" t="inlineStr">
        <is>
          <t>LS-05</t>
        </is>
      </c>
      <c r="S2757" s="73" t="n">
        <v>67.7</v>
      </c>
      <c r="T2757" s="73" t="n">
        <v>57.8</v>
      </c>
      <c r="U2757" s="71" t="n">
        <v>0</v>
      </c>
      <c r="V2757" t="inlineStr">
        <is>
          <t>No</t>
        </is>
      </c>
      <c r="W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TC102749</t>
        </is>
      </c>
      <c r="B2758" s="69" t="n">
        <v>45994</v>
      </c>
      <c r="C2758" s="70" t="n">
        <v>2025</v>
      </c>
      <c r="D2758" t="inlineStr">
        <is>
          <t>Dec</t>
        </is>
      </c>
      <c r="E2758" t="inlineStr">
        <is>
          <t>North America</t>
        </is>
      </c>
      <c r="F2758" t="inlineStr">
        <is>
          <t>Canada</t>
        </is>
      </c>
      <c r="G2758" t="inlineStr">
        <is>
          <t>Manufacturing</t>
        </is>
      </c>
      <c r="H2758" t="inlineStr">
        <is>
          <t>Cloud &amp; infrastructure</t>
        </is>
      </c>
      <c r="I2758" t="inlineStr">
        <is>
          <t>Large client</t>
        </is>
      </c>
      <c r="J2758" t="inlineStr">
        <is>
          <t>Kofi Mensah</t>
        </is>
      </c>
      <c r="K2758" s="71" t="n">
        <v>9611</v>
      </c>
      <c r="L2758" s="72" t="n">
        <v>3853.45</v>
      </c>
      <c r="M2758" s="72" t="n">
        <v>37035507.95</v>
      </c>
      <c r="N2758" s="72" t="n">
        <v>2222130.48</v>
      </c>
      <c r="O2758" s="72" t="n">
        <v>34813377.47</v>
      </c>
      <c r="P2758" s="72" t="n">
        <v>22903537.86</v>
      </c>
      <c r="Q2758" s="72" t="n">
        <v>11909839.61</v>
      </c>
      <c r="R2758" t="inlineStr">
        <is>
          <t>M-05</t>
        </is>
      </c>
      <c r="S2758" s="73" t="n">
        <v>60.7</v>
      </c>
      <c r="T2758" s="73" t="n">
        <v>51</v>
      </c>
      <c r="U2758" s="71" t="n">
        <v>0</v>
      </c>
      <c r="V2758" t="inlineStr">
        <is>
          <t>No</t>
        </is>
      </c>
      <c r="W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TC102750</t>
        </is>
      </c>
      <c r="B2759" s="69" t="n">
        <v>45994</v>
      </c>
      <c r="C2759" s="70" t="n">
        <v>2025</v>
      </c>
      <c r="D2759" t="inlineStr">
        <is>
          <t>Dec</t>
        </is>
      </c>
      <c r="E2759" t="inlineStr">
        <is>
          <t>North America</t>
        </is>
      </c>
      <c r="F2759" t="inlineStr">
        <is>
          <t>USA</t>
        </is>
      </c>
      <c r="G2759" t="inlineStr">
        <is>
          <t>Technology &amp; Services</t>
        </is>
      </c>
      <c r="H2759" t="inlineStr">
        <is>
          <t>Cloud &amp; infrastructure</t>
        </is>
      </c>
      <c r="I2759" t="inlineStr">
        <is>
          <t>Mid-size client</t>
        </is>
      </c>
      <c r="J2759" t="inlineStr">
        <is>
          <t>Emma Clarke</t>
        </is>
      </c>
      <c r="K2759" s="71" t="n">
        <v>8326</v>
      </c>
      <c r="L2759" s="72" t="n">
        <v>4383.7</v>
      </c>
      <c r="M2759" s="72" t="n">
        <v>36498686.2</v>
      </c>
      <c r="N2759" s="72" t="n">
        <v>2189921.17</v>
      </c>
      <c r="O2759" s="72" t="n">
        <v>34308765.03</v>
      </c>
      <c r="P2759" s="72" t="n">
        <v>24580359.85</v>
      </c>
      <c r="Q2759" s="72" t="n">
        <v>9728405.18</v>
      </c>
      <c r="R2759" t="inlineStr">
        <is>
          <t>TS-06</t>
        </is>
      </c>
      <c r="S2759" s="73" t="n">
        <v>53.1</v>
      </c>
      <c r="T2759" s="73" t="n">
        <v>44.5</v>
      </c>
      <c r="U2759" s="71" t="n">
        <v>1</v>
      </c>
      <c r="V2759" t="inlineStr">
        <is>
          <t>No</t>
        </is>
      </c>
      <c r="W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TC102751</t>
        </is>
      </c>
      <c r="B2760" s="69" t="n">
        <v>45994</v>
      </c>
      <c r="C2760" s="70" t="n">
        <v>2025</v>
      </c>
      <c r="D2760" t="inlineStr">
        <is>
          <t>Dec</t>
        </is>
      </c>
      <c r="E2760" t="inlineStr">
        <is>
          <t>North America</t>
        </is>
      </c>
      <c r="F2760" t="inlineStr">
        <is>
          <t>USA</t>
        </is>
      </c>
      <c r="G2760" t="inlineStr">
        <is>
          <t>Life Sciences</t>
        </is>
      </c>
      <c r="H2760" t="inlineStr">
        <is>
          <t>BPS</t>
        </is>
      </c>
      <c r="I2760" t="inlineStr">
        <is>
          <t>Top-10 client</t>
        </is>
      </c>
      <c r="J2760" t="inlineStr">
        <is>
          <t>Ana Costa</t>
        </is>
      </c>
      <c r="K2760" s="71" t="n">
        <v>10534</v>
      </c>
      <c r="L2760" s="72" t="n">
        <v>4778.7</v>
      </c>
      <c r="M2760" s="72" t="n">
        <v>50338825.8</v>
      </c>
      <c r="N2760" s="72" t="n">
        <v>0</v>
      </c>
      <c r="O2760" s="72" t="n">
        <v>50338825.8</v>
      </c>
      <c r="P2760" s="72" t="n">
        <v>30778030.64</v>
      </c>
      <c r="Q2760" s="72" t="n">
        <v>19560795.16</v>
      </c>
      <c r="R2760" t="inlineStr">
        <is>
          <t>LS-06</t>
        </is>
      </c>
      <c r="S2760" s="73" t="n">
        <v>69.7</v>
      </c>
      <c r="T2760" s="73" t="n">
        <v>55.3</v>
      </c>
      <c r="U2760" s="71" t="n">
        <v>1</v>
      </c>
      <c r="V2760" t="inlineStr">
        <is>
          <t>No</t>
        </is>
      </c>
      <c r="W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TC102752</t>
        </is>
      </c>
      <c r="B2761" s="69" t="n">
        <v>45994</v>
      </c>
      <c r="C2761" s="70" t="n">
        <v>2025</v>
      </c>
      <c r="D2761" t="inlineStr">
        <is>
          <t>Dec</t>
        </is>
      </c>
      <c r="E2761" t="inlineStr">
        <is>
          <t>North America</t>
        </is>
      </c>
      <c r="F2761" t="inlineStr">
        <is>
          <t>USA</t>
        </is>
      </c>
      <c r="G2761" t="inlineStr">
        <is>
          <t>Retail &amp; CPG</t>
        </is>
      </c>
      <c r="H2761" t="inlineStr">
        <is>
          <t>Cloud &amp; infrastructure</t>
        </is>
      </c>
      <c r="I2761" t="inlineStr">
        <is>
          <t>Large client</t>
        </is>
      </c>
      <c r="J2761" t="inlineStr">
        <is>
          <t>Amir Khan</t>
        </is>
      </c>
      <c r="K2761" s="71" t="n">
        <v>5899</v>
      </c>
      <c r="L2761" s="72" t="n">
        <v>3885.47</v>
      </c>
      <c r="M2761" s="72" t="n">
        <v>22920387.53</v>
      </c>
      <c r="N2761" s="72" t="n">
        <v>0</v>
      </c>
      <c r="O2761" s="72" t="n">
        <v>22920387.53</v>
      </c>
      <c r="P2761" s="72" t="n">
        <v>16328461.2</v>
      </c>
      <c r="Q2761" s="72" t="n">
        <v>6591926.33</v>
      </c>
      <c r="R2761" t="inlineStr">
        <is>
          <t>RC-02</t>
        </is>
      </c>
      <c r="S2761" s="73" t="n">
        <v>37.5</v>
      </c>
      <c r="T2761" s="73" t="n">
        <v>31.6</v>
      </c>
      <c r="U2761" s="71" t="n">
        <v>0</v>
      </c>
      <c r="V2761" t="inlineStr">
        <is>
          <t>Yes</t>
        </is>
      </c>
      <c r="W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TC102753</t>
        </is>
      </c>
      <c r="B2762" s="69" t="n">
        <v>45994</v>
      </c>
      <c r="C2762" s="70" t="n">
        <v>2025</v>
      </c>
      <c r="D2762" t="inlineStr">
        <is>
          <t>Dec</t>
        </is>
      </c>
      <c r="E2762" t="inlineStr">
        <is>
          <t>North America</t>
        </is>
      </c>
      <c r="F2762" t="inlineStr">
        <is>
          <t>Canada</t>
        </is>
      </c>
      <c r="G2762" t="inlineStr">
        <is>
          <t>BFSI</t>
        </is>
      </c>
      <c r="H2762" t="inlineStr">
        <is>
          <t>Cloud &amp; infrastructure</t>
        </is>
      </c>
      <c r="I2762" t="inlineStr">
        <is>
          <t>Mid-size client</t>
        </is>
      </c>
      <c r="J2762" t="inlineStr">
        <is>
          <t>Olivia Brown</t>
        </is>
      </c>
      <c r="K2762" s="71" t="n">
        <v>8690</v>
      </c>
      <c r="L2762" s="72" t="n">
        <v>3704.91</v>
      </c>
      <c r="M2762" s="72" t="n">
        <v>32195667.9</v>
      </c>
      <c r="N2762" s="72" t="n">
        <v>1931740.07</v>
      </c>
      <c r="O2762" s="72" t="n">
        <v>30263927.83</v>
      </c>
      <c r="P2762" s="72" t="n">
        <v>21460523.68</v>
      </c>
      <c r="Q2762" s="72" t="n">
        <v>8803404.15</v>
      </c>
      <c r="R2762" t="inlineStr">
        <is>
          <t>B-03</t>
        </is>
      </c>
      <c r="S2762" s="73" t="n">
        <v>58.9</v>
      </c>
      <c r="T2762" s="73" t="n">
        <v>45.5</v>
      </c>
      <c r="U2762" s="71" t="n">
        <v>0</v>
      </c>
      <c r="V2762" t="inlineStr">
        <is>
          <t>No</t>
        </is>
      </c>
      <c r="W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TC102754</t>
        </is>
      </c>
      <c r="B2763" s="69" t="n">
        <v>45994</v>
      </c>
      <c r="C2763" s="70" t="n">
        <v>2025</v>
      </c>
      <c r="D2763" t="inlineStr">
        <is>
          <t>Dec</t>
        </is>
      </c>
      <c r="E2763" t="inlineStr">
        <is>
          <t>Asia Pacific</t>
        </is>
      </c>
      <c r="F2763" t="inlineStr">
        <is>
          <t>Japan</t>
        </is>
      </c>
      <c r="G2763" t="inlineStr">
        <is>
          <t>Life Sciences</t>
        </is>
      </c>
      <c r="H2763" t="inlineStr">
        <is>
          <t>Application services</t>
        </is>
      </c>
      <c r="I2763" t="inlineStr">
        <is>
          <t>Large client</t>
        </is>
      </c>
      <c r="J2763" t="inlineStr">
        <is>
          <t>Priya Nair</t>
        </is>
      </c>
      <c r="K2763" s="71" t="n">
        <v>11287</v>
      </c>
      <c r="L2763" s="72" t="n">
        <v>3946.44</v>
      </c>
      <c r="M2763" s="72" t="n">
        <v>44543468.28</v>
      </c>
      <c r="N2763" s="72" t="n">
        <v>0</v>
      </c>
      <c r="O2763" s="72" t="n">
        <v>44543468.28</v>
      </c>
      <c r="P2763" s="72" t="n">
        <v>32075994.23</v>
      </c>
      <c r="Q2763" s="72" t="n">
        <v>12467474.05</v>
      </c>
      <c r="R2763" t="inlineStr">
        <is>
          <t>LS-04</t>
        </is>
      </c>
      <c r="S2763" s="73" t="n">
        <v>72.7</v>
      </c>
      <c r="T2763" s="73" t="n">
        <v>57</v>
      </c>
      <c r="U2763" s="71" t="n">
        <v>4</v>
      </c>
      <c r="V2763" t="inlineStr">
        <is>
          <t>No</t>
        </is>
      </c>
      <c r="W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TC102755</t>
        </is>
      </c>
      <c r="B2764" s="69" t="n">
        <v>45994</v>
      </c>
      <c r="C2764" s="70" t="n">
        <v>2025</v>
      </c>
      <c r="D2764" t="inlineStr">
        <is>
          <t>Dec</t>
        </is>
      </c>
      <c r="E2764" t="inlineStr">
        <is>
          <t>North America</t>
        </is>
      </c>
      <c r="F2764" t="inlineStr">
        <is>
          <t>USA</t>
        </is>
      </c>
      <c r="G2764" t="inlineStr">
        <is>
          <t>Technology &amp; Services</t>
        </is>
      </c>
      <c r="H2764" t="inlineStr">
        <is>
          <t>Application services</t>
        </is>
      </c>
      <c r="I2764" t="inlineStr">
        <is>
          <t>Top-10 client</t>
        </is>
      </c>
      <c r="J2764" t="inlineStr">
        <is>
          <t>Aisha Bello</t>
        </is>
      </c>
      <c r="K2764" s="71" t="n">
        <v>3266</v>
      </c>
      <c r="L2764" s="72" t="n">
        <v>3884.44</v>
      </c>
      <c r="M2764" s="72" t="n">
        <v>12686581.04</v>
      </c>
      <c r="N2764" s="72" t="n">
        <v>253731.62</v>
      </c>
      <c r="O2764" s="72" t="n">
        <v>12432849.42</v>
      </c>
      <c r="P2764" s="72" t="n">
        <v>8812996.32</v>
      </c>
      <c r="Q2764" s="72" t="n">
        <v>3619853.1</v>
      </c>
      <c r="R2764" t="inlineStr">
        <is>
          <t>TS-04</t>
        </is>
      </c>
      <c r="S2764" s="73" t="n">
        <v>20.5</v>
      </c>
      <c r="T2764" s="73" t="n">
        <v>16.9</v>
      </c>
      <c r="U2764" s="71" t="n">
        <v>0</v>
      </c>
      <c r="V2764" t="inlineStr">
        <is>
          <t>No</t>
        </is>
      </c>
      <c r="W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TC102756</t>
        </is>
      </c>
      <c r="B2765" s="69" t="n">
        <v>45994</v>
      </c>
      <c r="C2765" s="70" t="n">
        <v>2025</v>
      </c>
      <c r="D2765" t="inlineStr">
        <is>
          <t>Dec</t>
        </is>
      </c>
      <c r="E2765" t="inlineStr">
        <is>
          <t>North America</t>
        </is>
      </c>
      <c r="F2765" t="inlineStr">
        <is>
          <t>Canada</t>
        </is>
      </c>
      <c r="G2765" t="inlineStr">
        <is>
          <t>Manufacturing</t>
        </is>
      </c>
      <c r="H2765" t="inlineStr">
        <is>
          <t>Cloud &amp; infrastructure</t>
        </is>
      </c>
      <c r="I2765" t="inlineStr">
        <is>
          <t>Mid-size client</t>
        </is>
      </c>
      <c r="J2765" t="inlineStr">
        <is>
          <t>Wei Chen</t>
        </is>
      </c>
      <c r="K2765" s="71" t="n">
        <v>11009</v>
      </c>
      <c r="L2765" s="72" t="n">
        <v>3613.16</v>
      </c>
      <c r="M2765" s="72" t="n">
        <v>39777278.44</v>
      </c>
      <c r="N2765" s="72" t="n">
        <v>0</v>
      </c>
      <c r="O2765" s="72" t="n">
        <v>39777278.44</v>
      </c>
      <c r="P2765" s="72" t="n">
        <v>25123022.32</v>
      </c>
      <c r="Q2765" s="72" t="n">
        <v>14654256.12</v>
      </c>
      <c r="R2765" t="inlineStr">
        <is>
          <t>M-05</t>
        </is>
      </c>
      <c r="S2765" s="73" t="n">
        <v>70.40000000000001</v>
      </c>
      <c r="T2765" s="73" t="n">
        <v>59</v>
      </c>
      <c r="U2765" s="71" t="n">
        <v>2</v>
      </c>
      <c r="V2765" t="inlineStr">
        <is>
          <t>No</t>
        </is>
      </c>
      <c r="W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TC102757</t>
        </is>
      </c>
      <c r="B2766" s="69" t="n">
        <v>45994</v>
      </c>
      <c r="C2766" s="70" t="n">
        <v>2025</v>
      </c>
      <c r="D2766" t="inlineStr">
        <is>
          <t>Dec</t>
        </is>
      </c>
      <c r="E2766" t="inlineStr">
        <is>
          <t>North America</t>
        </is>
      </c>
      <c r="F2766" t="inlineStr">
        <is>
          <t>Canada</t>
        </is>
      </c>
      <c r="G2766" t="inlineStr">
        <is>
          <t>Retail &amp; CPG</t>
        </is>
      </c>
      <c r="H2766" t="inlineStr">
        <is>
          <t>Cloud &amp; infrastructure</t>
        </is>
      </c>
      <c r="I2766" t="inlineStr">
        <is>
          <t>Mid-size client</t>
        </is>
      </c>
      <c r="J2766" t="inlineStr">
        <is>
          <t>Carlos Silva</t>
        </is>
      </c>
      <c r="K2766" s="71" t="n">
        <v>5649</v>
      </c>
      <c r="L2766" s="72" t="n">
        <v>4183.7</v>
      </c>
      <c r="M2766" s="72" t="n">
        <v>23633721.3</v>
      </c>
      <c r="N2766" s="72" t="n">
        <v>1418023.28</v>
      </c>
      <c r="O2766" s="72" t="n">
        <v>22215698.02</v>
      </c>
      <c r="P2766" s="72" t="n">
        <v>17217873.71</v>
      </c>
      <c r="Q2766" s="72" t="n">
        <v>4997824.31</v>
      </c>
      <c r="R2766" t="inlineStr">
        <is>
          <t>RC-03</t>
        </is>
      </c>
      <c r="S2766" s="73" t="n">
        <v>39.2</v>
      </c>
      <c r="T2766" s="73" t="n">
        <v>30.8</v>
      </c>
      <c r="U2766" s="71" t="n">
        <v>1</v>
      </c>
      <c r="V2766" t="inlineStr">
        <is>
          <t>Yes</t>
        </is>
      </c>
      <c r="W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TC102758</t>
        </is>
      </c>
      <c r="B2767" s="69" t="n">
        <v>45995</v>
      </c>
      <c r="C2767" s="70" t="n">
        <v>2025</v>
      </c>
      <c r="D2767" t="inlineStr">
        <is>
          <t>Dec</t>
        </is>
      </c>
      <c r="E2767" t="inlineStr">
        <is>
          <t>Continental Europe</t>
        </is>
      </c>
      <c r="F2767" t="inlineStr">
        <is>
          <t>Germany</t>
        </is>
      </c>
      <c r="G2767" t="inlineStr">
        <is>
          <t>Technology &amp; Services</t>
        </is>
      </c>
      <c r="H2767" t="inlineStr">
        <is>
          <t>Consulting</t>
        </is>
      </c>
      <c r="I2767" t="inlineStr">
        <is>
          <t>Mid-size client</t>
        </is>
      </c>
      <c r="J2767" t="inlineStr">
        <is>
          <t>Ruhi Shaikh</t>
        </is>
      </c>
      <c r="K2767" s="71" t="n">
        <v>3659</v>
      </c>
      <c r="L2767" s="72" t="n">
        <v>3826.83</v>
      </c>
      <c r="M2767" s="72" t="n">
        <v>14002370.97</v>
      </c>
      <c r="N2767" s="72" t="n">
        <v>840142.26</v>
      </c>
      <c r="O2767" s="72" t="n">
        <v>13162228.71</v>
      </c>
      <c r="P2767" s="72" t="n">
        <v>9444104.33</v>
      </c>
      <c r="Q2767" s="72" t="n">
        <v>3718124.38</v>
      </c>
      <c r="R2767" t="inlineStr">
        <is>
          <t>TS-04</t>
        </is>
      </c>
      <c r="S2767" s="73" t="n">
        <v>24.8</v>
      </c>
      <c r="T2767" s="73" t="n">
        <v>18.6</v>
      </c>
      <c r="U2767" s="71" t="n">
        <v>0</v>
      </c>
      <c r="V2767" t="inlineStr">
        <is>
          <t>Yes</t>
        </is>
      </c>
      <c r="W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TC102759</t>
        </is>
      </c>
      <c r="B2768" s="69" t="n">
        <v>45995</v>
      </c>
      <c r="C2768" s="70" t="n">
        <v>2025</v>
      </c>
      <c r="D2768" t="inlineStr">
        <is>
          <t>Dec</t>
        </is>
      </c>
      <c r="E2768" t="inlineStr">
        <is>
          <t>UK</t>
        </is>
      </c>
      <c r="F2768" t="inlineStr">
        <is>
          <t>UK</t>
        </is>
      </c>
      <c r="G2768" t="inlineStr">
        <is>
          <t>Technology &amp; Services</t>
        </is>
      </c>
      <c r="H2768" t="inlineStr">
        <is>
          <t>Cloud &amp; infrastructure</t>
        </is>
      </c>
      <c r="I2768" t="inlineStr">
        <is>
          <t>Large client</t>
        </is>
      </c>
      <c r="J2768" t="inlineStr">
        <is>
          <t>Kofi Mensah</t>
        </is>
      </c>
      <c r="K2768" s="71" t="n">
        <v>9196</v>
      </c>
      <c r="L2768" s="72" t="n">
        <v>4100.69</v>
      </c>
      <c r="M2768" s="72" t="n">
        <v>37709945.24</v>
      </c>
      <c r="N2768" s="72" t="n">
        <v>0</v>
      </c>
      <c r="O2768" s="72" t="n">
        <v>37709945.24</v>
      </c>
      <c r="P2768" s="72" t="n">
        <v>22526398.82</v>
      </c>
      <c r="Q2768" s="72" t="n">
        <v>15183546.42</v>
      </c>
      <c r="R2768" t="inlineStr">
        <is>
          <t>TS-05</t>
        </is>
      </c>
      <c r="S2768" s="73" t="n">
        <v>58.3</v>
      </c>
      <c r="T2768" s="73" t="n">
        <v>50.7</v>
      </c>
      <c r="U2768" s="71" t="n">
        <v>0</v>
      </c>
      <c r="V2768" t="inlineStr">
        <is>
          <t>No</t>
        </is>
      </c>
      <c r="W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TC102760</t>
        </is>
      </c>
      <c r="B2769" s="69" t="n">
        <v>45995</v>
      </c>
      <c r="C2769" s="70" t="n">
        <v>2025</v>
      </c>
      <c r="D2769" t="inlineStr">
        <is>
          <t>Dec</t>
        </is>
      </c>
      <c r="E2769" t="inlineStr">
        <is>
          <t>India</t>
        </is>
      </c>
      <c r="F2769" t="inlineStr">
        <is>
          <t>India</t>
        </is>
      </c>
      <c r="G2769" t="inlineStr">
        <is>
          <t>BFSI</t>
        </is>
      </c>
      <c r="H2769" t="inlineStr">
        <is>
          <t>Application services</t>
        </is>
      </c>
      <c r="I2769" t="inlineStr">
        <is>
          <t>Large client</t>
        </is>
      </c>
      <c r="J2769" t="inlineStr">
        <is>
          <t>Sara Rossi</t>
        </is>
      </c>
      <c r="K2769" s="71" t="n">
        <v>10029</v>
      </c>
      <c r="L2769" s="72" t="n">
        <v>3795.29</v>
      </c>
      <c r="M2769" s="72" t="n">
        <v>38062963.41</v>
      </c>
      <c r="N2769" s="72" t="n">
        <v>0</v>
      </c>
      <c r="O2769" s="72" t="n">
        <v>38062963.41</v>
      </c>
      <c r="P2769" s="72" t="n">
        <v>22291749.15</v>
      </c>
      <c r="Q2769" s="72" t="n">
        <v>15771214.26</v>
      </c>
      <c r="R2769" t="inlineStr">
        <is>
          <t>B-05</t>
        </is>
      </c>
      <c r="S2769" s="73" t="n">
        <v>63.2</v>
      </c>
      <c r="T2769" s="73" t="n">
        <v>53.4</v>
      </c>
      <c r="U2769" s="71" t="n">
        <v>0</v>
      </c>
      <c r="V2769" t="inlineStr">
        <is>
          <t>No</t>
        </is>
      </c>
      <c r="W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TC102761</t>
        </is>
      </c>
      <c r="B2770" s="69" t="n">
        <v>45995</v>
      </c>
      <c r="C2770" s="70" t="n">
        <v>2025</v>
      </c>
      <c r="D2770" t="inlineStr">
        <is>
          <t>Dec</t>
        </is>
      </c>
      <c r="E2770" t="inlineStr">
        <is>
          <t>North America</t>
        </is>
      </c>
      <c r="F2770" t="inlineStr">
        <is>
          <t>Canada</t>
        </is>
      </c>
      <c r="G2770" t="inlineStr">
        <is>
          <t>Manufacturing</t>
        </is>
      </c>
      <c r="H2770" t="inlineStr">
        <is>
          <t>BPS</t>
        </is>
      </c>
      <c r="I2770" t="inlineStr">
        <is>
          <t>Mid-size client</t>
        </is>
      </c>
      <c r="J2770" t="inlineStr">
        <is>
          <t>Hiroshi Tanaka</t>
        </is>
      </c>
      <c r="K2770" s="71" t="n">
        <v>8910</v>
      </c>
      <c r="L2770" s="72" t="n">
        <v>3542</v>
      </c>
      <c r="M2770" s="72" t="n">
        <v>31559220</v>
      </c>
      <c r="N2770" s="72" t="n">
        <v>1893553.2</v>
      </c>
      <c r="O2770" s="72" t="n">
        <v>29665666.8</v>
      </c>
      <c r="P2770" s="72" t="n">
        <v>22724383.02</v>
      </c>
      <c r="Q2770" s="72" t="n">
        <v>6941283.78</v>
      </c>
      <c r="R2770" t="inlineStr">
        <is>
          <t>M-05</t>
        </is>
      </c>
      <c r="S2770" s="73" t="n">
        <v>56.9</v>
      </c>
      <c r="T2770" s="73" t="n">
        <v>45.8</v>
      </c>
      <c r="U2770" s="71" t="n">
        <v>1</v>
      </c>
      <c r="V2770" t="inlineStr">
        <is>
          <t>Yes</t>
        </is>
      </c>
      <c r="W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TC102762</t>
        </is>
      </c>
      <c r="B2771" s="69" t="n">
        <v>45995</v>
      </c>
      <c r="C2771" s="70" t="n">
        <v>2025</v>
      </c>
      <c r="D2771" t="inlineStr">
        <is>
          <t>Dec</t>
        </is>
      </c>
      <c r="E2771" t="inlineStr">
        <is>
          <t>North America</t>
        </is>
      </c>
      <c r="F2771" t="inlineStr">
        <is>
          <t>Canada</t>
        </is>
      </c>
      <c r="G2771" t="inlineStr">
        <is>
          <t>Retail &amp; CPG</t>
        </is>
      </c>
      <c r="H2771" t="inlineStr">
        <is>
          <t>Cloud &amp; infrastructure</t>
        </is>
      </c>
      <c r="I2771" t="inlineStr">
        <is>
          <t>Mid-size client</t>
        </is>
      </c>
      <c r="J2771" t="inlineStr">
        <is>
          <t>Zoya Ahmed</t>
        </is>
      </c>
      <c r="K2771" s="71" t="n">
        <v>9663</v>
      </c>
      <c r="L2771" s="72" t="n">
        <v>3768.01</v>
      </c>
      <c r="M2771" s="72" t="n">
        <v>36410280.63</v>
      </c>
      <c r="N2771" s="72" t="n">
        <v>1456411.23</v>
      </c>
      <c r="O2771" s="72" t="n">
        <v>34953869.4</v>
      </c>
      <c r="P2771" s="72" t="n">
        <v>25235659.12</v>
      </c>
      <c r="Q2771" s="72" t="n">
        <v>9718210.279999999</v>
      </c>
      <c r="R2771" t="inlineStr">
        <is>
          <t>RC-03</t>
        </is>
      </c>
      <c r="S2771" s="73" t="n">
        <v>61.8</v>
      </c>
      <c r="T2771" s="73" t="n">
        <v>50.9</v>
      </c>
      <c r="U2771" s="71" t="n">
        <v>1</v>
      </c>
      <c r="V2771" t="inlineStr">
        <is>
          <t>No</t>
        </is>
      </c>
      <c r="W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TC102763</t>
        </is>
      </c>
      <c r="B2772" s="69" t="n">
        <v>45995</v>
      </c>
      <c r="C2772" s="70" t="n">
        <v>2025</v>
      </c>
      <c r="D2772" t="inlineStr">
        <is>
          <t>Dec</t>
        </is>
      </c>
      <c r="E2772" t="inlineStr">
        <is>
          <t>UK</t>
        </is>
      </c>
      <c r="F2772" t="inlineStr">
        <is>
          <t>UK</t>
        </is>
      </c>
      <c r="G2772" t="inlineStr">
        <is>
          <t>BFSI</t>
        </is>
      </c>
      <c r="H2772" t="inlineStr">
        <is>
          <t>Cloud &amp; infrastructure</t>
        </is>
      </c>
      <c r="I2772" t="inlineStr">
        <is>
          <t>Large client</t>
        </is>
      </c>
      <c r="J2772" t="inlineStr">
        <is>
          <t>Mei Lin</t>
        </is>
      </c>
      <c r="K2772" s="71" t="n">
        <v>8898</v>
      </c>
      <c r="L2772" s="72" t="n">
        <v>3995.41</v>
      </c>
      <c r="M2772" s="72" t="n">
        <v>35551158.18</v>
      </c>
      <c r="N2772" s="72" t="n">
        <v>1422046.33</v>
      </c>
      <c r="O2772" s="72" t="n">
        <v>34129111.85</v>
      </c>
      <c r="P2772" s="72" t="n">
        <v>24281302.26</v>
      </c>
      <c r="Q2772" s="72" t="n">
        <v>9847809.59</v>
      </c>
      <c r="R2772" t="inlineStr">
        <is>
          <t>B-02</t>
        </is>
      </c>
      <c r="S2772" s="73" t="n">
        <v>58.9</v>
      </c>
      <c r="T2772" s="73" t="n">
        <v>48</v>
      </c>
      <c r="U2772" s="71" t="n">
        <v>0</v>
      </c>
      <c r="V2772" t="inlineStr">
        <is>
          <t>No</t>
        </is>
      </c>
      <c r="W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TC102764</t>
        </is>
      </c>
      <c r="B2773" s="69" t="n">
        <v>45995</v>
      </c>
      <c r="C2773" s="70" t="n">
        <v>2025</v>
      </c>
      <c r="D2773" t="inlineStr">
        <is>
          <t>Dec</t>
        </is>
      </c>
      <c r="E2773" t="inlineStr">
        <is>
          <t>North America</t>
        </is>
      </c>
      <c r="F2773" t="inlineStr">
        <is>
          <t>USA</t>
        </is>
      </c>
      <c r="G2773" t="inlineStr">
        <is>
          <t>Technology &amp; Services</t>
        </is>
      </c>
      <c r="H2773" t="inlineStr">
        <is>
          <t>Application services</t>
        </is>
      </c>
      <c r="I2773" t="inlineStr">
        <is>
          <t>Top-10 client</t>
        </is>
      </c>
      <c r="J2773" t="inlineStr">
        <is>
          <t>Fatima Al-Saud</t>
        </is>
      </c>
      <c r="K2773" s="71" t="n">
        <v>7771</v>
      </c>
      <c r="L2773" s="72" t="n">
        <v>4419.07</v>
      </c>
      <c r="M2773" s="72" t="n">
        <v>34340592.97</v>
      </c>
      <c r="N2773" s="72" t="n">
        <v>0</v>
      </c>
      <c r="O2773" s="72" t="n">
        <v>34340592.97</v>
      </c>
      <c r="P2773" s="72" t="n">
        <v>24051750.81</v>
      </c>
      <c r="Q2773" s="72" t="n">
        <v>10288842.16</v>
      </c>
      <c r="R2773" t="inlineStr">
        <is>
          <t>TS-05</t>
        </is>
      </c>
      <c r="S2773" s="73" t="n">
        <v>49.7</v>
      </c>
      <c r="T2773" s="73" t="n">
        <v>42.6</v>
      </c>
      <c r="U2773" s="71" t="n">
        <v>0</v>
      </c>
      <c r="V2773" t="inlineStr">
        <is>
          <t>No</t>
        </is>
      </c>
      <c r="W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TC102765</t>
        </is>
      </c>
      <c r="B2774" s="69" t="n">
        <v>45995</v>
      </c>
      <c r="C2774" s="70" t="n">
        <v>2025</v>
      </c>
      <c r="D2774" t="inlineStr">
        <is>
          <t>Dec</t>
        </is>
      </c>
      <c r="E2774" t="inlineStr">
        <is>
          <t>Continental Europe</t>
        </is>
      </c>
      <c r="F2774" t="inlineStr">
        <is>
          <t>Germany</t>
        </is>
      </c>
      <c r="G2774" t="inlineStr">
        <is>
          <t>Communications &amp; Media</t>
        </is>
      </c>
      <c r="H2774" t="inlineStr">
        <is>
          <t>Application services</t>
        </is>
      </c>
      <c r="I2774" t="inlineStr">
        <is>
          <t>Large client</t>
        </is>
      </c>
      <c r="J2774" t="inlineStr">
        <is>
          <t>Amir Khan</t>
        </is>
      </c>
      <c r="K2774" s="71" t="n">
        <v>3048</v>
      </c>
      <c r="L2774" s="72" t="n">
        <v>4106.27</v>
      </c>
      <c r="M2774" s="72" t="n">
        <v>12515910.96</v>
      </c>
      <c r="N2774" s="72" t="n">
        <v>0</v>
      </c>
      <c r="O2774" s="72" t="n">
        <v>12515910.96</v>
      </c>
      <c r="P2774" s="72" t="n">
        <v>8635991.310000001</v>
      </c>
      <c r="Q2774" s="72" t="n">
        <v>3879919.65</v>
      </c>
      <c r="R2774" t="inlineStr">
        <is>
          <t>CM-06</t>
        </is>
      </c>
      <c r="S2774" s="73" t="n">
        <v>18.2</v>
      </c>
      <c r="T2774" s="73" t="n">
        <v>15.7</v>
      </c>
      <c r="U2774" s="71" t="n">
        <v>0</v>
      </c>
      <c r="V2774" t="inlineStr">
        <is>
          <t>No</t>
        </is>
      </c>
      <c r="W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TC102766</t>
        </is>
      </c>
      <c r="B2775" s="69" t="n">
        <v>45995</v>
      </c>
      <c r="C2775" s="70" t="n">
        <v>2025</v>
      </c>
      <c r="D2775" t="inlineStr">
        <is>
          <t>Dec</t>
        </is>
      </c>
      <c r="E2775" t="inlineStr">
        <is>
          <t>Middle East &amp; Africa</t>
        </is>
      </c>
      <c r="F2775" t="inlineStr">
        <is>
          <t>South Africa</t>
        </is>
      </c>
      <c r="G2775" t="inlineStr">
        <is>
          <t>BFSI</t>
        </is>
      </c>
      <c r="H2775" t="inlineStr">
        <is>
          <t>AI &amp; data</t>
        </is>
      </c>
      <c r="I2775" t="inlineStr">
        <is>
          <t>Large client</t>
        </is>
      </c>
      <c r="J2775" t="inlineStr">
        <is>
          <t>Ruhi Shaikh</t>
        </is>
      </c>
      <c r="K2775" s="71" t="n">
        <v>6154</v>
      </c>
      <c r="L2775" s="72" t="n">
        <v>3553.45</v>
      </c>
      <c r="M2775" s="72" t="n">
        <v>21867931.3</v>
      </c>
      <c r="N2775" s="72" t="n">
        <v>0</v>
      </c>
      <c r="O2775" s="72" t="n">
        <v>21867931.3</v>
      </c>
      <c r="P2775" s="72" t="n">
        <v>15087153.75</v>
      </c>
      <c r="Q2775" s="72" t="n">
        <v>6780777.55</v>
      </c>
      <c r="R2775" t="inlineStr">
        <is>
          <t>B-04</t>
        </is>
      </c>
      <c r="S2775" s="73" t="n">
        <v>42</v>
      </c>
      <c r="T2775" s="73" t="n">
        <v>32.5</v>
      </c>
      <c r="U2775" s="71" t="n">
        <v>0</v>
      </c>
      <c r="V2775" t="inlineStr">
        <is>
          <t>No</t>
        </is>
      </c>
      <c r="W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TC102767</t>
        </is>
      </c>
      <c r="B2776" s="69" t="n">
        <v>45995</v>
      </c>
      <c r="C2776" s="70" t="n">
        <v>2025</v>
      </c>
      <c r="D2776" t="inlineStr">
        <is>
          <t>Dec</t>
        </is>
      </c>
      <c r="E2776" t="inlineStr">
        <is>
          <t>North America</t>
        </is>
      </c>
      <c r="F2776" t="inlineStr">
        <is>
          <t>Canada</t>
        </is>
      </c>
      <c r="G2776" t="inlineStr">
        <is>
          <t>Life Sciences</t>
        </is>
      </c>
      <c r="H2776" t="inlineStr">
        <is>
          <t>Application services</t>
        </is>
      </c>
      <c r="I2776" t="inlineStr">
        <is>
          <t>Top-10 client</t>
        </is>
      </c>
      <c r="J2776" t="inlineStr">
        <is>
          <t>Emma Clarke</t>
        </is>
      </c>
      <c r="K2776" s="71" t="n">
        <v>11688</v>
      </c>
      <c r="L2776" s="72" t="n">
        <v>4399.95</v>
      </c>
      <c r="M2776" s="72" t="n">
        <v>51426615.6</v>
      </c>
      <c r="N2776" s="72" t="n">
        <v>3085596.94</v>
      </c>
      <c r="O2776" s="72" t="n">
        <v>48341018.66</v>
      </c>
      <c r="P2776" s="72" t="n">
        <v>34297507.64</v>
      </c>
      <c r="Q2776" s="72" t="n">
        <v>14043511.02</v>
      </c>
      <c r="R2776" t="inlineStr">
        <is>
          <t>LS-04</t>
        </is>
      </c>
      <c r="S2776" s="73" t="n">
        <v>78.59999999999999</v>
      </c>
      <c r="T2776" s="73" t="n">
        <v>59.3</v>
      </c>
      <c r="U2776" s="71" t="n">
        <v>0</v>
      </c>
      <c r="V2776" t="inlineStr">
        <is>
          <t>No</t>
        </is>
      </c>
      <c r="W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TC102768</t>
        </is>
      </c>
      <c r="B2777" s="69" t="n">
        <v>45995</v>
      </c>
      <c r="C2777" s="70" t="n">
        <v>2025</v>
      </c>
      <c r="D2777" t="inlineStr">
        <is>
          <t>Dec</t>
        </is>
      </c>
      <c r="E2777" t="inlineStr">
        <is>
          <t>North America</t>
        </is>
      </c>
      <c r="F2777" t="inlineStr">
        <is>
          <t>USA</t>
        </is>
      </c>
      <c r="G2777" t="inlineStr">
        <is>
          <t>Communications &amp; Media</t>
        </is>
      </c>
      <c r="H2777" t="inlineStr">
        <is>
          <t>Cloud &amp; infrastructure</t>
        </is>
      </c>
      <c r="I2777" t="inlineStr">
        <is>
          <t>Large client</t>
        </is>
      </c>
      <c r="J2777" t="inlineStr">
        <is>
          <t>Priya Nair</t>
        </is>
      </c>
      <c r="K2777" s="71" t="n">
        <v>8950</v>
      </c>
      <c r="L2777" s="72" t="n">
        <v>3456.78</v>
      </c>
      <c r="M2777" s="72" t="n">
        <v>30938181</v>
      </c>
      <c r="N2777" s="72" t="n">
        <v>0</v>
      </c>
      <c r="O2777" s="72" t="n">
        <v>30938181</v>
      </c>
      <c r="P2777" s="72" t="n">
        <v>22124712.35</v>
      </c>
      <c r="Q2777" s="72" t="n">
        <v>8813468.65</v>
      </c>
      <c r="R2777" t="inlineStr">
        <is>
          <t>CM-03</t>
        </is>
      </c>
      <c r="S2777" s="73" t="n">
        <v>58.4</v>
      </c>
      <c r="T2777" s="73" t="n">
        <v>45.2</v>
      </c>
      <c r="U2777" s="71" t="n">
        <v>0</v>
      </c>
      <c r="V2777" t="inlineStr">
        <is>
          <t>No</t>
        </is>
      </c>
      <c r="W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TC102769</t>
        </is>
      </c>
      <c r="B2778" s="69" t="n">
        <v>45995</v>
      </c>
      <c r="C2778" s="70" t="n">
        <v>2025</v>
      </c>
      <c r="D2778" t="inlineStr">
        <is>
          <t>Dec</t>
        </is>
      </c>
      <c r="E2778" t="inlineStr">
        <is>
          <t>North America</t>
        </is>
      </c>
      <c r="F2778" t="inlineStr">
        <is>
          <t>Canada</t>
        </is>
      </c>
      <c r="G2778" t="inlineStr">
        <is>
          <t>Retail &amp; CPG</t>
        </is>
      </c>
      <c r="H2778" t="inlineStr">
        <is>
          <t>Cloud &amp; infrastructure</t>
        </is>
      </c>
      <c r="I2778" t="inlineStr">
        <is>
          <t>Mid-size client</t>
        </is>
      </c>
      <c r="J2778" t="inlineStr">
        <is>
          <t>Liam O'Brien</t>
        </is>
      </c>
      <c r="K2778" s="71" t="n">
        <v>6243</v>
      </c>
      <c r="L2778" s="72" t="n">
        <v>3482.91</v>
      </c>
      <c r="M2778" s="72" t="n">
        <v>21743807.13</v>
      </c>
      <c r="N2778" s="72" t="n">
        <v>1304628.43</v>
      </c>
      <c r="O2778" s="72" t="n">
        <v>20439178.7</v>
      </c>
      <c r="P2778" s="72" t="n">
        <v>14867521.59</v>
      </c>
      <c r="Q2778" s="72" t="n">
        <v>5571657.11</v>
      </c>
      <c r="R2778" t="inlineStr">
        <is>
          <t>RC-05</t>
        </is>
      </c>
      <c r="S2778" s="73" t="n">
        <v>40.9</v>
      </c>
      <c r="T2778" s="73" t="n">
        <v>34.3</v>
      </c>
      <c r="U2778" s="71" t="n">
        <v>0</v>
      </c>
      <c r="V2778" t="inlineStr">
        <is>
          <t>No</t>
        </is>
      </c>
      <c r="W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TC102770</t>
        </is>
      </c>
      <c r="B2779" s="69" t="n">
        <v>45995</v>
      </c>
      <c r="C2779" s="70" t="n">
        <v>2025</v>
      </c>
      <c r="D2779" t="inlineStr">
        <is>
          <t>Dec</t>
        </is>
      </c>
      <c r="E2779" t="inlineStr">
        <is>
          <t>North America</t>
        </is>
      </c>
      <c r="F2779" t="inlineStr">
        <is>
          <t>Canada</t>
        </is>
      </c>
      <c r="G2779" t="inlineStr">
        <is>
          <t>Retail &amp; CPG</t>
        </is>
      </c>
      <c r="H2779" t="inlineStr">
        <is>
          <t>Application services</t>
        </is>
      </c>
      <c r="I2779" t="inlineStr">
        <is>
          <t>Large client</t>
        </is>
      </c>
      <c r="J2779" t="inlineStr">
        <is>
          <t>Omar Haddad</t>
        </is>
      </c>
      <c r="K2779" s="71" t="n">
        <v>2819</v>
      </c>
      <c r="L2779" s="72" t="n">
        <v>3559.76</v>
      </c>
      <c r="M2779" s="72" t="n">
        <v>10034963.44</v>
      </c>
      <c r="N2779" s="72" t="n">
        <v>0</v>
      </c>
      <c r="O2779" s="72" t="n">
        <v>10034963.44</v>
      </c>
      <c r="P2779" s="72" t="n">
        <v>6555613.53</v>
      </c>
      <c r="Q2779" s="72" t="n">
        <v>3479349.91</v>
      </c>
      <c r="R2779" t="inlineStr">
        <is>
          <t>RC-06</t>
        </is>
      </c>
      <c r="S2779" s="73" t="n">
        <v>18.7</v>
      </c>
      <c r="T2779" s="73" t="n">
        <v>14.6</v>
      </c>
      <c r="U2779" s="71" t="n">
        <v>0</v>
      </c>
      <c r="V2779" t="inlineStr">
        <is>
          <t>No</t>
        </is>
      </c>
      <c r="W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TC102771</t>
        </is>
      </c>
      <c r="B2780" s="69" t="n">
        <v>45995</v>
      </c>
      <c r="C2780" s="70" t="n">
        <v>2025</v>
      </c>
      <c r="D2780" t="inlineStr">
        <is>
          <t>Dec</t>
        </is>
      </c>
      <c r="E2780" t="inlineStr">
        <is>
          <t>UK</t>
        </is>
      </c>
      <c r="F2780" t="inlineStr">
        <is>
          <t>UK</t>
        </is>
      </c>
      <c r="G2780" t="inlineStr">
        <is>
          <t>Manufacturing</t>
        </is>
      </c>
      <c r="H2780" t="inlineStr">
        <is>
          <t>Application services</t>
        </is>
      </c>
      <c r="I2780" t="inlineStr">
        <is>
          <t>Mid-size client</t>
        </is>
      </c>
      <c r="J2780" t="inlineStr">
        <is>
          <t>Yuki Sato</t>
        </is>
      </c>
      <c r="K2780" s="71" t="n">
        <v>5955</v>
      </c>
      <c r="L2780" s="72" t="n">
        <v>3840.88</v>
      </c>
      <c r="M2780" s="72" t="n">
        <v>22872440.4</v>
      </c>
      <c r="N2780" s="72" t="n">
        <v>914897.62</v>
      </c>
      <c r="O2780" s="72" t="n">
        <v>21957542.78</v>
      </c>
      <c r="P2780" s="72" t="n">
        <v>15503717.62</v>
      </c>
      <c r="Q2780" s="72" t="n">
        <v>6453825.16</v>
      </c>
      <c r="R2780" t="inlineStr">
        <is>
          <t>M-02</t>
        </is>
      </c>
      <c r="S2780" s="73" t="n">
        <v>41.2</v>
      </c>
      <c r="T2780" s="73" t="n">
        <v>30.7</v>
      </c>
      <c r="U2780" s="71" t="n">
        <v>0</v>
      </c>
      <c r="V2780" t="inlineStr">
        <is>
          <t>No</t>
        </is>
      </c>
      <c r="W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TC102772</t>
        </is>
      </c>
      <c r="B2781" s="69" t="n">
        <v>45995</v>
      </c>
      <c r="C2781" s="70" t="n">
        <v>2025</v>
      </c>
      <c r="D2781" t="inlineStr">
        <is>
          <t>Dec</t>
        </is>
      </c>
      <c r="E2781" t="inlineStr">
        <is>
          <t>Continental Europe</t>
        </is>
      </c>
      <c r="F2781" t="inlineStr">
        <is>
          <t>France</t>
        </is>
      </c>
      <c r="G2781" t="inlineStr">
        <is>
          <t>Manufacturing</t>
        </is>
      </c>
      <c r="H2781" t="inlineStr">
        <is>
          <t>BPS</t>
        </is>
      </c>
      <c r="I2781" t="inlineStr">
        <is>
          <t>Mid-size client</t>
        </is>
      </c>
      <c r="J2781" t="inlineStr">
        <is>
          <t>Olivia Brown</t>
        </is>
      </c>
      <c r="K2781" s="71" t="n">
        <v>6650</v>
      </c>
      <c r="L2781" s="72" t="n">
        <v>3968.1</v>
      </c>
      <c r="M2781" s="72" t="n">
        <v>26387865</v>
      </c>
      <c r="N2781" s="72" t="n">
        <v>1055514.6</v>
      </c>
      <c r="O2781" s="72" t="n">
        <v>25332350.4</v>
      </c>
      <c r="P2781" s="72" t="n">
        <v>16809682.97</v>
      </c>
      <c r="Q2781" s="72" t="n">
        <v>8522667.43</v>
      </c>
      <c r="R2781" t="inlineStr">
        <is>
          <t>M-05</t>
        </is>
      </c>
      <c r="S2781" s="73" t="n">
        <v>44.4</v>
      </c>
      <c r="T2781" s="73" t="n">
        <v>35.5</v>
      </c>
      <c r="U2781" s="71" t="n">
        <v>1</v>
      </c>
      <c r="V2781" t="inlineStr">
        <is>
          <t>No</t>
        </is>
      </c>
      <c r="W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TC102773</t>
        </is>
      </c>
      <c r="B2782" s="69" t="n">
        <v>45995</v>
      </c>
      <c r="C2782" s="70" t="n">
        <v>2025</v>
      </c>
      <c r="D2782" t="inlineStr">
        <is>
          <t>Dec</t>
        </is>
      </c>
      <c r="E2782" t="inlineStr">
        <is>
          <t>UK</t>
        </is>
      </c>
      <c r="F2782" t="inlineStr">
        <is>
          <t>UK</t>
        </is>
      </c>
      <c r="G2782" t="inlineStr">
        <is>
          <t>Life Sciences</t>
        </is>
      </c>
      <c r="H2782" t="inlineStr">
        <is>
          <t>Cloud &amp; infrastructure</t>
        </is>
      </c>
      <c r="I2782" t="inlineStr">
        <is>
          <t>Mid-size client</t>
        </is>
      </c>
      <c r="J2782" t="inlineStr">
        <is>
          <t>Sara Rossi</t>
        </is>
      </c>
      <c r="K2782" s="71" t="n">
        <v>4577</v>
      </c>
      <c r="L2782" s="72" t="n">
        <v>4361.71</v>
      </c>
      <c r="M2782" s="72" t="n">
        <v>19963546.67</v>
      </c>
      <c r="N2782" s="72" t="n">
        <v>798541.87</v>
      </c>
      <c r="O2782" s="72" t="n">
        <v>19165004.8</v>
      </c>
      <c r="P2782" s="72" t="n">
        <v>14226527.96</v>
      </c>
      <c r="Q2782" s="72" t="n">
        <v>4938476.84</v>
      </c>
      <c r="R2782" t="inlineStr">
        <is>
          <t>LS-04</t>
        </is>
      </c>
      <c r="S2782" s="73" t="n">
        <v>31.1</v>
      </c>
      <c r="T2782" s="73" t="n">
        <v>25.5</v>
      </c>
      <c r="U2782" s="71" t="n">
        <v>0</v>
      </c>
      <c r="V2782" t="inlineStr">
        <is>
          <t>No</t>
        </is>
      </c>
      <c r="W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TC102774</t>
        </is>
      </c>
      <c r="B2783" s="69" t="n">
        <v>45996</v>
      </c>
      <c r="C2783" s="70" t="n">
        <v>2025</v>
      </c>
      <c r="D2783" t="inlineStr">
        <is>
          <t>Dec</t>
        </is>
      </c>
      <c r="E2783" t="inlineStr">
        <is>
          <t>India</t>
        </is>
      </c>
      <c r="F2783" t="inlineStr">
        <is>
          <t>India</t>
        </is>
      </c>
      <c r="G2783" t="inlineStr">
        <is>
          <t>BFSI</t>
        </is>
      </c>
      <c r="H2783" t="inlineStr">
        <is>
          <t>Application services</t>
        </is>
      </c>
      <c r="I2783" t="inlineStr">
        <is>
          <t>Top-10 client</t>
        </is>
      </c>
      <c r="J2783" t="inlineStr">
        <is>
          <t>Liam O'Brien</t>
        </is>
      </c>
      <c r="K2783" s="71" t="n">
        <v>2262</v>
      </c>
      <c r="L2783" s="72" t="n">
        <v>4027.09</v>
      </c>
      <c r="M2783" s="72" t="n">
        <v>9109277.58</v>
      </c>
      <c r="N2783" s="72" t="n">
        <v>0</v>
      </c>
      <c r="O2783" s="72" t="n">
        <v>9109277.58</v>
      </c>
      <c r="P2783" s="72" t="n">
        <v>5511790.68</v>
      </c>
      <c r="Q2783" s="72" t="n">
        <v>3597486.9</v>
      </c>
      <c r="R2783" t="inlineStr">
        <is>
          <t>B-03</t>
        </is>
      </c>
      <c r="S2783" s="73" t="n">
        <v>15.5</v>
      </c>
      <c r="T2783" s="73" t="n">
        <v>12.7</v>
      </c>
      <c r="U2783" s="71" t="n">
        <v>0</v>
      </c>
      <c r="V2783" t="inlineStr">
        <is>
          <t>No</t>
        </is>
      </c>
      <c r="W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TC102775</t>
        </is>
      </c>
      <c r="B2784" s="69" t="n">
        <v>45996</v>
      </c>
      <c r="C2784" s="70" t="n">
        <v>2025</v>
      </c>
      <c r="D2784" t="inlineStr">
        <is>
          <t>Dec</t>
        </is>
      </c>
      <c r="E2784" t="inlineStr">
        <is>
          <t>North America</t>
        </is>
      </c>
      <c r="F2784" t="inlineStr">
        <is>
          <t>USA</t>
        </is>
      </c>
      <c r="G2784" t="inlineStr">
        <is>
          <t>Communications &amp; Media</t>
        </is>
      </c>
      <c r="H2784" t="inlineStr">
        <is>
          <t>BPS</t>
        </is>
      </c>
      <c r="I2784" t="inlineStr">
        <is>
          <t>Large client</t>
        </is>
      </c>
      <c r="J2784" t="inlineStr">
        <is>
          <t>Ravindra Patil</t>
        </is>
      </c>
      <c r="K2784" s="71" t="n">
        <v>10729</v>
      </c>
      <c r="L2784" s="72" t="n">
        <v>3702.7</v>
      </c>
      <c r="M2784" s="72" t="n">
        <v>39726268.3</v>
      </c>
      <c r="N2784" s="72" t="n">
        <v>0</v>
      </c>
      <c r="O2784" s="72" t="n">
        <v>39726268.3</v>
      </c>
      <c r="P2784" s="72" t="n">
        <v>24678264.35</v>
      </c>
      <c r="Q2784" s="72" t="n">
        <v>15048003.95</v>
      </c>
      <c r="R2784" t="inlineStr">
        <is>
          <t>CM-05</t>
        </is>
      </c>
      <c r="S2784" s="73" t="n">
        <v>66.3</v>
      </c>
      <c r="T2784" s="73" t="n">
        <v>60.6</v>
      </c>
      <c r="U2784" s="71" t="n">
        <v>0</v>
      </c>
      <c r="V2784" t="inlineStr">
        <is>
          <t>No</t>
        </is>
      </c>
      <c r="W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TC102776</t>
        </is>
      </c>
      <c r="B2785" s="69" t="n">
        <v>45996</v>
      </c>
      <c r="C2785" s="70" t="n">
        <v>2025</v>
      </c>
      <c r="D2785" t="inlineStr">
        <is>
          <t>Dec</t>
        </is>
      </c>
      <c r="E2785" t="inlineStr">
        <is>
          <t>North America</t>
        </is>
      </c>
      <c r="F2785" t="inlineStr">
        <is>
          <t>Canada</t>
        </is>
      </c>
      <c r="G2785" t="inlineStr">
        <is>
          <t>Retail &amp; CPG</t>
        </is>
      </c>
      <c r="H2785" t="inlineStr">
        <is>
          <t>Application services</t>
        </is>
      </c>
      <c r="I2785" t="inlineStr">
        <is>
          <t>Top-10 client</t>
        </is>
      </c>
      <c r="J2785" t="inlineStr">
        <is>
          <t>Liam O'Brien</t>
        </is>
      </c>
      <c r="K2785" s="71" t="n">
        <v>5347</v>
      </c>
      <c r="L2785" s="72" t="n">
        <v>3757.19</v>
      </c>
      <c r="M2785" s="72" t="n">
        <v>20089694.93</v>
      </c>
      <c r="N2785" s="72" t="n">
        <v>0</v>
      </c>
      <c r="O2785" s="72" t="n">
        <v>20089694.93</v>
      </c>
      <c r="P2785" s="72" t="n">
        <v>13157000.67</v>
      </c>
      <c r="Q2785" s="72" t="n">
        <v>6932694.26</v>
      </c>
      <c r="R2785" t="inlineStr">
        <is>
          <t>RC-01</t>
        </is>
      </c>
      <c r="S2785" s="73" t="n">
        <v>32.4</v>
      </c>
      <c r="T2785" s="73" t="n">
        <v>28.8</v>
      </c>
      <c r="U2785" s="71" t="n">
        <v>0</v>
      </c>
      <c r="V2785" t="inlineStr">
        <is>
          <t>No</t>
        </is>
      </c>
      <c r="W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TC102777</t>
        </is>
      </c>
      <c r="B2786" s="69" t="n">
        <v>45996</v>
      </c>
      <c r="C2786" s="70" t="n">
        <v>2025</v>
      </c>
      <c r="D2786" t="inlineStr">
        <is>
          <t>Dec</t>
        </is>
      </c>
      <c r="E2786" t="inlineStr">
        <is>
          <t>Continental Europe</t>
        </is>
      </c>
      <c r="F2786" t="inlineStr">
        <is>
          <t>France</t>
        </is>
      </c>
      <c r="G2786" t="inlineStr">
        <is>
          <t>Communications &amp; Media</t>
        </is>
      </c>
      <c r="H2786" t="inlineStr">
        <is>
          <t>Cloud &amp; infrastructure</t>
        </is>
      </c>
      <c r="I2786" t="inlineStr">
        <is>
          <t>Top-10 client</t>
        </is>
      </c>
      <c r="J2786" t="inlineStr">
        <is>
          <t>Priya Nair</t>
        </is>
      </c>
      <c r="K2786" s="71" t="n">
        <v>9361</v>
      </c>
      <c r="L2786" s="72" t="n">
        <v>3845.2</v>
      </c>
      <c r="M2786" s="72" t="n">
        <v>35994917.2</v>
      </c>
      <c r="N2786" s="72" t="n">
        <v>2159695.03</v>
      </c>
      <c r="O2786" s="72" t="n">
        <v>33835222.17</v>
      </c>
      <c r="P2786" s="72" t="n">
        <v>24053124.25</v>
      </c>
      <c r="Q2786" s="72" t="n">
        <v>9782097.92</v>
      </c>
      <c r="R2786" t="inlineStr">
        <is>
          <t>CM-02</t>
        </is>
      </c>
      <c r="S2786" s="73" t="n">
        <v>60.7</v>
      </c>
      <c r="T2786" s="73" t="n">
        <v>51.3</v>
      </c>
      <c r="U2786" s="71" t="n">
        <v>0</v>
      </c>
      <c r="V2786" t="inlineStr">
        <is>
          <t>No</t>
        </is>
      </c>
      <c r="W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TC102778</t>
        </is>
      </c>
      <c r="B2787" s="69" t="n">
        <v>45996</v>
      </c>
      <c r="C2787" s="70" t="n">
        <v>2025</v>
      </c>
      <c r="D2787" t="inlineStr">
        <is>
          <t>Dec</t>
        </is>
      </c>
      <c r="E2787" t="inlineStr">
        <is>
          <t>Continental Europe</t>
        </is>
      </c>
      <c r="F2787" t="inlineStr">
        <is>
          <t>Germany</t>
        </is>
      </c>
      <c r="G2787" t="inlineStr">
        <is>
          <t>BFSI</t>
        </is>
      </c>
      <c r="H2787" t="inlineStr">
        <is>
          <t>Application services</t>
        </is>
      </c>
      <c r="I2787" t="inlineStr">
        <is>
          <t>Large client</t>
        </is>
      </c>
      <c r="J2787" t="inlineStr">
        <is>
          <t>Mei Lin</t>
        </is>
      </c>
      <c r="K2787" s="71" t="n">
        <v>4234</v>
      </c>
      <c r="L2787" s="72" t="n">
        <v>4508.33</v>
      </c>
      <c r="M2787" s="72" t="n">
        <v>19088269.22</v>
      </c>
      <c r="N2787" s="72" t="n">
        <v>763530.77</v>
      </c>
      <c r="O2787" s="72" t="n">
        <v>18324738.45</v>
      </c>
      <c r="P2787" s="72" t="n">
        <v>12981278.9</v>
      </c>
      <c r="Q2787" s="72" t="n">
        <v>5343459.55</v>
      </c>
      <c r="R2787" t="inlineStr">
        <is>
          <t>B-05</t>
        </is>
      </c>
      <c r="S2787" s="73" t="n">
        <v>28.9</v>
      </c>
      <c r="T2787" s="73" t="n">
        <v>23.6</v>
      </c>
      <c r="U2787" s="71" t="n">
        <v>1</v>
      </c>
      <c r="V2787" t="inlineStr">
        <is>
          <t>No</t>
        </is>
      </c>
      <c r="W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TC102779</t>
        </is>
      </c>
      <c r="B2788" s="69" t="n">
        <v>45996</v>
      </c>
      <c r="C2788" s="70" t="n">
        <v>2025</v>
      </c>
      <c r="D2788" t="inlineStr">
        <is>
          <t>Dec</t>
        </is>
      </c>
      <c r="E2788" t="inlineStr">
        <is>
          <t>North America</t>
        </is>
      </c>
      <c r="F2788" t="inlineStr">
        <is>
          <t>USA</t>
        </is>
      </c>
      <c r="G2788" t="inlineStr">
        <is>
          <t>BFSI</t>
        </is>
      </c>
      <c r="H2788" t="inlineStr">
        <is>
          <t>Application services</t>
        </is>
      </c>
      <c r="I2788" t="inlineStr">
        <is>
          <t>Large client</t>
        </is>
      </c>
      <c r="J2788" t="inlineStr">
        <is>
          <t>Fatima Al-Saud</t>
        </is>
      </c>
      <c r="K2788" s="71" t="n">
        <v>5153</v>
      </c>
      <c r="L2788" s="72" t="n">
        <v>3792.17</v>
      </c>
      <c r="M2788" s="72" t="n">
        <v>19541052.01</v>
      </c>
      <c r="N2788" s="72" t="n">
        <v>1172463.12</v>
      </c>
      <c r="O2788" s="72" t="n">
        <v>18368588.89</v>
      </c>
      <c r="P2788" s="72" t="n">
        <v>12580467.61</v>
      </c>
      <c r="Q2788" s="72" t="n">
        <v>5788121.28</v>
      </c>
      <c r="R2788" t="inlineStr">
        <is>
          <t>B-06</t>
        </is>
      </c>
      <c r="S2788" s="73" t="n">
        <v>30.7</v>
      </c>
      <c r="T2788" s="73" t="n">
        <v>27.7</v>
      </c>
      <c r="U2788" s="71" t="n">
        <v>0</v>
      </c>
      <c r="V2788" t="inlineStr">
        <is>
          <t>No</t>
        </is>
      </c>
      <c r="W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TC102780</t>
        </is>
      </c>
      <c r="B2789" s="69" t="n">
        <v>45996</v>
      </c>
      <c r="C2789" s="70" t="n">
        <v>2025</v>
      </c>
      <c r="D2789" t="inlineStr">
        <is>
          <t>Dec</t>
        </is>
      </c>
      <c r="E2789" t="inlineStr">
        <is>
          <t>North America</t>
        </is>
      </c>
      <c r="F2789" t="inlineStr">
        <is>
          <t>USA</t>
        </is>
      </c>
      <c r="G2789" t="inlineStr">
        <is>
          <t>BFSI</t>
        </is>
      </c>
      <c r="H2789" t="inlineStr">
        <is>
          <t>BPS</t>
        </is>
      </c>
      <c r="I2789" t="inlineStr">
        <is>
          <t>Large client</t>
        </is>
      </c>
      <c r="J2789" t="inlineStr">
        <is>
          <t>Emma Clarke</t>
        </is>
      </c>
      <c r="K2789" s="71" t="n">
        <v>6731</v>
      </c>
      <c r="L2789" s="72" t="n">
        <v>4438.05</v>
      </c>
      <c r="M2789" s="72" t="n">
        <v>29872514.55</v>
      </c>
      <c r="N2789" s="72" t="n">
        <v>0</v>
      </c>
      <c r="O2789" s="72" t="n">
        <v>29872514.55</v>
      </c>
      <c r="P2789" s="72" t="n">
        <v>19907744.46</v>
      </c>
      <c r="Q2789" s="72" t="n">
        <v>9964770.09</v>
      </c>
      <c r="R2789" t="inlineStr">
        <is>
          <t>B-01</t>
        </is>
      </c>
      <c r="S2789" s="73" t="n">
        <v>47.4</v>
      </c>
      <c r="T2789" s="73" t="n">
        <v>37</v>
      </c>
      <c r="U2789" s="71" t="n">
        <v>0</v>
      </c>
      <c r="V2789" t="inlineStr">
        <is>
          <t>No</t>
        </is>
      </c>
      <c r="W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TC102781</t>
        </is>
      </c>
      <c r="B2790" s="69" t="n">
        <v>45996</v>
      </c>
      <c r="C2790" s="70" t="n">
        <v>2025</v>
      </c>
      <c r="D2790" t="inlineStr">
        <is>
          <t>Dec</t>
        </is>
      </c>
      <c r="E2790" t="inlineStr">
        <is>
          <t>UK</t>
        </is>
      </c>
      <c r="F2790" t="inlineStr">
        <is>
          <t>UK</t>
        </is>
      </c>
      <c r="G2790" t="inlineStr">
        <is>
          <t>Communications &amp; Media</t>
        </is>
      </c>
      <c r="H2790" t="inlineStr">
        <is>
          <t>AI &amp; data</t>
        </is>
      </c>
      <c r="I2790" t="inlineStr">
        <is>
          <t>Top-10 client</t>
        </is>
      </c>
      <c r="J2790" t="inlineStr">
        <is>
          <t>Omar Haddad</t>
        </is>
      </c>
      <c r="K2790" s="71" t="n">
        <v>3005</v>
      </c>
      <c r="L2790" s="72" t="n">
        <v>4009.11</v>
      </c>
      <c r="M2790" s="72" t="n">
        <v>12047375.55</v>
      </c>
      <c r="N2790" s="72" t="n">
        <v>240947.51</v>
      </c>
      <c r="O2790" s="72" t="n">
        <v>11806428.04</v>
      </c>
      <c r="P2790" s="72" t="n">
        <v>7927952.39</v>
      </c>
      <c r="Q2790" s="72" t="n">
        <v>3878475.65</v>
      </c>
      <c r="R2790" t="inlineStr">
        <is>
          <t>CM-01</t>
        </is>
      </c>
      <c r="S2790" s="73" t="n">
        <v>20.2</v>
      </c>
      <c r="T2790" s="73" t="n">
        <v>16</v>
      </c>
      <c r="U2790" s="71" t="n">
        <v>1</v>
      </c>
      <c r="V2790" t="inlineStr">
        <is>
          <t>No</t>
        </is>
      </c>
      <c r="W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TC102782</t>
        </is>
      </c>
      <c r="B2791" s="69" t="n">
        <v>45996</v>
      </c>
      <c r="C2791" s="70" t="n">
        <v>2025</v>
      </c>
      <c r="D2791" t="inlineStr">
        <is>
          <t>Dec</t>
        </is>
      </c>
      <c r="E2791" t="inlineStr">
        <is>
          <t>UK</t>
        </is>
      </c>
      <c r="F2791" t="inlineStr">
        <is>
          <t>UK</t>
        </is>
      </c>
      <c r="G2791" t="inlineStr">
        <is>
          <t>Life Sciences</t>
        </is>
      </c>
      <c r="H2791" t="inlineStr">
        <is>
          <t>Application services</t>
        </is>
      </c>
      <c r="I2791" t="inlineStr">
        <is>
          <t>Large client</t>
        </is>
      </c>
      <c r="J2791" t="inlineStr">
        <is>
          <t>Kofi Mensah</t>
        </is>
      </c>
      <c r="K2791" s="71" t="n">
        <v>12200</v>
      </c>
      <c r="L2791" s="72" t="n">
        <v>3993.33</v>
      </c>
      <c r="M2791" s="72" t="n">
        <v>48718626</v>
      </c>
      <c r="N2791" s="72" t="n">
        <v>1948745.04</v>
      </c>
      <c r="O2791" s="72" t="n">
        <v>46769880.96</v>
      </c>
      <c r="P2791" s="72" t="n">
        <v>34374789.59</v>
      </c>
      <c r="Q2791" s="72" t="n">
        <v>12395091.37</v>
      </c>
      <c r="R2791" t="inlineStr">
        <is>
          <t>LS-03</t>
        </is>
      </c>
      <c r="S2791" s="73" t="n">
        <v>76.09999999999999</v>
      </c>
      <c r="T2791" s="73" t="n">
        <v>68.3</v>
      </c>
      <c r="U2791" s="71" t="n">
        <v>0</v>
      </c>
      <c r="V2791" t="inlineStr">
        <is>
          <t>No</t>
        </is>
      </c>
      <c r="W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TC102783</t>
        </is>
      </c>
      <c r="B2792" s="69" t="n">
        <v>45997</v>
      </c>
      <c r="C2792" s="70" t="n">
        <v>2025</v>
      </c>
      <c r="D2792" t="inlineStr">
        <is>
          <t>Dec</t>
        </is>
      </c>
      <c r="E2792" t="inlineStr">
        <is>
          <t>North America</t>
        </is>
      </c>
      <c r="F2792" t="inlineStr">
        <is>
          <t>USA</t>
        </is>
      </c>
      <c r="G2792" t="inlineStr">
        <is>
          <t>BFSI</t>
        </is>
      </c>
      <c r="H2792" t="inlineStr">
        <is>
          <t>Application services</t>
        </is>
      </c>
      <c r="I2792" t="inlineStr">
        <is>
          <t>Top-10 client</t>
        </is>
      </c>
      <c r="J2792" t="inlineStr">
        <is>
          <t>Ana Costa</t>
        </is>
      </c>
      <c r="K2792" s="71" t="n">
        <v>9801</v>
      </c>
      <c r="L2792" s="72" t="n">
        <v>4421.17</v>
      </c>
      <c r="M2792" s="72" t="n">
        <v>43331887.17</v>
      </c>
      <c r="N2792" s="72" t="n">
        <v>2599913.23</v>
      </c>
      <c r="O2792" s="72" t="n">
        <v>40731973.94</v>
      </c>
      <c r="P2792" s="72" t="n">
        <v>28545777.42</v>
      </c>
      <c r="Q2792" s="72" t="n">
        <v>12186196.52</v>
      </c>
      <c r="R2792" t="inlineStr">
        <is>
          <t>B-01</t>
        </is>
      </c>
      <c r="S2792" s="73" t="n">
        <v>70</v>
      </c>
      <c r="T2792" s="73" t="n">
        <v>54.7</v>
      </c>
      <c r="U2792" s="71" t="n">
        <v>1</v>
      </c>
      <c r="V2792" t="inlineStr">
        <is>
          <t>No</t>
        </is>
      </c>
      <c r="W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TC102784</t>
        </is>
      </c>
      <c r="B2793" s="69" t="n">
        <v>45997</v>
      </c>
      <c r="C2793" s="70" t="n">
        <v>2025</v>
      </c>
      <c r="D2793" t="inlineStr">
        <is>
          <t>Dec</t>
        </is>
      </c>
      <c r="E2793" t="inlineStr">
        <is>
          <t>Asia Pacific</t>
        </is>
      </c>
      <c r="F2793" t="inlineStr">
        <is>
          <t>Japan</t>
        </is>
      </c>
      <c r="G2793" t="inlineStr">
        <is>
          <t>Technology &amp; Services</t>
        </is>
      </c>
      <c r="H2793" t="inlineStr">
        <is>
          <t>BPS</t>
        </is>
      </c>
      <c r="I2793" t="inlineStr">
        <is>
          <t>Mid-size client</t>
        </is>
      </c>
      <c r="J2793" t="inlineStr">
        <is>
          <t>Lucas Martin</t>
        </is>
      </c>
      <c r="K2793" s="71" t="n">
        <v>4712</v>
      </c>
      <c r="L2793" s="72" t="n">
        <v>3445.03</v>
      </c>
      <c r="M2793" s="72" t="n">
        <v>16232981.36</v>
      </c>
      <c r="N2793" s="72" t="n">
        <v>973978.88</v>
      </c>
      <c r="O2793" s="72" t="n">
        <v>15259002.48</v>
      </c>
      <c r="P2793" s="72" t="n">
        <v>10417673.92</v>
      </c>
      <c r="Q2793" s="72" t="n">
        <v>4841328.56</v>
      </c>
      <c r="R2793" t="inlineStr">
        <is>
          <t>TS-04</t>
        </is>
      </c>
      <c r="S2793" s="73" t="n">
        <v>31.6</v>
      </c>
      <c r="T2793" s="73" t="n">
        <v>24.9</v>
      </c>
      <c r="U2793" s="71" t="n">
        <v>0</v>
      </c>
      <c r="V2793" t="inlineStr">
        <is>
          <t>No</t>
        </is>
      </c>
      <c r="W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TC102785</t>
        </is>
      </c>
      <c r="B2794" s="69" t="n">
        <v>45997</v>
      </c>
      <c r="C2794" s="70" t="n">
        <v>2025</v>
      </c>
      <c r="D2794" t="inlineStr">
        <is>
          <t>Dec</t>
        </is>
      </c>
      <c r="E2794" t="inlineStr">
        <is>
          <t>North America</t>
        </is>
      </c>
      <c r="F2794" t="inlineStr">
        <is>
          <t>Canada</t>
        </is>
      </c>
      <c r="G2794" t="inlineStr">
        <is>
          <t>Technology &amp; Services</t>
        </is>
      </c>
      <c r="H2794" t="inlineStr">
        <is>
          <t>BPS</t>
        </is>
      </c>
      <c r="I2794" t="inlineStr">
        <is>
          <t>Top-10 client</t>
        </is>
      </c>
      <c r="J2794" t="inlineStr">
        <is>
          <t>Emma Clarke</t>
        </is>
      </c>
      <c r="K2794" s="71" t="n">
        <v>6370</v>
      </c>
      <c r="L2794" s="72" t="n">
        <v>4503.53</v>
      </c>
      <c r="M2794" s="72" t="n">
        <v>28687486.1</v>
      </c>
      <c r="N2794" s="72" t="n">
        <v>1721249.17</v>
      </c>
      <c r="O2794" s="72" t="n">
        <v>26966236.93</v>
      </c>
      <c r="P2794" s="72" t="n">
        <v>18472333.11</v>
      </c>
      <c r="Q2794" s="72" t="n">
        <v>8493903.82</v>
      </c>
      <c r="R2794" t="inlineStr">
        <is>
          <t>TS-02</t>
        </is>
      </c>
      <c r="S2794" s="73" t="n">
        <v>37.7</v>
      </c>
      <c r="T2794" s="73" t="n">
        <v>32.5</v>
      </c>
      <c r="U2794" s="71" t="n">
        <v>0</v>
      </c>
      <c r="V2794" t="inlineStr">
        <is>
          <t>No</t>
        </is>
      </c>
      <c r="W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TC102786</t>
        </is>
      </c>
      <c r="B2795" s="69" t="n">
        <v>45997</v>
      </c>
      <c r="C2795" s="70" t="n">
        <v>2025</v>
      </c>
      <c r="D2795" t="inlineStr">
        <is>
          <t>Dec</t>
        </is>
      </c>
      <c r="E2795" t="inlineStr">
        <is>
          <t>North America</t>
        </is>
      </c>
      <c r="F2795" t="inlineStr">
        <is>
          <t>USA</t>
        </is>
      </c>
      <c r="G2795" t="inlineStr">
        <is>
          <t>Communications &amp; Media</t>
        </is>
      </c>
      <c r="H2795" t="inlineStr">
        <is>
          <t>Cloud &amp; infrastructure</t>
        </is>
      </c>
      <c r="I2795" t="inlineStr">
        <is>
          <t>Large client</t>
        </is>
      </c>
      <c r="J2795" t="inlineStr">
        <is>
          <t>Liam O'Brien</t>
        </is>
      </c>
      <c r="K2795" s="71" t="n">
        <v>11191</v>
      </c>
      <c r="L2795" s="72" t="n">
        <v>4165.17</v>
      </c>
      <c r="M2795" s="72" t="n">
        <v>46612417.47</v>
      </c>
      <c r="N2795" s="72" t="n">
        <v>932248.35</v>
      </c>
      <c r="O2795" s="72" t="n">
        <v>45680169.12</v>
      </c>
      <c r="P2795" s="72" t="n">
        <v>28049850.67</v>
      </c>
      <c r="Q2795" s="72" t="n">
        <v>17630318.45</v>
      </c>
      <c r="R2795" t="inlineStr">
        <is>
          <t>CM-06</t>
        </is>
      </c>
      <c r="S2795" s="73" t="n">
        <v>75.8</v>
      </c>
      <c r="T2795" s="73" t="n">
        <v>61.3</v>
      </c>
      <c r="U2795" s="71" t="n">
        <v>1</v>
      </c>
      <c r="V2795" t="inlineStr">
        <is>
          <t>No</t>
        </is>
      </c>
      <c r="W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TC102787</t>
        </is>
      </c>
      <c r="B2796" s="69" t="n">
        <v>45997</v>
      </c>
      <c r="C2796" s="70" t="n">
        <v>2025</v>
      </c>
      <c r="D2796" t="inlineStr">
        <is>
          <t>Dec</t>
        </is>
      </c>
      <c r="E2796" t="inlineStr">
        <is>
          <t>UK</t>
        </is>
      </c>
      <c r="F2796" t="inlineStr">
        <is>
          <t>UK</t>
        </is>
      </c>
      <c r="G2796" t="inlineStr">
        <is>
          <t>Retail &amp; CPG</t>
        </is>
      </c>
      <c r="H2796" t="inlineStr">
        <is>
          <t>Application services</t>
        </is>
      </c>
      <c r="I2796" t="inlineStr">
        <is>
          <t>Top-10 client</t>
        </is>
      </c>
      <c r="J2796" t="inlineStr">
        <is>
          <t>Omar Haddad</t>
        </is>
      </c>
      <c r="K2796" s="71" t="n">
        <v>1348</v>
      </c>
      <c r="L2796" s="72" t="n">
        <v>3861.16</v>
      </c>
      <c r="M2796" s="72" t="n">
        <v>5204843.68</v>
      </c>
      <c r="N2796" s="72" t="n">
        <v>0</v>
      </c>
      <c r="O2796" s="72" t="n">
        <v>5204843.68</v>
      </c>
      <c r="P2796" s="72" t="n">
        <v>3144633.15</v>
      </c>
      <c r="Q2796" s="72" t="n">
        <v>2060210.53</v>
      </c>
      <c r="R2796" t="inlineStr">
        <is>
          <t>RC-01</t>
        </is>
      </c>
      <c r="S2796" s="73" t="n">
        <v>8.300000000000001</v>
      </c>
      <c r="T2796" s="73" t="n">
        <v>6.8</v>
      </c>
      <c r="U2796" s="71" t="n">
        <v>0</v>
      </c>
      <c r="V2796" t="inlineStr">
        <is>
          <t>No</t>
        </is>
      </c>
      <c r="W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TC102788</t>
        </is>
      </c>
      <c r="B2797" s="69" t="n">
        <v>45997</v>
      </c>
      <c r="C2797" s="70" t="n">
        <v>2025</v>
      </c>
      <c r="D2797" t="inlineStr">
        <is>
          <t>Dec</t>
        </is>
      </c>
      <c r="E2797" t="inlineStr">
        <is>
          <t>UK</t>
        </is>
      </c>
      <c r="F2797" t="inlineStr">
        <is>
          <t>UK</t>
        </is>
      </c>
      <c r="G2797" t="inlineStr">
        <is>
          <t>Communications &amp; Media</t>
        </is>
      </c>
      <c r="H2797" t="inlineStr">
        <is>
          <t>AI &amp; data</t>
        </is>
      </c>
      <c r="I2797" t="inlineStr">
        <is>
          <t>Large client</t>
        </is>
      </c>
      <c r="J2797" t="inlineStr">
        <is>
          <t>Fatima Al-Saud</t>
        </is>
      </c>
      <c r="K2797" s="71" t="n">
        <v>6265</v>
      </c>
      <c r="L2797" s="72" t="n">
        <v>3954.86</v>
      </c>
      <c r="M2797" s="72" t="n">
        <v>24777197.9</v>
      </c>
      <c r="N2797" s="72" t="n">
        <v>0</v>
      </c>
      <c r="O2797" s="72" t="n">
        <v>24777197.9</v>
      </c>
      <c r="P2797" s="72" t="n">
        <v>17150851.43</v>
      </c>
      <c r="Q2797" s="72" t="n">
        <v>7626346.47</v>
      </c>
      <c r="R2797" t="inlineStr">
        <is>
          <t>CM-02</t>
        </is>
      </c>
      <c r="S2797" s="73" t="n">
        <v>36.6</v>
      </c>
      <c r="T2797" s="73" t="n">
        <v>32.6</v>
      </c>
      <c r="U2797" s="71" t="n">
        <v>1</v>
      </c>
      <c r="V2797" t="inlineStr">
        <is>
          <t>No</t>
        </is>
      </c>
      <c r="W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TC102789</t>
        </is>
      </c>
      <c r="B2798" s="69" t="n">
        <v>45997</v>
      </c>
      <c r="C2798" s="70" t="n">
        <v>2025</v>
      </c>
      <c r="D2798" t="inlineStr">
        <is>
          <t>Dec</t>
        </is>
      </c>
      <c r="E2798" t="inlineStr">
        <is>
          <t>Asia Pacific</t>
        </is>
      </c>
      <c r="F2798" t="inlineStr">
        <is>
          <t>Singapore</t>
        </is>
      </c>
      <c r="G2798" t="inlineStr">
        <is>
          <t>Technology &amp; Services</t>
        </is>
      </c>
      <c r="H2798" t="inlineStr">
        <is>
          <t>BPS</t>
        </is>
      </c>
      <c r="I2798" t="inlineStr">
        <is>
          <t>Mid-size client</t>
        </is>
      </c>
      <c r="J2798" t="inlineStr">
        <is>
          <t>Hiroshi Tanaka</t>
        </is>
      </c>
      <c r="K2798" s="71" t="n">
        <v>10218</v>
      </c>
      <c r="L2798" s="72" t="n">
        <v>3572.4</v>
      </c>
      <c r="M2798" s="72" t="n">
        <v>36502783.2</v>
      </c>
      <c r="N2798" s="72" t="n">
        <v>0</v>
      </c>
      <c r="O2798" s="72" t="n">
        <v>36502783.2</v>
      </c>
      <c r="P2798" s="72" t="n">
        <v>24115631.66</v>
      </c>
      <c r="Q2798" s="72" t="n">
        <v>12387151.54</v>
      </c>
      <c r="R2798" t="inlineStr">
        <is>
          <t>TS-02</t>
        </is>
      </c>
      <c r="S2798" s="73" t="n">
        <v>70.8</v>
      </c>
      <c r="T2798" s="73" t="n">
        <v>54.9</v>
      </c>
      <c r="U2798" s="71" t="n">
        <v>0</v>
      </c>
      <c r="V2798" t="inlineStr">
        <is>
          <t>No</t>
        </is>
      </c>
      <c r="W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TC102790</t>
        </is>
      </c>
      <c r="B2799" s="69" t="n">
        <v>45997</v>
      </c>
      <c r="C2799" s="70" t="n">
        <v>2025</v>
      </c>
      <c r="D2799" t="inlineStr">
        <is>
          <t>Dec</t>
        </is>
      </c>
      <c r="E2799" t="inlineStr">
        <is>
          <t>Middle East &amp; Africa</t>
        </is>
      </c>
      <c r="F2799" t="inlineStr">
        <is>
          <t>South Africa</t>
        </is>
      </c>
      <c r="G2799" t="inlineStr">
        <is>
          <t>BFSI</t>
        </is>
      </c>
      <c r="H2799" t="inlineStr">
        <is>
          <t>BPS</t>
        </is>
      </c>
      <c r="I2799" t="inlineStr">
        <is>
          <t>Mid-size client</t>
        </is>
      </c>
      <c r="J2799" t="inlineStr">
        <is>
          <t>Priya Nair</t>
        </is>
      </c>
      <c r="K2799" s="71" t="n">
        <v>10939</v>
      </c>
      <c r="L2799" s="72" t="n">
        <v>3179.49</v>
      </c>
      <c r="M2799" s="72" t="n">
        <v>34780441.11</v>
      </c>
      <c r="N2799" s="72" t="n">
        <v>695608.8199999999</v>
      </c>
      <c r="O2799" s="72" t="n">
        <v>34084832.29</v>
      </c>
      <c r="P2799" s="72" t="n">
        <v>24485703.57</v>
      </c>
      <c r="Q2799" s="72" t="n">
        <v>9599128.720000001</v>
      </c>
      <c r="R2799" t="inlineStr">
        <is>
          <t>B-05</t>
        </is>
      </c>
      <c r="S2799" s="73" t="n">
        <v>63.6</v>
      </c>
      <c r="T2799" s="73" t="n">
        <v>57.7</v>
      </c>
      <c r="U2799" s="71" t="n">
        <v>0</v>
      </c>
      <c r="V2799" t="inlineStr">
        <is>
          <t>No</t>
        </is>
      </c>
      <c r="W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TC102791</t>
        </is>
      </c>
      <c r="B2800" s="69" t="n">
        <v>45997</v>
      </c>
      <c r="C2800" s="70" t="n">
        <v>2025</v>
      </c>
      <c r="D2800" t="inlineStr">
        <is>
          <t>Dec</t>
        </is>
      </c>
      <c r="E2800" t="inlineStr">
        <is>
          <t>North America</t>
        </is>
      </c>
      <c r="F2800" t="inlineStr">
        <is>
          <t>Canada</t>
        </is>
      </c>
      <c r="G2800" t="inlineStr">
        <is>
          <t>Manufacturing</t>
        </is>
      </c>
      <c r="H2800" t="inlineStr">
        <is>
          <t>Application services</t>
        </is>
      </c>
      <c r="I2800" t="inlineStr">
        <is>
          <t>Mid-size client</t>
        </is>
      </c>
      <c r="J2800" t="inlineStr">
        <is>
          <t>Ana Costa</t>
        </is>
      </c>
      <c r="K2800" s="71" t="n">
        <v>2657</v>
      </c>
      <c r="L2800" s="72" t="n">
        <v>4066.57</v>
      </c>
      <c r="M2800" s="72" t="n">
        <v>10804876.49</v>
      </c>
      <c r="N2800" s="72" t="n">
        <v>216097.53</v>
      </c>
      <c r="O2800" s="72" t="n">
        <v>10588778.96</v>
      </c>
      <c r="P2800" s="72" t="n">
        <v>7462134.18</v>
      </c>
      <c r="Q2800" s="72" t="n">
        <v>3126644.78</v>
      </c>
      <c r="R2800" t="inlineStr">
        <is>
          <t>M-02</t>
        </is>
      </c>
      <c r="S2800" s="73" t="n">
        <v>19.6</v>
      </c>
      <c r="T2800" s="73" t="n">
        <v>14.9</v>
      </c>
      <c r="U2800" s="71" t="n">
        <v>0</v>
      </c>
      <c r="V2800" t="inlineStr">
        <is>
          <t>No</t>
        </is>
      </c>
      <c r="W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TC102792</t>
        </is>
      </c>
      <c r="B2801" s="69" t="n">
        <v>45997</v>
      </c>
      <c r="C2801" s="70" t="n">
        <v>2025</v>
      </c>
      <c r="D2801" t="inlineStr">
        <is>
          <t>Dec</t>
        </is>
      </c>
      <c r="E2801" t="inlineStr">
        <is>
          <t>North America</t>
        </is>
      </c>
      <c r="F2801" t="inlineStr">
        <is>
          <t>USA</t>
        </is>
      </c>
      <c r="G2801" t="inlineStr">
        <is>
          <t>BFSI</t>
        </is>
      </c>
      <c r="H2801" t="inlineStr">
        <is>
          <t>BPS</t>
        </is>
      </c>
      <c r="I2801" t="inlineStr">
        <is>
          <t>Large client</t>
        </is>
      </c>
      <c r="J2801" t="inlineStr">
        <is>
          <t>Carlos Silva</t>
        </is>
      </c>
      <c r="K2801" s="71" t="n">
        <v>8199</v>
      </c>
      <c r="L2801" s="72" t="n">
        <v>4429.32</v>
      </c>
      <c r="M2801" s="72" t="n">
        <v>36315994.68</v>
      </c>
      <c r="N2801" s="72" t="n">
        <v>0</v>
      </c>
      <c r="O2801" s="72" t="n">
        <v>36315994.68</v>
      </c>
      <c r="P2801" s="72" t="n">
        <v>23683439.27</v>
      </c>
      <c r="Q2801" s="72" t="n">
        <v>12632555.41</v>
      </c>
      <c r="R2801" t="inlineStr">
        <is>
          <t>B-04</t>
        </is>
      </c>
      <c r="S2801" s="73" t="n">
        <v>55.4</v>
      </c>
      <c r="T2801" s="73" t="n">
        <v>45.9</v>
      </c>
      <c r="U2801" s="71" t="n">
        <v>1</v>
      </c>
      <c r="V2801" t="inlineStr">
        <is>
          <t>No</t>
        </is>
      </c>
      <c r="W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TC102793</t>
        </is>
      </c>
      <c r="B2802" s="69" t="n">
        <v>45997</v>
      </c>
      <c r="C2802" s="70" t="n">
        <v>2025</v>
      </c>
      <c r="D2802" t="inlineStr">
        <is>
          <t>Dec</t>
        </is>
      </c>
      <c r="E2802" t="inlineStr">
        <is>
          <t>India</t>
        </is>
      </c>
      <c r="F2802" t="inlineStr">
        <is>
          <t>India</t>
        </is>
      </c>
      <c r="G2802" t="inlineStr">
        <is>
          <t>Technology &amp; Services</t>
        </is>
      </c>
      <c r="H2802" t="inlineStr">
        <is>
          <t>Application services</t>
        </is>
      </c>
      <c r="I2802" t="inlineStr">
        <is>
          <t>Mid-size client</t>
        </is>
      </c>
      <c r="J2802" t="inlineStr">
        <is>
          <t>Aisha Bello</t>
        </is>
      </c>
      <c r="K2802" s="71" t="n">
        <v>5834</v>
      </c>
      <c r="L2802" s="72" t="n">
        <v>3747.04</v>
      </c>
      <c r="M2802" s="72" t="n">
        <v>21860231.36</v>
      </c>
      <c r="N2802" s="72" t="n">
        <v>874409.25</v>
      </c>
      <c r="O2802" s="72" t="n">
        <v>20985822.11</v>
      </c>
      <c r="P2802" s="72" t="n">
        <v>14665990.15</v>
      </c>
      <c r="Q2802" s="72" t="n">
        <v>6319831.96</v>
      </c>
      <c r="R2802" t="inlineStr">
        <is>
          <t>TS-05</t>
        </is>
      </c>
      <c r="S2802" s="73" t="n">
        <v>40.6</v>
      </c>
      <c r="T2802" s="73" t="n">
        <v>31.7</v>
      </c>
      <c r="U2802" s="71" t="n">
        <v>1</v>
      </c>
      <c r="V2802" t="inlineStr">
        <is>
          <t>No</t>
        </is>
      </c>
      <c r="W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TC102794</t>
        </is>
      </c>
      <c r="B2803" s="69" t="n">
        <v>45997</v>
      </c>
      <c r="C2803" s="70" t="n">
        <v>2025</v>
      </c>
      <c r="D2803" t="inlineStr">
        <is>
          <t>Dec</t>
        </is>
      </c>
      <c r="E2803" t="inlineStr">
        <is>
          <t>North America</t>
        </is>
      </c>
      <c r="F2803" t="inlineStr">
        <is>
          <t>Canada</t>
        </is>
      </c>
      <c r="G2803" t="inlineStr">
        <is>
          <t>Technology &amp; Services</t>
        </is>
      </c>
      <c r="H2803" t="inlineStr">
        <is>
          <t>AI &amp; data</t>
        </is>
      </c>
      <c r="I2803" t="inlineStr">
        <is>
          <t>Large client</t>
        </is>
      </c>
      <c r="J2803" t="inlineStr">
        <is>
          <t>Fatima Al-Saud</t>
        </is>
      </c>
      <c r="K2803" s="71" t="n">
        <v>2139</v>
      </c>
      <c r="L2803" s="72" t="n">
        <v>3708.85</v>
      </c>
      <c r="M2803" s="72" t="n">
        <v>7933230.15</v>
      </c>
      <c r="N2803" s="72" t="n">
        <v>475993.81</v>
      </c>
      <c r="O2803" s="72" t="n">
        <v>7457236.34</v>
      </c>
      <c r="P2803" s="72" t="n">
        <v>5152728.81</v>
      </c>
      <c r="Q2803" s="72" t="n">
        <v>2304507.53</v>
      </c>
      <c r="R2803" t="inlineStr">
        <is>
          <t>TS-01</t>
        </is>
      </c>
      <c r="S2803" s="73" t="n">
        <v>14.1</v>
      </c>
      <c r="T2803" s="73" t="n">
        <v>11.1</v>
      </c>
      <c r="U2803" s="71" t="n">
        <v>0</v>
      </c>
      <c r="V2803" t="inlineStr">
        <is>
          <t>No</t>
        </is>
      </c>
      <c r="W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TC102795</t>
        </is>
      </c>
      <c r="B2804" s="69" t="n">
        <v>45997</v>
      </c>
      <c r="C2804" s="70" t="n">
        <v>2025</v>
      </c>
      <c r="D2804" t="inlineStr">
        <is>
          <t>Dec</t>
        </is>
      </c>
      <c r="E2804" t="inlineStr">
        <is>
          <t>Middle East &amp; Africa</t>
        </is>
      </c>
      <c r="F2804" t="inlineStr">
        <is>
          <t>UAE</t>
        </is>
      </c>
      <c r="G2804" t="inlineStr">
        <is>
          <t>Technology &amp; Services</t>
        </is>
      </c>
      <c r="H2804" t="inlineStr">
        <is>
          <t>BPS</t>
        </is>
      </c>
      <c r="I2804" t="inlineStr">
        <is>
          <t>Top-10 client</t>
        </is>
      </c>
      <c r="J2804" t="inlineStr">
        <is>
          <t>Emma Clarke</t>
        </is>
      </c>
      <c r="K2804" s="71" t="n">
        <v>10671</v>
      </c>
      <c r="L2804" s="72" t="n">
        <v>3377.39</v>
      </c>
      <c r="M2804" s="72" t="n">
        <v>36040128.69</v>
      </c>
      <c r="N2804" s="72" t="n">
        <v>1441605.15</v>
      </c>
      <c r="O2804" s="72" t="n">
        <v>34598523.54</v>
      </c>
      <c r="P2804" s="72" t="n">
        <v>24211355.87</v>
      </c>
      <c r="Q2804" s="72" t="n">
        <v>10387167.67</v>
      </c>
      <c r="R2804" t="inlineStr">
        <is>
          <t>TS-05</t>
        </is>
      </c>
      <c r="S2804" s="73" t="n">
        <v>72.2</v>
      </c>
      <c r="T2804" s="73" t="n">
        <v>58.5</v>
      </c>
      <c r="U2804" s="71" t="n">
        <v>0</v>
      </c>
      <c r="V2804" t="inlineStr">
        <is>
          <t>No</t>
        </is>
      </c>
      <c r="W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TC102796</t>
        </is>
      </c>
      <c r="B2805" s="69" t="n">
        <v>45997</v>
      </c>
      <c r="C2805" s="70" t="n">
        <v>2025</v>
      </c>
      <c r="D2805" t="inlineStr">
        <is>
          <t>Dec</t>
        </is>
      </c>
      <c r="E2805" t="inlineStr">
        <is>
          <t>North America</t>
        </is>
      </c>
      <c r="F2805" t="inlineStr">
        <is>
          <t>USA</t>
        </is>
      </c>
      <c r="G2805" t="inlineStr">
        <is>
          <t>Technology &amp; Services</t>
        </is>
      </c>
      <c r="H2805" t="inlineStr">
        <is>
          <t>BPS</t>
        </is>
      </c>
      <c r="I2805" t="inlineStr">
        <is>
          <t>Large client</t>
        </is>
      </c>
      <c r="J2805" t="inlineStr">
        <is>
          <t>Arjun Mehta</t>
        </is>
      </c>
      <c r="K2805" s="71" t="n">
        <v>8344</v>
      </c>
      <c r="L2805" s="72" t="n">
        <v>3910.83</v>
      </c>
      <c r="M2805" s="72" t="n">
        <v>32631965.52</v>
      </c>
      <c r="N2805" s="72" t="n">
        <v>1305278.62</v>
      </c>
      <c r="O2805" s="72" t="n">
        <v>31326686.9</v>
      </c>
      <c r="P2805" s="72" t="n">
        <v>20503823.16</v>
      </c>
      <c r="Q2805" s="72" t="n">
        <v>10822863.74</v>
      </c>
      <c r="R2805" t="inlineStr">
        <is>
          <t>TS-02</t>
        </is>
      </c>
      <c r="S2805" s="73" t="n">
        <v>53.4</v>
      </c>
      <c r="T2805" s="73" t="n">
        <v>47.1</v>
      </c>
      <c r="U2805" s="71" t="n">
        <v>1</v>
      </c>
      <c r="V2805" t="inlineStr">
        <is>
          <t>No</t>
        </is>
      </c>
      <c r="W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TC102797</t>
        </is>
      </c>
      <c r="B2806" s="69" t="n">
        <v>45997</v>
      </c>
      <c r="C2806" s="70" t="n">
        <v>2025</v>
      </c>
      <c r="D2806" t="inlineStr">
        <is>
          <t>Dec</t>
        </is>
      </c>
      <c r="E2806" t="inlineStr">
        <is>
          <t>Continental Europe</t>
        </is>
      </c>
      <c r="F2806" t="inlineStr">
        <is>
          <t>Netherlands</t>
        </is>
      </c>
      <c r="G2806" t="inlineStr">
        <is>
          <t>Communications &amp; Media</t>
        </is>
      </c>
      <c r="H2806" t="inlineStr">
        <is>
          <t>Application services</t>
        </is>
      </c>
      <c r="I2806" t="inlineStr">
        <is>
          <t>Top-10 client</t>
        </is>
      </c>
      <c r="J2806" t="inlineStr">
        <is>
          <t>Olivia Brown</t>
        </is>
      </c>
      <c r="K2806" s="71" t="n">
        <v>8346</v>
      </c>
      <c r="L2806" s="72" t="n">
        <v>3973.76</v>
      </c>
      <c r="M2806" s="72" t="n">
        <v>33165000.96</v>
      </c>
      <c r="N2806" s="72" t="n">
        <v>0</v>
      </c>
      <c r="O2806" s="72" t="n">
        <v>33165000.96</v>
      </c>
      <c r="P2806" s="72" t="n">
        <v>22137141.46</v>
      </c>
      <c r="Q2806" s="72" t="n">
        <v>11027859.5</v>
      </c>
      <c r="R2806" t="inlineStr">
        <is>
          <t>CM-04</t>
        </is>
      </c>
      <c r="S2806" s="73" t="n">
        <v>50.9</v>
      </c>
      <c r="T2806" s="73" t="n">
        <v>42.4</v>
      </c>
      <c r="U2806" s="71" t="n">
        <v>0</v>
      </c>
      <c r="V2806" t="inlineStr">
        <is>
          <t>Yes</t>
        </is>
      </c>
      <c r="W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TC102798</t>
        </is>
      </c>
      <c r="B2807" s="69" t="n">
        <v>45998</v>
      </c>
      <c r="C2807" s="70" t="n">
        <v>2025</v>
      </c>
      <c r="D2807" t="inlineStr">
        <is>
          <t>Dec</t>
        </is>
      </c>
      <c r="E2807" t="inlineStr">
        <is>
          <t>UK</t>
        </is>
      </c>
      <c r="F2807" t="inlineStr">
        <is>
          <t>UK</t>
        </is>
      </c>
      <c r="G2807" t="inlineStr">
        <is>
          <t>BFSI</t>
        </is>
      </c>
      <c r="H2807" t="inlineStr">
        <is>
          <t>BPS</t>
        </is>
      </c>
      <c r="I2807" t="inlineStr">
        <is>
          <t>Large client</t>
        </is>
      </c>
      <c r="J2807" t="inlineStr">
        <is>
          <t>Mei Lin</t>
        </is>
      </c>
      <c r="K2807" s="71" t="n">
        <v>7041</v>
      </c>
      <c r="L2807" s="72" t="n">
        <v>4449.73</v>
      </c>
      <c r="M2807" s="72" t="n">
        <v>31330548.93</v>
      </c>
      <c r="N2807" s="72" t="n">
        <v>1253221.96</v>
      </c>
      <c r="O2807" s="72" t="n">
        <v>30077326.97</v>
      </c>
      <c r="P2807" s="72" t="n">
        <v>18808509.27</v>
      </c>
      <c r="Q2807" s="72" t="n">
        <v>11268817.7</v>
      </c>
      <c r="R2807" t="inlineStr">
        <is>
          <t>B-02</t>
        </is>
      </c>
      <c r="S2807" s="73" t="n">
        <v>41.4</v>
      </c>
      <c r="T2807" s="73" t="n">
        <v>37.7</v>
      </c>
      <c r="U2807" s="71" t="n">
        <v>1</v>
      </c>
      <c r="V2807" t="inlineStr">
        <is>
          <t>No</t>
        </is>
      </c>
      <c r="W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TC102799</t>
        </is>
      </c>
      <c r="B2808" s="69" t="n">
        <v>45998</v>
      </c>
      <c r="C2808" s="70" t="n">
        <v>2025</v>
      </c>
      <c r="D2808" t="inlineStr">
        <is>
          <t>Dec</t>
        </is>
      </c>
      <c r="E2808" t="inlineStr">
        <is>
          <t>Asia Pacific</t>
        </is>
      </c>
      <c r="F2808" t="inlineStr">
        <is>
          <t>Japan</t>
        </is>
      </c>
      <c r="G2808" t="inlineStr">
        <is>
          <t>Manufacturing</t>
        </is>
      </c>
      <c r="H2808" t="inlineStr">
        <is>
          <t>Application services</t>
        </is>
      </c>
      <c r="I2808" t="inlineStr">
        <is>
          <t>Large client</t>
        </is>
      </c>
      <c r="J2808" t="inlineStr">
        <is>
          <t>Sophie Müller</t>
        </is>
      </c>
      <c r="K2808" s="71" t="n">
        <v>2190</v>
      </c>
      <c r="L2808" s="72" t="n">
        <v>3252.78</v>
      </c>
      <c r="M2808" s="72" t="n">
        <v>7123588.2</v>
      </c>
      <c r="N2808" s="72" t="n">
        <v>0</v>
      </c>
      <c r="O2808" s="72" t="n">
        <v>7123588.2</v>
      </c>
      <c r="P2808" s="72" t="n">
        <v>5120168.32</v>
      </c>
      <c r="Q2808" s="72" t="n">
        <v>2003419.88</v>
      </c>
      <c r="R2808" t="inlineStr">
        <is>
          <t>M-03</t>
        </is>
      </c>
      <c r="S2808" s="73" t="n">
        <v>15.7</v>
      </c>
      <c r="T2808" s="73" t="n">
        <v>12.3</v>
      </c>
      <c r="U2808" s="71" t="n">
        <v>0</v>
      </c>
      <c r="V2808" t="inlineStr">
        <is>
          <t>No</t>
        </is>
      </c>
      <c r="W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TC102800</t>
        </is>
      </c>
      <c r="B2809" s="69" t="n">
        <v>45998</v>
      </c>
      <c r="C2809" s="70" t="n">
        <v>2025</v>
      </c>
      <c r="D2809" t="inlineStr">
        <is>
          <t>Dec</t>
        </is>
      </c>
      <c r="E2809" t="inlineStr">
        <is>
          <t>UK</t>
        </is>
      </c>
      <c r="F2809" t="inlineStr">
        <is>
          <t>UK</t>
        </is>
      </c>
      <c r="G2809" t="inlineStr">
        <is>
          <t>Communications &amp; Media</t>
        </is>
      </c>
      <c r="H2809" t="inlineStr">
        <is>
          <t>Consulting</t>
        </is>
      </c>
      <c r="I2809" t="inlineStr">
        <is>
          <t>Large client</t>
        </is>
      </c>
      <c r="J2809" t="inlineStr">
        <is>
          <t>Emma Clarke</t>
        </is>
      </c>
      <c r="K2809" s="71" t="n">
        <v>1643</v>
      </c>
      <c r="L2809" s="72" t="n">
        <v>3862.11</v>
      </c>
      <c r="M2809" s="72" t="n">
        <v>6345446.73</v>
      </c>
      <c r="N2809" s="72" t="n">
        <v>0</v>
      </c>
      <c r="O2809" s="72" t="n">
        <v>6345446.73</v>
      </c>
      <c r="P2809" s="72" t="n">
        <v>4037548.38</v>
      </c>
      <c r="Q2809" s="72" t="n">
        <v>2307898.35</v>
      </c>
      <c r="R2809" t="inlineStr">
        <is>
          <t>CM-03</t>
        </is>
      </c>
      <c r="S2809" s="73" t="n">
        <v>10.3</v>
      </c>
      <c r="T2809" s="73" t="n">
        <v>9</v>
      </c>
      <c r="U2809" s="71" t="n">
        <v>0</v>
      </c>
      <c r="V2809" t="inlineStr">
        <is>
          <t>No</t>
        </is>
      </c>
      <c r="W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TC102801</t>
        </is>
      </c>
      <c r="B2810" s="69" t="n">
        <v>45998</v>
      </c>
      <c r="C2810" s="70" t="n">
        <v>2025</v>
      </c>
      <c r="D2810" t="inlineStr">
        <is>
          <t>Dec</t>
        </is>
      </c>
      <c r="E2810" t="inlineStr">
        <is>
          <t>North America</t>
        </is>
      </c>
      <c r="F2810" t="inlineStr">
        <is>
          <t>Canada</t>
        </is>
      </c>
      <c r="G2810" t="inlineStr">
        <is>
          <t>BFSI</t>
        </is>
      </c>
      <c r="H2810" t="inlineStr">
        <is>
          <t>AI &amp; data</t>
        </is>
      </c>
      <c r="I2810" t="inlineStr">
        <is>
          <t>Large client</t>
        </is>
      </c>
      <c r="J2810" t="inlineStr">
        <is>
          <t>Zoya Ahmed</t>
        </is>
      </c>
      <c r="K2810" s="71" t="n">
        <v>10039</v>
      </c>
      <c r="L2810" s="72" t="n">
        <v>3765.41</v>
      </c>
      <c r="M2810" s="72" t="n">
        <v>37800950.99</v>
      </c>
      <c r="N2810" s="72" t="n">
        <v>0</v>
      </c>
      <c r="O2810" s="72" t="n">
        <v>37800950.99</v>
      </c>
      <c r="P2810" s="72" t="n">
        <v>24247212.18</v>
      </c>
      <c r="Q2810" s="72" t="n">
        <v>13553738.81</v>
      </c>
      <c r="R2810" t="inlineStr">
        <is>
          <t>B-06</t>
        </is>
      </c>
      <c r="S2810" s="73" t="n">
        <v>70.2</v>
      </c>
      <c r="T2810" s="73" t="n">
        <v>52.1</v>
      </c>
      <c r="U2810" s="71" t="n">
        <v>0</v>
      </c>
      <c r="V2810" t="inlineStr">
        <is>
          <t>No</t>
        </is>
      </c>
      <c r="W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TC102802</t>
        </is>
      </c>
      <c r="B2811" s="69" t="n">
        <v>45998</v>
      </c>
      <c r="C2811" s="70" t="n">
        <v>2025</v>
      </c>
      <c r="D2811" t="inlineStr">
        <is>
          <t>Dec</t>
        </is>
      </c>
      <c r="E2811" t="inlineStr">
        <is>
          <t>Continental Europe</t>
        </is>
      </c>
      <c r="F2811" t="inlineStr">
        <is>
          <t>Netherlands</t>
        </is>
      </c>
      <c r="G2811" t="inlineStr">
        <is>
          <t>Manufacturing</t>
        </is>
      </c>
      <c r="H2811" t="inlineStr">
        <is>
          <t>Application services</t>
        </is>
      </c>
      <c r="I2811" t="inlineStr">
        <is>
          <t>Top-10 client</t>
        </is>
      </c>
      <c r="J2811" t="inlineStr">
        <is>
          <t>Kofi Mensah</t>
        </is>
      </c>
      <c r="K2811" s="71" t="n">
        <v>8281</v>
      </c>
      <c r="L2811" s="72" t="n">
        <v>3821.44</v>
      </c>
      <c r="M2811" s="72" t="n">
        <v>31645344.64</v>
      </c>
      <c r="N2811" s="72" t="n">
        <v>1265813.79</v>
      </c>
      <c r="O2811" s="72" t="n">
        <v>30379530.85</v>
      </c>
      <c r="P2811" s="72" t="n">
        <v>22593735.79</v>
      </c>
      <c r="Q2811" s="72" t="n">
        <v>7785795.06</v>
      </c>
      <c r="R2811" t="inlineStr">
        <is>
          <t>M-05</t>
        </is>
      </c>
      <c r="S2811" s="73" t="n">
        <v>52.3</v>
      </c>
      <c r="T2811" s="73" t="n">
        <v>43.1</v>
      </c>
      <c r="U2811" s="71" t="n">
        <v>0</v>
      </c>
      <c r="V2811" t="inlineStr">
        <is>
          <t>No</t>
        </is>
      </c>
      <c r="W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TC102803</t>
        </is>
      </c>
      <c r="B2812" s="69" t="n">
        <v>45998</v>
      </c>
      <c r="C2812" s="70" t="n">
        <v>2025</v>
      </c>
      <c r="D2812" t="inlineStr">
        <is>
          <t>Dec</t>
        </is>
      </c>
      <c r="E2812" t="inlineStr">
        <is>
          <t>North America</t>
        </is>
      </c>
      <c r="F2812" t="inlineStr">
        <is>
          <t>USA</t>
        </is>
      </c>
      <c r="G2812" t="inlineStr">
        <is>
          <t>Technology &amp; Services</t>
        </is>
      </c>
      <c r="H2812" t="inlineStr">
        <is>
          <t>Cloud &amp; infrastructure</t>
        </is>
      </c>
      <c r="I2812" t="inlineStr">
        <is>
          <t>Large client</t>
        </is>
      </c>
      <c r="J2812" t="inlineStr">
        <is>
          <t>Kofi Mensah</t>
        </is>
      </c>
      <c r="K2812" s="71" t="n">
        <v>8398</v>
      </c>
      <c r="L2812" s="72" t="n">
        <v>3899.57</v>
      </c>
      <c r="M2812" s="72" t="n">
        <v>32748588.86</v>
      </c>
      <c r="N2812" s="72" t="n">
        <v>1309943.55</v>
      </c>
      <c r="O2812" s="72" t="n">
        <v>31438645.31</v>
      </c>
      <c r="P2812" s="72" t="n">
        <v>19463712.93</v>
      </c>
      <c r="Q2812" s="72" t="n">
        <v>11974932.38</v>
      </c>
      <c r="R2812" t="inlineStr">
        <is>
          <t>TS-05</t>
        </is>
      </c>
      <c r="S2812" s="73" t="n">
        <v>53.6</v>
      </c>
      <c r="T2812" s="73" t="n">
        <v>45.8</v>
      </c>
      <c r="U2812" s="71" t="n">
        <v>2</v>
      </c>
      <c r="V2812" t="inlineStr">
        <is>
          <t>No</t>
        </is>
      </c>
      <c r="W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TC102804</t>
        </is>
      </c>
      <c r="B2813" s="69" t="n">
        <v>45998</v>
      </c>
      <c r="C2813" s="70" t="n">
        <v>2025</v>
      </c>
      <c r="D2813" t="inlineStr">
        <is>
          <t>Dec</t>
        </is>
      </c>
      <c r="E2813" t="inlineStr">
        <is>
          <t>Continental Europe</t>
        </is>
      </c>
      <c r="F2813" t="inlineStr">
        <is>
          <t>Germany</t>
        </is>
      </c>
      <c r="G2813" t="inlineStr">
        <is>
          <t>BFSI</t>
        </is>
      </c>
      <c r="H2813" t="inlineStr">
        <is>
          <t>Application services</t>
        </is>
      </c>
      <c r="I2813" t="inlineStr">
        <is>
          <t>Mid-size client</t>
        </is>
      </c>
      <c r="J2813" t="inlineStr">
        <is>
          <t>Zoya Ahmed</t>
        </is>
      </c>
      <c r="K2813" s="71" t="n">
        <v>3815</v>
      </c>
      <c r="L2813" s="72" t="n">
        <v>4115.57</v>
      </c>
      <c r="M2813" s="72" t="n">
        <v>15700899.55</v>
      </c>
      <c r="N2813" s="72" t="n">
        <v>0</v>
      </c>
      <c r="O2813" s="72" t="n">
        <v>15700899.55</v>
      </c>
      <c r="P2813" s="72" t="n">
        <v>10018517.24</v>
      </c>
      <c r="Q2813" s="72" t="n">
        <v>5682382.31</v>
      </c>
      <c r="R2813" t="inlineStr">
        <is>
          <t>B-03</t>
        </is>
      </c>
      <c r="S2813" s="73" t="n">
        <v>22</v>
      </c>
      <c r="T2813" s="73" t="n">
        <v>19.4</v>
      </c>
      <c r="U2813" s="71" t="n">
        <v>1</v>
      </c>
      <c r="V2813" t="inlineStr">
        <is>
          <t>No</t>
        </is>
      </c>
      <c r="W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TC102805</t>
        </is>
      </c>
      <c r="B2814" s="69" t="n">
        <v>45998</v>
      </c>
      <c r="C2814" s="70" t="n">
        <v>2025</v>
      </c>
      <c r="D2814" t="inlineStr">
        <is>
          <t>Dec</t>
        </is>
      </c>
      <c r="E2814" t="inlineStr">
        <is>
          <t>UK</t>
        </is>
      </c>
      <c r="F2814" t="inlineStr">
        <is>
          <t>UK</t>
        </is>
      </c>
      <c r="G2814" t="inlineStr">
        <is>
          <t>BFSI</t>
        </is>
      </c>
      <c r="H2814" t="inlineStr">
        <is>
          <t>Cloud &amp; infrastructure</t>
        </is>
      </c>
      <c r="I2814" t="inlineStr">
        <is>
          <t>Large client</t>
        </is>
      </c>
      <c r="J2814" t="inlineStr">
        <is>
          <t>Omar Haddad</t>
        </is>
      </c>
      <c r="K2814" s="71" t="n">
        <v>7795</v>
      </c>
      <c r="L2814" s="72" t="n">
        <v>3825.62</v>
      </c>
      <c r="M2814" s="72" t="n">
        <v>29820707.9</v>
      </c>
      <c r="N2814" s="72" t="n">
        <v>596414.16</v>
      </c>
      <c r="O2814" s="72" t="n">
        <v>29224293.74</v>
      </c>
      <c r="P2814" s="72" t="n">
        <v>17937105.23</v>
      </c>
      <c r="Q2814" s="72" t="n">
        <v>11287188.51</v>
      </c>
      <c r="R2814" t="inlineStr">
        <is>
          <t>B-05</t>
        </is>
      </c>
      <c r="S2814" s="73" t="n">
        <v>50.5</v>
      </c>
      <c r="T2814" s="73" t="n">
        <v>42.9</v>
      </c>
      <c r="U2814" s="71" t="n">
        <v>0</v>
      </c>
      <c r="V2814" t="inlineStr">
        <is>
          <t>No</t>
        </is>
      </c>
      <c r="W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TC102806</t>
        </is>
      </c>
      <c r="B2815" s="69" t="n">
        <v>45999</v>
      </c>
      <c r="C2815" s="70" t="n">
        <v>2025</v>
      </c>
      <c r="D2815" t="inlineStr">
        <is>
          <t>Dec</t>
        </is>
      </c>
      <c r="E2815" t="inlineStr">
        <is>
          <t>North America</t>
        </is>
      </c>
      <c r="F2815" t="inlineStr">
        <is>
          <t>Canada</t>
        </is>
      </c>
      <c r="G2815" t="inlineStr">
        <is>
          <t>Retail &amp; CPG</t>
        </is>
      </c>
      <c r="H2815" t="inlineStr">
        <is>
          <t>BPS</t>
        </is>
      </c>
      <c r="I2815" t="inlineStr">
        <is>
          <t>Large client</t>
        </is>
      </c>
      <c r="J2815" t="inlineStr">
        <is>
          <t>Sara Rossi</t>
        </is>
      </c>
      <c r="K2815" s="71" t="n">
        <v>9448</v>
      </c>
      <c r="L2815" s="72" t="n">
        <v>3359.02</v>
      </c>
      <c r="M2815" s="72" t="n">
        <v>31736020.96</v>
      </c>
      <c r="N2815" s="72" t="n">
        <v>1904161.26</v>
      </c>
      <c r="O2815" s="72" t="n">
        <v>29831859.7</v>
      </c>
      <c r="P2815" s="72" t="n">
        <v>21993337.08</v>
      </c>
      <c r="Q2815" s="72" t="n">
        <v>7838522.62</v>
      </c>
      <c r="R2815" t="inlineStr">
        <is>
          <t>RC-02</t>
        </is>
      </c>
      <c r="S2815" s="73" t="n">
        <v>65.2</v>
      </c>
      <c r="T2815" s="73" t="n">
        <v>49</v>
      </c>
      <c r="U2815" s="71" t="n">
        <v>1</v>
      </c>
      <c r="V2815" t="inlineStr">
        <is>
          <t>No</t>
        </is>
      </c>
      <c r="W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TC102807</t>
        </is>
      </c>
      <c r="B2816" s="69" t="n">
        <v>45999</v>
      </c>
      <c r="C2816" s="70" t="n">
        <v>2025</v>
      </c>
      <c r="D2816" t="inlineStr">
        <is>
          <t>Dec</t>
        </is>
      </c>
      <c r="E2816" t="inlineStr">
        <is>
          <t>North America</t>
        </is>
      </c>
      <c r="F2816" t="inlineStr">
        <is>
          <t>Canada</t>
        </is>
      </c>
      <c r="G2816" t="inlineStr">
        <is>
          <t>Retail &amp; CPG</t>
        </is>
      </c>
      <c r="H2816" t="inlineStr">
        <is>
          <t>Application services</t>
        </is>
      </c>
      <c r="I2816" t="inlineStr">
        <is>
          <t>Large client</t>
        </is>
      </c>
      <c r="J2816" t="inlineStr">
        <is>
          <t>Olivia Brown</t>
        </is>
      </c>
      <c r="K2816" s="71" t="n">
        <v>4561</v>
      </c>
      <c r="L2816" s="72" t="n">
        <v>3905.51</v>
      </c>
      <c r="M2816" s="72" t="n">
        <v>17813031.11</v>
      </c>
      <c r="N2816" s="72" t="n">
        <v>0</v>
      </c>
      <c r="O2816" s="72" t="n">
        <v>17813031.11</v>
      </c>
      <c r="P2816" s="72" t="n">
        <v>11877619.93</v>
      </c>
      <c r="Q2816" s="72" t="n">
        <v>5935411.18</v>
      </c>
      <c r="R2816" t="inlineStr">
        <is>
          <t>RC-06</t>
        </is>
      </c>
      <c r="S2816" s="73" t="n">
        <v>30.2</v>
      </c>
      <c r="T2816" s="73" t="n">
        <v>25.5</v>
      </c>
      <c r="U2816" s="71" t="n">
        <v>0</v>
      </c>
      <c r="V2816" t="inlineStr">
        <is>
          <t>No</t>
        </is>
      </c>
      <c r="W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TC102808</t>
        </is>
      </c>
      <c r="B2817" s="69" t="n">
        <v>45999</v>
      </c>
      <c r="C2817" s="70" t="n">
        <v>2025</v>
      </c>
      <c r="D2817" t="inlineStr">
        <is>
          <t>Dec</t>
        </is>
      </c>
      <c r="E2817" t="inlineStr">
        <is>
          <t>North America</t>
        </is>
      </c>
      <c r="F2817" t="inlineStr">
        <is>
          <t>USA</t>
        </is>
      </c>
      <c r="G2817" t="inlineStr">
        <is>
          <t>BFSI</t>
        </is>
      </c>
      <c r="H2817" t="inlineStr">
        <is>
          <t>Application services</t>
        </is>
      </c>
      <c r="I2817" t="inlineStr">
        <is>
          <t>Mid-size client</t>
        </is>
      </c>
      <c r="J2817" t="inlineStr">
        <is>
          <t>Kofi Mensah</t>
        </is>
      </c>
      <c r="K2817" s="71" t="n">
        <v>4450</v>
      </c>
      <c r="L2817" s="72" t="n">
        <v>3924.06</v>
      </c>
      <c r="M2817" s="72" t="n">
        <v>17462067</v>
      </c>
      <c r="N2817" s="72" t="n">
        <v>0</v>
      </c>
      <c r="O2817" s="72" t="n">
        <v>17462067</v>
      </c>
      <c r="P2817" s="72" t="n">
        <v>10786249.24</v>
      </c>
      <c r="Q2817" s="72" t="n">
        <v>6675817.76</v>
      </c>
      <c r="R2817" t="inlineStr">
        <is>
          <t>B-01</t>
        </is>
      </c>
      <c r="S2817" s="73" t="n">
        <v>28.4</v>
      </c>
      <c r="T2817" s="73" t="n">
        <v>24.2</v>
      </c>
      <c r="U2817" s="71" t="n">
        <v>1</v>
      </c>
      <c r="V2817" t="inlineStr">
        <is>
          <t>No</t>
        </is>
      </c>
      <c r="W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TC102809</t>
        </is>
      </c>
      <c r="B2818" s="69" t="n">
        <v>45999</v>
      </c>
      <c r="C2818" s="70" t="n">
        <v>2025</v>
      </c>
      <c r="D2818" t="inlineStr">
        <is>
          <t>Dec</t>
        </is>
      </c>
      <c r="E2818" t="inlineStr">
        <is>
          <t>North America</t>
        </is>
      </c>
      <c r="F2818" t="inlineStr">
        <is>
          <t>Canada</t>
        </is>
      </c>
      <c r="G2818" t="inlineStr">
        <is>
          <t>Technology &amp; Services</t>
        </is>
      </c>
      <c r="H2818" t="inlineStr">
        <is>
          <t>Cloud &amp; infrastructure</t>
        </is>
      </c>
      <c r="I2818" t="inlineStr">
        <is>
          <t>Mid-size client</t>
        </is>
      </c>
      <c r="J2818" t="inlineStr">
        <is>
          <t>Wei Chen</t>
        </is>
      </c>
      <c r="K2818" s="71" t="n">
        <v>10458</v>
      </c>
      <c r="L2818" s="72" t="n">
        <v>4118.69</v>
      </c>
      <c r="M2818" s="72" t="n">
        <v>43073260.02</v>
      </c>
      <c r="N2818" s="72" t="n">
        <v>0</v>
      </c>
      <c r="O2818" s="72" t="n">
        <v>43073260.02</v>
      </c>
      <c r="P2818" s="72" t="n">
        <v>28767887.3</v>
      </c>
      <c r="Q2818" s="72" t="n">
        <v>14305372.72</v>
      </c>
      <c r="R2818" t="inlineStr">
        <is>
          <t>TS-04</t>
        </is>
      </c>
      <c r="S2818" s="73" t="n">
        <v>71.40000000000001</v>
      </c>
      <c r="T2818" s="73" t="n">
        <v>54</v>
      </c>
      <c r="U2818" s="71" t="n">
        <v>0</v>
      </c>
      <c r="V2818" t="inlineStr">
        <is>
          <t>No</t>
        </is>
      </c>
      <c r="W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TC102810</t>
        </is>
      </c>
      <c r="B2819" s="69" t="n">
        <v>45999</v>
      </c>
      <c r="C2819" s="70" t="n">
        <v>2025</v>
      </c>
      <c r="D2819" t="inlineStr">
        <is>
          <t>Dec</t>
        </is>
      </c>
      <c r="E2819" t="inlineStr">
        <is>
          <t>Continental Europe</t>
        </is>
      </c>
      <c r="F2819" t="inlineStr">
        <is>
          <t>Germany</t>
        </is>
      </c>
      <c r="G2819" t="inlineStr">
        <is>
          <t>BFSI</t>
        </is>
      </c>
      <c r="H2819" t="inlineStr">
        <is>
          <t>Application services</t>
        </is>
      </c>
      <c r="I2819" t="inlineStr">
        <is>
          <t>Top-10 client</t>
        </is>
      </c>
      <c r="J2819" t="inlineStr">
        <is>
          <t>Carlos Silva</t>
        </is>
      </c>
      <c r="K2819" s="71" t="n">
        <v>6084</v>
      </c>
      <c r="L2819" s="72" t="n">
        <v>4391.44</v>
      </c>
      <c r="M2819" s="72" t="n">
        <v>26717520.96</v>
      </c>
      <c r="N2819" s="72" t="n">
        <v>0</v>
      </c>
      <c r="O2819" s="72" t="n">
        <v>26717520.96</v>
      </c>
      <c r="P2819" s="72" t="n">
        <v>17663461.53</v>
      </c>
      <c r="Q2819" s="72" t="n">
        <v>9054059.43</v>
      </c>
      <c r="R2819" t="inlineStr">
        <is>
          <t>B-01</t>
        </is>
      </c>
      <c r="S2819" s="73" t="n">
        <v>38.2</v>
      </c>
      <c r="T2819" s="73" t="n">
        <v>33.9</v>
      </c>
      <c r="U2819" s="71" t="n">
        <v>1</v>
      </c>
      <c r="V2819" t="inlineStr">
        <is>
          <t>Yes</t>
        </is>
      </c>
      <c r="W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TC102811</t>
        </is>
      </c>
      <c r="B2820" s="69" t="n">
        <v>45999</v>
      </c>
      <c r="C2820" s="70" t="n">
        <v>2025</v>
      </c>
      <c r="D2820" t="inlineStr">
        <is>
          <t>Dec</t>
        </is>
      </c>
      <c r="E2820" t="inlineStr">
        <is>
          <t>North America</t>
        </is>
      </c>
      <c r="F2820" t="inlineStr">
        <is>
          <t>Canada</t>
        </is>
      </c>
      <c r="G2820" t="inlineStr">
        <is>
          <t>BFSI</t>
        </is>
      </c>
      <c r="H2820" t="inlineStr">
        <is>
          <t>Cloud &amp; infrastructure</t>
        </is>
      </c>
      <c r="I2820" t="inlineStr">
        <is>
          <t>Large client</t>
        </is>
      </c>
      <c r="J2820" t="inlineStr">
        <is>
          <t>Sara Rossi</t>
        </is>
      </c>
      <c r="K2820" s="71" t="n">
        <v>6879</v>
      </c>
      <c r="L2820" s="72" t="n">
        <v>4495.15</v>
      </c>
      <c r="M2820" s="72" t="n">
        <v>30922136.85</v>
      </c>
      <c r="N2820" s="72" t="n">
        <v>1855328.21</v>
      </c>
      <c r="O2820" s="72" t="n">
        <v>29066808.64</v>
      </c>
      <c r="P2820" s="72" t="n">
        <v>19654830.37</v>
      </c>
      <c r="Q2820" s="72" t="n">
        <v>9411978.27</v>
      </c>
      <c r="R2820" t="inlineStr">
        <is>
          <t>B-03</t>
        </is>
      </c>
      <c r="S2820" s="73" t="n">
        <v>41.2</v>
      </c>
      <c r="T2820" s="73" t="n">
        <v>34.9</v>
      </c>
      <c r="U2820" s="71" t="n">
        <v>2</v>
      </c>
      <c r="V2820" t="inlineStr">
        <is>
          <t>No</t>
        </is>
      </c>
      <c r="W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TC102812</t>
        </is>
      </c>
      <c r="B2821" s="69" t="n">
        <v>45999</v>
      </c>
      <c r="C2821" s="70" t="n">
        <v>2025</v>
      </c>
      <c r="D2821" t="inlineStr">
        <is>
          <t>Dec</t>
        </is>
      </c>
      <c r="E2821" t="inlineStr">
        <is>
          <t>Middle East &amp; Africa</t>
        </is>
      </c>
      <c r="F2821" t="inlineStr">
        <is>
          <t>South Africa</t>
        </is>
      </c>
      <c r="G2821" t="inlineStr">
        <is>
          <t>BFSI</t>
        </is>
      </c>
      <c r="H2821" t="inlineStr">
        <is>
          <t>Application services</t>
        </is>
      </c>
      <c r="I2821" t="inlineStr">
        <is>
          <t>Large client</t>
        </is>
      </c>
      <c r="J2821" t="inlineStr">
        <is>
          <t>Mei Lin</t>
        </is>
      </c>
      <c r="K2821" s="71" t="n">
        <v>4423</v>
      </c>
      <c r="L2821" s="72" t="n">
        <v>3901.34</v>
      </c>
      <c r="M2821" s="72" t="n">
        <v>17255626.82</v>
      </c>
      <c r="N2821" s="72" t="n">
        <v>0</v>
      </c>
      <c r="O2821" s="72" t="n">
        <v>17255626.82</v>
      </c>
      <c r="P2821" s="72" t="n">
        <v>10988346.67</v>
      </c>
      <c r="Q2821" s="72" t="n">
        <v>6267280.15</v>
      </c>
      <c r="R2821" t="inlineStr">
        <is>
          <t>B-05</t>
        </is>
      </c>
      <c r="S2821" s="73" t="n">
        <v>27</v>
      </c>
      <c r="T2821" s="73" t="n">
        <v>24.8</v>
      </c>
      <c r="U2821" s="71" t="n">
        <v>0</v>
      </c>
      <c r="V2821" t="inlineStr">
        <is>
          <t>No</t>
        </is>
      </c>
      <c r="W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TC102813</t>
        </is>
      </c>
      <c r="B2822" s="69" t="n">
        <v>45999</v>
      </c>
      <c r="C2822" s="70" t="n">
        <v>2025</v>
      </c>
      <c r="D2822" t="inlineStr">
        <is>
          <t>Dec</t>
        </is>
      </c>
      <c r="E2822" t="inlineStr">
        <is>
          <t>Continental Europe</t>
        </is>
      </c>
      <c r="F2822" t="inlineStr">
        <is>
          <t>Netherlands</t>
        </is>
      </c>
      <c r="G2822" t="inlineStr">
        <is>
          <t>Retail &amp; CPG</t>
        </is>
      </c>
      <c r="H2822" t="inlineStr">
        <is>
          <t>Application services</t>
        </is>
      </c>
      <c r="I2822" t="inlineStr">
        <is>
          <t>Large client</t>
        </is>
      </c>
      <c r="J2822" t="inlineStr">
        <is>
          <t>Arjun Mehta</t>
        </is>
      </c>
      <c r="K2822" s="71" t="n">
        <v>9802</v>
      </c>
      <c r="L2822" s="72" t="n">
        <v>3485.76</v>
      </c>
      <c r="M2822" s="72" t="n">
        <v>34167419.52</v>
      </c>
      <c r="N2822" s="72" t="n">
        <v>0</v>
      </c>
      <c r="O2822" s="72" t="n">
        <v>34167419.52</v>
      </c>
      <c r="P2822" s="72" t="n">
        <v>21144487.6</v>
      </c>
      <c r="Q2822" s="72" t="n">
        <v>13022931.92</v>
      </c>
      <c r="R2822" t="inlineStr">
        <is>
          <t>RC-03</t>
        </is>
      </c>
      <c r="S2822" s="73" t="n">
        <v>70.3</v>
      </c>
      <c r="T2822" s="73" t="n">
        <v>52</v>
      </c>
      <c r="U2822" s="71" t="n">
        <v>0</v>
      </c>
      <c r="V2822" t="inlineStr">
        <is>
          <t>No</t>
        </is>
      </c>
      <c r="W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TC102814</t>
        </is>
      </c>
      <c r="B2823" s="69" t="n">
        <v>45999</v>
      </c>
      <c r="C2823" s="70" t="n">
        <v>2025</v>
      </c>
      <c r="D2823" t="inlineStr">
        <is>
          <t>Dec</t>
        </is>
      </c>
      <c r="E2823" t="inlineStr">
        <is>
          <t>Asia Pacific</t>
        </is>
      </c>
      <c r="F2823" t="inlineStr">
        <is>
          <t>Australia</t>
        </is>
      </c>
      <c r="G2823" t="inlineStr">
        <is>
          <t>Technology &amp; Services</t>
        </is>
      </c>
      <c r="H2823" t="inlineStr">
        <is>
          <t>Cloud &amp; infrastructure</t>
        </is>
      </c>
      <c r="I2823" t="inlineStr">
        <is>
          <t>Large client</t>
        </is>
      </c>
      <c r="J2823" t="inlineStr">
        <is>
          <t>Lucas Martin</t>
        </is>
      </c>
      <c r="K2823" s="71" t="n">
        <v>10246</v>
      </c>
      <c r="L2823" s="72" t="n">
        <v>3549.92</v>
      </c>
      <c r="M2823" s="72" t="n">
        <v>36372480.32</v>
      </c>
      <c r="N2823" s="72" t="n">
        <v>0</v>
      </c>
      <c r="O2823" s="72" t="n">
        <v>36372480.32</v>
      </c>
      <c r="P2823" s="72" t="n">
        <v>23268677.08</v>
      </c>
      <c r="Q2823" s="72" t="n">
        <v>13103803.24</v>
      </c>
      <c r="R2823" t="inlineStr">
        <is>
          <t>TS-01</t>
        </is>
      </c>
      <c r="S2823" s="73" t="n">
        <v>66.8</v>
      </c>
      <c r="T2823" s="73" t="n">
        <v>52.4</v>
      </c>
      <c r="U2823" s="71" t="n">
        <v>0</v>
      </c>
      <c r="V2823" t="inlineStr">
        <is>
          <t>No</t>
        </is>
      </c>
      <c r="W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TC102815</t>
        </is>
      </c>
      <c r="B2824" s="69" t="n">
        <v>45999</v>
      </c>
      <c r="C2824" s="70" t="n">
        <v>2025</v>
      </c>
      <c r="D2824" t="inlineStr">
        <is>
          <t>Dec</t>
        </is>
      </c>
      <c r="E2824" t="inlineStr">
        <is>
          <t>UK</t>
        </is>
      </c>
      <c r="F2824" t="inlineStr">
        <is>
          <t>UK</t>
        </is>
      </c>
      <c r="G2824" t="inlineStr">
        <is>
          <t>BFSI</t>
        </is>
      </c>
      <c r="H2824" t="inlineStr">
        <is>
          <t>Application services</t>
        </is>
      </c>
      <c r="I2824" t="inlineStr">
        <is>
          <t>Top-10 client</t>
        </is>
      </c>
      <c r="J2824" t="inlineStr">
        <is>
          <t>Carlos Silva</t>
        </is>
      </c>
      <c r="K2824" s="71" t="n">
        <v>5919</v>
      </c>
      <c r="L2824" s="72" t="n">
        <v>4503.76</v>
      </c>
      <c r="M2824" s="72" t="n">
        <v>26657755.44</v>
      </c>
      <c r="N2824" s="72" t="n">
        <v>0</v>
      </c>
      <c r="O2824" s="72" t="n">
        <v>26657755.44</v>
      </c>
      <c r="P2824" s="72" t="n">
        <v>16135669.21</v>
      </c>
      <c r="Q2824" s="72" t="n">
        <v>10522086.23</v>
      </c>
      <c r="R2824" t="inlineStr">
        <is>
          <t>B-04</t>
        </is>
      </c>
      <c r="S2824" s="73" t="n">
        <v>34</v>
      </c>
      <c r="T2824" s="73" t="n">
        <v>30.6</v>
      </c>
      <c r="U2824" s="71" t="n">
        <v>0</v>
      </c>
      <c r="V2824" t="inlineStr">
        <is>
          <t>No</t>
        </is>
      </c>
      <c r="W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TC102816</t>
        </is>
      </c>
      <c r="B2825" s="69" t="n">
        <v>45999</v>
      </c>
      <c r="C2825" s="70" t="n">
        <v>2025</v>
      </c>
      <c r="D2825" t="inlineStr">
        <is>
          <t>Dec</t>
        </is>
      </c>
      <c r="E2825" t="inlineStr">
        <is>
          <t>Asia Pacific</t>
        </is>
      </c>
      <c r="F2825" t="inlineStr">
        <is>
          <t>Australia</t>
        </is>
      </c>
      <c r="G2825" t="inlineStr">
        <is>
          <t>Retail &amp; CPG</t>
        </is>
      </c>
      <c r="H2825" t="inlineStr">
        <is>
          <t>Application services</t>
        </is>
      </c>
      <c r="I2825" t="inlineStr">
        <is>
          <t>Large client</t>
        </is>
      </c>
      <c r="J2825" t="inlineStr">
        <is>
          <t>Hiroshi Tanaka</t>
        </is>
      </c>
      <c r="K2825" s="71" t="n">
        <v>6515</v>
      </c>
      <c r="L2825" s="72" t="n">
        <v>3147.42</v>
      </c>
      <c r="M2825" s="72" t="n">
        <v>20505441.3</v>
      </c>
      <c r="N2825" s="72" t="n">
        <v>820217.65</v>
      </c>
      <c r="O2825" s="72" t="n">
        <v>19685223.65</v>
      </c>
      <c r="P2825" s="72" t="n">
        <v>12286152.4</v>
      </c>
      <c r="Q2825" s="72" t="n">
        <v>7399071.25</v>
      </c>
      <c r="R2825" t="inlineStr">
        <is>
          <t>RC-06</t>
        </is>
      </c>
      <c r="S2825" s="73" t="n">
        <v>42.7</v>
      </c>
      <c r="T2825" s="73" t="n">
        <v>36.3</v>
      </c>
      <c r="U2825" s="71" t="n">
        <v>1</v>
      </c>
      <c r="V2825" t="inlineStr">
        <is>
          <t>No</t>
        </is>
      </c>
      <c r="W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TC102817</t>
        </is>
      </c>
      <c r="B2826" s="69" t="n">
        <v>45999</v>
      </c>
      <c r="C2826" s="70" t="n">
        <v>2025</v>
      </c>
      <c r="D2826" t="inlineStr">
        <is>
          <t>Dec</t>
        </is>
      </c>
      <c r="E2826" t="inlineStr">
        <is>
          <t>North America</t>
        </is>
      </c>
      <c r="F2826" t="inlineStr">
        <is>
          <t>USA</t>
        </is>
      </c>
      <c r="G2826" t="inlineStr">
        <is>
          <t>Retail &amp; CPG</t>
        </is>
      </c>
      <c r="H2826" t="inlineStr">
        <is>
          <t>Application services</t>
        </is>
      </c>
      <c r="I2826" t="inlineStr">
        <is>
          <t>Top-10 client</t>
        </is>
      </c>
      <c r="J2826" t="inlineStr">
        <is>
          <t>Arjun Mehta</t>
        </is>
      </c>
      <c r="K2826" s="71" t="n">
        <v>7290</v>
      </c>
      <c r="L2826" s="72" t="n">
        <v>3556.92</v>
      </c>
      <c r="M2826" s="72" t="n">
        <v>25929946.8</v>
      </c>
      <c r="N2826" s="72" t="n">
        <v>518598.94</v>
      </c>
      <c r="O2826" s="72" t="n">
        <v>25411347.86</v>
      </c>
      <c r="P2826" s="72" t="n">
        <v>17338074.09</v>
      </c>
      <c r="Q2826" s="72" t="n">
        <v>8073273.77</v>
      </c>
      <c r="R2826" t="inlineStr">
        <is>
          <t>RC-03</t>
        </is>
      </c>
      <c r="S2826" s="73" t="n">
        <v>50.6</v>
      </c>
      <c r="T2826" s="73" t="n">
        <v>40.8</v>
      </c>
      <c r="U2826" s="71" t="n">
        <v>2</v>
      </c>
      <c r="V2826" t="inlineStr">
        <is>
          <t>No</t>
        </is>
      </c>
      <c r="W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TC102818</t>
        </is>
      </c>
      <c r="B2827" s="69" t="n">
        <v>46000</v>
      </c>
      <c r="C2827" s="70" t="n">
        <v>2025</v>
      </c>
      <c r="D2827" t="inlineStr">
        <is>
          <t>Dec</t>
        </is>
      </c>
      <c r="E2827" t="inlineStr">
        <is>
          <t>UK</t>
        </is>
      </c>
      <c r="F2827" t="inlineStr">
        <is>
          <t>UK</t>
        </is>
      </c>
      <c r="G2827" t="inlineStr">
        <is>
          <t>Manufacturing</t>
        </is>
      </c>
      <c r="H2827" t="inlineStr">
        <is>
          <t>Consulting</t>
        </is>
      </c>
      <c r="I2827" t="inlineStr">
        <is>
          <t>Large client</t>
        </is>
      </c>
      <c r="J2827" t="inlineStr">
        <is>
          <t>Ravindra Patil</t>
        </is>
      </c>
      <c r="K2827" s="71" t="n">
        <v>4761</v>
      </c>
      <c r="L2827" s="72" t="n">
        <v>4063.62</v>
      </c>
      <c r="M2827" s="72" t="n">
        <v>19346894.82</v>
      </c>
      <c r="N2827" s="72" t="n">
        <v>1160813.69</v>
      </c>
      <c r="O2827" s="72" t="n">
        <v>18186081.13</v>
      </c>
      <c r="P2827" s="72" t="n">
        <v>13116452.47</v>
      </c>
      <c r="Q2827" s="72" t="n">
        <v>5069628.66</v>
      </c>
      <c r="R2827" t="inlineStr">
        <is>
          <t>M-06</t>
        </is>
      </c>
      <c r="S2827" s="73" t="n">
        <v>33.3</v>
      </c>
      <c r="T2827" s="73" t="n">
        <v>25.8</v>
      </c>
      <c r="U2827" s="71" t="n">
        <v>0</v>
      </c>
      <c r="V2827" t="inlineStr">
        <is>
          <t>No</t>
        </is>
      </c>
      <c r="W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TC102819</t>
        </is>
      </c>
      <c r="B2828" s="69" t="n">
        <v>46000</v>
      </c>
      <c r="C2828" s="70" t="n">
        <v>2025</v>
      </c>
      <c r="D2828" t="inlineStr">
        <is>
          <t>Dec</t>
        </is>
      </c>
      <c r="E2828" t="inlineStr">
        <is>
          <t>North America</t>
        </is>
      </c>
      <c r="F2828" t="inlineStr">
        <is>
          <t>USA</t>
        </is>
      </c>
      <c r="G2828" t="inlineStr">
        <is>
          <t>Retail &amp; CPG</t>
        </is>
      </c>
      <c r="H2828" t="inlineStr">
        <is>
          <t>Cloud &amp; infrastructure</t>
        </is>
      </c>
      <c r="I2828" t="inlineStr">
        <is>
          <t>Large client</t>
        </is>
      </c>
      <c r="J2828" t="inlineStr">
        <is>
          <t>Sophie Müller</t>
        </is>
      </c>
      <c r="K2828" s="71" t="n">
        <v>6077</v>
      </c>
      <c r="L2828" s="72" t="n">
        <v>3882.39</v>
      </c>
      <c r="M2828" s="72" t="n">
        <v>23593284.03</v>
      </c>
      <c r="N2828" s="72" t="n">
        <v>0</v>
      </c>
      <c r="O2828" s="72" t="n">
        <v>23593284.03</v>
      </c>
      <c r="P2828" s="72" t="n">
        <v>14280445.12</v>
      </c>
      <c r="Q2828" s="72" t="n">
        <v>9312838.91</v>
      </c>
      <c r="R2828" t="inlineStr">
        <is>
          <t>RC-05</t>
        </is>
      </c>
      <c r="S2828" s="73" t="n">
        <v>39.5</v>
      </c>
      <c r="T2828" s="73" t="n">
        <v>32</v>
      </c>
      <c r="U2828" s="71" t="n">
        <v>1</v>
      </c>
      <c r="V2828" t="inlineStr">
        <is>
          <t>No</t>
        </is>
      </c>
      <c r="W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TC102820</t>
        </is>
      </c>
      <c r="B2829" s="69" t="n">
        <v>46000</v>
      </c>
      <c r="C2829" s="70" t="n">
        <v>2025</v>
      </c>
      <c r="D2829" t="inlineStr">
        <is>
          <t>Dec</t>
        </is>
      </c>
      <c r="E2829" t="inlineStr">
        <is>
          <t>North America</t>
        </is>
      </c>
      <c r="F2829" t="inlineStr">
        <is>
          <t>Canada</t>
        </is>
      </c>
      <c r="G2829" t="inlineStr">
        <is>
          <t>Manufacturing</t>
        </is>
      </c>
      <c r="H2829" t="inlineStr">
        <is>
          <t>Application services</t>
        </is>
      </c>
      <c r="I2829" t="inlineStr">
        <is>
          <t>Large client</t>
        </is>
      </c>
      <c r="J2829" t="inlineStr">
        <is>
          <t>Carlos Silva</t>
        </is>
      </c>
      <c r="K2829" s="71" t="n">
        <v>10762</v>
      </c>
      <c r="L2829" s="72" t="n">
        <v>3955.91</v>
      </c>
      <c r="M2829" s="72" t="n">
        <v>42573503.42</v>
      </c>
      <c r="N2829" s="72" t="n">
        <v>2554410.21</v>
      </c>
      <c r="O2829" s="72" t="n">
        <v>40019093.21</v>
      </c>
      <c r="P2829" s="72" t="n">
        <v>25339175.67</v>
      </c>
      <c r="Q2829" s="72" t="n">
        <v>14679917.54</v>
      </c>
      <c r="R2829" t="inlineStr">
        <is>
          <t>M-01</t>
        </is>
      </c>
      <c r="S2829" s="73" t="n">
        <v>61.8</v>
      </c>
      <c r="T2829" s="73" t="n">
        <v>56.6</v>
      </c>
      <c r="U2829" s="71" t="n">
        <v>0</v>
      </c>
      <c r="V2829" t="inlineStr">
        <is>
          <t>No</t>
        </is>
      </c>
      <c r="W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TC102821</t>
        </is>
      </c>
      <c r="B2830" s="69" t="n">
        <v>46000</v>
      </c>
      <c r="C2830" s="70" t="n">
        <v>2025</v>
      </c>
      <c r="D2830" t="inlineStr">
        <is>
          <t>Dec</t>
        </is>
      </c>
      <c r="E2830" t="inlineStr">
        <is>
          <t>Continental Europe</t>
        </is>
      </c>
      <c r="F2830" t="inlineStr">
        <is>
          <t>Germany</t>
        </is>
      </c>
      <c r="G2830" t="inlineStr">
        <is>
          <t>Technology &amp; Services</t>
        </is>
      </c>
      <c r="H2830" t="inlineStr">
        <is>
          <t>Consulting</t>
        </is>
      </c>
      <c r="I2830" t="inlineStr">
        <is>
          <t>Top-10 client</t>
        </is>
      </c>
      <c r="J2830" t="inlineStr">
        <is>
          <t>Liam O'Brien</t>
        </is>
      </c>
      <c r="K2830" s="71" t="n">
        <v>11802</v>
      </c>
      <c r="L2830" s="72" t="n">
        <v>3869.11</v>
      </c>
      <c r="M2830" s="72" t="n">
        <v>45663236.22</v>
      </c>
      <c r="N2830" s="72" t="n">
        <v>1826529.45</v>
      </c>
      <c r="O2830" s="72" t="n">
        <v>43836706.77</v>
      </c>
      <c r="P2830" s="72" t="n">
        <v>30302356.47</v>
      </c>
      <c r="Q2830" s="72" t="n">
        <v>13534350.3</v>
      </c>
      <c r="R2830" t="inlineStr">
        <is>
          <t>TS-03</t>
        </is>
      </c>
      <c r="S2830" s="73" t="n">
        <v>74.40000000000001</v>
      </c>
      <c r="T2830" s="73" t="n">
        <v>65.5</v>
      </c>
      <c r="U2830" s="71" t="n">
        <v>2</v>
      </c>
      <c r="V2830" t="inlineStr">
        <is>
          <t>No</t>
        </is>
      </c>
      <c r="W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TC102822</t>
        </is>
      </c>
      <c r="B2831" s="69" t="n">
        <v>46000</v>
      </c>
      <c r="C2831" s="70" t="n">
        <v>2025</v>
      </c>
      <c r="D2831" t="inlineStr">
        <is>
          <t>Dec</t>
        </is>
      </c>
      <c r="E2831" t="inlineStr">
        <is>
          <t>North America</t>
        </is>
      </c>
      <c r="F2831" t="inlineStr">
        <is>
          <t>USA</t>
        </is>
      </c>
      <c r="G2831" t="inlineStr">
        <is>
          <t>BFSI</t>
        </is>
      </c>
      <c r="H2831" t="inlineStr">
        <is>
          <t>BPS</t>
        </is>
      </c>
      <c r="I2831" t="inlineStr">
        <is>
          <t>Large client</t>
        </is>
      </c>
      <c r="J2831" t="inlineStr">
        <is>
          <t>Lucas Martin</t>
        </is>
      </c>
      <c r="K2831" s="71" t="n">
        <v>6157</v>
      </c>
      <c r="L2831" s="72" t="n">
        <v>4389.26</v>
      </c>
      <c r="M2831" s="72" t="n">
        <v>27024673.82</v>
      </c>
      <c r="N2831" s="72" t="n">
        <v>540493.48</v>
      </c>
      <c r="O2831" s="72" t="n">
        <v>26484180.34</v>
      </c>
      <c r="P2831" s="72" t="n">
        <v>18024168.4</v>
      </c>
      <c r="Q2831" s="72" t="n">
        <v>8460011.939999999</v>
      </c>
      <c r="R2831" t="inlineStr">
        <is>
          <t>B-02</t>
        </is>
      </c>
      <c r="S2831" s="73" t="n">
        <v>42.9</v>
      </c>
      <c r="T2831" s="73" t="n">
        <v>31.9</v>
      </c>
      <c r="U2831" s="71" t="n">
        <v>0</v>
      </c>
      <c r="V2831" t="inlineStr">
        <is>
          <t>No</t>
        </is>
      </c>
      <c r="W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TC102823</t>
        </is>
      </c>
      <c r="B2832" s="69" t="n">
        <v>46000</v>
      </c>
      <c r="C2832" s="70" t="n">
        <v>2025</v>
      </c>
      <c r="D2832" t="inlineStr">
        <is>
          <t>Dec</t>
        </is>
      </c>
      <c r="E2832" t="inlineStr">
        <is>
          <t>Continental Europe</t>
        </is>
      </c>
      <c r="F2832" t="inlineStr">
        <is>
          <t>France</t>
        </is>
      </c>
      <c r="G2832" t="inlineStr">
        <is>
          <t>Retail &amp; CPG</t>
        </is>
      </c>
      <c r="H2832" t="inlineStr">
        <is>
          <t>Application services</t>
        </is>
      </c>
      <c r="I2832" t="inlineStr">
        <is>
          <t>Large client</t>
        </is>
      </c>
      <c r="J2832" t="inlineStr">
        <is>
          <t>Aisha Bello</t>
        </is>
      </c>
      <c r="K2832" s="71" t="n">
        <v>2192</v>
      </c>
      <c r="L2832" s="72" t="n">
        <v>4248.53</v>
      </c>
      <c r="M2832" s="72" t="n">
        <v>9312777.76</v>
      </c>
      <c r="N2832" s="72" t="n">
        <v>372511.11</v>
      </c>
      <c r="O2832" s="72" t="n">
        <v>8940266.65</v>
      </c>
      <c r="P2832" s="72" t="n">
        <v>6436779.09</v>
      </c>
      <c r="Q2832" s="72" t="n">
        <v>2503487.56</v>
      </c>
      <c r="R2832" t="inlineStr">
        <is>
          <t>RC-05</t>
        </is>
      </c>
      <c r="S2832" s="73" t="n">
        <v>12.8</v>
      </c>
      <c r="T2832" s="73" t="n">
        <v>11.7</v>
      </c>
      <c r="U2832" s="71" t="n">
        <v>1</v>
      </c>
      <c r="V2832" t="inlineStr">
        <is>
          <t>Yes</t>
        </is>
      </c>
      <c r="W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TC102824</t>
        </is>
      </c>
      <c r="B2833" s="69" t="n">
        <v>46000</v>
      </c>
      <c r="C2833" s="70" t="n">
        <v>2025</v>
      </c>
      <c r="D2833" t="inlineStr">
        <is>
          <t>Dec</t>
        </is>
      </c>
      <c r="E2833" t="inlineStr">
        <is>
          <t>North America</t>
        </is>
      </c>
      <c r="F2833" t="inlineStr">
        <is>
          <t>Canada</t>
        </is>
      </c>
      <c r="G2833" t="inlineStr">
        <is>
          <t>BFSI</t>
        </is>
      </c>
      <c r="H2833" t="inlineStr">
        <is>
          <t>Cloud &amp; infrastructure</t>
        </is>
      </c>
      <c r="I2833" t="inlineStr">
        <is>
          <t>Mid-size client</t>
        </is>
      </c>
      <c r="J2833" t="inlineStr">
        <is>
          <t>Omar Haddad</t>
        </is>
      </c>
      <c r="K2833" s="71" t="n">
        <v>7461</v>
      </c>
      <c r="L2833" s="72" t="n">
        <v>3753.17</v>
      </c>
      <c r="M2833" s="72" t="n">
        <v>28002401.37</v>
      </c>
      <c r="N2833" s="72" t="n">
        <v>1680144.08</v>
      </c>
      <c r="O2833" s="72" t="n">
        <v>26322257.29</v>
      </c>
      <c r="P2833" s="72" t="n">
        <v>19003679.39</v>
      </c>
      <c r="Q2833" s="72" t="n">
        <v>7318577.9</v>
      </c>
      <c r="R2833" t="inlineStr">
        <is>
          <t>B-02</t>
        </is>
      </c>
      <c r="S2833" s="73" t="n">
        <v>49.6</v>
      </c>
      <c r="T2833" s="73" t="n">
        <v>39.3</v>
      </c>
      <c r="U2833" s="71" t="n">
        <v>0</v>
      </c>
      <c r="V2833" t="inlineStr">
        <is>
          <t>No</t>
        </is>
      </c>
      <c r="W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TC102825</t>
        </is>
      </c>
      <c r="B2834" s="69" t="n">
        <v>46000</v>
      </c>
      <c r="C2834" s="70" t="n">
        <v>2025</v>
      </c>
      <c r="D2834" t="inlineStr">
        <is>
          <t>Dec</t>
        </is>
      </c>
      <c r="E2834" t="inlineStr">
        <is>
          <t>North America</t>
        </is>
      </c>
      <c r="F2834" t="inlineStr">
        <is>
          <t>USA</t>
        </is>
      </c>
      <c r="G2834" t="inlineStr">
        <is>
          <t>Technology &amp; Services</t>
        </is>
      </c>
      <c r="H2834" t="inlineStr">
        <is>
          <t>Consulting</t>
        </is>
      </c>
      <c r="I2834" t="inlineStr">
        <is>
          <t>Large client</t>
        </is>
      </c>
      <c r="J2834" t="inlineStr">
        <is>
          <t>Lucas Martin</t>
        </is>
      </c>
      <c r="K2834" s="71" t="n">
        <v>3095</v>
      </c>
      <c r="L2834" s="72" t="n">
        <v>4021.57</v>
      </c>
      <c r="M2834" s="72" t="n">
        <v>12446759.15</v>
      </c>
      <c r="N2834" s="72" t="n">
        <v>746805.55</v>
      </c>
      <c r="O2834" s="72" t="n">
        <v>11699953.6</v>
      </c>
      <c r="P2834" s="72" t="n">
        <v>7842139.88</v>
      </c>
      <c r="Q2834" s="72" t="n">
        <v>3857813.72</v>
      </c>
      <c r="R2834" t="inlineStr">
        <is>
          <t>TS-02</t>
        </is>
      </c>
      <c r="S2834" s="73" t="n">
        <v>20.2</v>
      </c>
      <c r="T2834" s="73" t="n">
        <v>15.7</v>
      </c>
      <c r="U2834" s="71" t="n">
        <v>0</v>
      </c>
      <c r="V2834" t="inlineStr">
        <is>
          <t>No</t>
        </is>
      </c>
      <c r="W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TC102826</t>
        </is>
      </c>
      <c r="B2835" s="69" t="n">
        <v>46000</v>
      </c>
      <c r="C2835" s="70" t="n">
        <v>2025</v>
      </c>
      <c r="D2835" t="inlineStr">
        <is>
          <t>Dec</t>
        </is>
      </c>
      <c r="E2835" t="inlineStr">
        <is>
          <t>North America</t>
        </is>
      </c>
      <c r="F2835" t="inlineStr">
        <is>
          <t>Canada</t>
        </is>
      </c>
      <c r="G2835" t="inlineStr">
        <is>
          <t>Manufacturing</t>
        </is>
      </c>
      <c r="H2835" t="inlineStr">
        <is>
          <t>Application services</t>
        </is>
      </c>
      <c r="I2835" t="inlineStr">
        <is>
          <t>Large client</t>
        </is>
      </c>
      <c r="J2835" t="inlineStr">
        <is>
          <t>Ravindra Patil</t>
        </is>
      </c>
      <c r="K2835" s="71" t="n">
        <v>4552</v>
      </c>
      <c r="L2835" s="72" t="n">
        <v>4347.45</v>
      </c>
      <c r="M2835" s="72" t="n">
        <v>19789592.4</v>
      </c>
      <c r="N2835" s="72" t="n">
        <v>1187375.54</v>
      </c>
      <c r="O2835" s="72" t="n">
        <v>18602216.86</v>
      </c>
      <c r="P2835" s="72" t="n">
        <v>13145584.73</v>
      </c>
      <c r="Q2835" s="72" t="n">
        <v>5456632.13</v>
      </c>
      <c r="R2835" t="inlineStr">
        <is>
          <t>M-05</t>
        </is>
      </c>
      <c r="S2835" s="73" t="n">
        <v>30.9</v>
      </c>
      <c r="T2835" s="73" t="n">
        <v>25.7</v>
      </c>
      <c r="U2835" s="71" t="n">
        <v>0</v>
      </c>
      <c r="V2835" t="inlineStr">
        <is>
          <t>No</t>
        </is>
      </c>
      <c r="W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TC102827</t>
        </is>
      </c>
      <c r="B2836" s="69" t="n">
        <v>46000</v>
      </c>
      <c r="C2836" s="70" t="n">
        <v>2025</v>
      </c>
      <c r="D2836" t="inlineStr">
        <is>
          <t>Dec</t>
        </is>
      </c>
      <c r="E2836" t="inlineStr">
        <is>
          <t>Asia Pacific</t>
        </is>
      </c>
      <c r="F2836" t="inlineStr">
        <is>
          <t>Japan</t>
        </is>
      </c>
      <c r="G2836" t="inlineStr">
        <is>
          <t>Manufacturing</t>
        </is>
      </c>
      <c r="H2836" t="inlineStr">
        <is>
          <t>Application services</t>
        </is>
      </c>
      <c r="I2836" t="inlineStr">
        <is>
          <t>Large client</t>
        </is>
      </c>
      <c r="J2836" t="inlineStr">
        <is>
          <t>Omar Haddad</t>
        </is>
      </c>
      <c r="K2836" s="71" t="n">
        <v>5711</v>
      </c>
      <c r="L2836" s="72" t="n">
        <v>3194.74</v>
      </c>
      <c r="M2836" s="72" t="n">
        <v>18245160.14</v>
      </c>
      <c r="N2836" s="72" t="n">
        <v>1094709.61</v>
      </c>
      <c r="O2836" s="72" t="n">
        <v>17150450.53</v>
      </c>
      <c r="P2836" s="72" t="n">
        <v>10867418.21</v>
      </c>
      <c r="Q2836" s="72" t="n">
        <v>6283032.32</v>
      </c>
      <c r="R2836" t="inlineStr">
        <is>
          <t>M-01</t>
        </is>
      </c>
      <c r="S2836" s="73" t="n">
        <v>37.6</v>
      </c>
      <c r="T2836" s="73" t="n">
        <v>29.3</v>
      </c>
      <c r="U2836" s="71" t="n">
        <v>1</v>
      </c>
      <c r="V2836" t="inlineStr">
        <is>
          <t>No</t>
        </is>
      </c>
      <c r="W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TC102828</t>
        </is>
      </c>
      <c r="B2837" s="69" t="n">
        <v>46001</v>
      </c>
      <c r="C2837" s="70" t="n">
        <v>2025</v>
      </c>
      <c r="D2837" t="inlineStr">
        <is>
          <t>Dec</t>
        </is>
      </c>
      <c r="E2837" t="inlineStr">
        <is>
          <t>North America</t>
        </is>
      </c>
      <c r="F2837" t="inlineStr">
        <is>
          <t>USA</t>
        </is>
      </c>
      <c r="G2837" t="inlineStr">
        <is>
          <t>BFSI</t>
        </is>
      </c>
      <c r="H2837" t="inlineStr">
        <is>
          <t>Consulting</t>
        </is>
      </c>
      <c r="I2837" t="inlineStr">
        <is>
          <t>Large client</t>
        </is>
      </c>
      <c r="J2837" t="inlineStr">
        <is>
          <t>Sophie Müller</t>
        </is>
      </c>
      <c r="K2837" s="71" t="n">
        <v>8071</v>
      </c>
      <c r="L2837" s="72" t="n">
        <v>4213.96</v>
      </c>
      <c r="M2837" s="72" t="n">
        <v>34010871.16</v>
      </c>
      <c r="N2837" s="72" t="n">
        <v>680217.42</v>
      </c>
      <c r="O2837" s="72" t="n">
        <v>33330653.74</v>
      </c>
      <c r="P2837" s="72" t="n">
        <v>21559304.5</v>
      </c>
      <c r="Q2837" s="72" t="n">
        <v>11771349.24</v>
      </c>
      <c r="R2837" t="inlineStr">
        <is>
          <t>B-02</t>
        </is>
      </c>
      <c r="S2837" s="73" t="n">
        <v>58.2</v>
      </c>
      <c r="T2837" s="73" t="n">
        <v>43.2</v>
      </c>
      <c r="U2837" s="71" t="n">
        <v>1</v>
      </c>
      <c r="V2837" t="inlineStr">
        <is>
          <t>No</t>
        </is>
      </c>
      <c r="W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TC102829</t>
        </is>
      </c>
      <c r="B2838" s="69" t="n">
        <v>46001</v>
      </c>
      <c r="C2838" s="70" t="n">
        <v>2025</v>
      </c>
      <c r="D2838" t="inlineStr">
        <is>
          <t>Dec</t>
        </is>
      </c>
      <c r="E2838" t="inlineStr">
        <is>
          <t>North America</t>
        </is>
      </c>
      <c r="F2838" t="inlineStr">
        <is>
          <t>USA</t>
        </is>
      </c>
      <c r="G2838" t="inlineStr">
        <is>
          <t>BFSI</t>
        </is>
      </c>
      <c r="H2838" t="inlineStr">
        <is>
          <t>Consulting</t>
        </is>
      </c>
      <c r="I2838" t="inlineStr">
        <is>
          <t>Mid-size client</t>
        </is>
      </c>
      <c r="J2838" t="inlineStr">
        <is>
          <t>Sara Rossi</t>
        </is>
      </c>
      <c r="K2838" s="71" t="n">
        <v>9530</v>
      </c>
      <c r="L2838" s="72" t="n">
        <v>3930.31</v>
      </c>
      <c r="M2838" s="72" t="n">
        <v>37455854.3</v>
      </c>
      <c r="N2838" s="72" t="n">
        <v>0</v>
      </c>
      <c r="O2838" s="72" t="n">
        <v>37455854.3</v>
      </c>
      <c r="P2838" s="72" t="n">
        <v>22460895.27</v>
      </c>
      <c r="Q2838" s="72" t="n">
        <v>14994959.03</v>
      </c>
      <c r="R2838" t="inlineStr">
        <is>
          <t>B-04</t>
        </is>
      </c>
      <c r="S2838" s="73" t="n">
        <v>56.9</v>
      </c>
      <c r="T2838" s="73" t="n">
        <v>51.7</v>
      </c>
      <c r="U2838" s="71" t="n">
        <v>0</v>
      </c>
      <c r="V2838" t="inlineStr">
        <is>
          <t>No</t>
        </is>
      </c>
      <c r="W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TC102830</t>
        </is>
      </c>
      <c r="B2839" s="69" t="n">
        <v>46001</v>
      </c>
      <c r="C2839" s="70" t="n">
        <v>2025</v>
      </c>
      <c r="D2839" t="inlineStr">
        <is>
          <t>Dec</t>
        </is>
      </c>
      <c r="E2839" t="inlineStr">
        <is>
          <t>North America</t>
        </is>
      </c>
      <c r="F2839" t="inlineStr">
        <is>
          <t>Canada</t>
        </is>
      </c>
      <c r="G2839" t="inlineStr">
        <is>
          <t>Technology &amp; Services</t>
        </is>
      </c>
      <c r="H2839" t="inlineStr">
        <is>
          <t>Cloud &amp; infrastructure</t>
        </is>
      </c>
      <c r="I2839" t="inlineStr">
        <is>
          <t>Large client</t>
        </is>
      </c>
      <c r="J2839" t="inlineStr">
        <is>
          <t>Arjun Mehta</t>
        </is>
      </c>
      <c r="K2839" s="71" t="n">
        <v>12486</v>
      </c>
      <c r="L2839" s="72" t="n">
        <v>4156.38</v>
      </c>
      <c r="M2839" s="72" t="n">
        <v>51896560.68</v>
      </c>
      <c r="N2839" s="72" t="n">
        <v>0</v>
      </c>
      <c r="O2839" s="72" t="n">
        <v>51896560.68</v>
      </c>
      <c r="P2839" s="72" t="n">
        <v>34277389.84</v>
      </c>
      <c r="Q2839" s="72" t="n">
        <v>17619170.84</v>
      </c>
      <c r="R2839" t="inlineStr">
        <is>
          <t>TS-02</t>
        </is>
      </c>
      <c r="S2839" s="73" t="n">
        <v>73.90000000000001</v>
      </c>
      <c r="T2839" s="73" t="n">
        <v>67</v>
      </c>
      <c r="U2839" s="71" t="n">
        <v>3</v>
      </c>
      <c r="V2839" t="inlineStr">
        <is>
          <t>Yes</t>
        </is>
      </c>
      <c r="W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TC102831</t>
        </is>
      </c>
      <c r="B2840" s="69" t="n">
        <v>46001</v>
      </c>
      <c r="C2840" s="70" t="n">
        <v>2025</v>
      </c>
      <c r="D2840" t="inlineStr">
        <is>
          <t>Dec</t>
        </is>
      </c>
      <c r="E2840" t="inlineStr">
        <is>
          <t>North America</t>
        </is>
      </c>
      <c r="F2840" t="inlineStr">
        <is>
          <t>Canada</t>
        </is>
      </c>
      <c r="G2840" t="inlineStr">
        <is>
          <t>Retail &amp; CPG</t>
        </is>
      </c>
      <c r="H2840" t="inlineStr">
        <is>
          <t>Application services</t>
        </is>
      </c>
      <c r="I2840" t="inlineStr">
        <is>
          <t>Mid-size client</t>
        </is>
      </c>
      <c r="J2840" t="inlineStr">
        <is>
          <t>Ana Costa</t>
        </is>
      </c>
      <c r="K2840" s="71" t="n">
        <v>4649</v>
      </c>
      <c r="L2840" s="72" t="n">
        <v>4187.49</v>
      </c>
      <c r="M2840" s="72" t="n">
        <v>19467641.01</v>
      </c>
      <c r="N2840" s="72" t="n">
        <v>0</v>
      </c>
      <c r="O2840" s="72" t="n">
        <v>19467641.01</v>
      </c>
      <c r="P2840" s="72" t="n">
        <v>13462710.71</v>
      </c>
      <c r="Q2840" s="72" t="n">
        <v>6004930.3</v>
      </c>
      <c r="R2840" t="inlineStr">
        <is>
          <t>RC-03</t>
        </is>
      </c>
      <c r="S2840" s="73" t="n">
        <v>31.5</v>
      </c>
      <c r="T2840" s="73" t="n">
        <v>25.9</v>
      </c>
      <c r="U2840" s="71" t="n">
        <v>0</v>
      </c>
      <c r="V2840" t="inlineStr">
        <is>
          <t>No</t>
        </is>
      </c>
      <c r="W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TC102832</t>
        </is>
      </c>
      <c r="B2841" s="69" t="n">
        <v>46001</v>
      </c>
      <c r="C2841" s="70" t="n">
        <v>2025</v>
      </c>
      <c r="D2841" t="inlineStr">
        <is>
          <t>Dec</t>
        </is>
      </c>
      <c r="E2841" t="inlineStr">
        <is>
          <t>Continental Europe</t>
        </is>
      </c>
      <c r="F2841" t="inlineStr">
        <is>
          <t>Netherlands</t>
        </is>
      </c>
      <c r="G2841" t="inlineStr">
        <is>
          <t>BFSI</t>
        </is>
      </c>
      <c r="H2841" t="inlineStr">
        <is>
          <t>BPS</t>
        </is>
      </c>
      <c r="I2841" t="inlineStr">
        <is>
          <t>Mid-size client</t>
        </is>
      </c>
      <c r="J2841" t="inlineStr">
        <is>
          <t>Carlos Silva</t>
        </is>
      </c>
      <c r="K2841" s="71" t="n">
        <v>1910</v>
      </c>
      <c r="L2841" s="72" t="n">
        <v>3721.45</v>
      </c>
      <c r="M2841" s="72" t="n">
        <v>7107969.5</v>
      </c>
      <c r="N2841" s="72" t="n">
        <v>0</v>
      </c>
      <c r="O2841" s="72" t="n">
        <v>7107969.5</v>
      </c>
      <c r="P2841" s="72" t="n">
        <v>4761275.87</v>
      </c>
      <c r="Q2841" s="72" t="n">
        <v>2346693.63</v>
      </c>
      <c r="R2841" t="inlineStr">
        <is>
          <t>B-03</t>
        </is>
      </c>
      <c r="S2841" s="73" t="n">
        <v>11.7</v>
      </c>
      <c r="T2841" s="73" t="n">
        <v>10</v>
      </c>
      <c r="U2841" s="71" t="n">
        <v>0</v>
      </c>
      <c r="V2841" t="inlineStr">
        <is>
          <t>No</t>
        </is>
      </c>
      <c r="W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TC102833</t>
        </is>
      </c>
      <c r="B2842" s="69" t="n">
        <v>46001</v>
      </c>
      <c r="C2842" s="70" t="n">
        <v>2025</v>
      </c>
      <c r="D2842" t="inlineStr">
        <is>
          <t>Dec</t>
        </is>
      </c>
      <c r="E2842" t="inlineStr">
        <is>
          <t>North America</t>
        </is>
      </c>
      <c r="F2842" t="inlineStr">
        <is>
          <t>USA</t>
        </is>
      </c>
      <c r="G2842" t="inlineStr">
        <is>
          <t>BFSI</t>
        </is>
      </c>
      <c r="H2842" t="inlineStr">
        <is>
          <t>Application services</t>
        </is>
      </c>
      <c r="I2842" t="inlineStr">
        <is>
          <t>Top-10 client</t>
        </is>
      </c>
      <c r="J2842" t="inlineStr">
        <is>
          <t>Ana Costa</t>
        </is>
      </c>
      <c r="K2842" s="71" t="n">
        <v>8804</v>
      </c>
      <c r="L2842" s="72" t="n">
        <v>4542.2</v>
      </c>
      <c r="M2842" s="72" t="n">
        <v>39989528.8</v>
      </c>
      <c r="N2842" s="72" t="n">
        <v>0</v>
      </c>
      <c r="O2842" s="72" t="n">
        <v>39989528.8</v>
      </c>
      <c r="P2842" s="72" t="n">
        <v>24423274.61</v>
      </c>
      <c r="Q2842" s="72" t="n">
        <v>15566254.19</v>
      </c>
      <c r="R2842" t="inlineStr">
        <is>
          <t>B-06</t>
        </is>
      </c>
      <c r="S2842" s="73" t="n">
        <v>51.6</v>
      </c>
      <c r="T2842" s="73" t="n">
        <v>46.7</v>
      </c>
      <c r="U2842" s="71" t="n">
        <v>0</v>
      </c>
      <c r="V2842" t="inlineStr">
        <is>
          <t>No</t>
        </is>
      </c>
      <c r="W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TC102834</t>
        </is>
      </c>
      <c r="B2843" s="69" t="n">
        <v>46001</v>
      </c>
      <c r="C2843" s="70" t="n">
        <v>2025</v>
      </c>
      <c r="D2843" t="inlineStr">
        <is>
          <t>Dec</t>
        </is>
      </c>
      <c r="E2843" t="inlineStr">
        <is>
          <t>North America</t>
        </is>
      </c>
      <c r="F2843" t="inlineStr">
        <is>
          <t>Canada</t>
        </is>
      </c>
      <c r="G2843" t="inlineStr">
        <is>
          <t>Manufacturing</t>
        </is>
      </c>
      <c r="H2843" t="inlineStr">
        <is>
          <t>Application services</t>
        </is>
      </c>
      <c r="I2843" t="inlineStr">
        <is>
          <t>Large client</t>
        </is>
      </c>
      <c r="J2843" t="inlineStr">
        <is>
          <t>Fatima Al-Saud</t>
        </is>
      </c>
      <c r="K2843" s="71" t="n">
        <v>3693</v>
      </c>
      <c r="L2843" s="72" t="n">
        <v>4260.74</v>
      </c>
      <c r="M2843" s="72" t="n">
        <v>15734912.82</v>
      </c>
      <c r="N2843" s="72" t="n">
        <v>0</v>
      </c>
      <c r="O2843" s="72" t="n">
        <v>15734912.82</v>
      </c>
      <c r="P2843" s="72" t="n">
        <v>10154983.04</v>
      </c>
      <c r="Q2843" s="72" t="n">
        <v>5579929.78</v>
      </c>
      <c r="R2843" t="inlineStr">
        <is>
          <t>M-03</t>
        </is>
      </c>
      <c r="S2843" s="73" t="n">
        <v>22.5</v>
      </c>
      <c r="T2843" s="73" t="n">
        <v>20.4</v>
      </c>
      <c r="U2843" s="71" t="n">
        <v>0</v>
      </c>
      <c r="V2843" t="inlineStr">
        <is>
          <t>No</t>
        </is>
      </c>
      <c r="W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TC102835</t>
        </is>
      </c>
      <c r="B2844" s="69" t="n">
        <v>46001</v>
      </c>
      <c r="C2844" s="70" t="n">
        <v>2025</v>
      </c>
      <c r="D2844" t="inlineStr">
        <is>
          <t>Dec</t>
        </is>
      </c>
      <c r="E2844" t="inlineStr">
        <is>
          <t>India</t>
        </is>
      </c>
      <c r="F2844" t="inlineStr">
        <is>
          <t>India</t>
        </is>
      </c>
      <c r="G2844" t="inlineStr">
        <is>
          <t>Communications &amp; Media</t>
        </is>
      </c>
      <c r="H2844" t="inlineStr">
        <is>
          <t>AI &amp; data</t>
        </is>
      </c>
      <c r="I2844" t="inlineStr">
        <is>
          <t>Mid-size client</t>
        </is>
      </c>
      <c r="J2844" t="inlineStr">
        <is>
          <t>Sophie Müller</t>
        </is>
      </c>
      <c r="K2844" s="71" t="n">
        <v>7700</v>
      </c>
      <c r="L2844" s="72" t="n">
        <v>3617.15</v>
      </c>
      <c r="M2844" s="72" t="n">
        <v>27852055</v>
      </c>
      <c r="N2844" s="72" t="n">
        <v>1114082.2</v>
      </c>
      <c r="O2844" s="72" t="n">
        <v>26737972.8</v>
      </c>
      <c r="P2844" s="72" t="n">
        <v>18580127.3</v>
      </c>
      <c r="Q2844" s="72" t="n">
        <v>8157845.5</v>
      </c>
      <c r="R2844" t="inlineStr">
        <is>
          <t>CM-02</t>
        </is>
      </c>
      <c r="S2844" s="73" t="n">
        <v>47.2</v>
      </c>
      <c r="T2844" s="73" t="n">
        <v>39.7</v>
      </c>
      <c r="U2844" s="71" t="n">
        <v>1</v>
      </c>
      <c r="V2844" t="inlineStr">
        <is>
          <t>No</t>
        </is>
      </c>
      <c r="W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TC102836</t>
        </is>
      </c>
      <c r="B2845" s="69" t="n">
        <v>46001</v>
      </c>
      <c r="C2845" s="70" t="n">
        <v>2025</v>
      </c>
      <c r="D2845" t="inlineStr">
        <is>
          <t>Dec</t>
        </is>
      </c>
      <c r="E2845" t="inlineStr">
        <is>
          <t>North America</t>
        </is>
      </c>
      <c r="F2845" t="inlineStr">
        <is>
          <t>Canada</t>
        </is>
      </c>
      <c r="G2845" t="inlineStr">
        <is>
          <t>BFSI</t>
        </is>
      </c>
      <c r="H2845" t="inlineStr">
        <is>
          <t>Consulting</t>
        </is>
      </c>
      <c r="I2845" t="inlineStr">
        <is>
          <t>Large client</t>
        </is>
      </c>
      <c r="J2845" t="inlineStr">
        <is>
          <t>Zoya Ahmed</t>
        </is>
      </c>
      <c r="K2845" s="71" t="n">
        <v>4203</v>
      </c>
      <c r="L2845" s="72" t="n">
        <v>4504.29</v>
      </c>
      <c r="M2845" s="72" t="n">
        <v>18931530.87</v>
      </c>
      <c r="N2845" s="72" t="n">
        <v>757261.23</v>
      </c>
      <c r="O2845" s="72" t="n">
        <v>18174269.64</v>
      </c>
      <c r="P2845" s="72" t="n">
        <v>11599698.64</v>
      </c>
      <c r="Q2845" s="72" t="n">
        <v>6574571</v>
      </c>
      <c r="R2845" t="inlineStr">
        <is>
          <t>B-06</t>
        </is>
      </c>
      <c r="S2845" s="73" t="n">
        <v>31.5</v>
      </c>
      <c r="T2845" s="73" t="n">
        <v>23.6</v>
      </c>
      <c r="U2845" s="71" t="n">
        <v>0</v>
      </c>
      <c r="V2845" t="inlineStr">
        <is>
          <t>No</t>
        </is>
      </c>
      <c r="W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TC102837</t>
        </is>
      </c>
      <c r="B2846" s="69" t="n">
        <v>46001</v>
      </c>
      <c r="C2846" s="70" t="n">
        <v>2025</v>
      </c>
      <c r="D2846" t="inlineStr">
        <is>
          <t>Dec</t>
        </is>
      </c>
      <c r="E2846" t="inlineStr">
        <is>
          <t>Asia Pacific</t>
        </is>
      </c>
      <c r="F2846" t="inlineStr">
        <is>
          <t>Australia</t>
        </is>
      </c>
      <c r="G2846" t="inlineStr">
        <is>
          <t>Retail &amp; CPG</t>
        </is>
      </c>
      <c r="H2846" t="inlineStr">
        <is>
          <t>BPS</t>
        </is>
      </c>
      <c r="I2846" t="inlineStr">
        <is>
          <t>Large client</t>
        </is>
      </c>
      <c r="J2846" t="inlineStr">
        <is>
          <t>Shraddha Kulkarni</t>
        </is>
      </c>
      <c r="K2846" s="71" t="n">
        <v>4888</v>
      </c>
      <c r="L2846" s="72" t="n">
        <v>3165.92</v>
      </c>
      <c r="M2846" s="72" t="n">
        <v>15475016.96</v>
      </c>
      <c r="N2846" s="72" t="n">
        <v>0</v>
      </c>
      <c r="O2846" s="72" t="n">
        <v>15475016.96</v>
      </c>
      <c r="P2846" s="72" t="n">
        <v>10822515.8</v>
      </c>
      <c r="Q2846" s="72" t="n">
        <v>4652501.16</v>
      </c>
      <c r="R2846" t="inlineStr">
        <is>
          <t>RC-06</t>
        </is>
      </c>
      <c r="S2846" s="73" t="n">
        <v>29.8</v>
      </c>
      <c r="T2846" s="73" t="n">
        <v>25.4</v>
      </c>
      <c r="U2846" s="71" t="n">
        <v>0</v>
      </c>
      <c r="V2846" t="inlineStr">
        <is>
          <t>No</t>
        </is>
      </c>
      <c r="W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TC102838</t>
        </is>
      </c>
      <c r="B2847" s="69" t="n">
        <v>46002</v>
      </c>
      <c r="C2847" s="70" t="n">
        <v>2025</v>
      </c>
      <c r="D2847" t="inlineStr">
        <is>
          <t>Dec</t>
        </is>
      </c>
      <c r="E2847" t="inlineStr">
        <is>
          <t>North America</t>
        </is>
      </c>
      <c r="F2847" t="inlineStr">
        <is>
          <t>USA</t>
        </is>
      </c>
      <c r="G2847" t="inlineStr">
        <is>
          <t>Communications &amp; Media</t>
        </is>
      </c>
      <c r="H2847" t="inlineStr">
        <is>
          <t>Application services</t>
        </is>
      </c>
      <c r="I2847" t="inlineStr">
        <is>
          <t>Top-10 client</t>
        </is>
      </c>
      <c r="J2847" t="inlineStr">
        <is>
          <t>Shraddha Kulkarni</t>
        </is>
      </c>
      <c r="K2847" s="71" t="n">
        <v>10647</v>
      </c>
      <c r="L2847" s="72" t="n">
        <v>3440.71</v>
      </c>
      <c r="M2847" s="72" t="n">
        <v>36633239.37</v>
      </c>
      <c r="N2847" s="72" t="n">
        <v>0</v>
      </c>
      <c r="O2847" s="72" t="n">
        <v>36633239.37</v>
      </c>
      <c r="P2847" s="72" t="n">
        <v>24287013.13</v>
      </c>
      <c r="Q2847" s="72" t="n">
        <v>12346226.24</v>
      </c>
      <c r="R2847" t="inlineStr">
        <is>
          <t>CM-03</t>
        </is>
      </c>
      <c r="S2847" s="73" t="n">
        <v>74.2</v>
      </c>
      <c r="T2847" s="73" t="n">
        <v>58.5</v>
      </c>
      <c r="U2847" s="71" t="n">
        <v>0</v>
      </c>
      <c r="V2847" t="inlineStr">
        <is>
          <t>No</t>
        </is>
      </c>
      <c r="W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TC102839</t>
        </is>
      </c>
      <c r="B2848" s="69" t="n">
        <v>46002</v>
      </c>
      <c r="C2848" s="70" t="n">
        <v>2025</v>
      </c>
      <c r="D2848" t="inlineStr">
        <is>
          <t>Dec</t>
        </is>
      </c>
      <c r="E2848" t="inlineStr">
        <is>
          <t>Continental Europe</t>
        </is>
      </c>
      <c r="F2848" t="inlineStr">
        <is>
          <t>Germany</t>
        </is>
      </c>
      <c r="G2848" t="inlineStr">
        <is>
          <t>Technology &amp; Services</t>
        </is>
      </c>
      <c r="H2848" t="inlineStr">
        <is>
          <t>BPS</t>
        </is>
      </c>
      <c r="I2848" t="inlineStr">
        <is>
          <t>Large client</t>
        </is>
      </c>
      <c r="J2848" t="inlineStr">
        <is>
          <t>Amir Khan</t>
        </is>
      </c>
      <c r="K2848" s="71" t="n">
        <v>7596</v>
      </c>
      <c r="L2848" s="72" t="n">
        <v>4491.13</v>
      </c>
      <c r="M2848" s="72" t="n">
        <v>34114623.48</v>
      </c>
      <c r="N2848" s="72" t="n">
        <v>1364584.94</v>
      </c>
      <c r="O2848" s="72" t="n">
        <v>32750038.54</v>
      </c>
      <c r="P2848" s="72" t="n">
        <v>20510729.65</v>
      </c>
      <c r="Q2848" s="72" t="n">
        <v>12239308.89</v>
      </c>
      <c r="R2848" t="inlineStr">
        <is>
          <t>TS-05</t>
        </is>
      </c>
      <c r="S2848" s="73" t="n">
        <v>49</v>
      </c>
      <c r="T2848" s="73" t="n">
        <v>39.8</v>
      </c>
      <c r="U2848" s="71" t="n">
        <v>0</v>
      </c>
      <c r="V2848" t="inlineStr">
        <is>
          <t>No</t>
        </is>
      </c>
      <c r="W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TC102840</t>
        </is>
      </c>
      <c r="B2849" s="69" t="n">
        <v>46002</v>
      </c>
      <c r="C2849" s="70" t="n">
        <v>2025</v>
      </c>
      <c r="D2849" t="inlineStr">
        <is>
          <t>Dec</t>
        </is>
      </c>
      <c r="E2849" t="inlineStr">
        <is>
          <t>North America</t>
        </is>
      </c>
      <c r="F2849" t="inlineStr">
        <is>
          <t>Canada</t>
        </is>
      </c>
      <c r="G2849" t="inlineStr">
        <is>
          <t>BFSI</t>
        </is>
      </c>
      <c r="H2849" t="inlineStr">
        <is>
          <t>Application services</t>
        </is>
      </c>
      <c r="I2849" t="inlineStr">
        <is>
          <t>Top-10 client</t>
        </is>
      </c>
      <c r="J2849" t="inlineStr">
        <is>
          <t>Ravindra Patil</t>
        </is>
      </c>
      <c r="K2849" s="71" t="n">
        <v>7897</v>
      </c>
      <c r="L2849" s="72" t="n">
        <v>4479.56</v>
      </c>
      <c r="M2849" s="72" t="n">
        <v>35375085.32</v>
      </c>
      <c r="N2849" s="72" t="n">
        <v>2122505.12</v>
      </c>
      <c r="O2849" s="72" t="n">
        <v>33252580.2</v>
      </c>
      <c r="P2849" s="72" t="n">
        <v>21785839.65</v>
      </c>
      <c r="Q2849" s="72" t="n">
        <v>11466740.55</v>
      </c>
      <c r="R2849" t="inlineStr">
        <is>
          <t>B-03</t>
        </is>
      </c>
      <c r="S2849" s="73" t="n">
        <v>53.2</v>
      </c>
      <c r="T2849" s="73" t="n">
        <v>42.9</v>
      </c>
      <c r="U2849" s="71" t="n">
        <v>0</v>
      </c>
      <c r="V2849" t="inlineStr">
        <is>
          <t>No</t>
        </is>
      </c>
      <c r="W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TC102841</t>
        </is>
      </c>
      <c r="B2850" s="69" t="n">
        <v>46002</v>
      </c>
      <c r="C2850" s="70" t="n">
        <v>2025</v>
      </c>
      <c r="D2850" t="inlineStr">
        <is>
          <t>Dec</t>
        </is>
      </c>
      <c r="E2850" t="inlineStr">
        <is>
          <t>UK</t>
        </is>
      </c>
      <c r="F2850" t="inlineStr">
        <is>
          <t>UK</t>
        </is>
      </c>
      <c r="G2850" t="inlineStr">
        <is>
          <t>Life Sciences</t>
        </is>
      </c>
      <c r="H2850" t="inlineStr">
        <is>
          <t>Application services</t>
        </is>
      </c>
      <c r="I2850" t="inlineStr">
        <is>
          <t>Top-10 client</t>
        </is>
      </c>
      <c r="J2850" t="inlineStr">
        <is>
          <t>Emma Clarke</t>
        </is>
      </c>
      <c r="K2850" s="71" t="n">
        <v>2434</v>
      </c>
      <c r="L2850" s="72" t="n">
        <v>4417.84</v>
      </c>
      <c r="M2850" s="72" t="n">
        <v>10753022.56</v>
      </c>
      <c r="N2850" s="72" t="n">
        <v>0</v>
      </c>
      <c r="O2850" s="72" t="n">
        <v>10753022.56</v>
      </c>
      <c r="P2850" s="72" t="n">
        <v>7283919.08</v>
      </c>
      <c r="Q2850" s="72" t="n">
        <v>3469103.48</v>
      </c>
      <c r="R2850" t="inlineStr">
        <is>
          <t>LS-05</t>
        </is>
      </c>
      <c r="S2850" s="73" t="n">
        <v>17.7</v>
      </c>
      <c r="T2850" s="73" t="n">
        <v>13.5</v>
      </c>
      <c r="U2850" s="71" t="n">
        <v>0</v>
      </c>
      <c r="V2850" t="inlineStr">
        <is>
          <t>No</t>
        </is>
      </c>
      <c r="W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TC102842</t>
        </is>
      </c>
      <c r="B2851" s="69" t="n">
        <v>46003</v>
      </c>
      <c r="C2851" s="70" t="n">
        <v>2025</v>
      </c>
      <c r="D2851" t="inlineStr">
        <is>
          <t>Dec</t>
        </is>
      </c>
      <c r="E2851" t="inlineStr">
        <is>
          <t>UK</t>
        </is>
      </c>
      <c r="F2851" t="inlineStr">
        <is>
          <t>UK</t>
        </is>
      </c>
      <c r="G2851" t="inlineStr">
        <is>
          <t>Communications &amp; Media</t>
        </is>
      </c>
      <c r="H2851" t="inlineStr">
        <is>
          <t>Application services</t>
        </is>
      </c>
      <c r="I2851" t="inlineStr">
        <is>
          <t>Top-10 client</t>
        </is>
      </c>
      <c r="J2851" t="inlineStr">
        <is>
          <t>Mei Lin</t>
        </is>
      </c>
      <c r="K2851" s="71" t="n">
        <v>4335</v>
      </c>
      <c r="L2851" s="72" t="n">
        <v>3449.09</v>
      </c>
      <c r="M2851" s="72" t="n">
        <v>14951805.15</v>
      </c>
      <c r="N2851" s="72" t="n">
        <v>598072.21</v>
      </c>
      <c r="O2851" s="72" t="n">
        <v>14353732.94</v>
      </c>
      <c r="P2851" s="72" t="n">
        <v>9297758.42</v>
      </c>
      <c r="Q2851" s="72" t="n">
        <v>5055974.52</v>
      </c>
      <c r="R2851" t="inlineStr">
        <is>
          <t>CM-04</t>
        </is>
      </c>
      <c r="S2851" s="73" t="n">
        <v>26</v>
      </c>
      <c r="T2851" s="73" t="n">
        <v>23.6</v>
      </c>
      <c r="U2851" s="71" t="n">
        <v>0</v>
      </c>
      <c r="V2851" t="inlineStr">
        <is>
          <t>No</t>
        </is>
      </c>
      <c r="W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TC102843</t>
        </is>
      </c>
      <c r="B2852" s="69" t="n">
        <v>46003</v>
      </c>
      <c r="C2852" s="70" t="n">
        <v>2025</v>
      </c>
      <c r="D2852" t="inlineStr">
        <is>
          <t>Dec</t>
        </is>
      </c>
      <c r="E2852" t="inlineStr">
        <is>
          <t>Continental Europe</t>
        </is>
      </c>
      <c r="F2852" t="inlineStr">
        <is>
          <t>Netherlands</t>
        </is>
      </c>
      <c r="G2852" t="inlineStr">
        <is>
          <t>BFSI</t>
        </is>
      </c>
      <c r="H2852" t="inlineStr">
        <is>
          <t>Application services</t>
        </is>
      </c>
      <c r="I2852" t="inlineStr">
        <is>
          <t>Mid-size client</t>
        </is>
      </c>
      <c r="J2852" t="inlineStr">
        <is>
          <t>Carlos Silva</t>
        </is>
      </c>
      <c r="K2852" s="71" t="n">
        <v>1651</v>
      </c>
      <c r="L2852" s="72" t="n">
        <v>3653.98</v>
      </c>
      <c r="M2852" s="72" t="n">
        <v>6032720.98</v>
      </c>
      <c r="N2852" s="72" t="n">
        <v>361963.26</v>
      </c>
      <c r="O2852" s="72" t="n">
        <v>5670757.72</v>
      </c>
      <c r="P2852" s="72" t="n">
        <v>4254191.49</v>
      </c>
      <c r="Q2852" s="72" t="n">
        <v>1416566.23</v>
      </c>
      <c r="R2852" t="inlineStr">
        <is>
          <t>B-05</t>
        </is>
      </c>
      <c r="S2852" s="73" t="n">
        <v>9.9</v>
      </c>
      <c r="T2852" s="73" t="n">
        <v>9</v>
      </c>
      <c r="U2852" s="71" t="n">
        <v>0</v>
      </c>
      <c r="V2852" t="inlineStr">
        <is>
          <t>No</t>
        </is>
      </c>
      <c r="W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TC102844</t>
        </is>
      </c>
      <c r="B2853" s="69" t="n">
        <v>46003</v>
      </c>
      <c r="C2853" s="70" t="n">
        <v>2025</v>
      </c>
      <c r="D2853" t="inlineStr">
        <is>
          <t>Dec</t>
        </is>
      </c>
      <c r="E2853" t="inlineStr">
        <is>
          <t>North America</t>
        </is>
      </c>
      <c r="F2853" t="inlineStr">
        <is>
          <t>Canada</t>
        </is>
      </c>
      <c r="G2853" t="inlineStr">
        <is>
          <t>Technology &amp; Services</t>
        </is>
      </c>
      <c r="H2853" t="inlineStr">
        <is>
          <t>Application services</t>
        </is>
      </c>
      <c r="I2853" t="inlineStr">
        <is>
          <t>Top-10 client</t>
        </is>
      </c>
      <c r="J2853" t="inlineStr">
        <is>
          <t>Carlos Silva</t>
        </is>
      </c>
      <c r="K2853" s="71" t="n">
        <v>11841</v>
      </c>
      <c r="L2853" s="72" t="n">
        <v>4400.91</v>
      </c>
      <c r="M2853" s="72" t="n">
        <v>52111175.31</v>
      </c>
      <c r="N2853" s="72" t="n">
        <v>2084447.01</v>
      </c>
      <c r="O2853" s="72" t="n">
        <v>50026728.3</v>
      </c>
      <c r="P2853" s="72" t="n">
        <v>35493995.36</v>
      </c>
      <c r="Q2853" s="72" t="n">
        <v>14532732.94</v>
      </c>
      <c r="R2853" t="inlineStr">
        <is>
          <t>TS-05</t>
        </is>
      </c>
      <c r="S2853" s="73" t="n">
        <v>77.09999999999999</v>
      </c>
      <c r="T2853" s="73" t="n">
        <v>64.2</v>
      </c>
      <c r="U2853" s="71" t="n">
        <v>0</v>
      </c>
      <c r="V2853" t="inlineStr">
        <is>
          <t>No</t>
        </is>
      </c>
      <c r="W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TC102845</t>
        </is>
      </c>
      <c r="B2854" s="69" t="n">
        <v>46003</v>
      </c>
      <c r="C2854" s="70" t="n">
        <v>2025</v>
      </c>
      <c r="D2854" t="inlineStr">
        <is>
          <t>Dec</t>
        </is>
      </c>
      <c r="E2854" t="inlineStr">
        <is>
          <t>North America</t>
        </is>
      </c>
      <c r="F2854" t="inlineStr">
        <is>
          <t>USA</t>
        </is>
      </c>
      <c r="G2854" t="inlineStr">
        <is>
          <t>BFSI</t>
        </is>
      </c>
      <c r="H2854" t="inlineStr">
        <is>
          <t>Application services</t>
        </is>
      </c>
      <c r="I2854" t="inlineStr">
        <is>
          <t>Large client</t>
        </is>
      </c>
      <c r="J2854" t="inlineStr">
        <is>
          <t>Aisha Bello</t>
        </is>
      </c>
      <c r="K2854" s="71" t="n">
        <v>3000</v>
      </c>
      <c r="L2854" s="72" t="n">
        <v>4490.16</v>
      </c>
      <c r="M2854" s="72" t="n">
        <v>13470480</v>
      </c>
      <c r="N2854" s="72" t="n">
        <v>0</v>
      </c>
      <c r="O2854" s="72" t="n">
        <v>13470480</v>
      </c>
      <c r="P2854" s="72" t="n">
        <v>8405431.82</v>
      </c>
      <c r="Q2854" s="72" t="n">
        <v>5065048.18</v>
      </c>
      <c r="R2854" t="inlineStr">
        <is>
          <t>B-02</t>
        </is>
      </c>
      <c r="S2854" s="73" t="n">
        <v>20.5</v>
      </c>
      <c r="T2854" s="73" t="n">
        <v>15.8</v>
      </c>
      <c r="U2854" s="71" t="n">
        <v>0</v>
      </c>
      <c r="V2854" t="inlineStr">
        <is>
          <t>No</t>
        </is>
      </c>
      <c r="W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TC102846</t>
        </is>
      </c>
      <c r="B2855" s="69" t="n">
        <v>46004</v>
      </c>
      <c r="C2855" s="70" t="n">
        <v>2025</v>
      </c>
      <c r="D2855" t="inlineStr">
        <is>
          <t>Dec</t>
        </is>
      </c>
      <c r="E2855" t="inlineStr">
        <is>
          <t>UK</t>
        </is>
      </c>
      <c r="F2855" t="inlineStr">
        <is>
          <t>UK</t>
        </is>
      </c>
      <c r="G2855" t="inlineStr">
        <is>
          <t>Technology &amp; Services</t>
        </is>
      </c>
      <c r="H2855" t="inlineStr">
        <is>
          <t>Cloud &amp; infrastructure</t>
        </is>
      </c>
      <c r="I2855" t="inlineStr">
        <is>
          <t>Large client</t>
        </is>
      </c>
      <c r="J2855" t="inlineStr">
        <is>
          <t>Carlos Silva</t>
        </is>
      </c>
      <c r="K2855" s="71" t="n">
        <v>4727</v>
      </c>
      <c r="L2855" s="72" t="n">
        <v>3729.25</v>
      </c>
      <c r="M2855" s="72" t="n">
        <v>17628164.75</v>
      </c>
      <c r="N2855" s="72" t="n">
        <v>705126.59</v>
      </c>
      <c r="O2855" s="72" t="n">
        <v>16923038.16</v>
      </c>
      <c r="P2855" s="72" t="n">
        <v>10805216.7</v>
      </c>
      <c r="Q2855" s="72" t="n">
        <v>6117821.46</v>
      </c>
      <c r="R2855" t="inlineStr">
        <is>
          <t>TS-01</t>
        </is>
      </c>
      <c r="S2855" s="73" t="n">
        <v>28.6</v>
      </c>
      <c r="T2855" s="73" t="n">
        <v>24</v>
      </c>
      <c r="U2855" s="71" t="n">
        <v>0</v>
      </c>
      <c r="V2855" t="inlineStr">
        <is>
          <t>No</t>
        </is>
      </c>
      <c r="W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TC102847</t>
        </is>
      </c>
      <c r="B2856" s="69" t="n">
        <v>46004</v>
      </c>
      <c r="C2856" s="70" t="n">
        <v>2025</v>
      </c>
      <c r="D2856" t="inlineStr">
        <is>
          <t>Dec</t>
        </is>
      </c>
      <c r="E2856" t="inlineStr">
        <is>
          <t>North America</t>
        </is>
      </c>
      <c r="F2856" t="inlineStr">
        <is>
          <t>USA</t>
        </is>
      </c>
      <c r="G2856" t="inlineStr">
        <is>
          <t>Life Sciences</t>
        </is>
      </c>
      <c r="H2856" t="inlineStr">
        <is>
          <t>Consulting</t>
        </is>
      </c>
      <c r="I2856" t="inlineStr">
        <is>
          <t>Top-10 client</t>
        </is>
      </c>
      <c r="J2856" t="inlineStr">
        <is>
          <t>Priya Nair</t>
        </is>
      </c>
      <c r="K2856" s="71" t="n">
        <v>11205</v>
      </c>
      <c r="L2856" s="72" t="n">
        <v>3919.63</v>
      </c>
      <c r="M2856" s="72" t="n">
        <v>43919454.15</v>
      </c>
      <c r="N2856" s="72" t="n">
        <v>0</v>
      </c>
      <c r="O2856" s="72" t="n">
        <v>43919454.15</v>
      </c>
      <c r="P2856" s="72" t="n">
        <v>27664841.68</v>
      </c>
      <c r="Q2856" s="72" t="n">
        <v>16254612.47</v>
      </c>
      <c r="R2856" t="inlineStr">
        <is>
          <t>LS-06</t>
        </is>
      </c>
      <c r="S2856" s="73" t="n">
        <v>66.3</v>
      </c>
      <c r="T2856" s="73" t="n">
        <v>59.5</v>
      </c>
      <c r="U2856" s="71" t="n">
        <v>1</v>
      </c>
      <c r="V2856" t="inlineStr">
        <is>
          <t>No</t>
        </is>
      </c>
      <c r="W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TC102848</t>
        </is>
      </c>
      <c r="B2857" s="69" t="n">
        <v>46004</v>
      </c>
      <c r="C2857" s="70" t="n">
        <v>2025</v>
      </c>
      <c r="D2857" t="inlineStr">
        <is>
          <t>Dec</t>
        </is>
      </c>
      <c r="E2857" t="inlineStr">
        <is>
          <t>North America</t>
        </is>
      </c>
      <c r="F2857" t="inlineStr">
        <is>
          <t>USA</t>
        </is>
      </c>
      <c r="G2857" t="inlineStr">
        <is>
          <t>Retail &amp; CPG</t>
        </is>
      </c>
      <c r="H2857" t="inlineStr">
        <is>
          <t>AI &amp; data</t>
        </is>
      </c>
      <c r="I2857" t="inlineStr">
        <is>
          <t>Mid-size client</t>
        </is>
      </c>
      <c r="J2857" t="inlineStr">
        <is>
          <t>Emma Clarke</t>
        </is>
      </c>
      <c r="K2857" s="71" t="n">
        <v>1191</v>
      </c>
      <c r="L2857" s="72" t="n">
        <v>4145.61</v>
      </c>
      <c r="M2857" s="72" t="n">
        <v>4937421.51</v>
      </c>
      <c r="N2857" s="72" t="n">
        <v>0</v>
      </c>
      <c r="O2857" s="72" t="n">
        <v>4937421.51</v>
      </c>
      <c r="P2857" s="72" t="n">
        <v>2994117.69</v>
      </c>
      <c r="Q2857" s="72" t="n">
        <v>1943303.82</v>
      </c>
      <c r="R2857" t="inlineStr">
        <is>
          <t>RC-03</t>
        </is>
      </c>
      <c r="S2857" s="73" t="n">
        <v>7.4</v>
      </c>
      <c r="T2857" s="73" t="n">
        <v>6.2</v>
      </c>
      <c r="U2857" s="71" t="n">
        <v>0</v>
      </c>
      <c r="V2857" t="inlineStr">
        <is>
          <t>No</t>
        </is>
      </c>
      <c r="W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TC102849</t>
        </is>
      </c>
      <c r="B2858" s="69" t="n">
        <v>46004</v>
      </c>
      <c r="C2858" s="70" t="n">
        <v>2025</v>
      </c>
      <c r="D2858" t="inlineStr">
        <is>
          <t>Dec</t>
        </is>
      </c>
      <c r="E2858" t="inlineStr">
        <is>
          <t>Asia Pacific</t>
        </is>
      </c>
      <c r="F2858" t="inlineStr">
        <is>
          <t>Australia</t>
        </is>
      </c>
      <c r="G2858" t="inlineStr">
        <is>
          <t>Manufacturing</t>
        </is>
      </c>
      <c r="H2858" t="inlineStr">
        <is>
          <t>Consulting</t>
        </is>
      </c>
      <c r="I2858" t="inlineStr">
        <is>
          <t>Mid-size client</t>
        </is>
      </c>
      <c r="J2858" t="inlineStr">
        <is>
          <t>Amir Khan</t>
        </is>
      </c>
      <c r="K2858" s="71" t="n">
        <v>2229</v>
      </c>
      <c r="L2858" s="72" t="n">
        <v>3582.11</v>
      </c>
      <c r="M2858" s="72" t="n">
        <v>7984523.19</v>
      </c>
      <c r="N2858" s="72" t="n">
        <v>0</v>
      </c>
      <c r="O2858" s="72" t="n">
        <v>7984523.19</v>
      </c>
      <c r="P2858" s="72" t="n">
        <v>5010234.83</v>
      </c>
      <c r="Q2858" s="72" t="n">
        <v>2974288.36</v>
      </c>
      <c r="R2858" t="inlineStr">
        <is>
          <t>M-03</t>
        </is>
      </c>
      <c r="S2858" s="73" t="n">
        <v>15.5</v>
      </c>
      <c r="T2858" s="73" t="n">
        <v>12.5</v>
      </c>
      <c r="U2858" s="71" t="n">
        <v>0</v>
      </c>
      <c r="V2858" t="inlineStr">
        <is>
          <t>No</t>
        </is>
      </c>
      <c r="W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TC102850</t>
        </is>
      </c>
      <c r="B2859" s="69" t="n">
        <v>46004</v>
      </c>
      <c r="C2859" s="70" t="n">
        <v>2025</v>
      </c>
      <c r="D2859" t="inlineStr">
        <is>
          <t>Dec</t>
        </is>
      </c>
      <c r="E2859" t="inlineStr">
        <is>
          <t>North America</t>
        </is>
      </c>
      <c r="F2859" t="inlineStr">
        <is>
          <t>Canada</t>
        </is>
      </c>
      <c r="G2859" t="inlineStr">
        <is>
          <t>BFSI</t>
        </is>
      </c>
      <c r="H2859" t="inlineStr">
        <is>
          <t>Application services</t>
        </is>
      </c>
      <c r="I2859" t="inlineStr">
        <is>
          <t>Large client</t>
        </is>
      </c>
      <c r="J2859" t="inlineStr">
        <is>
          <t>Amir Khan</t>
        </is>
      </c>
      <c r="K2859" s="71" t="n">
        <v>4624</v>
      </c>
      <c r="L2859" s="72" t="n">
        <v>4291.54</v>
      </c>
      <c r="M2859" s="72" t="n">
        <v>19844080.96</v>
      </c>
      <c r="N2859" s="72" t="n">
        <v>0</v>
      </c>
      <c r="O2859" s="72" t="n">
        <v>19844080.96</v>
      </c>
      <c r="P2859" s="72" t="n">
        <v>12653749.41</v>
      </c>
      <c r="Q2859" s="72" t="n">
        <v>7190331.55</v>
      </c>
      <c r="R2859" t="inlineStr">
        <is>
          <t>B-06</t>
        </is>
      </c>
      <c r="S2859" s="73" t="n">
        <v>28.3</v>
      </c>
      <c r="T2859" s="73" t="n">
        <v>25.8</v>
      </c>
      <c r="U2859" s="71" t="n">
        <v>0</v>
      </c>
      <c r="V2859" t="inlineStr">
        <is>
          <t>No</t>
        </is>
      </c>
      <c r="W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TC102851</t>
        </is>
      </c>
      <c r="B2860" s="69" t="n">
        <v>46004</v>
      </c>
      <c r="C2860" s="70" t="n">
        <v>2025</v>
      </c>
      <c r="D2860" t="inlineStr">
        <is>
          <t>Dec</t>
        </is>
      </c>
      <c r="E2860" t="inlineStr">
        <is>
          <t>North America</t>
        </is>
      </c>
      <c r="F2860" t="inlineStr">
        <is>
          <t>Canada</t>
        </is>
      </c>
      <c r="G2860" t="inlineStr">
        <is>
          <t>Manufacturing</t>
        </is>
      </c>
      <c r="H2860" t="inlineStr">
        <is>
          <t>AI &amp; data</t>
        </is>
      </c>
      <c r="I2860" t="inlineStr">
        <is>
          <t>Large client</t>
        </is>
      </c>
      <c r="J2860" t="inlineStr">
        <is>
          <t>Sophie Müller</t>
        </is>
      </c>
      <c r="K2860" s="71" t="n">
        <v>1192</v>
      </c>
      <c r="L2860" s="72" t="n">
        <v>4231.03</v>
      </c>
      <c r="M2860" s="72" t="n">
        <v>5043387.76</v>
      </c>
      <c r="N2860" s="72" t="n">
        <v>302603.27</v>
      </c>
      <c r="O2860" s="72" t="n">
        <v>4740784.49</v>
      </c>
      <c r="P2860" s="72" t="n">
        <v>3331337.82</v>
      </c>
      <c r="Q2860" s="72" t="n">
        <v>1409446.67</v>
      </c>
      <c r="R2860" t="inlineStr">
        <is>
          <t>M-01</t>
        </is>
      </c>
      <c r="S2860" s="73" t="n">
        <v>7.5</v>
      </c>
      <c r="T2860" s="73" t="n">
        <v>6.4</v>
      </c>
      <c r="U2860" s="71" t="n">
        <v>0</v>
      </c>
      <c r="V2860" t="inlineStr">
        <is>
          <t>No</t>
        </is>
      </c>
      <c r="W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TC102852</t>
        </is>
      </c>
      <c r="B2861" s="69" t="n">
        <v>46004</v>
      </c>
      <c r="C2861" s="70" t="n">
        <v>2025</v>
      </c>
      <c r="D2861" t="inlineStr">
        <is>
          <t>Dec</t>
        </is>
      </c>
      <c r="E2861" t="inlineStr">
        <is>
          <t>North America</t>
        </is>
      </c>
      <c r="F2861" t="inlineStr">
        <is>
          <t>USA</t>
        </is>
      </c>
      <c r="G2861" t="inlineStr">
        <is>
          <t>Manufacturing</t>
        </is>
      </c>
      <c r="H2861" t="inlineStr">
        <is>
          <t>Application services</t>
        </is>
      </c>
      <c r="I2861" t="inlineStr">
        <is>
          <t>Top-10 client</t>
        </is>
      </c>
      <c r="J2861" t="inlineStr">
        <is>
          <t>Liam O'Brien</t>
        </is>
      </c>
      <c r="K2861" s="71" t="n">
        <v>6560</v>
      </c>
      <c r="L2861" s="72" t="n">
        <v>3765.48</v>
      </c>
      <c r="M2861" s="72" t="n">
        <v>24701548.8</v>
      </c>
      <c r="N2861" s="72" t="n">
        <v>494030.98</v>
      </c>
      <c r="O2861" s="72" t="n">
        <v>24207517.82</v>
      </c>
      <c r="P2861" s="72" t="n">
        <v>17308615.86</v>
      </c>
      <c r="Q2861" s="72" t="n">
        <v>6898901.96</v>
      </c>
      <c r="R2861" t="inlineStr">
        <is>
          <t>M-06</t>
        </is>
      </c>
      <c r="S2861" s="73" t="n">
        <v>39.5</v>
      </c>
      <c r="T2861" s="73" t="n">
        <v>36.2</v>
      </c>
      <c r="U2861" s="71" t="n">
        <v>1</v>
      </c>
      <c r="V2861" t="inlineStr">
        <is>
          <t>No</t>
        </is>
      </c>
      <c r="W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TC102853</t>
        </is>
      </c>
      <c r="B2862" s="69" t="n">
        <v>46004</v>
      </c>
      <c r="C2862" s="70" t="n">
        <v>2025</v>
      </c>
      <c r="D2862" t="inlineStr">
        <is>
          <t>Dec</t>
        </is>
      </c>
      <c r="E2862" t="inlineStr">
        <is>
          <t>North America</t>
        </is>
      </c>
      <c r="F2862" t="inlineStr">
        <is>
          <t>Canada</t>
        </is>
      </c>
      <c r="G2862" t="inlineStr">
        <is>
          <t>BFSI</t>
        </is>
      </c>
      <c r="H2862" t="inlineStr">
        <is>
          <t>Consulting</t>
        </is>
      </c>
      <c r="I2862" t="inlineStr">
        <is>
          <t>Large client</t>
        </is>
      </c>
      <c r="J2862" t="inlineStr">
        <is>
          <t>Sara Rossi</t>
        </is>
      </c>
      <c r="K2862" s="71" t="n">
        <v>5850</v>
      </c>
      <c r="L2862" s="72" t="n">
        <v>3727.47</v>
      </c>
      <c r="M2862" s="72" t="n">
        <v>21805699.5</v>
      </c>
      <c r="N2862" s="72" t="n">
        <v>0</v>
      </c>
      <c r="O2862" s="72" t="n">
        <v>21805699.5</v>
      </c>
      <c r="P2862" s="72" t="n">
        <v>15906564.03</v>
      </c>
      <c r="Q2862" s="72" t="n">
        <v>5899135.47</v>
      </c>
      <c r="R2862" t="inlineStr">
        <is>
          <t>B-04</t>
        </is>
      </c>
      <c r="S2862" s="73" t="n">
        <v>39</v>
      </c>
      <c r="T2862" s="73" t="n">
        <v>30.5</v>
      </c>
      <c r="U2862" s="71" t="n">
        <v>2</v>
      </c>
      <c r="V2862" t="inlineStr">
        <is>
          <t>No</t>
        </is>
      </c>
      <c r="W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TC102854</t>
        </is>
      </c>
      <c r="B2863" s="69" t="n">
        <v>46004</v>
      </c>
      <c r="C2863" s="70" t="n">
        <v>2025</v>
      </c>
      <c r="D2863" t="inlineStr">
        <is>
          <t>Dec</t>
        </is>
      </c>
      <c r="E2863" t="inlineStr">
        <is>
          <t>North America</t>
        </is>
      </c>
      <c r="F2863" t="inlineStr">
        <is>
          <t>USA</t>
        </is>
      </c>
      <c r="G2863" t="inlineStr">
        <is>
          <t>Technology &amp; Services</t>
        </is>
      </c>
      <c r="H2863" t="inlineStr">
        <is>
          <t>Cloud &amp; infrastructure</t>
        </is>
      </c>
      <c r="I2863" t="inlineStr">
        <is>
          <t>Top-10 client</t>
        </is>
      </c>
      <c r="J2863" t="inlineStr">
        <is>
          <t>Mei Lin</t>
        </is>
      </c>
      <c r="K2863" s="71" t="n">
        <v>6804</v>
      </c>
      <c r="L2863" s="72" t="n">
        <v>4186.86</v>
      </c>
      <c r="M2863" s="72" t="n">
        <v>28487395.44</v>
      </c>
      <c r="N2863" s="72" t="n">
        <v>0</v>
      </c>
      <c r="O2863" s="72" t="n">
        <v>28487395.44</v>
      </c>
      <c r="P2863" s="72" t="n">
        <v>20161730.43</v>
      </c>
      <c r="Q2863" s="72" t="n">
        <v>8325665.01</v>
      </c>
      <c r="R2863" t="inlineStr">
        <is>
          <t>TS-04</t>
        </is>
      </c>
      <c r="S2863" s="73" t="n">
        <v>42.6</v>
      </c>
      <c r="T2863" s="73" t="n">
        <v>36.9</v>
      </c>
      <c r="U2863" s="71" t="n">
        <v>0</v>
      </c>
      <c r="V2863" t="inlineStr">
        <is>
          <t>No</t>
        </is>
      </c>
      <c r="W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TC102855</t>
        </is>
      </c>
      <c r="B2864" s="69" t="n">
        <v>46004</v>
      </c>
      <c r="C2864" s="70" t="n">
        <v>2025</v>
      </c>
      <c r="D2864" t="inlineStr">
        <is>
          <t>Dec</t>
        </is>
      </c>
      <c r="E2864" t="inlineStr">
        <is>
          <t>North America</t>
        </is>
      </c>
      <c r="F2864" t="inlineStr">
        <is>
          <t>USA</t>
        </is>
      </c>
      <c r="G2864" t="inlineStr">
        <is>
          <t>Manufacturing</t>
        </is>
      </c>
      <c r="H2864" t="inlineStr">
        <is>
          <t>AI &amp; data</t>
        </is>
      </c>
      <c r="I2864" t="inlineStr">
        <is>
          <t>Top-10 client</t>
        </is>
      </c>
      <c r="J2864" t="inlineStr">
        <is>
          <t>Priya Nair</t>
        </is>
      </c>
      <c r="K2864" s="71" t="n">
        <v>10085</v>
      </c>
      <c r="L2864" s="72" t="n">
        <v>4206.94</v>
      </c>
      <c r="M2864" s="72" t="n">
        <v>42426989.9</v>
      </c>
      <c r="N2864" s="72" t="n">
        <v>1697079.6</v>
      </c>
      <c r="O2864" s="72" t="n">
        <v>40729910.3</v>
      </c>
      <c r="P2864" s="72" t="n">
        <v>28316484.67</v>
      </c>
      <c r="Q2864" s="72" t="n">
        <v>12413425.63</v>
      </c>
      <c r="R2864" t="inlineStr">
        <is>
          <t>M-06</t>
        </is>
      </c>
      <c r="S2864" s="73" t="n">
        <v>68</v>
      </c>
      <c r="T2864" s="73" t="n">
        <v>53.4</v>
      </c>
      <c r="U2864" s="71" t="n">
        <v>0</v>
      </c>
      <c r="V2864" t="inlineStr">
        <is>
          <t>No</t>
        </is>
      </c>
      <c r="W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TC102856</t>
        </is>
      </c>
      <c r="B2865" s="69" t="n">
        <v>46005</v>
      </c>
      <c r="C2865" s="70" t="n">
        <v>2025</v>
      </c>
      <c r="D2865" t="inlineStr">
        <is>
          <t>Dec</t>
        </is>
      </c>
      <c r="E2865" t="inlineStr">
        <is>
          <t>UK</t>
        </is>
      </c>
      <c r="F2865" t="inlineStr">
        <is>
          <t>UK</t>
        </is>
      </c>
      <c r="G2865" t="inlineStr">
        <is>
          <t>Technology &amp; Services</t>
        </is>
      </c>
      <c r="H2865" t="inlineStr">
        <is>
          <t>Application services</t>
        </is>
      </c>
      <c r="I2865" t="inlineStr">
        <is>
          <t>Large client</t>
        </is>
      </c>
      <c r="J2865" t="inlineStr">
        <is>
          <t>Fatima Al-Saud</t>
        </is>
      </c>
      <c r="K2865" s="71" t="n">
        <v>7643</v>
      </c>
      <c r="L2865" s="72" t="n">
        <v>4199.48</v>
      </c>
      <c r="M2865" s="72" t="n">
        <v>32096625.64</v>
      </c>
      <c r="N2865" s="72" t="n">
        <v>0</v>
      </c>
      <c r="O2865" s="72" t="n">
        <v>32096625.64</v>
      </c>
      <c r="P2865" s="72" t="n">
        <v>22166539.67</v>
      </c>
      <c r="Q2865" s="72" t="n">
        <v>9930085.970000001</v>
      </c>
      <c r="R2865" t="inlineStr">
        <is>
          <t>TS-06</t>
        </is>
      </c>
      <c r="S2865" s="73" t="n">
        <v>49.4</v>
      </c>
      <c r="T2865" s="73" t="n">
        <v>41.8</v>
      </c>
      <c r="U2865" s="71" t="n">
        <v>1</v>
      </c>
      <c r="V2865" t="inlineStr">
        <is>
          <t>No</t>
        </is>
      </c>
      <c r="W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TC102857</t>
        </is>
      </c>
      <c r="B2866" s="69" t="n">
        <v>46006</v>
      </c>
      <c r="C2866" s="70" t="n">
        <v>2025</v>
      </c>
      <c r="D2866" t="inlineStr">
        <is>
          <t>Dec</t>
        </is>
      </c>
      <c r="E2866" t="inlineStr">
        <is>
          <t>Middle East &amp; Africa</t>
        </is>
      </c>
      <c r="F2866" t="inlineStr">
        <is>
          <t>UAE</t>
        </is>
      </c>
      <c r="G2866" t="inlineStr">
        <is>
          <t>BFSI</t>
        </is>
      </c>
      <c r="H2866" t="inlineStr">
        <is>
          <t>Cloud &amp; infrastructure</t>
        </is>
      </c>
      <c r="I2866" t="inlineStr">
        <is>
          <t>Top-10 client</t>
        </is>
      </c>
      <c r="J2866" t="inlineStr">
        <is>
          <t>Fatima Al-Saud</t>
        </is>
      </c>
      <c r="K2866" s="71" t="n">
        <v>9652</v>
      </c>
      <c r="L2866" s="72" t="n">
        <v>3772.73</v>
      </c>
      <c r="M2866" s="72" t="n">
        <v>36414389.96</v>
      </c>
      <c r="N2866" s="72" t="n">
        <v>728287.8</v>
      </c>
      <c r="O2866" s="72" t="n">
        <v>35686102.16</v>
      </c>
      <c r="P2866" s="72" t="n">
        <v>22624781.43</v>
      </c>
      <c r="Q2866" s="72" t="n">
        <v>13061320.73</v>
      </c>
      <c r="R2866" t="inlineStr">
        <is>
          <t>B-02</t>
        </is>
      </c>
      <c r="S2866" s="73" t="n">
        <v>58.8</v>
      </c>
      <c r="T2866" s="73" t="n">
        <v>49.8</v>
      </c>
      <c r="U2866" s="71" t="n">
        <v>0</v>
      </c>
      <c r="V2866" t="inlineStr">
        <is>
          <t>No</t>
        </is>
      </c>
      <c r="W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TC102858</t>
        </is>
      </c>
      <c r="B2867" s="69" t="n">
        <v>46006</v>
      </c>
      <c r="C2867" s="70" t="n">
        <v>2025</v>
      </c>
      <c r="D2867" t="inlineStr">
        <is>
          <t>Dec</t>
        </is>
      </c>
      <c r="E2867" t="inlineStr">
        <is>
          <t>North America</t>
        </is>
      </c>
      <c r="F2867" t="inlineStr">
        <is>
          <t>Canada</t>
        </is>
      </c>
      <c r="G2867" t="inlineStr">
        <is>
          <t>Technology &amp; Services</t>
        </is>
      </c>
      <c r="H2867" t="inlineStr">
        <is>
          <t>Application services</t>
        </is>
      </c>
      <c r="I2867" t="inlineStr">
        <is>
          <t>Large client</t>
        </is>
      </c>
      <c r="J2867" t="inlineStr">
        <is>
          <t>Sophie Müller</t>
        </is>
      </c>
      <c r="K2867" s="71" t="n">
        <v>12823</v>
      </c>
      <c r="L2867" s="72" t="n">
        <v>4028.7</v>
      </c>
      <c r="M2867" s="72" t="n">
        <v>51660020.1</v>
      </c>
      <c r="N2867" s="72" t="n">
        <v>0</v>
      </c>
      <c r="O2867" s="72" t="n">
        <v>51660020.1</v>
      </c>
      <c r="P2867" s="72" t="n">
        <v>33973219.92</v>
      </c>
      <c r="Q2867" s="72" t="n">
        <v>17686800.18</v>
      </c>
      <c r="R2867" t="inlineStr">
        <is>
          <t>TS-02</t>
        </is>
      </c>
      <c r="S2867" s="73" t="n">
        <v>78.7</v>
      </c>
      <c r="T2867" s="73" t="n">
        <v>69</v>
      </c>
      <c r="U2867" s="71" t="n">
        <v>0</v>
      </c>
      <c r="V2867" t="inlineStr">
        <is>
          <t>No</t>
        </is>
      </c>
      <c r="W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TC102859</t>
        </is>
      </c>
      <c r="B2868" s="69" t="n">
        <v>46006</v>
      </c>
      <c r="C2868" s="70" t="n">
        <v>2025</v>
      </c>
      <c r="D2868" t="inlineStr">
        <is>
          <t>Dec</t>
        </is>
      </c>
      <c r="E2868" t="inlineStr">
        <is>
          <t>North America</t>
        </is>
      </c>
      <c r="F2868" t="inlineStr">
        <is>
          <t>USA</t>
        </is>
      </c>
      <c r="G2868" t="inlineStr">
        <is>
          <t>BFSI</t>
        </is>
      </c>
      <c r="H2868" t="inlineStr">
        <is>
          <t>Application services</t>
        </is>
      </c>
      <c r="I2868" t="inlineStr">
        <is>
          <t>Large client</t>
        </is>
      </c>
      <c r="J2868" t="inlineStr">
        <is>
          <t>Sophie Müller</t>
        </is>
      </c>
      <c r="K2868" s="71" t="n">
        <v>11118</v>
      </c>
      <c r="L2868" s="72" t="n">
        <v>3726.4</v>
      </c>
      <c r="M2868" s="72" t="n">
        <v>41430115.2</v>
      </c>
      <c r="N2868" s="72" t="n">
        <v>2485806.91</v>
      </c>
      <c r="O2868" s="72" t="n">
        <v>38944308.29</v>
      </c>
      <c r="P2868" s="72" t="n">
        <v>27649028.64</v>
      </c>
      <c r="Q2868" s="72" t="n">
        <v>11295279.65</v>
      </c>
      <c r="R2868" t="inlineStr">
        <is>
          <t>B-04</t>
        </is>
      </c>
      <c r="S2868" s="73" t="n">
        <v>69.90000000000001</v>
      </c>
      <c r="T2868" s="73" t="n">
        <v>56.1</v>
      </c>
      <c r="U2868" s="71" t="n">
        <v>0</v>
      </c>
      <c r="V2868" t="inlineStr">
        <is>
          <t>No</t>
        </is>
      </c>
      <c r="W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TC102860</t>
        </is>
      </c>
      <c r="B2869" s="69" t="n">
        <v>46006</v>
      </c>
      <c r="C2869" s="70" t="n">
        <v>2025</v>
      </c>
      <c r="D2869" t="inlineStr">
        <is>
          <t>Dec</t>
        </is>
      </c>
      <c r="E2869" t="inlineStr">
        <is>
          <t>UK</t>
        </is>
      </c>
      <c r="F2869" t="inlineStr">
        <is>
          <t>UK</t>
        </is>
      </c>
      <c r="G2869" t="inlineStr">
        <is>
          <t>Life Sciences</t>
        </is>
      </c>
      <c r="H2869" t="inlineStr">
        <is>
          <t>BPS</t>
        </is>
      </c>
      <c r="I2869" t="inlineStr">
        <is>
          <t>Large client</t>
        </is>
      </c>
      <c r="J2869" t="inlineStr">
        <is>
          <t>Ruhi Shaikh</t>
        </is>
      </c>
      <c r="K2869" s="71" t="n">
        <v>10618</v>
      </c>
      <c r="L2869" s="72" t="n">
        <v>4613.65</v>
      </c>
      <c r="M2869" s="72" t="n">
        <v>48987735.7</v>
      </c>
      <c r="N2869" s="72" t="n">
        <v>0</v>
      </c>
      <c r="O2869" s="72" t="n">
        <v>48987735.7</v>
      </c>
      <c r="P2869" s="72" t="n">
        <v>32400294.35</v>
      </c>
      <c r="Q2869" s="72" t="n">
        <v>16587441.35</v>
      </c>
      <c r="R2869" t="inlineStr">
        <is>
          <t>LS-05</t>
        </is>
      </c>
      <c r="S2869" s="73" t="n">
        <v>67.5</v>
      </c>
      <c r="T2869" s="73" t="n">
        <v>59.5</v>
      </c>
      <c r="U2869" s="71" t="n">
        <v>2</v>
      </c>
      <c r="V2869" t="inlineStr">
        <is>
          <t>No</t>
        </is>
      </c>
      <c r="W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TC102861</t>
        </is>
      </c>
      <c r="B2870" s="69" t="n">
        <v>46006</v>
      </c>
      <c r="C2870" s="70" t="n">
        <v>2025</v>
      </c>
      <c r="D2870" t="inlineStr">
        <is>
          <t>Dec</t>
        </is>
      </c>
      <c r="E2870" t="inlineStr">
        <is>
          <t>India</t>
        </is>
      </c>
      <c r="F2870" t="inlineStr">
        <is>
          <t>India</t>
        </is>
      </c>
      <c r="G2870" t="inlineStr">
        <is>
          <t>Technology &amp; Services</t>
        </is>
      </c>
      <c r="H2870" t="inlineStr">
        <is>
          <t>Cloud &amp; infrastructure</t>
        </is>
      </c>
      <c r="I2870" t="inlineStr">
        <is>
          <t>Mid-size client</t>
        </is>
      </c>
      <c r="J2870" t="inlineStr">
        <is>
          <t>Emma Clarke</t>
        </is>
      </c>
      <c r="K2870" s="71" t="n">
        <v>6175</v>
      </c>
      <c r="L2870" s="72" t="n">
        <v>3719.36</v>
      </c>
      <c r="M2870" s="72" t="n">
        <v>22967048</v>
      </c>
      <c r="N2870" s="72" t="n">
        <v>0</v>
      </c>
      <c r="O2870" s="72" t="n">
        <v>22967048</v>
      </c>
      <c r="P2870" s="72" t="n">
        <v>13946636.92</v>
      </c>
      <c r="Q2870" s="72" t="n">
        <v>9020411.08</v>
      </c>
      <c r="R2870" t="inlineStr">
        <is>
          <t>TS-03</t>
        </is>
      </c>
      <c r="S2870" s="73" t="n">
        <v>36</v>
      </c>
      <c r="T2870" s="73" t="n">
        <v>33</v>
      </c>
      <c r="U2870" s="71" t="n">
        <v>0</v>
      </c>
      <c r="V2870" t="inlineStr">
        <is>
          <t>No</t>
        </is>
      </c>
      <c r="W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TC102862</t>
        </is>
      </c>
      <c r="B2871" s="69" t="n">
        <v>46006</v>
      </c>
      <c r="C2871" s="70" t="n">
        <v>2025</v>
      </c>
      <c r="D2871" t="inlineStr">
        <is>
          <t>Dec</t>
        </is>
      </c>
      <c r="E2871" t="inlineStr">
        <is>
          <t>North America</t>
        </is>
      </c>
      <c r="F2871" t="inlineStr">
        <is>
          <t>Canada</t>
        </is>
      </c>
      <c r="G2871" t="inlineStr">
        <is>
          <t>Retail &amp; CPG</t>
        </is>
      </c>
      <c r="H2871" t="inlineStr">
        <is>
          <t>Cloud &amp; infrastructure</t>
        </is>
      </c>
      <c r="I2871" t="inlineStr">
        <is>
          <t>Top-10 client</t>
        </is>
      </c>
      <c r="J2871" t="inlineStr">
        <is>
          <t>Fatima Al-Saud</t>
        </is>
      </c>
      <c r="K2871" s="71" t="n">
        <v>9438</v>
      </c>
      <c r="L2871" s="72" t="n">
        <v>3502.6</v>
      </c>
      <c r="M2871" s="72" t="n">
        <v>33057538.8</v>
      </c>
      <c r="N2871" s="72" t="n">
        <v>0</v>
      </c>
      <c r="O2871" s="72" t="n">
        <v>33057538.8</v>
      </c>
      <c r="P2871" s="72" t="n">
        <v>22292942.36</v>
      </c>
      <c r="Q2871" s="72" t="n">
        <v>10764596.44</v>
      </c>
      <c r="R2871" t="inlineStr">
        <is>
          <t>RC-04</t>
        </is>
      </c>
      <c r="S2871" s="73" t="n">
        <v>64</v>
      </c>
      <c r="T2871" s="73" t="n">
        <v>51.7</v>
      </c>
      <c r="U2871" s="71" t="n">
        <v>0</v>
      </c>
      <c r="V2871" t="inlineStr">
        <is>
          <t>No</t>
        </is>
      </c>
      <c r="W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TC102863</t>
        </is>
      </c>
      <c r="B2872" s="69" t="n">
        <v>46006</v>
      </c>
      <c r="C2872" s="70" t="n">
        <v>2025</v>
      </c>
      <c r="D2872" t="inlineStr">
        <is>
          <t>Dec</t>
        </is>
      </c>
      <c r="E2872" t="inlineStr">
        <is>
          <t>North America</t>
        </is>
      </c>
      <c r="F2872" t="inlineStr">
        <is>
          <t>Canada</t>
        </is>
      </c>
      <c r="G2872" t="inlineStr">
        <is>
          <t>Manufacturing</t>
        </is>
      </c>
      <c r="H2872" t="inlineStr">
        <is>
          <t>Application services</t>
        </is>
      </c>
      <c r="I2872" t="inlineStr">
        <is>
          <t>Top-10 client</t>
        </is>
      </c>
      <c r="J2872" t="inlineStr">
        <is>
          <t>Shraddha Kulkarni</t>
        </is>
      </c>
      <c r="K2872" s="71" t="n">
        <v>5660</v>
      </c>
      <c r="L2872" s="72" t="n">
        <v>4103.49</v>
      </c>
      <c r="M2872" s="72" t="n">
        <v>23225753.4</v>
      </c>
      <c r="N2872" s="72" t="n">
        <v>0</v>
      </c>
      <c r="O2872" s="72" t="n">
        <v>23225753.4</v>
      </c>
      <c r="P2872" s="72" t="n">
        <v>14762310.39</v>
      </c>
      <c r="Q2872" s="72" t="n">
        <v>8463443.01</v>
      </c>
      <c r="R2872" t="inlineStr">
        <is>
          <t>M-05</t>
        </is>
      </c>
      <c r="S2872" s="73" t="n">
        <v>35</v>
      </c>
      <c r="T2872" s="73" t="n">
        <v>31.6</v>
      </c>
      <c r="U2872" s="71" t="n">
        <v>0</v>
      </c>
      <c r="V2872" t="inlineStr">
        <is>
          <t>No</t>
        </is>
      </c>
      <c r="W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TC102864</t>
        </is>
      </c>
      <c r="B2873" s="69" t="n">
        <v>46006</v>
      </c>
      <c r="C2873" s="70" t="n">
        <v>2025</v>
      </c>
      <c r="D2873" t="inlineStr">
        <is>
          <t>Dec</t>
        </is>
      </c>
      <c r="E2873" t="inlineStr">
        <is>
          <t>UK</t>
        </is>
      </c>
      <c r="F2873" t="inlineStr">
        <is>
          <t>UK</t>
        </is>
      </c>
      <c r="G2873" t="inlineStr">
        <is>
          <t>BFSI</t>
        </is>
      </c>
      <c r="H2873" t="inlineStr">
        <is>
          <t>Application services</t>
        </is>
      </c>
      <c r="I2873" t="inlineStr">
        <is>
          <t>Large client</t>
        </is>
      </c>
      <c r="J2873" t="inlineStr">
        <is>
          <t>Carlos Silva</t>
        </is>
      </c>
      <c r="K2873" s="71" t="n">
        <v>10087</v>
      </c>
      <c r="L2873" s="72" t="n">
        <v>4446.41</v>
      </c>
      <c r="M2873" s="72" t="n">
        <v>44850937.67</v>
      </c>
      <c r="N2873" s="72" t="n">
        <v>2691056.26</v>
      </c>
      <c r="O2873" s="72" t="n">
        <v>42159881.41</v>
      </c>
      <c r="P2873" s="72" t="n">
        <v>31322381.76</v>
      </c>
      <c r="Q2873" s="72" t="n">
        <v>10837499.65</v>
      </c>
      <c r="R2873" t="inlineStr">
        <is>
          <t>B-02</t>
        </is>
      </c>
      <c r="S2873" s="73" t="n">
        <v>60.1</v>
      </c>
      <c r="T2873" s="73" t="n">
        <v>51.2</v>
      </c>
      <c r="U2873" s="71" t="n">
        <v>1</v>
      </c>
      <c r="V2873" t="inlineStr">
        <is>
          <t>No</t>
        </is>
      </c>
      <c r="W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TC102865</t>
        </is>
      </c>
      <c r="B2874" s="69" t="n">
        <v>46007</v>
      </c>
      <c r="C2874" s="70" t="n">
        <v>2025</v>
      </c>
      <c r="D2874" t="inlineStr">
        <is>
          <t>Dec</t>
        </is>
      </c>
      <c r="E2874" t="inlineStr">
        <is>
          <t>North America</t>
        </is>
      </c>
      <c r="F2874" t="inlineStr">
        <is>
          <t>USA</t>
        </is>
      </c>
      <c r="G2874" t="inlineStr">
        <is>
          <t>Technology &amp; Services</t>
        </is>
      </c>
      <c r="H2874" t="inlineStr">
        <is>
          <t>Application services</t>
        </is>
      </c>
      <c r="I2874" t="inlineStr">
        <is>
          <t>Large client</t>
        </is>
      </c>
      <c r="J2874" t="inlineStr">
        <is>
          <t>Olivia Brown</t>
        </is>
      </c>
      <c r="K2874" s="71" t="n">
        <v>2505</v>
      </c>
      <c r="L2874" s="72" t="n">
        <v>4220.37</v>
      </c>
      <c r="M2874" s="72" t="n">
        <v>10572026.85</v>
      </c>
      <c r="N2874" s="72" t="n">
        <v>422881.07</v>
      </c>
      <c r="O2874" s="72" t="n">
        <v>10149145.78</v>
      </c>
      <c r="P2874" s="72" t="n">
        <v>7594382.45</v>
      </c>
      <c r="Q2874" s="72" t="n">
        <v>2554763.33</v>
      </c>
      <c r="R2874" t="inlineStr">
        <is>
          <t>TS-01</t>
        </is>
      </c>
      <c r="S2874" s="73" t="n">
        <v>17.9</v>
      </c>
      <c r="T2874" s="73" t="n">
        <v>13.5</v>
      </c>
      <c r="U2874" s="71" t="n">
        <v>0</v>
      </c>
      <c r="V2874" t="inlineStr">
        <is>
          <t>No</t>
        </is>
      </c>
      <c r="W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TC102866</t>
        </is>
      </c>
      <c r="B2875" s="69" t="n">
        <v>46007</v>
      </c>
      <c r="C2875" s="70" t="n">
        <v>2025</v>
      </c>
      <c r="D2875" t="inlineStr">
        <is>
          <t>Dec</t>
        </is>
      </c>
      <c r="E2875" t="inlineStr">
        <is>
          <t>North America</t>
        </is>
      </c>
      <c r="F2875" t="inlineStr">
        <is>
          <t>Canada</t>
        </is>
      </c>
      <c r="G2875" t="inlineStr">
        <is>
          <t>Life Sciences</t>
        </is>
      </c>
      <c r="H2875" t="inlineStr">
        <is>
          <t>Application services</t>
        </is>
      </c>
      <c r="I2875" t="inlineStr">
        <is>
          <t>Mid-size client</t>
        </is>
      </c>
      <c r="J2875" t="inlineStr">
        <is>
          <t>Sophie Müller</t>
        </is>
      </c>
      <c r="K2875" s="71" t="n">
        <v>4829</v>
      </c>
      <c r="L2875" s="72" t="n">
        <v>4621.22</v>
      </c>
      <c r="M2875" s="72" t="n">
        <v>22315871.38</v>
      </c>
      <c r="N2875" s="72" t="n">
        <v>446317.43</v>
      </c>
      <c r="O2875" s="72" t="n">
        <v>21869553.95</v>
      </c>
      <c r="P2875" s="72" t="n">
        <v>14637205.14</v>
      </c>
      <c r="Q2875" s="72" t="n">
        <v>7232348.81</v>
      </c>
      <c r="R2875" t="inlineStr">
        <is>
          <t>LS-02</t>
        </is>
      </c>
      <c r="S2875" s="73" t="n">
        <v>30.4</v>
      </c>
      <c r="T2875" s="73" t="n">
        <v>26.1</v>
      </c>
      <c r="U2875" s="71" t="n">
        <v>0</v>
      </c>
      <c r="V2875" t="inlineStr">
        <is>
          <t>No</t>
        </is>
      </c>
      <c r="W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TC102867</t>
        </is>
      </c>
      <c r="B2876" s="69" t="n">
        <v>46007</v>
      </c>
      <c r="C2876" s="70" t="n">
        <v>2025</v>
      </c>
      <c r="D2876" t="inlineStr">
        <is>
          <t>Dec</t>
        </is>
      </c>
      <c r="E2876" t="inlineStr">
        <is>
          <t>North America</t>
        </is>
      </c>
      <c r="F2876" t="inlineStr">
        <is>
          <t>USA</t>
        </is>
      </c>
      <c r="G2876" t="inlineStr">
        <is>
          <t>BFSI</t>
        </is>
      </c>
      <c r="H2876" t="inlineStr">
        <is>
          <t>Cloud &amp; infrastructure</t>
        </is>
      </c>
      <c r="I2876" t="inlineStr">
        <is>
          <t>Large client</t>
        </is>
      </c>
      <c r="J2876" t="inlineStr">
        <is>
          <t>Olivia Brown</t>
        </is>
      </c>
      <c r="K2876" s="71" t="n">
        <v>1635</v>
      </c>
      <c r="L2876" s="72" t="n">
        <v>4118.3</v>
      </c>
      <c r="M2876" s="72" t="n">
        <v>6733420.5</v>
      </c>
      <c r="N2876" s="72" t="n">
        <v>134668.41</v>
      </c>
      <c r="O2876" s="72" t="n">
        <v>6598752.09</v>
      </c>
      <c r="P2876" s="72" t="n">
        <v>4452854.16</v>
      </c>
      <c r="Q2876" s="72" t="n">
        <v>2145897.93</v>
      </c>
      <c r="R2876" t="inlineStr">
        <is>
          <t>B-03</t>
        </is>
      </c>
      <c r="S2876" s="73" t="n">
        <v>11.3</v>
      </c>
      <c r="T2876" s="73" t="n">
        <v>8.5</v>
      </c>
      <c r="U2876" s="71" t="n">
        <v>0</v>
      </c>
      <c r="V2876" t="inlineStr">
        <is>
          <t>Yes</t>
        </is>
      </c>
      <c r="W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TC102868</t>
        </is>
      </c>
      <c r="B2877" s="69" t="n">
        <v>46007</v>
      </c>
      <c r="C2877" s="70" t="n">
        <v>2025</v>
      </c>
      <c r="D2877" t="inlineStr">
        <is>
          <t>Dec</t>
        </is>
      </c>
      <c r="E2877" t="inlineStr">
        <is>
          <t>North America</t>
        </is>
      </c>
      <c r="F2877" t="inlineStr">
        <is>
          <t>USA</t>
        </is>
      </c>
      <c r="G2877" t="inlineStr">
        <is>
          <t>Retail &amp; CPG</t>
        </is>
      </c>
      <c r="H2877" t="inlineStr">
        <is>
          <t>AI &amp; data</t>
        </is>
      </c>
      <c r="I2877" t="inlineStr">
        <is>
          <t>Large client</t>
        </is>
      </c>
      <c r="J2877" t="inlineStr">
        <is>
          <t>Shraddha Kulkarni</t>
        </is>
      </c>
      <c r="K2877" s="71" t="n">
        <v>5039</v>
      </c>
      <c r="L2877" s="72" t="n">
        <v>4053.83</v>
      </c>
      <c r="M2877" s="72" t="n">
        <v>20427249.37</v>
      </c>
      <c r="N2877" s="72" t="n">
        <v>408544.99</v>
      </c>
      <c r="O2877" s="72" t="n">
        <v>20018704.38</v>
      </c>
      <c r="P2877" s="72" t="n">
        <v>13425112.41</v>
      </c>
      <c r="Q2877" s="72" t="n">
        <v>6593591.97</v>
      </c>
      <c r="R2877" t="inlineStr">
        <is>
          <t>RC-01</t>
        </is>
      </c>
      <c r="S2877" s="73" t="n">
        <v>30.8</v>
      </c>
      <c r="T2877" s="73" t="n">
        <v>26</v>
      </c>
      <c r="U2877" s="71" t="n">
        <v>0</v>
      </c>
      <c r="V2877" t="inlineStr">
        <is>
          <t>No</t>
        </is>
      </c>
      <c r="W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TC102869</t>
        </is>
      </c>
      <c r="B2878" s="69" t="n">
        <v>46007</v>
      </c>
      <c r="C2878" s="70" t="n">
        <v>2025</v>
      </c>
      <c r="D2878" t="inlineStr">
        <is>
          <t>Dec</t>
        </is>
      </c>
      <c r="E2878" t="inlineStr">
        <is>
          <t>UK</t>
        </is>
      </c>
      <c r="F2878" t="inlineStr">
        <is>
          <t>UK</t>
        </is>
      </c>
      <c r="G2878" t="inlineStr">
        <is>
          <t>BFSI</t>
        </is>
      </c>
      <c r="H2878" t="inlineStr">
        <is>
          <t>Application services</t>
        </is>
      </c>
      <c r="I2878" t="inlineStr">
        <is>
          <t>Large client</t>
        </is>
      </c>
      <c r="J2878" t="inlineStr">
        <is>
          <t>Aisha Bello</t>
        </is>
      </c>
      <c r="K2878" s="71" t="n">
        <v>7053</v>
      </c>
      <c r="L2878" s="72" t="n">
        <v>3955.54</v>
      </c>
      <c r="M2878" s="72" t="n">
        <v>27898423.62</v>
      </c>
      <c r="N2878" s="72" t="n">
        <v>0</v>
      </c>
      <c r="O2878" s="72" t="n">
        <v>27898423.62</v>
      </c>
      <c r="P2878" s="72" t="n">
        <v>17989275.91</v>
      </c>
      <c r="Q2878" s="72" t="n">
        <v>9909147.710000001</v>
      </c>
      <c r="R2878" t="inlineStr">
        <is>
          <t>B-06</t>
        </is>
      </c>
      <c r="S2878" s="73" t="n">
        <v>43.9</v>
      </c>
      <c r="T2878" s="73" t="n">
        <v>37.8</v>
      </c>
      <c r="U2878" s="71" t="n">
        <v>0</v>
      </c>
      <c r="V2878" t="inlineStr">
        <is>
          <t>No</t>
        </is>
      </c>
      <c r="W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TC102870</t>
        </is>
      </c>
      <c r="B2879" s="69" t="n">
        <v>46007</v>
      </c>
      <c r="C2879" s="70" t="n">
        <v>2025</v>
      </c>
      <c r="D2879" t="inlineStr">
        <is>
          <t>Dec</t>
        </is>
      </c>
      <c r="E2879" t="inlineStr">
        <is>
          <t>North America</t>
        </is>
      </c>
      <c r="F2879" t="inlineStr">
        <is>
          <t>Canada</t>
        </is>
      </c>
      <c r="G2879" t="inlineStr">
        <is>
          <t>BFSI</t>
        </is>
      </c>
      <c r="H2879" t="inlineStr">
        <is>
          <t>Cloud &amp; infrastructure</t>
        </is>
      </c>
      <c r="I2879" t="inlineStr">
        <is>
          <t>Large client</t>
        </is>
      </c>
      <c r="J2879" t="inlineStr">
        <is>
          <t>Noah Smith</t>
        </is>
      </c>
      <c r="K2879" s="71" t="n">
        <v>8567</v>
      </c>
      <c r="L2879" s="72" t="n">
        <v>3798.06</v>
      </c>
      <c r="M2879" s="72" t="n">
        <v>32537980.02</v>
      </c>
      <c r="N2879" s="72" t="n">
        <v>0</v>
      </c>
      <c r="O2879" s="72" t="n">
        <v>32537980.02</v>
      </c>
      <c r="P2879" s="72" t="n">
        <v>22697887.43</v>
      </c>
      <c r="Q2879" s="72" t="n">
        <v>9840092.59</v>
      </c>
      <c r="R2879" t="inlineStr">
        <is>
          <t>B-04</t>
        </is>
      </c>
      <c r="S2879" s="73" t="n">
        <v>52.7</v>
      </c>
      <c r="T2879" s="73" t="n">
        <v>45.1</v>
      </c>
      <c r="U2879" s="71" t="n">
        <v>1</v>
      </c>
      <c r="V2879" t="inlineStr">
        <is>
          <t>No</t>
        </is>
      </c>
      <c r="W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TC102871</t>
        </is>
      </c>
      <c r="B2880" s="69" t="n">
        <v>46007</v>
      </c>
      <c r="C2880" s="70" t="n">
        <v>2025</v>
      </c>
      <c r="D2880" t="inlineStr">
        <is>
          <t>Dec</t>
        </is>
      </c>
      <c r="E2880" t="inlineStr">
        <is>
          <t>Middle East &amp; Africa</t>
        </is>
      </c>
      <c r="F2880" t="inlineStr">
        <is>
          <t>UAE</t>
        </is>
      </c>
      <c r="G2880" t="inlineStr">
        <is>
          <t>Communications &amp; Media</t>
        </is>
      </c>
      <c r="H2880" t="inlineStr">
        <is>
          <t>Cloud &amp; infrastructure</t>
        </is>
      </c>
      <c r="I2880" t="inlineStr">
        <is>
          <t>Mid-size client</t>
        </is>
      </c>
      <c r="J2880" t="inlineStr">
        <is>
          <t>Shraddha Kulkarni</t>
        </is>
      </c>
      <c r="K2880" s="71" t="n">
        <v>6420</v>
      </c>
      <c r="L2880" s="72" t="n">
        <v>3350.2</v>
      </c>
      <c r="M2880" s="72" t="n">
        <v>21508284</v>
      </c>
      <c r="N2880" s="72" t="n">
        <v>1290497.04</v>
      </c>
      <c r="O2880" s="72" t="n">
        <v>20217786.96</v>
      </c>
      <c r="P2880" s="72" t="n">
        <v>13938511.83</v>
      </c>
      <c r="Q2880" s="72" t="n">
        <v>6279275.13</v>
      </c>
      <c r="R2880" t="inlineStr">
        <is>
          <t>CM-03</t>
        </is>
      </c>
      <c r="S2880" s="73" t="n">
        <v>40.7</v>
      </c>
      <c r="T2880" s="73" t="n">
        <v>32.7</v>
      </c>
      <c r="U2880" s="71" t="n">
        <v>1</v>
      </c>
      <c r="V2880" t="inlineStr">
        <is>
          <t>No</t>
        </is>
      </c>
      <c r="W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TC102872</t>
        </is>
      </c>
      <c r="B2881" s="69" t="n">
        <v>46007</v>
      </c>
      <c r="C2881" s="70" t="n">
        <v>2025</v>
      </c>
      <c r="D2881" t="inlineStr">
        <is>
          <t>Dec</t>
        </is>
      </c>
      <c r="E2881" t="inlineStr">
        <is>
          <t>UK</t>
        </is>
      </c>
      <c r="F2881" t="inlineStr">
        <is>
          <t>UK</t>
        </is>
      </c>
      <c r="G2881" t="inlineStr">
        <is>
          <t>Life Sciences</t>
        </is>
      </c>
      <c r="H2881" t="inlineStr">
        <is>
          <t>Application services</t>
        </is>
      </c>
      <c r="I2881" t="inlineStr">
        <is>
          <t>Large client</t>
        </is>
      </c>
      <c r="J2881" t="inlineStr">
        <is>
          <t>Olivia Brown</t>
        </is>
      </c>
      <c r="K2881" s="71" t="n">
        <v>2899</v>
      </c>
      <c r="L2881" s="72" t="n">
        <v>4583.55</v>
      </c>
      <c r="M2881" s="72" t="n">
        <v>13287711.45</v>
      </c>
      <c r="N2881" s="72" t="n">
        <v>797262.6899999999</v>
      </c>
      <c r="O2881" s="72" t="n">
        <v>12490448.76</v>
      </c>
      <c r="P2881" s="72" t="n">
        <v>8329850.45</v>
      </c>
      <c r="Q2881" s="72" t="n">
        <v>4160598.31</v>
      </c>
      <c r="R2881" t="inlineStr">
        <is>
          <t>LS-06</t>
        </is>
      </c>
      <c r="S2881" s="73" t="n">
        <v>19.2</v>
      </c>
      <c r="T2881" s="73" t="n">
        <v>15.9</v>
      </c>
      <c r="U2881" s="71" t="n">
        <v>1</v>
      </c>
      <c r="V2881" t="inlineStr">
        <is>
          <t>No</t>
        </is>
      </c>
      <c r="W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TC102873</t>
        </is>
      </c>
      <c r="B2882" s="69" t="n">
        <v>46007</v>
      </c>
      <c r="C2882" s="70" t="n">
        <v>2025</v>
      </c>
      <c r="D2882" t="inlineStr">
        <is>
          <t>Dec</t>
        </is>
      </c>
      <c r="E2882" t="inlineStr">
        <is>
          <t>Continental Europe</t>
        </is>
      </c>
      <c r="F2882" t="inlineStr">
        <is>
          <t>France</t>
        </is>
      </c>
      <c r="G2882" t="inlineStr">
        <is>
          <t>Retail &amp; CPG</t>
        </is>
      </c>
      <c r="H2882" t="inlineStr">
        <is>
          <t>BPS</t>
        </is>
      </c>
      <c r="I2882" t="inlineStr">
        <is>
          <t>Top-10 client</t>
        </is>
      </c>
      <c r="J2882" t="inlineStr">
        <is>
          <t>Emma Clarke</t>
        </is>
      </c>
      <c r="K2882" s="71" t="n">
        <v>12166</v>
      </c>
      <c r="L2882" s="72" t="n">
        <v>3656.03</v>
      </c>
      <c r="M2882" s="72" t="n">
        <v>44479260.98</v>
      </c>
      <c r="N2882" s="72" t="n">
        <v>889585.22</v>
      </c>
      <c r="O2882" s="72" t="n">
        <v>43589675.76</v>
      </c>
      <c r="P2882" s="72" t="n">
        <v>29715199.09</v>
      </c>
      <c r="Q2882" s="72" t="n">
        <v>13874476.67</v>
      </c>
      <c r="R2882" t="inlineStr">
        <is>
          <t>RC-04</t>
        </is>
      </c>
      <c r="S2882" s="73" t="n">
        <v>78.2</v>
      </c>
      <c r="T2882" s="73" t="n">
        <v>66</v>
      </c>
      <c r="U2882" s="71" t="n">
        <v>1</v>
      </c>
      <c r="V2882" t="inlineStr">
        <is>
          <t>No</t>
        </is>
      </c>
      <c r="W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TC102874</t>
        </is>
      </c>
      <c r="B2883" s="69" t="n">
        <v>46007</v>
      </c>
      <c r="C2883" s="70" t="n">
        <v>2025</v>
      </c>
      <c r="D2883" t="inlineStr">
        <is>
          <t>Dec</t>
        </is>
      </c>
      <c r="E2883" t="inlineStr">
        <is>
          <t>North America</t>
        </is>
      </c>
      <c r="F2883" t="inlineStr">
        <is>
          <t>USA</t>
        </is>
      </c>
      <c r="G2883" t="inlineStr">
        <is>
          <t>BFSI</t>
        </is>
      </c>
      <c r="H2883" t="inlineStr">
        <is>
          <t>Application services</t>
        </is>
      </c>
      <c r="I2883" t="inlineStr">
        <is>
          <t>Mid-size client</t>
        </is>
      </c>
      <c r="J2883" t="inlineStr">
        <is>
          <t>Sophie Müller</t>
        </is>
      </c>
      <c r="K2883" s="71" t="n">
        <v>6164</v>
      </c>
      <c r="L2883" s="72" t="n">
        <v>3713.99</v>
      </c>
      <c r="M2883" s="72" t="n">
        <v>22893034.36</v>
      </c>
      <c r="N2883" s="72" t="n">
        <v>457860.69</v>
      </c>
      <c r="O2883" s="72" t="n">
        <v>22435173.67</v>
      </c>
      <c r="P2883" s="72" t="n">
        <v>14288606.58</v>
      </c>
      <c r="Q2883" s="72" t="n">
        <v>8146567.09</v>
      </c>
      <c r="R2883" t="inlineStr">
        <is>
          <t>B-01</t>
        </is>
      </c>
      <c r="S2883" s="73" t="n">
        <v>45.3</v>
      </c>
      <c r="T2883" s="73" t="n">
        <v>34.1</v>
      </c>
      <c r="U2883" s="71" t="n">
        <v>0</v>
      </c>
      <c r="V2883" t="inlineStr">
        <is>
          <t>No</t>
        </is>
      </c>
      <c r="W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TC102875</t>
        </is>
      </c>
      <c r="B2884" s="69" t="n">
        <v>46007</v>
      </c>
      <c r="C2884" s="70" t="n">
        <v>2025</v>
      </c>
      <c r="D2884" t="inlineStr">
        <is>
          <t>Dec</t>
        </is>
      </c>
      <c r="E2884" t="inlineStr">
        <is>
          <t>North America</t>
        </is>
      </c>
      <c r="F2884" t="inlineStr">
        <is>
          <t>USA</t>
        </is>
      </c>
      <c r="G2884" t="inlineStr">
        <is>
          <t>BFSI</t>
        </is>
      </c>
      <c r="H2884" t="inlineStr">
        <is>
          <t>Application services</t>
        </is>
      </c>
      <c r="I2884" t="inlineStr">
        <is>
          <t>Large client</t>
        </is>
      </c>
      <c r="J2884" t="inlineStr">
        <is>
          <t>Kofi Mensah</t>
        </is>
      </c>
      <c r="K2884" s="71" t="n">
        <v>10832</v>
      </c>
      <c r="L2884" s="72" t="n">
        <v>3962.83</v>
      </c>
      <c r="M2884" s="72" t="n">
        <v>42925374.56</v>
      </c>
      <c r="N2884" s="72" t="n">
        <v>2575522.47</v>
      </c>
      <c r="O2884" s="72" t="n">
        <v>40349852.09</v>
      </c>
      <c r="P2884" s="72" t="n">
        <v>27540711.23</v>
      </c>
      <c r="Q2884" s="72" t="n">
        <v>12809140.86</v>
      </c>
      <c r="R2884" t="inlineStr">
        <is>
          <t>B-04</t>
        </is>
      </c>
      <c r="S2884" s="73" t="n">
        <v>71.5</v>
      </c>
      <c r="T2884" s="73" t="n">
        <v>56.7</v>
      </c>
      <c r="U2884" s="71" t="n">
        <v>0</v>
      </c>
      <c r="V2884" t="inlineStr">
        <is>
          <t>No</t>
        </is>
      </c>
      <c r="W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TC102876</t>
        </is>
      </c>
      <c r="B2885" s="69" t="n">
        <v>46007</v>
      </c>
      <c r="C2885" s="70" t="n">
        <v>2025</v>
      </c>
      <c r="D2885" t="inlineStr">
        <is>
          <t>Dec</t>
        </is>
      </c>
      <c r="E2885" t="inlineStr">
        <is>
          <t>North America</t>
        </is>
      </c>
      <c r="F2885" t="inlineStr">
        <is>
          <t>USA</t>
        </is>
      </c>
      <c r="G2885" t="inlineStr">
        <is>
          <t>Retail &amp; CPG</t>
        </is>
      </c>
      <c r="H2885" t="inlineStr">
        <is>
          <t>Application services</t>
        </is>
      </c>
      <c r="I2885" t="inlineStr">
        <is>
          <t>Large client</t>
        </is>
      </c>
      <c r="J2885" t="inlineStr">
        <is>
          <t>Ana Costa</t>
        </is>
      </c>
      <c r="K2885" s="71" t="n">
        <v>7578</v>
      </c>
      <c r="L2885" s="72" t="n">
        <v>3823.44</v>
      </c>
      <c r="M2885" s="72" t="n">
        <v>28974028.32</v>
      </c>
      <c r="N2885" s="72" t="n">
        <v>1158961.13</v>
      </c>
      <c r="O2885" s="72" t="n">
        <v>27815067.19</v>
      </c>
      <c r="P2885" s="72" t="n">
        <v>20053830.07</v>
      </c>
      <c r="Q2885" s="72" t="n">
        <v>7761237.12</v>
      </c>
      <c r="R2885" t="inlineStr">
        <is>
          <t>RC-04</t>
        </is>
      </c>
      <c r="S2885" s="73" t="n">
        <v>44.3</v>
      </c>
      <c r="T2885" s="73" t="n">
        <v>38.4</v>
      </c>
      <c r="U2885" s="71" t="n">
        <v>0</v>
      </c>
      <c r="V2885" t="inlineStr">
        <is>
          <t>No</t>
        </is>
      </c>
      <c r="W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TC102877</t>
        </is>
      </c>
      <c r="B2886" s="69" t="n">
        <v>46007</v>
      </c>
      <c r="C2886" s="70" t="n">
        <v>2025</v>
      </c>
      <c r="D2886" t="inlineStr">
        <is>
          <t>Dec</t>
        </is>
      </c>
      <c r="E2886" t="inlineStr">
        <is>
          <t>India</t>
        </is>
      </c>
      <c r="F2886" t="inlineStr">
        <is>
          <t>India</t>
        </is>
      </c>
      <c r="G2886" t="inlineStr">
        <is>
          <t>BFSI</t>
        </is>
      </c>
      <c r="H2886" t="inlineStr">
        <is>
          <t>Application services</t>
        </is>
      </c>
      <c r="I2886" t="inlineStr">
        <is>
          <t>Large client</t>
        </is>
      </c>
      <c r="J2886" t="inlineStr">
        <is>
          <t>Kofi Mensah</t>
        </is>
      </c>
      <c r="K2886" s="71" t="n">
        <v>8715</v>
      </c>
      <c r="L2886" s="72" t="n">
        <v>3903.05</v>
      </c>
      <c r="M2886" s="72" t="n">
        <v>34015080.75</v>
      </c>
      <c r="N2886" s="72" t="n">
        <v>680301.61</v>
      </c>
      <c r="O2886" s="72" t="n">
        <v>33334779.14</v>
      </c>
      <c r="P2886" s="72" t="n">
        <v>22785350.44</v>
      </c>
      <c r="Q2886" s="72" t="n">
        <v>10549428.7</v>
      </c>
      <c r="R2886" t="inlineStr">
        <is>
          <t>B-03</t>
        </is>
      </c>
      <c r="S2886" s="73" t="n">
        <v>59.7</v>
      </c>
      <c r="T2886" s="73" t="n">
        <v>47.4</v>
      </c>
      <c r="U2886" s="71" t="n">
        <v>0</v>
      </c>
      <c r="V2886" t="inlineStr">
        <is>
          <t>No</t>
        </is>
      </c>
      <c r="W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TC102878</t>
        </is>
      </c>
      <c r="B2887" s="69" t="n">
        <v>46007</v>
      </c>
      <c r="C2887" s="70" t="n">
        <v>2025</v>
      </c>
      <c r="D2887" t="inlineStr">
        <is>
          <t>Dec</t>
        </is>
      </c>
      <c r="E2887" t="inlineStr">
        <is>
          <t>North America</t>
        </is>
      </c>
      <c r="F2887" t="inlineStr">
        <is>
          <t>Canada</t>
        </is>
      </c>
      <c r="G2887" t="inlineStr">
        <is>
          <t>BFSI</t>
        </is>
      </c>
      <c r="H2887" t="inlineStr">
        <is>
          <t>Application services</t>
        </is>
      </c>
      <c r="I2887" t="inlineStr">
        <is>
          <t>Top-10 client</t>
        </is>
      </c>
      <c r="J2887" t="inlineStr">
        <is>
          <t>Emma Clarke</t>
        </is>
      </c>
      <c r="K2887" s="71" t="n">
        <v>8921</v>
      </c>
      <c r="L2887" s="72" t="n">
        <v>4531.78</v>
      </c>
      <c r="M2887" s="72" t="n">
        <v>40428009.38</v>
      </c>
      <c r="N2887" s="72" t="n">
        <v>0</v>
      </c>
      <c r="O2887" s="72" t="n">
        <v>40428009.38</v>
      </c>
      <c r="P2887" s="72" t="n">
        <v>24535499.22</v>
      </c>
      <c r="Q2887" s="72" t="n">
        <v>15892510.16</v>
      </c>
      <c r="R2887" t="inlineStr">
        <is>
          <t>B-01</t>
        </is>
      </c>
      <c r="S2887" s="73" t="n">
        <v>60.1</v>
      </c>
      <c r="T2887" s="73" t="n">
        <v>46.9</v>
      </c>
      <c r="U2887" s="71" t="n">
        <v>0</v>
      </c>
      <c r="V2887" t="inlineStr">
        <is>
          <t>No</t>
        </is>
      </c>
      <c r="W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TC102879</t>
        </is>
      </c>
      <c r="B2888" s="69" t="n">
        <v>46008</v>
      </c>
      <c r="C2888" s="70" t="n">
        <v>2025</v>
      </c>
      <c r="D2888" t="inlineStr">
        <is>
          <t>Dec</t>
        </is>
      </c>
      <c r="E2888" t="inlineStr">
        <is>
          <t>North America</t>
        </is>
      </c>
      <c r="F2888" t="inlineStr">
        <is>
          <t>Canada</t>
        </is>
      </c>
      <c r="G2888" t="inlineStr">
        <is>
          <t>Technology &amp; Services</t>
        </is>
      </c>
      <c r="H2888" t="inlineStr">
        <is>
          <t>AI &amp; data</t>
        </is>
      </c>
      <c r="I2888" t="inlineStr">
        <is>
          <t>Large client</t>
        </is>
      </c>
      <c r="J2888" t="inlineStr">
        <is>
          <t>Olivia Brown</t>
        </is>
      </c>
      <c r="K2888" s="71" t="n">
        <v>6733</v>
      </c>
      <c r="L2888" s="72" t="n">
        <v>3691.09</v>
      </c>
      <c r="M2888" s="72" t="n">
        <v>24852108.97</v>
      </c>
      <c r="N2888" s="72" t="n">
        <v>497042.18</v>
      </c>
      <c r="O2888" s="72" t="n">
        <v>24355066.79</v>
      </c>
      <c r="P2888" s="72" t="n">
        <v>14955722.58</v>
      </c>
      <c r="Q2888" s="72" t="n">
        <v>9399344.210000001</v>
      </c>
      <c r="R2888" t="inlineStr">
        <is>
          <t>TS-03</t>
        </is>
      </c>
      <c r="S2888" s="73" t="n">
        <v>44</v>
      </c>
      <c r="T2888" s="73" t="n">
        <v>36.8</v>
      </c>
      <c r="U2888" s="71" t="n">
        <v>2</v>
      </c>
      <c r="V2888" t="inlineStr">
        <is>
          <t>Yes</t>
        </is>
      </c>
      <c r="W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TC102880</t>
        </is>
      </c>
      <c r="B2889" s="69" t="n">
        <v>46008</v>
      </c>
      <c r="C2889" s="70" t="n">
        <v>2025</v>
      </c>
      <c r="D2889" t="inlineStr">
        <is>
          <t>Dec</t>
        </is>
      </c>
      <c r="E2889" t="inlineStr">
        <is>
          <t>North America</t>
        </is>
      </c>
      <c r="F2889" t="inlineStr">
        <is>
          <t>Canada</t>
        </is>
      </c>
      <c r="G2889" t="inlineStr">
        <is>
          <t>BFSI</t>
        </is>
      </c>
      <c r="H2889" t="inlineStr">
        <is>
          <t>Consulting</t>
        </is>
      </c>
      <c r="I2889" t="inlineStr">
        <is>
          <t>Large client</t>
        </is>
      </c>
      <c r="J2889" t="inlineStr">
        <is>
          <t>Shraddha Kulkarni</t>
        </is>
      </c>
      <c r="K2889" s="71" t="n">
        <v>7889</v>
      </c>
      <c r="L2889" s="72" t="n">
        <v>4143.39</v>
      </c>
      <c r="M2889" s="72" t="n">
        <v>32687203.71</v>
      </c>
      <c r="N2889" s="72" t="n">
        <v>1307488.15</v>
      </c>
      <c r="O2889" s="72" t="n">
        <v>31379715.56</v>
      </c>
      <c r="P2889" s="72" t="n">
        <v>21386414.6</v>
      </c>
      <c r="Q2889" s="72" t="n">
        <v>9993300.960000001</v>
      </c>
      <c r="R2889" t="inlineStr">
        <is>
          <t>B-02</t>
        </is>
      </c>
      <c r="S2889" s="73" t="n">
        <v>46.1</v>
      </c>
      <c r="T2889" s="73" t="n">
        <v>41</v>
      </c>
      <c r="U2889" s="71" t="n">
        <v>1</v>
      </c>
      <c r="V2889" t="inlineStr">
        <is>
          <t>No</t>
        </is>
      </c>
      <c r="W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TC102881</t>
        </is>
      </c>
      <c r="B2890" s="69" t="n">
        <v>46008</v>
      </c>
      <c r="C2890" s="70" t="n">
        <v>2025</v>
      </c>
      <c r="D2890" t="inlineStr">
        <is>
          <t>Dec</t>
        </is>
      </c>
      <c r="E2890" t="inlineStr">
        <is>
          <t>North America</t>
        </is>
      </c>
      <c r="F2890" t="inlineStr">
        <is>
          <t>USA</t>
        </is>
      </c>
      <c r="G2890" t="inlineStr">
        <is>
          <t>BFSI</t>
        </is>
      </c>
      <c r="H2890" t="inlineStr">
        <is>
          <t>Application services</t>
        </is>
      </c>
      <c r="I2890" t="inlineStr">
        <is>
          <t>Top-10 client</t>
        </is>
      </c>
      <c r="J2890" t="inlineStr">
        <is>
          <t>Emma Clarke</t>
        </is>
      </c>
      <c r="K2890" s="71" t="n">
        <v>8897</v>
      </c>
      <c r="L2890" s="72" t="n">
        <v>4566.94</v>
      </c>
      <c r="M2890" s="72" t="n">
        <v>40632065.18</v>
      </c>
      <c r="N2890" s="72" t="n">
        <v>2437923.91</v>
      </c>
      <c r="O2890" s="72" t="n">
        <v>38194141.27</v>
      </c>
      <c r="P2890" s="72" t="n">
        <v>25481530.57</v>
      </c>
      <c r="Q2890" s="72" t="n">
        <v>12712610.7</v>
      </c>
      <c r="R2890" t="inlineStr">
        <is>
          <t>B-05</t>
        </is>
      </c>
      <c r="S2890" s="73" t="n">
        <v>56.5</v>
      </c>
      <c r="T2890" s="73" t="n">
        <v>45.1</v>
      </c>
      <c r="U2890" s="71" t="n">
        <v>0</v>
      </c>
      <c r="V2890" t="inlineStr">
        <is>
          <t>No</t>
        </is>
      </c>
      <c r="W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TC102882</t>
        </is>
      </c>
      <c r="B2891" s="69" t="n">
        <v>46008</v>
      </c>
      <c r="C2891" s="70" t="n">
        <v>2025</v>
      </c>
      <c r="D2891" t="inlineStr">
        <is>
          <t>Dec</t>
        </is>
      </c>
      <c r="E2891" t="inlineStr">
        <is>
          <t>Asia Pacific</t>
        </is>
      </c>
      <c r="F2891" t="inlineStr">
        <is>
          <t>Japan</t>
        </is>
      </c>
      <c r="G2891" t="inlineStr">
        <is>
          <t>BFSI</t>
        </is>
      </c>
      <c r="H2891" t="inlineStr">
        <is>
          <t>Application services</t>
        </is>
      </c>
      <c r="I2891" t="inlineStr">
        <is>
          <t>Large client</t>
        </is>
      </c>
      <c r="J2891" t="inlineStr">
        <is>
          <t>Shraddha Kulkarni</t>
        </is>
      </c>
      <c r="K2891" s="71" t="n">
        <v>13086</v>
      </c>
      <c r="L2891" s="72" t="n">
        <v>3313.21</v>
      </c>
      <c r="M2891" s="72" t="n">
        <v>43356666.06</v>
      </c>
      <c r="N2891" s="72" t="n">
        <v>1734266.64</v>
      </c>
      <c r="O2891" s="72" t="n">
        <v>41622399.42</v>
      </c>
      <c r="P2891" s="72" t="n">
        <v>28124149.44</v>
      </c>
      <c r="Q2891" s="72" t="n">
        <v>13498249.98</v>
      </c>
      <c r="R2891" t="inlineStr">
        <is>
          <t>B-06</t>
        </is>
      </c>
      <c r="S2891" s="73" t="n">
        <v>77.5</v>
      </c>
      <c r="T2891" s="73" t="n">
        <v>68.09999999999999</v>
      </c>
      <c r="U2891" s="71" t="n">
        <v>0</v>
      </c>
      <c r="V2891" t="inlineStr">
        <is>
          <t>No</t>
        </is>
      </c>
      <c r="W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TC102883</t>
        </is>
      </c>
      <c r="B2892" s="69" t="n">
        <v>46008</v>
      </c>
      <c r="C2892" s="70" t="n">
        <v>2025</v>
      </c>
      <c r="D2892" t="inlineStr">
        <is>
          <t>Dec</t>
        </is>
      </c>
      <c r="E2892" t="inlineStr">
        <is>
          <t>Continental Europe</t>
        </is>
      </c>
      <c r="F2892" t="inlineStr">
        <is>
          <t>Netherlands</t>
        </is>
      </c>
      <c r="G2892" t="inlineStr">
        <is>
          <t>BFSI</t>
        </is>
      </c>
      <c r="H2892" t="inlineStr">
        <is>
          <t>Cloud &amp; infrastructure</t>
        </is>
      </c>
      <c r="I2892" t="inlineStr">
        <is>
          <t>Large client</t>
        </is>
      </c>
      <c r="J2892" t="inlineStr">
        <is>
          <t>Aisha Bello</t>
        </is>
      </c>
      <c r="K2892" s="71" t="n">
        <v>1117</v>
      </c>
      <c r="L2892" s="72" t="n">
        <v>4155.34</v>
      </c>
      <c r="M2892" s="72" t="n">
        <v>4641514.78</v>
      </c>
      <c r="N2892" s="72" t="n">
        <v>92830.3</v>
      </c>
      <c r="O2892" s="72" t="n">
        <v>4548684.48</v>
      </c>
      <c r="P2892" s="72" t="n">
        <v>3053340.51</v>
      </c>
      <c r="Q2892" s="72" t="n">
        <v>1495343.97</v>
      </c>
      <c r="R2892" t="inlineStr">
        <is>
          <t>B-02</t>
        </is>
      </c>
      <c r="S2892" s="73" t="n">
        <v>7</v>
      </c>
      <c r="T2892" s="73" t="n">
        <v>6.3</v>
      </c>
      <c r="U2892" s="71" t="n">
        <v>0</v>
      </c>
      <c r="V2892" t="inlineStr">
        <is>
          <t>No</t>
        </is>
      </c>
      <c r="W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TC102884</t>
        </is>
      </c>
      <c r="B2893" s="69" t="n">
        <v>46008</v>
      </c>
      <c r="C2893" s="70" t="n">
        <v>2025</v>
      </c>
      <c r="D2893" t="inlineStr">
        <is>
          <t>Dec</t>
        </is>
      </c>
      <c r="E2893" t="inlineStr">
        <is>
          <t>UK</t>
        </is>
      </c>
      <c r="F2893" t="inlineStr">
        <is>
          <t>UK</t>
        </is>
      </c>
      <c r="G2893" t="inlineStr">
        <is>
          <t>Technology &amp; Services</t>
        </is>
      </c>
      <c r="H2893" t="inlineStr">
        <is>
          <t>Cloud &amp; infrastructure</t>
        </is>
      </c>
      <c r="I2893" t="inlineStr">
        <is>
          <t>Large client</t>
        </is>
      </c>
      <c r="J2893" t="inlineStr">
        <is>
          <t>Hiroshi Tanaka</t>
        </is>
      </c>
      <c r="K2893" s="71" t="n">
        <v>10844</v>
      </c>
      <c r="L2893" s="72" t="n">
        <v>4190.42</v>
      </c>
      <c r="M2893" s="72" t="n">
        <v>45440914.48</v>
      </c>
      <c r="N2893" s="72" t="n">
        <v>908818.29</v>
      </c>
      <c r="O2893" s="72" t="n">
        <v>44532096.19</v>
      </c>
      <c r="P2893" s="72" t="n">
        <v>30341129.81</v>
      </c>
      <c r="Q2893" s="72" t="n">
        <v>14190966.38</v>
      </c>
      <c r="R2893" t="inlineStr">
        <is>
          <t>TS-06</t>
        </is>
      </c>
      <c r="S2893" s="73" t="n">
        <v>69.09999999999999</v>
      </c>
      <c r="T2893" s="73" t="n">
        <v>57.7</v>
      </c>
      <c r="U2893" s="71" t="n">
        <v>1</v>
      </c>
      <c r="V2893" t="inlineStr">
        <is>
          <t>No</t>
        </is>
      </c>
      <c r="W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TC102885</t>
        </is>
      </c>
      <c r="B2894" s="69" t="n">
        <v>46008</v>
      </c>
      <c r="C2894" s="70" t="n">
        <v>2025</v>
      </c>
      <c r="D2894" t="inlineStr">
        <is>
          <t>Dec</t>
        </is>
      </c>
      <c r="E2894" t="inlineStr">
        <is>
          <t>Continental Europe</t>
        </is>
      </c>
      <c r="F2894" t="inlineStr">
        <is>
          <t>Germany</t>
        </is>
      </c>
      <c r="G2894" t="inlineStr">
        <is>
          <t>BFSI</t>
        </is>
      </c>
      <c r="H2894" t="inlineStr">
        <is>
          <t>Application services</t>
        </is>
      </c>
      <c r="I2894" t="inlineStr">
        <is>
          <t>Large client</t>
        </is>
      </c>
      <c r="J2894" t="inlineStr">
        <is>
          <t>Priya Nair</t>
        </is>
      </c>
      <c r="K2894" s="71" t="n">
        <v>2181</v>
      </c>
      <c r="L2894" s="72" t="n">
        <v>3697.01</v>
      </c>
      <c r="M2894" s="72" t="n">
        <v>8063178.81</v>
      </c>
      <c r="N2894" s="72" t="n">
        <v>322527.15</v>
      </c>
      <c r="O2894" s="72" t="n">
        <v>7740651.66</v>
      </c>
      <c r="P2894" s="72" t="n">
        <v>5554063.29</v>
      </c>
      <c r="Q2894" s="72" t="n">
        <v>2186588.37</v>
      </c>
      <c r="R2894" t="inlineStr">
        <is>
          <t>B-06</t>
        </is>
      </c>
      <c r="S2894" s="73" t="n">
        <v>14.8</v>
      </c>
      <c r="T2894" s="73" t="n">
        <v>11.6</v>
      </c>
      <c r="U2894" s="71" t="n">
        <v>0</v>
      </c>
      <c r="V2894" t="inlineStr">
        <is>
          <t>No</t>
        </is>
      </c>
      <c r="W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TC102886</t>
        </is>
      </c>
      <c r="B2895" s="69" t="n">
        <v>46008</v>
      </c>
      <c r="C2895" s="70" t="n">
        <v>2025</v>
      </c>
      <c r="D2895" t="inlineStr">
        <is>
          <t>Dec</t>
        </is>
      </c>
      <c r="E2895" t="inlineStr">
        <is>
          <t>Continental Europe</t>
        </is>
      </c>
      <c r="F2895" t="inlineStr">
        <is>
          <t>Germany</t>
        </is>
      </c>
      <c r="G2895" t="inlineStr">
        <is>
          <t>Technology &amp; Services</t>
        </is>
      </c>
      <c r="H2895" t="inlineStr">
        <is>
          <t>BPS</t>
        </is>
      </c>
      <c r="I2895" t="inlineStr">
        <is>
          <t>Top-10 client</t>
        </is>
      </c>
      <c r="J2895" t="inlineStr">
        <is>
          <t>Fatima Al-Saud</t>
        </is>
      </c>
      <c r="K2895" s="71" t="n">
        <v>3718</v>
      </c>
      <c r="L2895" s="72" t="n">
        <v>4245.93</v>
      </c>
      <c r="M2895" s="72" t="n">
        <v>15786367.74</v>
      </c>
      <c r="N2895" s="72" t="n">
        <v>947182.0600000001</v>
      </c>
      <c r="O2895" s="72" t="n">
        <v>14839185.68</v>
      </c>
      <c r="P2895" s="72" t="n">
        <v>9438964.369999999</v>
      </c>
      <c r="Q2895" s="72" t="n">
        <v>5400221.31</v>
      </c>
      <c r="R2895" t="inlineStr">
        <is>
          <t>TS-06</t>
        </is>
      </c>
      <c r="S2895" s="73" t="n">
        <v>21.4</v>
      </c>
      <c r="T2895" s="73" t="n">
        <v>19.1</v>
      </c>
      <c r="U2895" s="71" t="n">
        <v>0</v>
      </c>
      <c r="V2895" t="inlineStr">
        <is>
          <t>No</t>
        </is>
      </c>
      <c r="W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TC102887</t>
        </is>
      </c>
      <c r="B2896" s="69" t="n">
        <v>46008</v>
      </c>
      <c r="C2896" s="70" t="n">
        <v>2025</v>
      </c>
      <c r="D2896" t="inlineStr">
        <is>
          <t>Dec</t>
        </is>
      </c>
      <c r="E2896" t="inlineStr">
        <is>
          <t>Continental Europe</t>
        </is>
      </c>
      <c r="F2896" t="inlineStr">
        <is>
          <t>France</t>
        </is>
      </c>
      <c r="G2896" t="inlineStr">
        <is>
          <t>BFSI</t>
        </is>
      </c>
      <c r="H2896" t="inlineStr">
        <is>
          <t>BPS</t>
        </is>
      </c>
      <c r="I2896" t="inlineStr">
        <is>
          <t>Mid-size client</t>
        </is>
      </c>
      <c r="J2896" t="inlineStr">
        <is>
          <t>Liam O'Brien</t>
        </is>
      </c>
      <c r="K2896" s="71" t="n">
        <v>9377</v>
      </c>
      <c r="L2896" s="72" t="n">
        <v>3812.58</v>
      </c>
      <c r="M2896" s="72" t="n">
        <v>35750562.66</v>
      </c>
      <c r="N2896" s="72" t="n">
        <v>0</v>
      </c>
      <c r="O2896" s="72" t="n">
        <v>35750562.66</v>
      </c>
      <c r="P2896" s="72" t="n">
        <v>23831929.72</v>
      </c>
      <c r="Q2896" s="72" t="n">
        <v>11918632.94</v>
      </c>
      <c r="R2896" t="inlineStr">
        <is>
          <t>B-01</t>
        </is>
      </c>
      <c r="S2896" s="73" t="n">
        <v>55.9</v>
      </c>
      <c r="T2896" s="73" t="n">
        <v>48.1</v>
      </c>
      <c r="U2896" s="71" t="n">
        <v>0</v>
      </c>
      <c r="V2896" t="inlineStr">
        <is>
          <t>No</t>
        </is>
      </c>
      <c r="W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TC102888</t>
        </is>
      </c>
      <c r="B2897" s="69" t="n">
        <v>46009</v>
      </c>
      <c r="C2897" s="70" t="n">
        <v>2025</v>
      </c>
      <c r="D2897" t="inlineStr">
        <is>
          <t>Dec</t>
        </is>
      </c>
      <c r="E2897" t="inlineStr">
        <is>
          <t>Continental Europe</t>
        </is>
      </c>
      <c r="F2897" t="inlineStr">
        <is>
          <t>Germany</t>
        </is>
      </c>
      <c r="G2897" t="inlineStr">
        <is>
          <t>Manufacturing</t>
        </is>
      </c>
      <c r="H2897" t="inlineStr">
        <is>
          <t>Consulting</t>
        </is>
      </c>
      <c r="I2897" t="inlineStr">
        <is>
          <t>Large client</t>
        </is>
      </c>
      <c r="J2897" t="inlineStr">
        <is>
          <t>Amir Khan</t>
        </is>
      </c>
      <c r="K2897" s="71" t="n">
        <v>4275</v>
      </c>
      <c r="L2897" s="72" t="n">
        <v>4036.89</v>
      </c>
      <c r="M2897" s="72" t="n">
        <v>17257704.75</v>
      </c>
      <c r="N2897" s="72" t="n">
        <v>1035462.28</v>
      </c>
      <c r="O2897" s="72" t="n">
        <v>16222242.47</v>
      </c>
      <c r="P2897" s="72" t="n">
        <v>11066986.82</v>
      </c>
      <c r="Q2897" s="72" t="n">
        <v>5155255.65</v>
      </c>
      <c r="R2897" t="inlineStr">
        <is>
          <t>M-02</t>
        </is>
      </c>
      <c r="S2897" s="73" t="n">
        <v>29.6</v>
      </c>
      <c r="T2897" s="73" t="n">
        <v>22.4</v>
      </c>
      <c r="U2897" s="71" t="n">
        <v>0</v>
      </c>
      <c r="V2897" t="inlineStr">
        <is>
          <t>No</t>
        </is>
      </c>
      <c r="W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TC102889</t>
        </is>
      </c>
      <c r="B2898" s="69" t="n">
        <v>46009</v>
      </c>
      <c r="C2898" s="70" t="n">
        <v>2025</v>
      </c>
      <c r="D2898" t="inlineStr">
        <is>
          <t>Dec</t>
        </is>
      </c>
      <c r="E2898" t="inlineStr">
        <is>
          <t>UK</t>
        </is>
      </c>
      <c r="F2898" t="inlineStr">
        <is>
          <t>UK</t>
        </is>
      </c>
      <c r="G2898" t="inlineStr">
        <is>
          <t>Life Sciences</t>
        </is>
      </c>
      <c r="H2898" t="inlineStr">
        <is>
          <t>Cloud &amp; infrastructure</t>
        </is>
      </c>
      <c r="I2898" t="inlineStr">
        <is>
          <t>Top-10 client</t>
        </is>
      </c>
      <c r="J2898" t="inlineStr">
        <is>
          <t>Olivia Brown</t>
        </is>
      </c>
      <c r="K2898" s="71" t="n">
        <v>11438</v>
      </c>
      <c r="L2898" s="72" t="n">
        <v>3943.61</v>
      </c>
      <c r="M2898" s="72" t="n">
        <v>45107011.18</v>
      </c>
      <c r="N2898" s="72" t="n">
        <v>0</v>
      </c>
      <c r="O2898" s="72" t="n">
        <v>45107011.18</v>
      </c>
      <c r="P2898" s="72" t="n">
        <v>29696577.53</v>
      </c>
      <c r="Q2898" s="72" t="n">
        <v>15410433.65</v>
      </c>
      <c r="R2898" t="inlineStr">
        <is>
          <t>LS-02</t>
        </is>
      </c>
      <c r="S2898" s="73" t="n">
        <v>73.5</v>
      </c>
      <c r="T2898" s="73" t="n">
        <v>61.3</v>
      </c>
      <c r="U2898" s="71" t="n">
        <v>0</v>
      </c>
      <c r="V2898" t="inlineStr">
        <is>
          <t>No</t>
        </is>
      </c>
      <c r="W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TC102890</t>
        </is>
      </c>
      <c r="B2899" s="69" t="n">
        <v>46009</v>
      </c>
      <c r="C2899" s="70" t="n">
        <v>2025</v>
      </c>
      <c r="D2899" t="inlineStr">
        <is>
          <t>Dec</t>
        </is>
      </c>
      <c r="E2899" t="inlineStr">
        <is>
          <t>UK</t>
        </is>
      </c>
      <c r="F2899" t="inlineStr">
        <is>
          <t>UK</t>
        </is>
      </c>
      <c r="G2899" t="inlineStr">
        <is>
          <t>Life Sciences</t>
        </is>
      </c>
      <c r="H2899" t="inlineStr">
        <is>
          <t>Consulting</t>
        </is>
      </c>
      <c r="I2899" t="inlineStr">
        <is>
          <t>Large client</t>
        </is>
      </c>
      <c r="J2899" t="inlineStr">
        <is>
          <t>Sophie Müller</t>
        </is>
      </c>
      <c r="K2899" s="71" t="n">
        <v>1947</v>
      </c>
      <c r="L2899" s="72" t="n">
        <v>4716.14</v>
      </c>
      <c r="M2899" s="72" t="n">
        <v>9182324.58</v>
      </c>
      <c r="N2899" s="72" t="n">
        <v>183646.49</v>
      </c>
      <c r="O2899" s="72" t="n">
        <v>8998678.09</v>
      </c>
      <c r="P2899" s="72" t="n">
        <v>5788280.55</v>
      </c>
      <c r="Q2899" s="72" t="n">
        <v>3210397.54</v>
      </c>
      <c r="R2899" t="inlineStr">
        <is>
          <t>LS-01</t>
        </is>
      </c>
      <c r="S2899" s="73" t="n">
        <v>13.2</v>
      </c>
      <c r="T2899" s="73" t="n">
        <v>10.1</v>
      </c>
      <c r="U2899" s="71" t="n">
        <v>0</v>
      </c>
      <c r="V2899" t="inlineStr">
        <is>
          <t>No</t>
        </is>
      </c>
      <c r="W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TC102891</t>
        </is>
      </c>
      <c r="B2900" s="69" t="n">
        <v>46009</v>
      </c>
      <c r="C2900" s="70" t="n">
        <v>2025</v>
      </c>
      <c r="D2900" t="inlineStr">
        <is>
          <t>Dec</t>
        </is>
      </c>
      <c r="E2900" t="inlineStr">
        <is>
          <t>North America</t>
        </is>
      </c>
      <c r="F2900" t="inlineStr">
        <is>
          <t>USA</t>
        </is>
      </c>
      <c r="G2900" t="inlineStr">
        <is>
          <t>Manufacturing</t>
        </is>
      </c>
      <c r="H2900" t="inlineStr">
        <is>
          <t>Application services</t>
        </is>
      </c>
      <c r="I2900" t="inlineStr">
        <is>
          <t>Mid-size client</t>
        </is>
      </c>
      <c r="J2900" t="inlineStr">
        <is>
          <t>Hiroshi Tanaka</t>
        </is>
      </c>
      <c r="K2900" s="71" t="n">
        <v>9205</v>
      </c>
      <c r="L2900" s="72" t="n">
        <v>3986.82</v>
      </c>
      <c r="M2900" s="72" t="n">
        <v>36698678.1</v>
      </c>
      <c r="N2900" s="72" t="n">
        <v>0</v>
      </c>
      <c r="O2900" s="72" t="n">
        <v>36698678.1</v>
      </c>
      <c r="P2900" s="72" t="n">
        <v>23585801.86</v>
      </c>
      <c r="Q2900" s="72" t="n">
        <v>13112876.24</v>
      </c>
      <c r="R2900" t="inlineStr">
        <is>
          <t>M-02</t>
        </is>
      </c>
      <c r="S2900" s="73" t="n">
        <v>60.3</v>
      </c>
      <c r="T2900" s="73" t="n">
        <v>49.5</v>
      </c>
      <c r="U2900" s="71" t="n">
        <v>0</v>
      </c>
      <c r="V2900" t="inlineStr">
        <is>
          <t>No</t>
        </is>
      </c>
      <c r="W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TC102892</t>
        </is>
      </c>
      <c r="B2901" s="69" t="n">
        <v>46009</v>
      </c>
      <c r="C2901" s="70" t="n">
        <v>2025</v>
      </c>
      <c r="D2901" t="inlineStr">
        <is>
          <t>Dec</t>
        </is>
      </c>
      <c r="E2901" t="inlineStr">
        <is>
          <t>Middle East &amp; Africa</t>
        </is>
      </c>
      <c r="F2901" t="inlineStr">
        <is>
          <t>UAE</t>
        </is>
      </c>
      <c r="G2901" t="inlineStr">
        <is>
          <t>BFSI</t>
        </is>
      </c>
      <c r="H2901" t="inlineStr">
        <is>
          <t>Consulting</t>
        </is>
      </c>
      <c r="I2901" t="inlineStr">
        <is>
          <t>Large client</t>
        </is>
      </c>
      <c r="J2901" t="inlineStr">
        <is>
          <t>Sara Rossi</t>
        </is>
      </c>
      <c r="K2901" s="71" t="n">
        <v>2074</v>
      </c>
      <c r="L2901" s="72" t="n">
        <v>3614.22</v>
      </c>
      <c r="M2901" s="72" t="n">
        <v>7495892.28</v>
      </c>
      <c r="N2901" s="72" t="n">
        <v>0</v>
      </c>
      <c r="O2901" s="72" t="n">
        <v>7495892.28</v>
      </c>
      <c r="P2901" s="72" t="n">
        <v>4691752.96</v>
      </c>
      <c r="Q2901" s="72" t="n">
        <v>2804139.32</v>
      </c>
      <c r="R2901" t="inlineStr">
        <is>
          <t>B-05</t>
        </is>
      </c>
      <c r="S2901" s="73" t="n">
        <v>15</v>
      </c>
      <c r="T2901" s="73" t="n">
        <v>11.5</v>
      </c>
      <c r="U2901" s="71" t="n">
        <v>0</v>
      </c>
      <c r="V2901" t="inlineStr">
        <is>
          <t>No</t>
        </is>
      </c>
      <c r="W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TC102893</t>
        </is>
      </c>
      <c r="B2902" s="69" t="n">
        <v>46009</v>
      </c>
      <c r="C2902" s="70" t="n">
        <v>2025</v>
      </c>
      <c r="D2902" t="inlineStr">
        <is>
          <t>Dec</t>
        </is>
      </c>
      <c r="E2902" t="inlineStr">
        <is>
          <t>Continental Europe</t>
        </is>
      </c>
      <c r="F2902" t="inlineStr">
        <is>
          <t>France</t>
        </is>
      </c>
      <c r="G2902" t="inlineStr">
        <is>
          <t>BFSI</t>
        </is>
      </c>
      <c r="H2902" t="inlineStr">
        <is>
          <t>Cloud &amp; infrastructure</t>
        </is>
      </c>
      <c r="I2902" t="inlineStr">
        <is>
          <t>Large client</t>
        </is>
      </c>
      <c r="J2902" t="inlineStr">
        <is>
          <t>Ruhi Shaikh</t>
        </is>
      </c>
      <c r="K2902" s="71" t="n">
        <v>6071</v>
      </c>
      <c r="L2902" s="72" t="n">
        <v>3863.86</v>
      </c>
      <c r="M2902" s="72" t="n">
        <v>23457494.06</v>
      </c>
      <c r="N2902" s="72" t="n">
        <v>1407449.64</v>
      </c>
      <c r="O2902" s="72" t="n">
        <v>22050044.42</v>
      </c>
      <c r="P2902" s="72" t="n">
        <v>14247338.5</v>
      </c>
      <c r="Q2902" s="72" t="n">
        <v>7802705.92</v>
      </c>
      <c r="R2902" t="inlineStr">
        <is>
          <t>B-06</t>
        </is>
      </c>
      <c r="S2902" s="73" t="n">
        <v>44.2</v>
      </c>
      <c r="T2902" s="73" t="n">
        <v>34.2</v>
      </c>
      <c r="U2902" s="71" t="n">
        <v>1</v>
      </c>
      <c r="V2902" t="inlineStr">
        <is>
          <t>No</t>
        </is>
      </c>
      <c r="W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TC102894</t>
        </is>
      </c>
      <c r="B2903" s="69" t="n">
        <v>46009</v>
      </c>
      <c r="C2903" s="70" t="n">
        <v>2025</v>
      </c>
      <c r="D2903" t="inlineStr">
        <is>
          <t>Dec</t>
        </is>
      </c>
      <c r="E2903" t="inlineStr">
        <is>
          <t>North America</t>
        </is>
      </c>
      <c r="F2903" t="inlineStr">
        <is>
          <t>USA</t>
        </is>
      </c>
      <c r="G2903" t="inlineStr">
        <is>
          <t>BFSI</t>
        </is>
      </c>
      <c r="H2903" t="inlineStr">
        <is>
          <t>AI &amp; data</t>
        </is>
      </c>
      <c r="I2903" t="inlineStr">
        <is>
          <t>Top-10 client</t>
        </is>
      </c>
      <c r="J2903" t="inlineStr">
        <is>
          <t>Fatima Al-Saud</t>
        </is>
      </c>
      <c r="K2903" s="71" t="n">
        <v>2229</v>
      </c>
      <c r="L2903" s="72" t="n">
        <v>4057.41</v>
      </c>
      <c r="M2903" s="72" t="n">
        <v>9043966.890000001</v>
      </c>
      <c r="N2903" s="72" t="n">
        <v>0</v>
      </c>
      <c r="O2903" s="72" t="n">
        <v>9043966.890000001</v>
      </c>
      <c r="P2903" s="72" t="n">
        <v>5318827.24</v>
      </c>
      <c r="Q2903" s="72" t="n">
        <v>3725139.65</v>
      </c>
      <c r="R2903" t="inlineStr">
        <is>
          <t>B-02</t>
        </is>
      </c>
      <c r="S2903" s="73" t="n">
        <v>15.2</v>
      </c>
      <c r="T2903" s="73" t="n">
        <v>11.3</v>
      </c>
      <c r="U2903" s="71" t="n">
        <v>1</v>
      </c>
      <c r="V2903" t="inlineStr">
        <is>
          <t>No</t>
        </is>
      </c>
      <c r="W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TC102895</t>
        </is>
      </c>
      <c r="B2904" s="69" t="n">
        <v>46009</v>
      </c>
      <c r="C2904" s="70" t="n">
        <v>2025</v>
      </c>
      <c r="D2904" t="inlineStr">
        <is>
          <t>Dec</t>
        </is>
      </c>
      <c r="E2904" t="inlineStr">
        <is>
          <t>North America</t>
        </is>
      </c>
      <c r="F2904" t="inlineStr">
        <is>
          <t>Canada</t>
        </is>
      </c>
      <c r="G2904" t="inlineStr">
        <is>
          <t>BFSI</t>
        </is>
      </c>
      <c r="H2904" t="inlineStr">
        <is>
          <t>Application services</t>
        </is>
      </c>
      <c r="I2904" t="inlineStr">
        <is>
          <t>Top-10 client</t>
        </is>
      </c>
      <c r="J2904" t="inlineStr">
        <is>
          <t>Shraddha Kulkarni</t>
        </is>
      </c>
      <c r="K2904" s="71" t="n">
        <v>2116</v>
      </c>
      <c r="L2904" s="72" t="n">
        <v>4161.34</v>
      </c>
      <c r="M2904" s="72" t="n">
        <v>8805395.439999999</v>
      </c>
      <c r="N2904" s="72" t="n">
        <v>0</v>
      </c>
      <c r="O2904" s="72" t="n">
        <v>8805395.439999999</v>
      </c>
      <c r="P2904" s="72" t="n">
        <v>5966431.39</v>
      </c>
      <c r="Q2904" s="72" t="n">
        <v>2838964.05</v>
      </c>
      <c r="R2904" t="inlineStr">
        <is>
          <t>B-03</t>
        </is>
      </c>
      <c r="S2904" s="73" t="n">
        <v>15.4</v>
      </c>
      <c r="T2904" s="73" t="n">
        <v>11.8</v>
      </c>
      <c r="U2904" s="71" t="n">
        <v>0</v>
      </c>
      <c r="V2904" t="inlineStr">
        <is>
          <t>No</t>
        </is>
      </c>
      <c r="W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TC102896</t>
        </is>
      </c>
      <c r="B2905" s="69" t="n">
        <v>46009</v>
      </c>
      <c r="C2905" s="70" t="n">
        <v>2025</v>
      </c>
      <c r="D2905" t="inlineStr">
        <is>
          <t>Dec</t>
        </is>
      </c>
      <c r="E2905" t="inlineStr">
        <is>
          <t>Middle East &amp; Africa</t>
        </is>
      </c>
      <c r="F2905" t="inlineStr">
        <is>
          <t>UAE</t>
        </is>
      </c>
      <c r="G2905" t="inlineStr">
        <is>
          <t>Technology &amp; Services</t>
        </is>
      </c>
      <c r="H2905" t="inlineStr">
        <is>
          <t>Application services</t>
        </is>
      </c>
      <c r="I2905" t="inlineStr">
        <is>
          <t>Top-10 client</t>
        </is>
      </c>
      <c r="J2905" t="inlineStr">
        <is>
          <t>Olivia Brown</t>
        </is>
      </c>
      <c r="K2905" s="71" t="n">
        <v>1962</v>
      </c>
      <c r="L2905" s="72" t="n">
        <v>3490.93</v>
      </c>
      <c r="M2905" s="72" t="n">
        <v>6849204.66</v>
      </c>
      <c r="N2905" s="72" t="n">
        <v>136984.09</v>
      </c>
      <c r="O2905" s="72" t="n">
        <v>6712220.57</v>
      </c>
      <c r="P2905" s="72" t="n">
        <v>4378381</v>
      </c>
      <c r="Q2905" s="72" t="n">
        <v>2333839.57</v>
      </c>
      <c r="R2905" t="inlineStr">
        <is>
          <t>TS-02</t>
        </is>
      </c>
      <c r="S2905" s="73" t="n">
        <v>12.5</v>
      </c>
      <c r="T2905" s="73" t="n">
        <v>10.6</v>
      </c>
      <c r="U2905" s="71" t="n">
        <v>0</v>
      </c>
      <c r="V2905" t="inlineStr">
        <is>
          <t>No</t>
        </is>
      </c>
      <c r="W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TC102897</t>
        </is>
      </c>
      <c r="B2906" s="69" t="n">
        <v>46009</v>
      </c>
      <c r="C2906" s="70" t="n">
        <v>2025</v>
      </c>
      <c r="D2906" t="inlineStr">
        <is>
          <t>Dec</t>
        </is>
      </c>
      <c r="E2906" t="inlineStr">
        <is>
          <t>UK</t>
        </is>
      </c>
      <c r="F2906" t="inlineStr">
        <is>
          <t>UK</t>
        </is>
      </c>
      <c r="G2906" t="inlineStr">
        <is>
          <t>Technology &amp; Services</t>
        </is>
      </c>
      <c r="H2906" t="inlineStr">
        <is>
          <t>Cloud &amp; infrastructure</t>
        </is>
      </c>
      <c r="I2906" t="inlineStr">
        <is>
          <t>Top-10 client</t>
        </is>
      </c>
      <c r="J2906" t="inlineStr">
        <is>
          <t>Ana Costa</t>
        </is>
      </c>
      <c r="K2906" s="71" t="n">
        <v>1090</v>
      </c>
      <c r="L2906" s="72" t="n">
        <v>3708.88</v>
      </c>
      <c r="M2906" s="72" t="n">
        <v>4042679.2</v>
      </c>
      <c r="N2906" s="72" t="n">
        <v>0</v>
      </c>
      <c r="O2906" s="72" t="n">
        <v>4042679.2</v>
      </c>
      <c r="P2906" s="72" t="n">
        <v>2889243.76</v>
      </c>
      <c r="Q2906" s="72" t="n">
        <v>1153435.44</v>
      </c>
      <c r="R2906" t="inlineStr">
        <is>
          <t>TS-06</t>
        </is>
      </c>
      <c r="S2906" s="73" t="n">
        <v>7.3</v>
      </c>
      <c r="T2906" s="73" t="n">
        <v>5.6</v>
      </c>
      <c r="U2906" s="71" t="n">
        <v>0</v>
      </c>
      <c r="V2906" t="inlineStr">
        <is>
          <t>No</t>
        </is>
      </c>
      <c r="W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TC102898</t>
        </is>
      </c>
      <c r="B2907" s="69" t="n">
        <v>46009</v>
      </c>
      <c r="C2907" s="70" t="n">
        <v>2025</v>
      </c>
      <c r="D2907" t="inlineStr">
        <is>
          <t>Dec</t>
        </is>
      </c>
      <c r="E2907" t="inlineStr">
        <is>
          <t>Middle East &amp; Africa</t>
        </is>
      </c>
      <c r="F2907" t="inlineStr">
        <is>
          <t>UAE</t>
        </is>
      </c>
      <c r="G2907" t="inlineStr">
        <is>
          <t>BFSI</t>
        </is>
      </c>
      <c r="H2907" t="inlineStr">
        <is>
          <t>Cloud &amp; infrastructure</t>
        </is>
      </c>
      <c r="I2907" t="inlineStr">
        <is>
          <t>Large client</t>
        </is>
      </c>
      <c r="J2907" t="inlineStr">
        <is>
          <t>Ravindra Patil</t>
        </is>
      </c>
      <c r="K2907" s="71" t="n">
        <v>11096</v>
      </c>
      <c r="L2907" s="72" t="n">
        <v>3777.04</v>
      </c>
      <c r="M2907" s="72" t="n">
        <v>41910035.84</v>
      </c>
      <c r="N2907" s="72" t="n">
        <v>0</v>
      </c>
      <c r="O2907" s="72" t="n">
        <v>41910035.84</v>
      </c>
      <c r="P2907" s="72" t="n">
        <v>28001072.54</v>
      </c>
      <c r="Q2907" s="72" t="n">
        <v>13908963.3</v>
      </c>
      <c r="R2907" t="inlineStr">
        <is>
          <t>B-04</t>
        </is>
      </c>
      <c r="S2907" s="73" t="n">
        <v>66.8</v>
      </c>
      <c r="T2907" s="73" t="n">
        <v>59.1</v>
      </c>
      <c r="U2907" s="71" t="n">
        <v>0</v>
      </c>
      <c r="V2907" t="inlineStr">
        <is>
          <t>No</t>
        </is>
      </c>
      <c r="W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TC102899</t>
        </is>
      </c>
      <c r="B2908" s="69" t="n">
        <v>46010</v>
      </c>
      <c r="C2908" s="70" t="n">
        <v>2025</v>
      </c>
      <c r="D2908" t="inlineStr">
        <is>
          <t>Dec</t>
        </is>
      </c>
      <c r="E2908" t="inlineStr">
        <is>
          <t>North America</t>
        </is>
      </c>
      <c r="F2908" t="inlineStr">
        <is>
          <t>Canada</t>
        </is>
      </c>
      <c r="G2908" t="inlineStr">
        <is>
          <t>Life Sciences</t>
        </is>
      </c>
      <c r="H2908" t="inlineStr">
        <is>
          <t>BPS</t>
        </is>
      </c>
      <c r="I2908" t="inlineStr">
        <is>
          <t>Large client</t>
        </is>
      </c>
      <c r="J2908" t="inlineStr">
        <is>
          <t>Lucas Martin</t>
        </is>
      </c>
      <c r="K2908" s="71" t="n">
        <v>10090</v>
      </c>
      <c r="L2908" s="72" t="n">
        <v>4382.01</v>
      </c>
      <c r="M2908" s="72" t="n">
        <v>44214480.9</v>
      </c>
      <c r="N2908" s="72" t="n">
        <v>884289.62</v>
      </c>
      <c r="O2908" s="72" t="n">
        <v>43330191.28</v>
      </c>
      <c r="P2908" s="72" t="n">
        <v>26931976.36</v>
      </c>
      <c r="Q2908" s="72" t="n">
        <v>16398214.92</v>
      </c>
      <c r="R2908" t="inlineStr">
        <is>
          <t>LS-01</t>
        </is>
      </c>
      <c r="S2908" s="73" t="n">
        <v>69.59999999999999</v>
      </c>
      <c r="T2908" s="73" t="n">
        <v>52.8</v>
      </c>
      <c r="U2908" s="71" t="n">
        <v>2</v>
      </c>
      <c r="V2908" t="inlineStr">
        <is>
          <t>No</t>
        </is>
      </c>
      <c r="W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TC102900</t>
        </is>
      </c>
      <c r="B2909" s="69" t="n">
        <v>46010</v>
      </c>
      <c r="C2909" s="70" t="n">
        <v>2025</v>
      </c>
      <c r="D2909" t="inlineStr">
        <is>
          <t>Dec</t>
        </is>
      </c>
      <c r="E2909" t="inlineStr">
        <is>
          <t>North America</t>
        </is>
      </c>
      <c r="F2909" t="inlineStr">
        <is>
          <t>USA</t>
        </is>
      </c>
      <c r="G2909" t="inlineStr">
        <is>
          <t>Communications &amp; Media</t>
        </is>
      </c>
      <c r="H2909" t="inlineStr">
        <is>
          <t>Application services</t>
        </is>
      </c>
      <c r="I2909" t="inlineStr">
        <is>
          <t>Large client</t>
        </is>
      </c>
      <c r="J2909" t="inlineStr">
        <is>
          <t>Ana Costa</t>
        </is>
      </c>
      <c r="K2909" s="71" t="n">
        <v>9711</v>
      </c>
      <c r="L2909" s="72" t="n">
        <v>3671.29</v>
      </c>
      <c r="M2909" s="72" t="n">
        <v>35651897.19</v>
      </c>
      <c r="N2909" s="72" t="n">
        <v>0</v>
      </c>
      <c r="O2909" s="72" t="n">
        <v>35651897.19</v>
      </c>
      <c r="P2909" s="72" t="n">
        <v>24470777.24</v>
      </c>
      <c r="Q2909" s="72" t="n">
        <v>11181119.95</v>
      </c>
      <c r="R2909" t="inlineStr">
        <is>
          <t>CM-03</t>
        </is>
      </c>
      <c r="S2909" s="73" t="n">
        <v>66.40000000000001</v>
      </c>
      <c r="T2909" s="73" t="n">
        <v>52.4</v>
      </c>
      <c r="U2909" s="71" t="n">
        <v>1</v>
      </c>
      <c r="V2909" t="inlineStr">
        <is>
          <t>No</t>
        </is>
      </c>
      <c r="W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TC102901</t>
        </is>
      </c>
      <c r="B2910" s="69" t="n">
        <v>46010</v>
      </c>
      <c r="C2910" s="70" t="n">
        <v>2025</v>
      </c>
      <c r="D2910" t="inlineStr">
        <is>
          <t>Dec</t>
        </is>
      </c>
      <c r="E2910" t="inlineStr">
        <is>
          <t>North America</t>
        </is>
      </c>
      <c r="F2910" t="inlineStr">
        <is>
          <t>USA</t>
        </is>
      </c>
      <c r="G2910" t="inlineStr">
        <is>
          <t>BFSI</t>
        </is>
      </c>
      <c r="H2910" t="inlineStr">
        <is>
          <t>Application services</t>
        </is>
      </c>
      <c r="I2910" t="inlineStr">
        <is>
          <t>Mid-size client</t>
        </is>
      </c>
      <c r="J2910" t="inlineStr">
        <is>
          <t>Olivia Brown</t>
        </is>
      </c>
      <c r="K2910" s="71" t="n">
        <v>5174</v>
      </c>
      <c r="L2910" s="72" t="n">
        <v>4150.73</v>
      </c>
      <c r="M2910" s="72" t="n">
        <v>21475877.02</v>
      </c>
      <c r="N2910" s="72" t="n">
        <v>1288552.62</v>
      </c>
      <c r="O2910" s="72" t="n">
        <v>20187324.4</v>
      </c>
      <c r="P2910" s="72" t="n">
        <v>15185283.39</v>
      </c>
      <c r="Q2910" s="72" t="n">
        <v>5002041.01</v>
      </c>
      <c r="R2910" t="inlineStr">
        <is>
          <t>B-06</t>
        </is>
      </c>
      <c r="S2910" s="73" t="n">
        <v>29.5</v>
      </c>
      <c r="T2910" s="73" t="n">
        <v>26.8</v>
      </c>
      <c r="U2910" s="71" t="n">
        <v>1</v>
      </c>
      <c r="V2910" t="inlineStr">
        <is>
          <t>No</t>
        </is>
      </c>
      <c r="W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TC102902</t>
        </is>
      </c>
      <c r="B2911" s="69" t="n">
        <v>46010</v>
      </c>
      <c r="C2911" s="70" t="n">
        <v>2025</v>
      </c>
      <c r="D2911" t="inlineStr">
        <is>
          <t>Dec</t>
        </is>
      </c>
      <c r="E2911" t="inlineStr">
        <is>
          <t>North America</t>
        </is>
      </c>
      <c r="F2911" t="inlineStr">
        <is>
          <t>USA</t>
        </is>
      </c>
      <c r="G2911" t="inlineStr">
        <is>
          <t>BFSI</t>
        </is>
      </c>
      <c r="H2911" t="inlineStr">
        <is>
          <t>Application services</t>
        </is>
      </c>
      <c r="I2911" t="inlineStr">
        <is>
          <t>Large client</t>
        </is>
      </c>
      <c r="J2911" t="inlineStr">
        <is>
          <t>Ana Costa</t>
        </is>
      </c>
      <c r="K2911" s="71" t="n">
        <v>7696</v>
      </c>
      <c r="L2911" s="72" t="n">
        <v>4573.38</v>
      </c>
      <c r="M2911" s="72" t="n">
        <v>35196732.48</v>
      </c>
      <c r="N2911" s="72" t="n">
        <v>2111803.95</v>
      </c>
      <c r="O2911" s="72" t="n">
        <v>33084928.53</v>
      </c>
      <c r="P2911" s="72" t="n">
        <v>23793727.73</v>
      </c>
      <c r="Q2911" s="72" t="n">
        <v>9291200.800000001</v>
      </c>
      <c r="R2911" t="inlineStr">
        <is>
          <t>B-06</t>
        </is>
      </c>
      <c r="S2911" s="73" t="n">
        <v>47.7</v>
      </c>
      <c r="T2911" s="73" t="n">
        <v>40.1</v>
      </c>
      <c r="U2911" s="71" t="n">
        <v>0</v>
      </c>
      <c r="V2911" t="inlineStr">
        <is>
          <t>No</t>
        </is>
      </c>
      <c r="W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TC102903</t>
        </is>
      </c>
      <c r="B2912" s="69" t="n">
        <v>46010</v>
      </c>
      <c r="C2912" s="70" t="n">
        <v>2025</v>
      </c>
      <c r="D2912" t="inlineStr">
        <is>
          <t>Dec</t>
        </is>
      </c>
      <c r="E2912" t="inlineStr">
        <is>
          <t>UK</t>
        </is>
      </c>
      <c r="F2912" t="inlineStr">
        <is>
          <t>UK</t>
        </is>
      </c>
      <c r="G2912" t="inlineStr">
        <is>
          <t>Communications &amp; Media</t>
        </is>
      </c>
      <c r="H2912" t="inlineStr">
        <is>
          <t>Application services</t>
        </is>
      </c>
      <c r="I2912" t="inlineStr">
        <is>
          <t>Top-10 client</t>
        </is>
      </c>
      <c r="J2912" t="inlineStr">
        <is>
          <t>Omar Haddad</t>
        </is>
      </c>
      <c r="K2912" s="71" t="n">
        <v>10291</v>
      </c>
      <c r="L2912" s="72" t="n">
        <v>3401.84</v>
      </c>
      <c r="M2912" s="72" t="n">
        <v>35008335.44</v>
      </c>
      <c r="N2912" s="72" t="n">
        <v>0</v>
      </c>
      <c r="O2912" s="72" t="n">
        <v>35008335.44</v>
      </c>
      <c r="P2912" s="72" t="n">
        <v>23771941.31</v>
      </c>
      <c r="Q2912" s="72" t="n">
        <v>11236394.13</v>
      </c>
      <c r="R2912" t="inlineStr">
        <is>
          <t>CM-06</t>
        </is>
      </c>
      <c r="S2912" s="73" t="n">
        <v>60.2</v>
      </c>
      <c r="T2912" s="73" t="n">
        <v>53.6</v>
      </c>
      <c r="U2912" s="71" t="n">
        <v>0</v>
      </c>
      <c r="V2912" t="inlineStr">
        <is>
          <t>No</t>
        </is>
      </c>
      <c r="W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TC102904</t>
        </is>
      </c>
      <c r="B2913" s="69" t="n">
        <v>46010</v>
      </c>
      <c r="C2913" s="70" t="n">
        <v>2025</v>
      </c>
      <c r="D2913" t="inlineStr">
        <is>
          <t>Dec</t>
        </is>
      </c>
      <c r="E2913" t="inlineStr">
        <is>
          <t>North America</t>
        </is>
      </c>
      <c r="F2913" t="inlineStr">
        <is>
          <t>Canada</t>
        </is>
      </c>
      <c r="G2913" t="inlineStr">
        <is>
          <t>Communications &amp; Media</t>
        </is>
      </c>
      <c r="H2913" t="inlineStr">
        <is>
          <t>Application services</t>
        </is>
      </c>
      <c r="I2913" t="inlineStr">
        <is>
          <t>Large client</t>
        </is>
      </c>
      <c r="J2913" t="inlineStr">
        <is>
          <t>Mei Lin</t>
        </is>
      </c>
      <c r="K2913" s="71" t="n">
        <v>11237</v>
      </c>
      <c r="L2913" s="72" t="n">
        <v>3520.44</v>
      </c>
      <c r="M2913" s="72" t="n">
        <v>39559184.28</v>
      </c>
      <c r="N2913" s="72" t="n">
        <v>1582367.37</v>
      </c>
      <c r="O2913" s="72" t="n">
        <v>37976816.91</v>
      </c>
      <c r="P2913" s="72" t="n">
        <v>26314380.25</v>
      </c>
      <c r="Q2913" s="72" t="n">
        <v>11662436.66</v>
      </c>
      <c r="R2913" t="inlineStr">
        <is>
          <t>CM-03</t>
        </is>
      </c>
      <c r="S2913" s="73" t="n">
        <v>76.3</v>
      </c>
      <c r="T2913" s="73" t="n">
        <v>60.4</v>
      </c>
      <c r="U2913" s="71" t="n">
        <v>0</v>
      </c>
      <c r="V2913" t="inlineStr">
        <is>
          <t>No</t>
        </is>
      </c>
      <c r="W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TC102905</t>
        </is>
      </c>
      <c r="B2914" s="69" t="n">
        <v>46010</v>
      </c>
      <c r="C2914" s="70" t="n">
        <v>2025</v>
      </c>
      <c r="D2914" t="inlineStr">
        <is>
          <t>Dec</t>
        </is>
      </c>
      <c r="E2914" t="inlineStr">
        <is>
          <t>North America</t>
        </is>
      </c>
      <c r="F2914" t="inlineStr">
        <is>
          <t>USA</t>
        </is>
      </c>
      <c r="G2914" t="inlineStr">
        <is>
          <t>BFSI</t>
        </is>
      </c>
      <c r="H2914" t="inlineStr">
        <is>
          <t>Cloud &amp; infrastructure</t>
        </is>
      </c>
      <c r="I2914" t="inlineStr">
        <is>
          <t>Large client</t>
        </is>
      </c>
      <c r="J2914" t="inlineStr">
        <is>
          <t>Wei Chen</t>
        </is>
      </c>
      <c r="K2914" s="71" t="n">
        <v>10725</v>
      </c>
      <c r="L2914" s="72" t="n">
        <v>4349.41</v>
      </c>
      <c r="M2914" s="72" t="n">
        <v>46647422.25</v>
      </c>
      <c r="N2914" s="72" t="n">
        <v>0</v>
      </c>
      <c r="O2914" s="72" t="n">
        <v>46647422.25</v>
      </c>
      <c r="P2914" s="72" t="n">
        <v>30830334.21</v>
      </c>
      <c r="Q2914" s="72" t="n">
        <v>15817088.04</v>
      </c>
      <c r="R2914" t="inlineStr">
        <is>
          <t>B-05</t>
        </is>
      </c>
      <c r="S2914" s="73" t="n">
        <v>61.7</v>
      </c>
      <c r="T2914" s="73" t="n">
        <v>55.2</v>
      </c>
      <c r="U2914" s="71" t="n">
        <v>2</v>
      </c>
      <c r="V2914" t="inlineStr">
        <is>
          <t>No</t>
        </is>
      </c>
      <c r="W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TC102906</t>
        </is>
      </c>
      <c r="B2915" s="69" t="n">
        <v>46010</v>
      </c>
      <c r="C2915" s="70" t="n">
        <v>2025</v>
      </c>
      <c r="D2915" t="inlineStr">
        <is>
          <t>Dec</t>
        </is>
      </c>
      <c r="E2915" t="inlineStr">
        <is>
          <t>North America</t>
        </is>
      </c>
      <c r="F2915" t="inlineStr">
        <is>
          <t>Canada</t>
        </is>
      </c>
      <c r="G2915" t="inlineStr">
        <is>
          <t>BFSI</t>
        </is>
      </c>
      <c r="H2915" t="inlineStr">
        <is>
          <t>Consulting</t>
        </is>
      </c>
      <c r="I2915" t="inlineStr">
        <is>
          <t>Mid-size client</t>
        </is>
      </c>
      <c r="J2915" t="inlineStr">
        <is>
          <t>Emma Clarke</t>
        </is>
      </c>
      <c r="K2915" s="71" t="n">
        <v>3142</v>
      </c>
      <c r="L2915" s="72" t="n">
        <v>4411.69</v>
      </c>
      <c r="M2915" s="72" t="n">
        <v>13861529.98</v>
      </c>
      <c r="N2915" s="72" t="n">
        <v>554461.2</v>
      </c>
      <c r="O2915" s="72" t="n">
        <v>13307068.78</v>
      </c>
      <c r="P2915" s="72" t="n">
        <v>8867845.630000001</v>
      </c>
      <c r="Q2915" s="72" t="n">
        <v>4439223.15</v>
      </c>
      <c r="R2915" t="inlineStr">
        <is>
          <t>B-04</t>
        </is>
      </c>
      <c r="S2915" s="73" t="n">
        <v>21.3</v>
      </c>
      <c r="T2915" s="73" t="n">
        <v>16.9</v>
      </c>
      <c r="U2915" s="71" t="n">
        <v>0</v>
      </c>
      <c r="V2915" t="inlineStr">
        <is>
          <t>No</t>
        </is>
      </c>
      <c r="W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TC102907</t>
        </is>
      </c>
      <c r="B2916" s="69" t="n">
        <v>46010</v>
      </c>
      <c r="C2916" s="70" t="n">
        <v>2025</v>
      </c>
      <c r="D2916" t="inlineStr">
        <is>
          <t>Dec</t>
        </is>
      </c>
      <c r="E2916" t="inlineStr">
        <is>
          <t>UK</t>
        </is>
      </c>
      <c r="F2916" t="inlineStr">
        <is>
          <t>UK</t>
        </is>
      </c>
      <c r="G2916" t="inlineStr">
        <is>
          <t>Technology &amp; Services</t>
        </is>
      </c>
      <c r="H2916" t="inlineStr">
        <is>
          <t>Application services</t>
        </is>
      </c>
      <c r="I2916" t="inlineStr">
        <is>
          <t>Large client</t>
        </is>
      </c>
      <c r="J2916" t="inlineStr">
        <is>
          <t>Priya Nair</t>
        </is>
      </c>
      <c r="K2916" s="71" t="n">
        <v>3382</v>
      </c>
      <c r="L2916" s="72" t="n">
        <v>3710.19</v>
      </c>
      <c r="M2916" s="72" t="n">
        <v>12547862.58</v>
      </c>
      <c r="N2916" s="72" t="n">
        <v>752871.75</v>
      </c>
      <c r="O2916" s="72" t="n">
        <v>11794990.83</v>
      </c>
      <c r="P2916" s="72" t="n">
        <v>7796235.44</v>
      </c>
      <c r="Q2916" s="72" t="n">
        <v>3998755.39</v>
      </c>
      <c r="R2916" t="inlineStr">
        <is>
          <t>TS-02</t>
        </is>
      </c>
      <c r="S2916" s="73" t="n">
        <v>24.6</v>
      </c>
      <c r="T2916" s="73" t="n">
        <v>18.7</v>
      </c>
      <c r="U2916" s="71" t="n">
        <v>1</v>
      </c>
      <c r="V2916" t="inlineStr">
        <is>
          <t>No</t>
        </is>
      </c>
      <c r="W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TC102908</t>
        </is>
      </c>
      <c r="B2917" s="69" t="n">
        <v>46010</v>
      </c>
      <c r="C2917" s="70" t="n">
        <v>2025</v>
      </c>
      <c r="D2917" t="inlineStr">
        <is>
          <t>Dec</t>
        </is>
      </c>
      <c r="E2917" t="inlineStr">
        <is>
          <t>UK</t>
        </is>
      </c>
      <c r="F2917" t="inlineStr">
        <is>
          <t>UK</t>
        </is>
      </c>
      <c r="G2917" t="inlineStr">
        <is>
          <t>BFSI</t>
        </is>
      </c>
      <c r="H2917" t="inlineStr">
        <is>
          <t>Cloud &amp; infrastructure</t>
        </is>
      </c>
      <c r="I2917" t="inlineStr">
        <is>
          <t>Mid-size client</t>
        </is>
      </c>
      <c r="J2917" t="inlineStr">
        <is>
          <t>Arjun Mehta</t>
        </is>
      </c>
      <c r="K2917" s="71" t="n">
        <v>7702</v>
      </c>
      <c r="L2917" s="72" t="n">
        <v>4454.95</v>
      </c>
      <c r="M2917" s="72" t="n">
        <v>34312024.9</v>
      </c>
      <c r="N2917" s="72" t="n">
        <v>686240.5</v>
      </c>
      <c r="O2917" s="72" t="n">
        <v>33625784.4</v>
      </c>
      <c r="P2917" s="72" t="n">
        <v>23198721.22</v>
      </c>
      <c r="Q2917" s="72" t="n">
        <v>10427063.18</v>
      </c>
      <c r="R2917" t="inlineStr">
        <is>
          <t>B-04</t>
        </is>
      </c>
      <c r="S2917" s="73" t="n">
        <v>46.9</v>
      </c>
      <c r="T2917" s="73" t="n">
        <v>39</v>
      </c>
      <c r="U2917" s="71" t="n">
        <v>1</v>
      </c>
      <c r="V2917" t="inlineStr">
        <is>
          <t>No</t>
        </is>
      </c>
      <c r="W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TC102909</t>
        </is>
      </c>
      <c r="B2918" s="69" t="n">
        <v>46011</v>
      </c>
      <c r="C2918" s="70" t="n">
        <v>2025</v>
      </c>
      <c r="D2918" t="inlineStr">
        <is>
          <t>Dec</t>
        </is>
      </c>
      <c r="E2918" t="inlineStr">
        <is>
          <t>North America</t>
        </is>
      </c>
      <c r="F2918" t="inlineStr">
        <is>
          <t>Canada</t>
        </is>
      </c>
      <c r="G2918" t="inlineStr">
        <is>
          <t>Communications &amp; Media</t>
        </is>
      </c>
      <c r="H2918" t="inlineStr">
        <is>
          <t>Application services</t>
        </is>
      </c>
      <c r="I2918" t="inlineStr">
        <is>
          <t>Mid-size client</t>
        </is>
      </c>
      <c r="J2918" t="inlineStr">
        <is>
          <t>Mei Lin</t>
        </is>
      </c>
      <c r="K2918" s="71" t="n">
        <v>4616</v>
      </c>
      <c r="L2918" s="72" t="n">
        <v>4120.68</v>
      </c>
      <c r="M2918" s="72" t="n">
        <v>19021058.88</v>
      </c>
      <c r="N2918" s="72" t="n">
        <v>0</v>
      </c>
      <c r="O2918" s="72" t="n">
        <v>19021058.88</v>
      </c>
      <c r="P2918" s="72" t="n">
        <v>11458647.4</v>
      </c>
      <c r="Q2918" s="72" t="n">
        <v>7562411.48</v>
      </c>
      <c r="R2918" t="inlineStr">
        <is>
          <t>CM-01</t>
        </is>
      </c>
      <c r="S2918" s="73" t="n">
        <v>26.4</v>
      </c>
      <c r="T2918" s="73" t="n">
        <v>23.9</v>
      </c>
      <c r="U2918" s="71" t="n">
        <v>0</v>
      </c>
      <c r="V2918" t="inlineStr">
        <is>
          <t>No</t>
        </is>
      </c>
      <c r="W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TC102910</t>
        </is>
      </c>
      <c r="B2919" s="69" t="n">
        <v>46011</v>
      </c>
      <c r="C2919" s="70" t="n">
        <v>2025</v>
      </c>
      <c r="D2919" t="inlineStr">
        <is>
          <t>Dec</t>
        </is>
      </c>
      <c r="E2919" t="inlineStr">
        <is>
          <t>Continental Europe</t>
        </is>
      </c>
      <c r="F2919" t="inlineStr">
        <is>
          <t>France</t>
        </is>
      </c>
      <c r="G2919" t="inlineStr">
        <is>
          <t>Life Sciences</t>
        </is>
      </c>
      <c r="H2919" t="inlineStr">
        <is>
          <t>Application services</t>
        </is>
      </c>
      <c r="I2919" t="inlineStr">
        <is>
          <t>Mid-size client</t>
        </is>
      </c>
      <c r="J2919" t="inlineStr">
        <is>
          <t>Lucas Martin</t>
        </is>
      </c>
      <c r="K2919" s="71" t="n">
        <v>13224</v>
      </c>
      <c r="L2919" s="72" t="n">
        <v>4458.55</v>
      </c>
      <c r="M2919" s="72" t="n">
        <v>58959865.2</v>
      </c>
      <c r="N2919" s="72" t="n">
        <v>1179197.3</v>
      </c>
      <c r="O2919" s="72" t="n">
        <v>57780667.9</v>
      </c>
      <c r="P2919" s="72" t="n">
        <v>41044144.55</v>
      </c>
      <c r="Q2919" s="72" t="n">
        <v>16736523.35</v>
      </c>
      <c r="R2919" t="inlineStr">
        <is>
          <t>LS-04</t>
        </is>
      </c>
      <c r="S2919" s="73" t="n">
        <v>78.90000000000001</v>
      </c>
      <c r="T2919" s="73" t="n">
        <v>69.09999999999999</v>
      </c>
      <c r="U2919" s="71" t="n">
        <v>1</v>
      </c>
      <c r="V2919" t="inlineStr">
        <is>
          <t>No</t>
        </is>
      </c>
      <c r="W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TC102911</t>
        </is>
      </c>
      <c r="B2920" s="69" t="n">
        <v>46011</v>
      </c>
      <c r="C2920" s="70" t="n">
        <v>2025</v>
      </c>
      <c r="D2920" t="inlineStr">
        <is>
          <t>Dec</t>
        </is>
      </c>
      <c r="E2920" t="inlineStr">
        <is>
          <t>Continental Europe</t>
        </is>
      </c>
      <c r="F2920" t="inlineStr">
        <is>
          <t>Germany</t>
        </is>
      </c>
      <c r="G2920" t="inlineStr">
        <is>
          <t>Life Sciences</t>
        </is>
      </c>
      <c r="H2920" t="inlineStr">
        <is>
          <t>Application services</t>
        </is>
      </c>
      <c r="I2920" t="inlineStr">
        <is>
          <t>Top-10 client</t>
        </is>
      </c>
      <c r="J2920" t="inlineStr">
        <is>
          <t>Carlos Silva</t>
        </is>
      </c>
      <c r="K2920" s="71" t="n">
        <v>1261</v>
      </c>
      <c r="L2920" s="72" t="n">
        <v>4440.1</v>
      </c>
      <c r="M2920" s="72" t="n">
        <v>5598966.1</v>
      </c>
      <c r="N2920" s="72" t="n">
        <v>223958.64</v>
      </c>
      <c r="O2920" s="72" t="n">
        <v>5375007.46</v>
      </c>
      <c r="P2920" s="72" t="n">
        <v>3651846.51</v>
      </c>
      <c r="Q2920" s="72" t="n">
        <v>1723160.95</v>
      </c>
      <c r="R2920" t="inlineStr">
        <is>
          <t>LS-04</t>
        </is>
      </c>
      <c r="S2920" s="73" t="n">
        <v>7.7</v>
      </c>
      <c r="T2920" s="73" t="n">
        <v>7</v>
      </c>
      <c r="U2920" s="71" t="n">
        <v>0</v>
      </c>
      <c r="V2920" t="inlineStr">
        <is>
          <t>No</t>
        </is>
      </c>
      <c r="W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TC102912</t>
        </is>
      </c>
      <c r="B2921" s="69" t="n">
        <v>46011</v>
      </c>
      <c r="C2921" s="70" t="n">
        <v>2025</v>
      </c>
      <c r="D2921" t="inlineStr">
        <is>
          <t>Dec</t>
        </is>
      </c>
      <c r="E2921" t="inlineStr">
        <is>
          <t>North America</t>
        </is>
      </c>
      <c r="F2921" t="inlineStr">
        <is>
          <t>Canada</t>
        </is>
      </c>
      <c r="G2921" t="inlineStr">
        <is>
          <t>BFSI</t>
        </is>
      </c>
      <c r="H2921" t="inlineStr">
        <is>
          <t>Application services</t>
        </is>
      </c>
      <c r="I2921" t="inlineStr">
        <is>
          <t>Top-10 client</t>
        </is>
      </c>
      <c r="J2921" t="inlineStr">
        <is>
          <t>Ravindra Patil</t>
        </is>
      </c>
      <c r="K2921" s="71" t="n">
        <v>4962</v>
      </c>
      <c r="L2921" s="72" t="n">
        <v>3749.17</v>
      </c>
      <c r="M2921" s="72" t="n">
        <v>18603381.54</v>
      </c>
      <c r="N2921" s="72" t="n">
        <v>1116202.89</v>
      </c>
      <c r="O2921" s="72" t="n">
        <v>17487178.65</v>
      </c>
      <c r="P2921" s="72" t="n">
        <v>11345630.74</v>
      </c>
      <c r="Q2921" s="72" t="n">
        <v>6141547.91</v>
      </c>
      <c r="R2921" t="inlineStr">
        <is>
          <t>B-05</t>
        </is>
      </c>
      <c r="S2921" s="73" t="n">
        <v>35.6</v>
      </c>
      <c r="T2921" s="73" t="n">
        <v>28</v>
      </c>
      <c r="U2921" s="71" t="n">
        <v>0</v>
      </c>
      <c r="V2921" t="inlineStr">
        <is>
          <t>Yes</t>
        </is>
      </c>
      <c r="W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TC102913</t>
        </is>
      </c>
      <c r="B2922" s="69" t="n">
        <v>46011</v>
      </c>
      <c r="C2922" s="70" t="n">
        <v>2025</v>
      </c>
      <c r="D2922" t="inlineStr">
        <is>
          <t>Dec</t>
        </is>
      </c>
      <c r="E2922" t="inlineStr">
        <is>
          <t>Asia Pacific</t>
        </is>
      </c>
      <c r="F2922" t="inlineStr">
        <is>
          <t>Singapore</t>
        </is>
      </c>
      <c r="G2922" t="inlineStr">
        <is>
          <t>BFSI</t>
        </is>
      </c>
      <c r="H2922" t="inlineStr">
        <is>
          <t>Application services</t>
        </is>
      </c>
      <c r="I2922" t="inlineStr">
        <is>
          <t>Mid-size client</t>
        </is>
      </c>
      <c r="J2922" t="inlineStr">
        <is>
          <t>Ruhi Shaikh</t>
        </is>
      </c>
      <c r="K2922" s="71" t="n">
        <v>6473</v>
      </c>
      <c r="L2922" s="72" t="n">
        <v>3470.08</v>
      </c>
      <c r="M2922" s="72" t="n">
        <v>22461827.84</v>
      </c>
      <c r="N2922" s="72" t="n">
        <v>0</v>
      </c>
      <c r="O2922" s="72" t="n">
        <v>22461827.84</v>
      </c>
      <c r="P2922" s="72" t="n">
        <v>15382833.94</v>
      </c>
      <c r="Q2922" s="72" t="n">
        <v>7078993.9</v>
      </c>
      <c r="R2922" t="inlineStr">
        <is>
          <t>B-03</t>
        </is>
      </c>
      <c r="S2922" s="73" t="n">
        <v>38.4</v>
      </c>
      <c r="T2922" s="73" t="n">
        <v>32.8</v>
      </c>
      <c r="U2922" s="71" t="n">
        <v>2</v>
      </c>
      <c r="V2922" t="inlineStr">
        <is>
          <t>No</t>
        </is>
      </c>
      <c r="W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TC102914</t>
        </is>
      </c>
      <c r="B2923" s="69" t="n">
        <v>46011</v>
      </c>
      <c r="C2923" s="70" t="n">
        <v>2025</v>
      </c>
      <c r="D2923" t="inlineStr">
        <is>
          <t>Dec</t>
        </is>
      </c>
      <c r="E2923" t="inlineStr">
        <is>
          <t>North America</t>
        </is>
      </c>
      <c r="F2923" t="inlineStr">
        <is>
          <t>Canada</t>
        </is>
      </c>
      <c r="G2923" t="inlineStr">
        <is>
          <t>Technology &amp; Services</t>
        </is>
      </c>
      <c r="H2923" t="inlineStr">
        <is>
          <t>Cloud &amp; infrastructure</t>
        </is>
      </c>
      <c r="I2923" t="inlineStr">
        <is>
          <t>Top-10 client</t>
        </is>
      </c>
      <c r="J2923" t="inlineStr">
        <is>
          <t>Omar Haddad</t>
        </is>
      </c>
      <c r="K2923" s="71" t="n">
        <v>6872</v>
      </c>
      <c r="L2923" s="72" t="n">
        <v>4240.39</v>
      </c>
      <c r="M2923" s="72" t="n">
        <v>29139960.08</v>
      </c>
      <c r="N2923" s="72" t="n">
        <v>1165598.4</v>
      </c>
      <c r="O2923" s="72" t="n">
        <v>27974361.68</v>
      </c>
      <c r="P2923" s="72" t="n">
        <v>17893052.79</v>
      </c>
      <c r="Q2923" s="72" t="n">
        <v>10081308.89</v>
      </c>
      <c r="R2923" t="inlineStr">
        <is>
          <t>TS-01</t>
        </is>
      </c>
      <c r="S2923" s="73" t="n">
        <v>44.9</v>
      </c>
      <c r="T2923" s="73" t="n">
        <v>38.3</v>
      </c>
      <c r="U2923" s="71" t="n">
        <v>0</v>
      </c>
      <c r="V2923" t="inlineStr">
        <is>
          <t>No</t>
        </is>
      </c>
      <c r="W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TC102915</t>
        </is>
      </c>
      <c r="B2924" s="69" t="n">
        <v>46011</v>
      </c>
      <c r="C2924" s="70" t="n">
        <v>2025</v>
      </c>
      <c r="D2924" t="inlineStr">
        <is>
          <t>Dec</t>
        </is>
      </c>
      <c r="E2924" t="inlineStr">
        <is>
          <t>North America</t>
        </is>
      </c>
      <c r="F2924" t="inlineStr">
        <is>
          <t>USA</t>
        </is>
      </c>
      <c r="G2924" t="inlineStr">
        <is>
          <t>Technology &amp; Services</t>
        </is>
      </c>
      <c r="H2924" t="inlineStr">
        <is>
          <t>Application services</t>
        </is>
      </c>
      <c r="I2924" t="inlineStr">
        <is>
          <t>Large client</t>
        </is>
      </c>
      <c r="J2924" t="inlineStr">
        <is>
          <t>Zoya Ahmed</t>
        </is>
      </c>
      <c r="K2924" s="71" t="n">
        <v>2473</v>
      </c>
      <c r="L2924" s="72" t="n">
        <v>3713.6</v>
      </c>
      <c r="M2924" s="72" t="n">
        <v>9183732.800000001</v>
      </c>
      <c r="N2924" s="72" t="n">
        <v>0</v>
      </c>
      <c r="O2924" s="72" t="n">
        <v>9183732.800000001</v>
      </c>
      <c r="P2924" s="72" t="n">
        <v>6543914.8</v>
      </c>
      <c r="Q2924" s="72" t="n">
        <v>2639818</v>
      </c>
      <c r="R2924" t="inlineStr">
        <is>
          <t>TS-04</t>
        </is>
      </c>
      <c r="S2924" s="73" t="n">
        <v>17.9</v>
      </c>
      <c r="T2924" s="73" t="n">
        <v>13.6</v>
      </c>
      <c r="U2924" s="71" t="n">
        <v>0</v>
      </c>
      <c r="V2924" t="inlineStr">
        <is>
          <t>No</t>
        </is>
      </c>
      <c r="W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TC102916</t>
        </is>
      </c>
      <c r="B2925" s="69" t="n">
        <v>46011</v>
      </c>
      <c r="C2925" s="70" t="n">
        <v>2025</v>
      </c>
      <c r="D2925" t="inlineStr">
        <is>
          <t>Dec</t>
        </is>
      </c>
      <c r="E2925" t="inlineStr">
        <is>
          <t>India</t>
        </is>
      </c>
      <c r="F2925" t="inlineStr">
        <is>
          <t>India</t>
        </is>
      </c>
      <c r="G2925" t="inlineStr">
        <is>
          <t>Retail &amp; CPG</t>
        </is>
      </c>
      <c r="H2925" t="inlineStr">
        <is>
          <t>Application services</t>
        </is>
      </c>
      <c r="I2925" t="inlineStr">
        <is>
          <t>Large client</t>
        </is>
      </c>
      <c r="J2925" t="inlineStr">
        <is>
          <t>Sara Rossi</t>
        </is>
      </c>
      <c r="K2925" s="71" t="n">
        <v>10048</v>
      </c>
      <c r="L2925" s="72" t="n">
        <v>3182.99</v>
      </c>
      <c r="M2925" s="72" t="n">
        <v>31982683.52</v>
      </c>
      <c r="N2925" s="72" t="n">
        <v>639653.67</v>
      </c>
      <c r="O2925" s="72" t="n">
        <v>31343029.85</v>
      </c>
      <c r="P2925" s="72" t="n">
        <v>21449269.15</v>
      </c>
      <c r="Q2925" s="72" t="n">
        <v>9893760.699999999</v>
      </c>
      <c r="R2925" t="inlineStr">
        <is>
          <t>RC-06</t>
        </is>
      </c>
      <c r="S2925" s="73" t="n">
        <v>67.5</v>
      </c>
      <c r="T2925" s="73" t="n">
        <v>52.9</v>
      </c>
      <c r="U2925" s="71" t="n">
        <v>1</v>
      </c>
      <c r="V2925" t="inlineStr">
        <is>
          <t>No</t>
        </is>
      </c>
      <c r="W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TC102917</t>
        </is>
      </c>
      <c r="B2926" s="69" t="n">
        <v>46011</v>
      </c>
      <c r="C2926" s="70" t="n">
        <v>2025</v>
      </c>
      <c r="D2926" t="inlineStr">
        <is>
          <t>Dec</t>
        </is>
      </c>
      <c r="E2926" t="inlineStr">
        <is>
          <t>North America</t>
        </is>
      </c>
      <c r="F2926" t="inlineStr">
        <is>
          <t>USA</t>
        </is>
      </c>
      <c r="G2926" t="inlineStr">
        <is>
          <t>Communications &amp; Media</t>
        </is>
      </c>
      <c r="H2926" t="inlineStr">
        <is>
          <t>Application services</t>
        </is>
      </c>
      <c r="I2926" t="inlineStr">
        <is>
          <t>Large client</t>
        </is>
      </c>
      <c r="J2926" t="inlineStr">
        <is>
          <t>Kofi Mensah</t>
        </is>
      </c>
      <c r="K2926" s="71" t="n">
        <v>4987</v>
      </c>
      <c r="L2926" s="72" t="n">
        <v>4051.24</v>
      </c>
      <c r="M2926" s="72" t="n">
        <v>20203533.88</v>
      </c>
      <c r="N2926" s="72" t="n">
        <v>0</v>
      </c>
      <c r="O2926" s="72" t="n">
        <v>20203533.88</v>
      </c>
      <c r="P2926" s="72" t="n">
        <v>12755505.17</v>
      </c>
      <c r="Q2926" s="72" t="n">
        <v>7448028.71</v>
      </c>
      <c r="R2926" t="inlineStr">
        <is>
          <t>CM-04</t>
        </is>
      </c>
      <c r="S2926" s="73" t="n">
        <v>37.5</v>
      </c>
      <c r="T2926" s="73" t="n">
        <v>28.1</v>
      </c>
      <c r="U2926" s="71" t="n">
        <v>0</v>
      </c>
      <c r="V2926" t="inlineStr">
        <is>
          <t>No</t>
        </is>
      </c>
      <c r="W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TC102918</t>
        </is>
      </c>
      <c r="B2927" s="69" t="n">
        <v>46011</v>
      </c>
      <c r="C2927" s="70" t="n">
        <v>2025</v>
      </c>
      <c r="D2927" t="inlineStr">
        <is>
          <t>Dec</t>
        </is>
      </c>
      <c r="E2927" t="inlineStr">
        <is>
          <t>Middle East &amp; Africa</t>
        </is>
      </c>
      <c r="F2927" t="inlineStr">
        <is>
          <t>UAE</t>
        </is>
      </c>
      <c r="G2927" t="inlineStr">
        <is>
          <t>BFSI</t>
        </is>
      </c>
      <c r="H2927" t="inlineStr">
        <is>
          <t>BPS</t>
        </is>
      </c>
      <c r="I2927" t="inlineStr">
        <is>
          <t>Top-10 client</t>
        </is>
      </c>
      <c r="J2927" t="inlineStr">
        <is>
          <t>Ana Costa</t>
        </is>
      </c>
      <c r="K2927" s="71" t="n">
        <v>6672</v>
      </c>
      <c r="L2927" s="72" t="n">
        <v>3255.41</v>
      </c>
      <c r="M2927" s="72" t="n">
        <v>21720095.52</v>
      </c>
      <c r="N2927" s="72" t="n">
        <v>0</v>
      </c>
      <c r="O2927" s="72" t="n">
        <v>21720095.52</v>
      </c>
      <c r="P2927" s="72" t="n">
        <v>15013442.31</v>
      </c>
      <c r="Q2927" s="72" t="n">
        <v>6706653.21</v>
      </c>
      <c r="R2927" t="inlineStr">
        <is>
          <t>B-05</t>
        </is>
      </c>
      <c r="S2927" s="73" t="n">
        <v>38.9</v>
      </c>
      <c r="T2927" s="73" t="n">
        <v>35.2</v>
      </c>
      <c r="U2927" s="71" t="n">
        <v>0</v>
      </c>
      <c r="V2927" t="inlineStr">
        <is>
          <t>No</t>
        </is>
      </c>
      <c r="W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TC102919</t>
        </is>
      </c>
      <c r="B2928" s="69" t="n">
        <v>46011</v>
      </c>
      <c r="C2928" s="70" t="n">
        <v>2025</v>
      </c>
      <c r="D2928" t="inlineStr">
        <is>
          <t>Dec</t>
        </is>
      </c>
      <c r="E2928" t="inlineStr">
        <is>
          <t>North America</t>
        </is>
      </c>
      <c r="F2928" t="inlineStr">
        <is>
          <t>USA</t>
        </is>
      </c>
      <c r="G2928" t="inlineStr">
        <is>
          <t>Retail &amp; CPG</t>
        </is>
      </c>
      <c r="H2928" t="inlineStr">
        <is>
          <t>Application services</t>
        </is>
      </c>
      <c r="I2928" t="inlineStr">
        <is>
          <t>Top-10 client</t>
        </is>
      </c>
      <c r="J2928" t="inlineStr">
        <is>
          <t>Carlos Silva</t>
        </is>
      </c>
      <c r="K2928" s="71" t="n">
        <v>2889</v>
      </c>
      <c r="L2928" s="72" t="n">
        <v>4044.6</v>
      </c>
      <c r="M2928" s="72" t="n">
        <v>11684849.4</v>
      </c>
      <c r="N2928" s="72" t="n">
        <v>233696.99</v>
      </c>
      <c r="O2928" s="72" t="n">
        <v>11451152.41</v>
      </c>
      <c r="P2928" s="72" t="n">
        <v>8374794.33</v>
      </c>
      <c r="Q2928" s="72" t="n">
        <v>3076358.08</v>
      </c>
      <c r="R2928" t="inlineStr">
        <is>
          <t>RC-04</t>
        </is>
      </c>
      <c r="S2928" s="73" t="n">
        <v>19.7</v>
      </c>
      <c r="T2928" s="73" t="n">
        <v>14.7</v>
      </c>
      <c r="U2928" s="71" t="n">
        <v>0</v>
      </c>
      <c r="V2928" t="inlineStr">
        <is>
          <t>No</t>
        </is>
      </c>
      <c r="W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TC102920</t>
        </is>
      </c>
      <c r="B2929" s="69" t="n">
        <v>46011</v>
      </c>
      <c r="C2929" s="70" t="n">
        <v>2025</v>
      </c>
      <c r="D2929" t="inlineStr">
        <is>
          <t>Dec</t>
        </is>
      </c>
      <c r="E2929" t="inlineStr">
        <is>
          <t>North America</t>
        </is>
      </c>
      <c r="F2929" t="inlineStr">
        <is>
          <t>Canada</t>
        </is>
      </c>
      <c r="G2929" t="inlineStr">
        <is>
          <t>BFSI</t>
        </is>
      </c>
      <c r="H2929" t="inlineStr">
        <is>
          <t>Application services</t>
        </is>
      </c>
      <c r="I2929" t="inlineStr">
        <is>
          <t>Top-10 client</t>
        </is>
      </c>
      <c r="J2929" t="inlineStr">
        <is>
          <t>Wei Chen</t>
        </is>
      </c>
      <c r="K2929" s="71" t="n">
        <v>7611</v>
      </c>
      <c r="L2929" s="72" t="n">
        <v>4595.92</v>
      </c>
      <c r="M2929" s="72" t="n">
        <v>34979547.12</v>
      </c>
      <c r="N2929" s="72" t="n">
        <v>699590.9399999999</v>
      </c>
      <c r="O2929" s="72" t="n">
        <v>34279956.18</v>
      </c>
      <c r="P2929" s="72" t="n">
        <v>22410325.23</v>
      </c>
      <c r="Q2929" s="72" t="n">
        <v>11869630.95</v>
      </c>
      <c r="R2929" t="inlineStr">
        <is>
          <t>B-01</t>
        </is>
      </c>
      <c r="S2929" s="73" t="n">
        <v>49.7</v>
      </c>
      <c r="T2929" s="73" t="n">
        <v>39.4</v>
      </c>
      <c r="U2929" s="71" t="n">
        <v>0</v>
      </c>
      <c r="V2929" t="inlineStr">
        <is>
          <t>No</t>
        </is>
      </c>
      <c r="W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TC102921</t>
        </is>
      </c>
      <c r="B2930" s="69" t="n">
        <v>46012</v>
      </c>
      <c r="C2930" s="70" t="n">
        <v>2025</v>
      </c>
      <c r="D2930" t="inlineStr">
        <is>
          <t>Dec</t>
        </is>
      </c>
      <c r="E2930" t="inlineStr">
        <is>
          <t>North America</t>
        </is>
      </c>
      <c r="F2930" t="inlineStr">
        <is>
          <t>USA</t>
        </is>
      </c>
      <c r="G2930" t="inlineStr">
        <is>
          <t>Communications &amp; Media</t>
        </is>
      </c>
      <c r="H2930" t="inlineStr">
        <is>
          <t>Cloud &amp; infrastructure</t>
        </is>
      </c>
      <c r="I2930" t="inlineStr">
        <is>
          <t>Large client</t>
        </is>
      </c>
      <c r="J2930" t="inlineStr">
        <is>
          <t>Fatima Al-Saud</t>
        </is>
      </c>
      <c r="K2930" s="71" t="n">
        <v>10423</v>
      </c>
      <c r="L2930" s="72" t="n">
        <v>4156.99</v>
      </c>
      <c r="M2930" s="72" t="n">
        <v>43328306.77</v>
      </c>
      <c r="N2930" s="72" t="n">
        <v>866566.14</v>
      </c>
      <c r="O2930" s="72" t="n">
        <v>42461740.63</v>
      </c>
      <c r="P2930" s="72" t="n">
        <v>29081221.63</v>
      </c>
      <c r="Q2930" s="72" t="n">
        <v>13380519</v>
      </c>
      <c r="R2930" t="inlineStr">
        <is>
          <t>CM-06</t>
        </is>
      </c>
      <c r="S2930" s="73" t="n">
        <v>70</v>
      </c>
      <c r="T2930" s="73" t="n">
        <v>53.2</v>
      </c>
      <c r="U2930" s="71" t="n">
        <v>1</v>
      </c>
      <c r="V2930" t="inlineStr">
        <is>
          <t>No</t>
        </is>
      </c>
      <c r="W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TC102922</t>
        </is>
      </c>
      <c r="B2931" s="69" t="n">
        <v>46012</v>
      </c>
      <c r="C2931" s="70" t="n">
        <v>2025</v>
      </c>
      <c r="D2931" t="inlineStr">
        <is>
          <t>Dec</t>
        </is>
      </c>
      <c r="E2931" t="inlineStr">
        <is>
          <t>North America</t>
        </is>
      </c>
      <c r="F2931" t="inlineStr">
        <is>
          <t>USA</t>
        </is>
      </c>
      <c r="G2931" t="inlineStr">
        <is>
          <t>BFSI</t>
        </is>
      </c>
      <c r="H2931" t="inlineStr">
        <is>
          <t>Application services</t>
        </is>
      </c>
      <c r="I2931" t="inlineStr">
        <is>
          <t>Mid-size client</t>
        </is>
      </c>
      <c r="J2931" t="inlineStr">
        <is>
          <t>Emma Clarke</t>
        </is>
      </c>
      <c r="K2931" s="71" t="n">
        <v>5638</v>
      </c>
      <c r="L2931" s="72" t="n">
        <v>4238.5</v>
      </c>
      <c r="M2931" s="72" t="n">
        <v>23896663</v>
      </c>
      <c r="N2931" s="72" t="n">
        <v>0</v>
      </c>
      <c r="O2931" s="72" t="n">
        <v>23896663</v>
      </c>
      <c r="P2931" s="72" t="n">
        <v>17384331.04</v>
      </c>
      <c r="Q2931" s="72" t="n">
        <v>6512331.96</v>
      </c>
      <c r="R2931" t="inlineStr">
        <is>
          <t>B-02</t>
        </is>
      </c>
      <c r="S2931" s="73" t="n">
        <v>37.4</v>
      </c>
      <c r="T2931" s="73" t="n">
        <v>29.8</v>
      </c>
      <c r="U2931" s="71" t="n">
        <v>0</v>
      </c>
      <c r="V2931" t="inlineStr">
        <is>
          <t>No</t>
        </is>
      </c>
      <c r="W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TC102923</t>
        </is>
      </c>
      <c r="B2932" s="69" t="n">
        <v>46012</v>
      </c>
      <c r="C2932" s="70" t="n">
        <v>2025</v>
      </c>
      <c r="D2932" t="inlineStr">
        <is>
          <t>Dec</t>
        </is>
      </c>
      <c r="E2932" t="inlineStr">
        <is>
          <t>Continental Europe</t>
        </is>
      </c>
      <c r="F2932" t="inlineStr">
        <is>
          <t>Netherlands</t>
        </is>
      </c>
      <c r="G2932" t="inlineStr">
        <is>
          <t>Life Sciences</t>
        </is>
      </c>
      <c r="H2932" t="inlineStr">
        <is>
          <t>BPS</t>
        </is>
      </c>
      <c r="I2932" t="inlineStr">
        <is>
          <t>Mid-size client</t>
        </is>
      </c>
      <c r="J2932" t="inlineStr">
        <is>
          <t>Kofi Mensah</t>
        </is>
      </c>
      <c r="K2932" s="71" t="n">
        <v>12298</v>
      </c>
      <c r="L2932" s="72" t="n">
        <v>4491.72</v>
      </c>
      <c r="M2932" s="72" t="n">
        <v>55239172.56</v>
      </c>
      <c r="N2932" s="72" t="n">
        <v>3314350.35</v>
      </c>
      <c r="O2932" s="72" t="n">
        <v>51924822.21</v>
      </c>
      <c r="P2932" s="72" t="n">
        <v>37176000.99</v>
      </c>
      <c r="Q2932" s="72" t="n">
        <v>14748821.22</v>
      </c>
      <c r="R2932" t="inlineStr">
        <is>
          <t>LS-03</t>
        </is>
      </c>
      <c r="S2932" s="73" t="n">
        <v>73.5</v>
      </c>
      <c r="T2932" s="73" t="n">
        <v>62.4</v>
      </c>
      <c r="U2932" s="71" t="n">
        <v>1</v>
      </c>
      <c r="V2932" t="inlineStr">
        <is>
          <t>No</t>
        </is>
      </c>
      <c r="W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TC102924</t>
        </is>
      </c>
      <c r="B2933" s="69" t="n">
        <v>46012</v>
      </c>
      <c r="C2933" s="70" t="n">
        <v>2025</v>
      </c>
      <c r="D2933" t="inlineStr">
        <is>
          <t>Dec</t>
        </is>
      </c>
      <c r="E2933" t="inlineStr">
        <is>
          <t>UK</t>
        </is>
      </c>
      <c r="F2933" t="inlineStr">
        <is>
          <t>UK</t>
        </is>
      </c>
      <c r="G2933" t="inlineStr">
        <is>
          <t>BFSI</t>
        </is>
      </c>
      <c r="H2933" t="inlineStr">
        <is>
          <t>Application services</t>
        </is>
      </c>
      <c r="I2933" t="inlineStr">
        <is>
          <t>Top-10 client</t>
        </is>
      </c>
      <c r="J2933" t="inlineStr">
        <is>
          <t>Ruhi Shaikh</t>
        </is>
      </c>
      <c r="K2933" s="71" t="n">
        <v>10409</v>
      </c>
      <c r="L2933" s="72" t="n">
        <v>4235.67</v>
      </c>
      <c r="M2933" s="72" t="n">
        <v>44089089.03</v>
      </c>
      <c r="N2933" s="72" t="n">
        <v>1763563.56</v>
      </c>
      <c r="O2933" s="72" t="n">
        <v>42325525.47</v>
      </c>
      <c r="P2933" s="72" t="n">
        <v>27322174.59</v>
      </c>
      <c r="Q2933" s="72" t="n">
        <v>15003350.88</v>
      </c>
      <c r="R2933" t="inlineStr">
        <is>
          <t>B-05</t>
        </is>
      </c>
      <c r="S2933" s="73" t="n">
        <v>68.09999999999999</v>
      </c>
      <c r="T2933" s="73" t="n">
        <v>54.9</v>
      </c>
      <c r="U2933" s="71" t="n">
        <v>1</v>
      </c>
      <c r="V2933" t="inlineStr">
        <is>
          <t>No</t>
        </is>
      </c>
      <c r="W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TC102925</t>
        </is>
      </c>
      <c r="B2934" s="69" t="n">
        <v>46012</v>
      </c>
      <c r="C2934" s="70" t="n">
        <v>2025</v>
      </c>
      <c r="D2934" t="inlineStr">
        <is>
          <t>Dec</t>
        </is>
      </c>
      <c r="E2934" t="inlineStr">
        <is>
          <t>North America</t>
        </is>
      </c>
      <c r="F2934" t="inlineStr">
        <is>
          <t>USA</t>
        </is>
      </c>
      <c r="G2934" t="inlineStr">
        <is>
          <t>Communications &amp; Media</t>
        </is>
      </c>
      <c r="H2934" t="inlineStr">
        <is>
          <t>AI &amp; data</t>
        </is>
      </c>
      <c r="I2934" t="inlineStr">
        <is>
          <t>Mid-size client</t>
        </is>
      </c>
      <c r="J2934" t="inlineStr">
        <is>
          <t>Kofi Mensah</t>
        </is>
      </c>
      <c r="K2934" s="71" t="n">
        <v>6272</v>
      </c>
      <c r="L2934" s="72" t="n">
        <v>3774.73</v>
      </c>
      <c r="M2934" s="72" t="n">
        <v>23675106.56</v>
      </c>
      <c r="N2934" s="72" t="n">
        <v>473502.13</v>
      </c>
      <c r="O2934" s="72" t="n">
        <v>23201604.43</v>
      </c>
      <c r="P2934" s="72" t="n">
        <v>16112810.19</v>
      </c>
      <c r="Q2934" s="72" t="n">
        <v>7088794.24</v>
      </c>
      <c r="R2934" t="inlineStr">
        <is>
          <t>CM-01</t>
        </is>
      </c>
      <c r="S2934" s="73" t="n">
        <v>45.1</v>
      </c>
      <c r="T2934" s="73" t="n">
        <v>34.9</v>
      </c>
      <c r="U2934" s="71" t="n">
        <v>0</v>
      </c>
      <c r="V2934" t="inlineStr">
        <is>
          <t>No</t>
        </is>
      </c>
      <c r="W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TC102926</t>
        </is>
      </c>
      <c r="B2935" s="69" t="n">
        <v>46012</v>
      </c>
      <c r="C2935" s="70" t="n">
        <v>2025</v>
      </c>
      <c r="D2935" t="inlineStr">
        <is>
          <t>Dec</t>
        </is>
      </c>
      <c r="E2935" t="inlineStr">
        <is>
          <t>UK</t>
        </is>
      </c>
      <c r="F2935" t="inlineStr">
        <is>
          <t>UK</t>
        </is>
      </c>
      <c r="G2935" t="inlineStr">
        <is>
          <t>BFSI</t>
        </is>
      </c>
      <c r="H2935" t="inlineStr">
        <is>
          <t>BPS</t>
        </is>
      </c>
      <c r="I2935" t="inlineStr">
        <is>
          <t>Mid-size client</t>
        </is>
      </c>
      <c r="J2935" t="inlineStr">
        <is>
          <t>Wei Chen</t>
        </is>
      </c>
      <c r="K2935" s="71" t="n">
        <v>10692</v>
      </c>
      <c r="L2935" s="72" t="n">
        <v>4311.64</v>
      </c>
      <c r="M2935" s="72" t="n">
        <v>46100054.88</v>
      </c>
      <c r="N2935" s="72" t="n">
        <v>1844002.2</v>
      </c>
      <c r="O2935" s="72" t="n">
        <v>44256052.68</v>
      </c>
      <c r="P2935" s="72" t="n">
        <v>32466393.81</v>
      </c>
      <c r="Q2935" s="72" t="n">
        <v>11789658.87</v>
      </c>
      <c r="R2935" t="inlineStr">
        <is>
          <t>B-03</t>
        </is>
      </c>
      <c r="S2935" s="73" t="n">
        <v>73.8</v>
      </c>
      <c r="T2935" s="73" t="n">
        <v>56.6</v>
      </c>
      <c r="U2935" s="71" t="n">
        <v>1</v>
      </c>
      <c r="V2935" t="inlineStr">
        <is>
          <t>No</t>
        </is>
      </c>
      <c r="W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TC102927</t>
        </is>
      </c>
      <c r="B2936" s="69" t="n">
        <v>46013</v>
      </c>
      <c r="C2936" s="70" t="n">
        <v>2025</v>
      </c>
      <c r="D2936" t="inlineStr">
        <is>
          <t>Dec</t>
        </is>
      </c>
      <c r="E2936" t="inlineStr">
        <is>
          <t>North America</t>
        </is>
      </c>
      <c r="F2936" t="inlineStr">
        <is>
          <t>Canada</t>
        </is>
      </c>
      <c r="G2936" t="inlineStr">
        <is>
          <t>BFSI</t>
        </is>
      </c>
      <c r="H2936" t="inlineStr">
        <is>
          <t>Consulting</t>
        </is>
      </c>
      <c r="I2936" t="inlineStr">
        <is>
          <t>Large client</t>
        </is>
      </c>
      <c r="J2936" t="inlineStr">
        <is>
          <t>Priya Nair</t>
        </is>
      </c>
      <c r="K2936" s="71" t="n">
        <v>5374</v>
      </c>
      <c r="L2936" s="72" t="n">
        <v>4202.18</v>
      </c>
      <c r="M2936" s="72" t="n">
        <v>22582515.32</v>
      </c>
      <c r="N2936" s="72" t="n">
        <v>1354950.92</v>
      </c>
      <c r="O2936" s="72" t="n">
        <v>21227564.4</v>
      </c>
      <c r="P2936" s="72" t="n">
        <v>14353524.28</v>
      </c>
      <c r="Q2936" s="72" t="n">
        <v>6874040.12</v>
      </c>
      <c r="R2936" t="inlineStr">
        <is>
          <t>B-02</t>
        </is>
      </c>
      <c r="S2936" s="73" t="n">
        <v>35.9</v>
      </c>
      <c r="T2936" s="73" t="n">
        <v>29</v>
      </c>
      <c r="U2936" s="71" t="n">
        <v>0</v>
      </c>
      <c r="V2936" t="inlineStr">
        <is>
          <t>No</t>
        </is>
      </c>
      <c r="W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TC102928</t>
        </is>
      </c>
      <c r="B2937" s="69" t="n">
        <v>46013</v>
      </c>
      <c r="C2937" s="70" t="n">
        <v>2025</v>
      </c>
      <c r="D2937" t="inlineStr">
        <is>
          <t>Dec</t>
        </is>
      </c>
      <c r="E2937" t="inlineStr">
        <is>
          <t>North America</t>
        </is>
      </c>
      <c r="F2937" t="inlineStr">
        <is>
          <t>USA</t>
        </is>
      </c>
      <c r="G2937" t="inlineStr">
        <is>
          <t>BFSI</t>
        </is>
      </c>
      <c r="H2937" t="inlineStr">
        <is>
          <t>Application services</t>
        </is>
      </c>
      <c r="I2937" t="inlineStr">
        <is>
          <t>Top-10 client</t>
        </is>
      </c>
      <c r="J2937" t="inlineStr">
        <is>
          <t>Omar Haddad</t>
        </is>
      </c>
      <c r="K2937" s="71" t="n">
        <v>4624</v>
      </c>
      <c r="L2937" s="72" t="n">
        <v>3865.05</v>
      </c>
      <c r="M2937" s="72" t="n">
        <v>17871991.2</v>
      </c>
      <c r="N2937" s="72" t="n">
        <v>714879.65</v>
      </c>
      <c r="O2937" s="72" t="n">
        <v>17157111.55</v>
      </c>
      <c r="P2937" s="72" t="n">
        <v>11735095.99</v>
      </c>
      <c r="Q2937" s="72" t="n">
        <v>5422015.56</v>
      </c>
      <c r="R2937" t="inlineStr">
        <is>
          <t>B-05</t>
        </is>
      </c>
      <c r="S2937" s="73" t="n">
        <v>29.9</v>
      </c>
      <c r="T2937" s="73" t="n">
        <v>24.8</v>
      </c>
      <c r="U2937" s="71" t="n">
        <v>1</v>
      </c>
      <c r="V2937" t="inlineStr">
        <is>
          <t>No</t>
        </is>
      </c>
      <c r="W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TC102929</t>
        </is>
      </c>
      <c r="B2938" s="69" t="n">
        <v>46013</v>
      </c>
      <c r="C2938" s="70" t="n">
        <v>2025</v>
      </c>
      <c r="D2938" t="inlineStr">
        <is>
          <t>Dec</t>
        </is>
      </c>
      <c r="E2938" t="inlineStr">
        <is>
          <t>UK</t>
        </is>
      </c>
      <c r="F2938" t="inlineStr">
        <is>
          <t>UK</t>
        </is>
      </c>
      <c r="G2938" t="inlineStr">
        <is>
          <t>Retail &amp; CPG</t>
        </is>
      </c>
      <c r="H2938" t="inlineStr">
        <is>
          <t>AI &amp; data</t>
        </is>
      </c>
      <c r="I2938" t="inlineStr">
        <is>
          <t>Large client</t>
        </is>
      </c>
      <c r="J2938" t="inlineStr">
        <is>
          <t>Sara Rossi</t>
        </is>
      </c>
      <c r="K2938" s="71" t="n">
        <v>6583</v>
      </c>
      <c r="L2938" s="72" t="n">
        <v>3615.57</v>
      </c>
      <c r="M2938" s="72" t="n">
        <v>23801297.31</v>
      </c>
      <c r="N2938" s="72" t="n">
        <v>952051.89</v>
      </c>
      <c r="O2938" s="72" t="n">
        <v>22849245.42</v>
      </c>
      <c r="P2938" s="72" t="n">
        <v>14016087.97</v>
      </c>
      <c r="Q2938" s="72" t="n">
        <v>8833157.449999999</v>
      </c>
      <c r="R2938" t="inlineStr">
        <is>
          <t>RC-02</t>
        </is>
      </c>
      <c r="S2938" s="73" t="n">
        <v>37.4</v>
      </c>
      <c r="T2938" s="73" t="n">
        <v>34.2</v>
      </c>
      <c r="U2938" s="71" t="n">
        <v>0</v>
      </c>
      <c r="V2938" t="inlineStr">
        <is>
          <t>No</t>
        </is>
      </c>
      <c r="W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TC102930</t>
        </is>
      </c>
      <c r="B2939" s="69" t="n">
        <v>46013</v>
      </c>
      <c r="C2939" s="70" t="n">
        <v>2025</v>
      </c>
      <c r="D2939" t="inlineStr">
        <is>
          <t>Dec</t>
        </is>
      </c>
      <c r="E2939" t="inlineStr">
        <is>
          <t>UK</t>
        </is>
      </c>
      <c r="F2939" t="inlineStr">
        <is>
          <t>UK</t>
        </is>
      </c>
      <c r="G2939" t="inlineStr">
        <is>
          <t>Manufacturing</t>
        </is>
      </c>
      <c r="H2939" t="inlineStr">
        <is>
          <t>Application services</t>
        </is>
      </c>
      <c r="I2939" t="inlineStr">
        <is>
          <t>Mid-size client</t>
        </is>
      </c>
      <c r="J2939" t="inlineStr">
        <is>
          <t>Wei Chen</t>
        </is>
      </c>
      <c r="K2939" s="71" t="n">
        <v>2590</v>
      </c>
      <c r="L2939" s="72" t="n">
        <v>3750.46</v>
      </c>
      <c r="M2939" s="72" t="n">
        <v>9713691.4</v>
      </c>
      <c r="N2939" s="72" t="n">
        <v>388547.66</v>
      </c>
      <c r="O2939" s="72" t="n">
        <v>9325143.74</v>
      </c>
      <c r="P2939" s="72" t="n">
        <v>6733523.99</v>
      </c>
      <c r="Q2939" s="72" t="n">
        <v>2591619.75</v>
      </c>
      <c r="R2939" t="inlineStr">
        <is>
          <t>M-06</t>
        </is>
      </c>
      <c r="S2939" s="73" t="n">
        <v>16.8</v>
      </c>
      <c r="T2939" s="73" t="n">
        <v>13.7</v>
      </c>
      <c r="U2939" s="71" t="n">
        <v>0</v>
      </c>
      <c r="V2939" t="inlineStr">
        <is>
          <t>No</t>
        </is>
      </c>
      <c r="W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TC102931</t>
        </is>
      </c>
      <c r="B2940" s="69" t="n">
        <v>46013</v>
      </c>
      <c r="C2940" s="70" t="n">
        <v>2025</v>
      </c>
      <c r="D2940" t="inlineStr">
        <is>
          <t>Dec</t>
        </is>
      </c>
      <c r="E2940" t="inlineStr">
        <is>
          <t>Continental Europe</t>
        </is>
      </c>
      <c r="F2940" t="inlineStr">
        <is>
          <t>Germany</t>
        </is>
      </c>
      <c r="G2940" t="inlineStr">
        <is>
          <t>BFSI</t>
        </is>
      </c>
      <c r="H2940" t="inlineStr">
        <is>
          <t>Application services</t>
        </is>
      </c>
      <c r="I2940" t="inlineStr">
        <is>
          <t>Top-10 client</t>
        </is>
      </c>
      <c r="J2940" t="inlineStr">
        <is>
          <t>Ruhi Shaikh</t>
        </is>
      </c>
      <c r="K2940" s="71" t="n">
        <v>7668</v>
      </c>
      <c r="L2940" s="72" t="n">
        <v>3660.74</v>
      </c>
      <c r="M2940" s="72" t="n">
        <v>28070554.32</v>
      </c>
      <c r="N2940" s="72" t="n">
        <v>561411.09</v>
      </c>
      <c r="O2940" s="72" t="n">
        <v>27509143.23</v>
      </c>
      <c r="P2940" s="72" t="n">
        <v>16766303.34</v>
      </c>
      <c r="Q2940" s="72" t="n">
        <v>10742839.89</v>
      </c>
      <c r="R2940" t="inlineStr">
        <is>
          <t>B-03</t>
        </is>
      </c>
      <c r="S2940" s="73" t="n">
        <v>55.1</v>
      </c>
      <c r="T2940" s="73" t="n">
        <v>41</v>
      </c>
      <c r="U2940" s="71" t="n">
        <v>0</v>
      </c>
      <c r="V2940" t="inlineStr">
        <is>
          <t>No</t>
        </is>
      </c>
      <c r="W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TC102932</t>
        </is>
      </c>
      <c r="B2941" s="69" t="n">
        <v>46013</v>
      </c>
      <c r="C2941" s="70" t="n">
        <v>2025</v>
      </c>
      <c r="D2941" t="inlineStr">
        <is>
          <t>Dec</t>
        </is>
      </c>
      <c r="E2941" t="inlineStr">
        <is>
          <t>India</t>
        </is>
      </c>
      <c r="F2941" t="inlineStr">
        <is>
          <t>India</t>
        </is>
      </c>
      <c r="G2941" t="inlineStr">
        <is>
          <t>Life Sciences</t>
        </is>
      </c>
      <c r="H2941" t="inlineStr">
        <is>
          <t>Application services</t>
        </is>
      </c>
      <c r="I2941" t="inlineStr">
        <is>
          <t>Top-10 client</t>
        </is>
      </c>
      <c r="J2941" t="inlineStr">
        <is>
          <t>Mei Lin</t>
        </is>
      </c>
      <c r="K2941" s="71" t="n">
        <v>11193</v>
      </c>
      <c r="L2941" s="72" t="n">
        <v>3751.56</v>
      </c>
      <c r="M2941" s="72" t="n">
        <v>41991211.08</v>
      </c>
      <c r="N2941" s="72" t="n">
        <v>839824.22</v>
      </c>
      <c r="O2941" s="72" t="n">
        <v>41151386.86</v>
      </c>
      <c r="P2941" s="72" t="n">
        <v>28825914.45</v>
      </c>
      <c r="Q2941" s="72" t="n">
        <v>12325472.41</v>
      </c>
      <c r="R2941" t="inlineStr">
        <is>
          <t>LS-05</t>
        </is>
      </c>
      <c r="S2941" s="73" t="n">
        <v>66.5</v>
      </c>
      <c r="T2941" s="73" t="n">
        <v>56.7</v>
      </c>
      <c r="U2941" s="71" t="n">
        <v>1</v>
      </c>
      <c r="V2941" t="inlineStr">
        <is>
          <t>No</t>
        </is>
      </c>
      <c r="W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TC102933</t>
        </is>
      </c>
      <c r="B2942" s="69" t="n">
        <v>46014</v>
      </c>
      <c r="C2942" s="70" t="n">
        <v>2025</v>
      </c>
      <c r="D2942" t="inlineStr">
        <is>
          <t>Dec</t>
        </is>
      </c>
      <c r="E2942" t="inlineStr">
        <is>
          <t>Asia Pacific</t>
        </is>
      </c>
      <c r="F2942" t="inlineStr">
        <is>
          <t>Australia</t>
        </is>
      </c>
      <c r="G2942" t="inlineStr">
        <is>
          <t>BFSI</t>
        </is>
      </c>
      <c r="H2942" t="inlineStr">
        <is>
          <t>Consulting</t>
        </is>
      </c>
      <c r="I2942" t="inlineStr">
        <is>
          <t>Large client</t>
        </is>
      </c>
      <c r="J2942" t="inlineStr">
        <is>
          <t>Mei Lin</t>
        </is>
      </c>
      <c r="K2942" s="71" t="n">
        <v>5996</v>
      </c>
      <c r="L2942" s="72" t="n">
        <v>3345.49</v>
      </c>
      <c r="M2942" s="72" t="n">
        <v>20059558.04</v>
      </c>
      <c r="N2942" s="72" t="n">
        <v>0</v>
      </c>
      <c r="O2942" s="72" t="n">
        <v>20059558.04</v>
      </c>
      <c r="P2942" s="72" t="n">
        <v>13322801.69</v>
      </c>
      <c r="Q2942" s="72" t="n">
        <v>6736756.35</v>
      </c>
      <c r="R2942" t="inlineStr">
        <is>
          <t>B-03</t>
        </is>
      </c>
      <c r="S2942" s="73" t="n">
        <v>40.2</v>
      </c>
      <c r="T2942" s="73" t="n">
        <v>30.3</v>
      </c>
      <c r="U2942" s="71" t="n">
        <v>0</v>
      </c>
      <c r="V2942" t="inlineStr">
        <is>
          <t>No</t>
        </is>
      </c>
      <c r="W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TC102934</t>
        </is>
      </c>
      <c r="B2943" s="69" t="n">
        <v>46014</v>
      </c>
      <c r="C2943" s="70" t="n">
        <v>2025</v>
      </c>
      <c r="D2943" t="inlineStr">
        <is>
          <t>Dec</t>
        </is>
      </c>
      <c r="E2943" t="inlineStr">
        <is>
          <t>UK</t>
        </is>
      </c>
      <c r="F2943" t="inlineStr">
        <is>
          <t>UK</t>
        </is>
      </c>
      <c r="G2943" t="inlineStr">
        <is>
          <t>Retail &amp; CPG</t>
        </is>
      </c>
      <c r="H2943" t="inlineStr">
        <is>
          <t>Cloud &amp; infrastructure</t>
        </is>
      </c>
      <c r="I2943" t="inlineStr">
        <is>
          <t>Top-10 client</t>
        </is>
      </c>
      <c r="J2943" t="inlineStr">
        <is>
          <t>Lucas Martin</t>
        </is>
      </c>
      <c r="K2943" s="71" t="n">
        <v>6942</v>
      </c>
      <c r="L2943" s="72" t="n">
        <v>3873.35</v>
      </c>
      <c r="M2943" s="72" t="n">
        <v>26888795.7</v>
      </c>
      <c r="N2943" s="72" t="n">
        <v>1613327.74</v>
      </c>
      <c r="O2943" s="72" t="n">
        <v>25275467.96</v>
      </c>
      <c r="P2943" s="72" t="n">
        <v>16419391.7</v>
      </c>
      <c r="Q2943" s="72" t="n">
        <v>8856076.26</v>
      </c>
      <c r="R2943" t="inlineStr">
        <is>
          <t>RC-05</t>
        </is>
      </c>
      <c r="S2943" s="73" t="n">
        <v>44.5</v>
      </c>
      <c r="T2943" s="73" t="n">
        <v>36.5</v>
      </c>
      <c r="U2943" s="71" t="n">
        <v>0</v>
      </c>
      <c r="V2943" t="inlineStr">
        <is>
          <t>No</t>
        </is>
      </c>
      <c r="W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TC102935</t>
        </is>
      </c>
      <c r="B2944" s="69" t="n">
        <v>46014</v>
      </c>
      <c r="C2944" s="70" t="n">
        <v>2025</v>
      </c>
      <c r="D2944" t="inlineStr">
        <is>
          <t>Dec</t>
        </is>
      </c>
      <c r="E2944" t="inlineStr">
        <is>
          <t>North America</t>
        </is>
      </c>
      <c r="F2944" t="inlineStr">
        <is>
          <t>Canada</t>
        </is>
      </c>
      <c r="G2944" t="inlineStr">
        <is>
          <t>Life Sciences</t>
        </is>
      </c>
      <c r="H2944" t="inlineStr">
        <is>
          <t>Cloud &amp; infrastructure</t>
        </is>
      </c>
      <c r="I2944" t="inlineStr">
        <is>
          <t>Large client</t>
        </is>
      </c>
      <c r="J2944" t="inlineStr">
        <is>
          <t>Emma Clarke</t>
        </is>
      </c>
      <c r="K2944" s="71" t="n">
        <v>4891</v>
      </c>
      <c r="L2944" s="72" t="n">
        <v>4120.77</v>
      </c>
      <c r="M2944" s="72" t="n">
        <v>20154686.07</v>
      </c>
      <c r="N2944" s="72" t="n">
        <v>806187.4399999999</v>
      </c>
      <c r="O2944" s="72" t="n">
        <v>19348498.63</v>
      </c>
      <c r="P2944" s="72" t="n">
        <v>14245414.51</v>
      </c>
      <c r="Q2944" s="72" t="n">
        <v>5103084.12</v>
      </c>
      <c r="R2944" t="inlineStr">
        <is>
          <t>LS-06</t>
        </is>
      </c>
      <c r="S2944" s="73" t="n">
        <v>31.1</v>
      </c>
      <c r="T2944" s="73" t="n">
        <v>25.6</v>
      </c>
      <c r="U2944" s="71" t="n">
        <v>1</v>
      </c>
      <c r="V2944" t="inlineStr">
        <is>
          <t>No</t>
        </is>
      </c>
      <c r="W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TC102936</t>
        </is>
      </c>
      <c r="B2945" s="69" t="n">
        <v>46014</v>
      </c>
      <c r="C2945" s="70" t="n">
        <v>2025</v>
      </c>
      <c r="D2945" t="inlineStr">
        <is>
          <t>Dec</t>
        </is>
      </c>
      <c r="E2945" t="inlineStr">
        <is>
          <t>North America</t>
        </is>
      </c>
      <c r="F2945" t="inlineStr">
        <is>
          <t>Canada</t>
        </is>
      </c>
      <c r="G2945" t="inlineStr">
        <is>
          <t>Retail &amp; CPG</t>
        </is>
      </c>
      <c r="H2945" t="inlineStr">
        <is>
          <t>Consulting</t>
        </is>
      </c>
      <c r="I2945" t="inlineStr">
        <is>
          <t>Top-10 client</t>
        </is>
      </c>
      <c r="J2945" t="inlineStr">
        <is>
          <t>Hiroshi Tanaka</t>
        </is>
      </c>
      <c r="K2945" s="71" t="n">
        <v>7392</v>
      </c>
      <c r="L2945" s="72" t="n">
        <v>3519.61</v>
      </c>
      <c r="M2945" s="72" t="n">
        <v>26016957.12</v>
      </c>
      <c r="N2945" s="72" t="n">
        <v>0</v>
      </c>
      <c r="O2945" s="72" t="n">
        <v>26016957.12</v>
      </c>
      <c r="P2945" s="72" t="n">
        <v>17007082.56</v>
      </c>
      <c r="Q2945" s="72" t="n">
        <v>9009874.560000001</v>
      </c>
      <c r="R2945" t="inlineStr">
        <is>
          <t>RC-01</t>
        </is>
      </c>
      <c r="S2945" s="73" t="n">
        <v>47.4</v>
      </c>
      <c r="T2945" s="73" t="n">
        <v>40.6</v>
      </c>
      <c r="U2945" s="71" t="n">
        <v>1</v>
      </c>
      <c r="V2945" t="inlineStr">
        <is>
          <t>No</t>
        </is>
      </c>
      <c r="W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TC102937</t>
        </is>
      </c>
      <c r="B2946" s="69" t="n">
        <v>46014</v>
      </c>
      <c r="C2946" s="70" t="n">
        <v>2025</v>
      </c>
      <c r="D2946" t="inlineStr">
        <is>
          <t>Dec</t>
        </is>
      </c>
      <c r="E2946" t="inlineStr">
        <is>
          <t>North America</t>
        </is>
      </c>
      <c r="F2946" t="inlineStr">
        <is>
          <t>Canada</t>
        </is>
      </c>
      <c r="G2946" t="inlineStr">
        <is>
          <t>Retail &amp; CPG</t>
        </is>
      </c>
      <c r="H2946" t="inlineStr">
        <is>
          <t>AI &amp; data</t>
        </is>
      </c>
      <c r="I2946" t="inlineStr">
        <is>
          <t>Mid-size client</t>
        </is>
      </c>
      <c r="J2946" t="inlineStr">
        <is>
          <t>Amir Khan</t>
        </is>
      </c>
      <c r="K2946" s="71" t="n">
        <v>4359</v>
      </c>
      <c r="L2946" s="72" t="n">
        <v>3360.32</v>
      </c>
      <c r="M2946" s="72" t="n">
        <v>14647634.88</v>
      </c>
      <c r="N2946" s="72" t="n">
        <v>292952.7</v>
      </c>
      <c r="O2946" s="72" t="n">
        <v>14354682.18</v>
      </c>
      <c r="P2946" s="72" t="n">
        <v>9186500.630000001</v>
      </c>
      <c r="Q2946" s="72" t="n">
        <v>5168181.55</v>
      </c>
      <c r="R2946" t="inlineStr">
        <is>
          <t>RC-02</t>
        </is>
      </c>
      <c r="S2946" s="73" t="n">
        <v>29.3</v>
      </c>
      <c r="T2946" s="73" t="n">
        <v>23.8</v>
      </c>
      <c r="U2946" s="71" t="n">
        <v>1</v>
      </c>
      <c r="V2946" t="inlineStr">
        <is>
          <t>No</t>
        </is>
      </c>
      <c r="W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TC102938</t>
        </is>
      </c>
      <c r="B2947" s="69" t="n">
        <v>46014</v>
      </c>
      <c r="C2947" s="70" t="n">
        <v>2025</v>
      </c>
      <c r="D2947" t="inlineStr">
        <is>
          <t>Dec</t>
        </is>
      </c>
      <c r="E2947" t="inlineStr">
        <is>
          <t>North America</t>
        </is>
      </c>
      <c r="F2947" t="inlineStr">
        <is>
          <t>Canada</t>
        </is>
      </c>
      <c r="G2947" t="inlineStr">
        <is>
          <t>Technology &amp; Services</t>
        </is>
      </c>
      <c r="H2947" t="inlineStr">
        <is>
          <t>Consulting</t>
        </is>
      </c>
      <c r="I2947" t="inlineStr">
        <is>
          <t>Top-10 client</t>
        </is>
      </c>
      <c r="J2947" t="inlineStr">
        <is>
          <t>Ravindra Patil</t>
        </is>
      </c>
      <c r="K2947" s="71" t="n">
        <v>6868</v>
      </c>
      <c r="L2947" s="72" t="n">
        <v>4456.31</v>
      </c>
      <c r="M2947" s="72" t="n">
        <v>30605937.08</v>
      </c>
      <c r="N2947" s="72" t="n">
        <v>612118.74</v>
      </c>
      <c r="O2947" s="72" t="n">
        <v>29993818.34</v>
      </c>
      <c r="P2947" s="72" t="n">
        <v>19043690.92</v>
      </c>
      <c r="Q2947" s="72" t="n">
        <v>10950127.42</v>
      </c>
      <c r="R2947" t="inlineStr">
        <is>
          <t>TS-05</t>
        </is>
      </c>
      <c r="S2947" s="73" t="n">
        <v>40.9</v>
      </c>
      <c r="T2947" s="73" t="n">
        <v>35.2</v>
      </c>
      <c r="U2947" s="71" t="n">
        <v>0</v>
      </c>
      <c r="V2947" t="inlineStr">
        <is>
          <t>No</t>
        </is>
      </c>
      <c r="W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TC102939</t>
        </is>
      </c>
      <c r="B2948" s="69" t="n">
        <v>46014</v>
      </c>
      <c r="C2948" s="70" t="n">
        <v>2025</v>
      </c>
      <c r="D2948" t="inlineStr">
        <is>
          <t>Dec</t>
        </is>
      </c>
      <c r="E2948" t="inlineStr">
        <is>
          <t>North America</t>
        </is>
      </c>
      <c r="F2948" t="inlineStr">
        <is>
          <t>USA</t>
        </is>
      </c>
      <c r="G2948" t="inlineStr">
        <is>
          <t>BFSI</t>
        </is>
      </c>
      <c r="H2948" t="inlineStr">
        <is>
          <t>Application services</t>
        </is>
      </c>
      <c r="I2948" t="inlineStr">
        <is>
          <t>Mid-size client</t>
        </is>
      </c>
      <c r="J2948" t="inlineStr">
        <is>
          <t>Ana Costa</t>
        </is>
      </c>
      <c r="K2948" s="71" t="n">
        <v>11041</v>
      </c>
      <c r="L2948" s="72" t="n">
        <v>4309.28</v>
      </c>
      <c r="M2948" s="72" t="n">
        <v>47578760.48</v>
      </c>
      <c r="N2948" s="72" t="n">
        <v>2854725.63</v>
      </c>
      <c r="O2948" s="72" t="n">
        <v>44724034.85</v>
      </c>
      <c r="P2948" s="72" t="n">
        <v>29130936.4</v>
      </c>
      <c r="Q2948" s="72" t="n">
        <v>15593098.45</v>
      </c>
      <c r="R2948" t="inlineStr">
        <is>
          <t>B-05</t>
        </is>
      </c>
      <c r="S2948" s="73" t="n">
        <v>70.3</v>
      </c>
      <c r="T2948" s="73" t="n">
        <v>60.3</v>
      </c>
      <c r="U2948" s="71" t="n">
        <v>2</v>
      </c>
      <c r="V2948" t="inlineStr">
        <is>
          <t>No</t>
        </is>
      </c>
      <c r="W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TC102940</t>
        </is>
      </c>
      <c r="B2949" s="69" t="n">
        <v>46014</v>
      </c>
      <c r="C2949" s="70" t="n">
        <v>2025</v>
      </c>
      <c r="D2949" t="inlineStr">
        <is>
          <t>Dec</t>
        </is>
      </c>
      <c r="E2949" t="inlineStr">
        <is>
          <t>Continental Europe</t>
        </is>
      </c>
      <c r="F2949" t="inlineStr">
        <is>
          <t>France</t>
        </is>
      </c>
      <c r="G2949" t="inlineStr">
        <is>
          <t>BFSI</t>
        </is>
      </c>
      <c r="H2949" t="inlineStr">
        <is>
          <t>Consulting</t>
        </is>
      </c>
      <c r="I2949" t="inlineStr">
        <is>
          <t>Large client</t>
        </is>
      </c>
      <c r="J2949" t="inlineStr">
        <is>
          <t>Sara Rossi</t>
        </is>
      </c>
      <c r="K2949" s="71" t="n">
        <v>2987</v>
      </c>
      <c r="L2949" s="72" t="n">
        <v>3660.45</v>
      </c>
      <c r="M2949" s="72" t="n">
        <v>10933764.15</v>
      </c>
      <c r="N2949" s="72" t="n">
        <v>0</v>
      </c>
      <c r="O2949" s="72" t="n">
        <v>10933764.15</v>
      </c>
      <c r="P2949" s="72" t="n">
        <v>7546500.82</v>
      </c>
      <c r="Q2949" s="72" t="n">
        <v>3387263.33</v>
      </c>
      <c r="R2949" t="inlineStr">
        <is>
          <t>B-02</t>
        </is>
      </c>
      <c r="S2949" s="73" t="n">
        <v>20.4</v>
      </c>
      <c r="T2949" s="73" t="n">
        <v>16.5</v>
      </c>
      <c r="U2949" s="71" t="n">
        <v>0</v>
      </c>
      <c r="V2949" t="inlineStr">
        <is>
          <t>No</t>
        </is>
      </c>
      <c r="W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TC102941</t>
        </is>
      </c>
      <c r="B2950" s="69" t="n">
        <v>46014</v>
      </c>
      <c r="C2950" s="70" t="n">
        <v>2025</v>
      </c>
      <c r="D2950" t="inlineStr">
        <is>
          <t>Dec</t>
        </is>
      </c>
      <c r="E2950" t="inlineStr">
        <is>
          <t>North America</t>
        </is>
      </c>
      <c r="F2950" t="inlineStr">
        <is>
          <t>Canada</t>
        </is>
      </c>
      <c r="G2950" t="inlineStr">
        <is>
          <t>BFSI</t>
        </is>
      </c>
      <c r="H2950" t="inlineStr">
        <is>
          <t>Cloud &amp; infrastructure</t>
        </is>
      </c>
      <c r="I2950" t="inlineStr">
        <is>
          <t>Mid-size client</t>
        </is>
      </c>
      <c r="J2950" t="inlineStr">
        <is>
          <t>Ruhi Shaikh</t>
        </is>
      </c>
      <c r="K2950" s="71" t="n">
        <v>2026</v>
      </c>
      <c r="L2950" s="72" t="n">
        <v>4162.95</v>
      </c>
      <c r="M2950" s="72" t="n">
        <v>8434136.699999999</v>
      </c>
      <c r="N2950" s="72" t="n">
        <v>0</v>
      </c>
      <c r="O2950" s="72" t="n">
        <v>8434136.699999999</v>
      </c>
      <c r="P2950" s="72" t="n">
        <v>5443970.21</v>
      </c>
      <c r="Q2950" s="72" t="n">
        <v>2990166.49</v>
      </c>
      <c r="R2950" t="inlineStr">
        <is>
          <t>B-03</t>
        </is>
      </c>
      <c r="S2950" s="73" t="n">
        <v>11.7</v>
      </c>
      <c r="T2950" s="73" t="n">
        <v>10.6</v>
      </c>
      <c r="U2950" s="71" t="n">
        <v>0</v>
      </c>
      <c r="V2950" t="inlineStr">
        <is>
          <t>No</t>
        </is>
      </c>
      <c r="W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TC102942</t>
        </is>
      </c>
      <c r="B2951" s="69" t="n">
        <v>46014</v>
      </c>
      <c r="C2951" s="70" t="n">
        <v>2025</v>
      </c>
      <c r="D2951" t="inlineStr">
        <is>
          <t>Dec</t>
        </is>
      </c>
      <c r="E2951" t="inlineStr">
        <is>
          <t>North America</t>
        </is>
      </c>
      <c r="F2951" t="inlineStr">
        <is>
          <t>USA</t>
        </is>
      </c>
      <c r="G2951" t="inlineStr">
        <is>
          <t>Retail &amp; CPG</t>
        </is>
      </c>
      <c r="H2951" t="inlineStr">
        <is>
          <t>Cloud &amp; infrastructure</t>
        </is>
      </c>
      <c r="I2951" t="inlineStr">
        <is>
          <t>Large client</t>
        </is>
      </c>
      <c r="J2951" t="inlineStr">
        <is>
          <t>Shraddha Kulkarni</t>
        </is>
      </c>
      <c r="K2951" s="71" t="n">
        <v>5546</v>
      </c>
      <c r="L2951" s="72" t="n">
        <v>3366.68</v>
      </c>
      <c r="M2951" s="72" t="n">
        <v>18671607.28</v>
      </c>
      <c r="N2951" s="72" t="n">
        <v>0</v>
      </c>
      <c r="O2951" s="72" t="n">
        <v>18671607.28</v>
      </c>
      <c r="P2951" s="72" t="n">
        <v>12767279.35</v>
      </c>
      <c r="Q2951" s="72" t="n">
        <v>5904327.93</v>
      </c>
      <c r="R2951" t="inlineStr">
        <is>
          <t>RC-03</t>
        </is>
      </c>
      <c r="S2951" s="73" t="n">
        <v>35.9</v>
      </c>
      <c r="T2951" s="73" t="n">
        <v>28.4</v>
      </c>
      <c r="U2951" s="71" t="n">
        <v>0</v>
      </c>
      <c r="V2951" t="inlineStr">
        <is>
          <t>No</t>
        </is>
      </c>
      <c r="W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TC102943</t>
        </is>
      </c>
      <c r="B2952" s="69" t="n">
        <v>46014</v>
      </c>
      <c r="C2952" s="70" t="n">
        <v>2025</v>
      </c>
      <c r="D2952" t="inlineStr">
        <is>
          <t>Dec</t>
        </is>
      </c>
      <c r="E2952" t="inlineStr">
        <is>
          <t>UK</t>
        </is>
      </c>
      <c r="F2952" t="inlineStr">
        <is>
          <t>UK</t>
        </is>
      </c>
      <c r="G2952" t="inlineStr">
        <is>
          <t>BFSI</t>
        </is>
      </c>
      <c r="H2952" t="inlineStr">
        <is>
          <t>Cloud &amp; infrastructure</t>
        </is>
      </c>
      <c r="I2952" t="inlineStr">
        <is>
          <t>Mid-size client</t>
        </is>
      </c>
      <c r="J2952" t="inlineStr">
        <is>
          <t>Noah Smith</t>
        </is>
      </c>
      <c r="K2952" s="71" t="n">
        <v>3030</v>
      </c>
      <c r="L2952" s="72" t="n">
        <v>4209.99</v>
      </c>
      <c r="M2952" s="72" t="n">
        <v>12756269.7</v>
      </c>
      <c r="N2952" s="72" t="n">
        <v>255125.39</v>
      </c>
      <c r="O2952" s="72" t="n">
        <v>12501144.31</v>
      </c>
      <c r="P2952" s="72" t="n">
        <v>8480502.93</v>
      </c>
      <c r="Q2952" s="72" t="n">
        <v>4020641.38</v>
      </c>
      <c r="R2952" t="inlineStr">
        <is>
          <t>B-06</t>
        </is>
      </c>
      <c r="S2952" s="73" t="n">
        <v>19.3</v>
      </c>
      <c r="T2952" s="73" t="n">
        <v>16.7</v>
      </c>
      <c r="U2952" s="71" t="n">
        <v>0</v>
      </c>
      <c r="V2952" t="inlineStr">
        <is>
          <t>No</t>
        </is>
      </c>
      <c r="W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TC102944</t>
        </is>
      </c>
      <c r="B2953" s="69" t="n">
        <v>46014</v>
      </c>
      <c r="C2953" s="70" t="n">
        <v>2025</v>
      </c>
      <c r="D2953" t="inlineStr">
        <is>
          <t>Dec</t>
        </is>
      </c>
      <c r="E2953" t="inlineStr">
        <is>
          <t>North America</t>
        </is>
      </c>
      <c r="F2953" t="inlineStr">
        <is>
          <t>USA</t>
        </is>
      </c>
      <c r="G2953" t="inlineStr">
        <is>
          <t>Life Sciences</t>
        </is>
      </c>
      <c r="H2953" t="inlineStr">
        <is>
          <t>Application services</t>
        </is>
      </c>
      <c r="I2953" t="inlineStr">
        <is>
          <t>Large client</t>
        </is>
      </c>
      <c r="J2953" t="inlineStr">
        <is>
          <t>Mei Lin</t>
        </is>
      </c>
      <c r="K2953" s="71" t="n">
        <v>12650</v>
      </c>
      <c r="L2953" s="72" t="n">
        <v>4336.2</v>
      </c>
      <c r="M2953" s="72" t="n">
        <v>54852930</v>
      </c>
      <c r="N2953" s="72" t="n">
        <v>0</v>
      </c>
      <c r="O2953" s="72" t="n">
        <v>54852930</v>
      </c>
      <c r="P2953" s="72" t="n">
        <v>33766391.8</v>
      </c>
      <c r="Q2953" s="72" t="n">
        <v>21086538.2</v>
      </c>
      <c r="R2953" t="inlineStr">
        <is>
          <t>LS-06</t>
        </is>
      </c>
      <c r="S2953" s="73" t="n">
        <v>71.5</v>
      </c>
      <c r="T2953" s="73" t="n">
        <v>65</v>
      </c>
      <c r="U2953" s="71" t="n">
        <v>1</v>
      </c>
      <c r="V2953" t="inlineStr">
        <is>
          <t>Yes</t>
        </is>
      </c>
      <c r="W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TC102945</t>
        </is>
      </c>
      <c r="B2954" s="69" t="n">
        <v>46014</v>
      </c>
      <c r="C2954" s="70" t="n">
        <v>2025</v>
      </c>
      <c r="D2954" t="inlineStr">
        <is>
          <t>Dec</t>
        </is>
      </c>
      <c r="E2954" t="inlineStr">
        <is>
          <t>Continental Europe</t>
        </is>
      </c>
      <c r="F2954" t="inlineStr">
        <is>
          <t>Netherlands</t>
        </is>
      </c>
      <c r="G2954" t="inlineStr">
        <is>
          <t>Life Sciences</t>
        </is>
      </c>
      <c r="H2954" t="inlineStr">
        <is>
          <t>Cloud &amp; infrastructure</t>
        </is>
      </c>
      <c r="I2954" t="inlineStr">
        <is>
          <t>Top-10 client</t>
        </is>
      </c>
      <c r="J2954" t="inlineStr">
        <is>
          <t>Sara Rossi</t>
        </is>
      </c>
      <c r="K2954" s="71" t="n">
        <v>3297</v>
      </c>
      <c r="L2954" s="72" t="n">
        <v>4764.98</v>
      </c>
      <c r="M2954" s="72" t="n">
        <v>15710139.06</v>
      </c>
      <c r="N2954" s="72" t="n">
        <v>0</v>
      </c>
      <c r="O2954" s="72" t="n">
        <v>15710139.06</v>
      </c>
      <c r="P2954" s="72" t="n">
        <v>10882931.27</v>
      </c>
      <c r="Q2954" s="72" t="n">
        <v>4827207.79</v>
      </c>
      <c r="R2954" t="inlineStr">
        <is>
          <t>LS-06</t>
        </is>
      </c>
      <c r="S2954" s="73" t="n">
        <v>20.6</v>
      </c>
      <c r="T2954" s="73" t="n">
        <v>17.6</v>
      </c>
      <c r="U2954" s="71" t="n">
        <v>0</v>
      </c>
      <c r="V2954" t="inlineStr">
        <is>
          <t>No</t>
        </is>
      </c>
      <c r="W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TC102946</t>
        </is>
      </c>
      <c r="B2955" s="69" t="n">
        <v>46014</v>
      </c>
      <c r="C2955" s="70" t="n">
        <v>2025</v>
      </c>
      <c r="D2955" t="inlineStr">
        <is>
          <t>Dec</t>
        </is>
      </c>
      <c r="E2955" t="inlineStr">
        <is>
          <t>Asia Pacific</t>
        </is>
      </c>
      <c r="F2955" t="inlineStr">
        <is>
          <t>Singapore</t>
        </is>
      </c>
      <c r="G2955" t="inlineStr">
        <is>
          <t>BFSI</t>
        </is>
      </c>
      <c r="H2955" t="inlineStr">
        <is>
          <t>BPS</t>
        </is>
      </c>
      <c r="I2955" t="inlineStr">
        <is>
          <t>Mid-size client</t>
        </is>
      </c>
      <c r="J2955" t="inlineStr">
        <is>
          <t>Ruhi Shaikh</t>
        </is>
      </c>
      <c r="K2955" s="71" t="n">
        <v>6763</v>
      </c>
      <c r="L2955" s="72" t="n">
        <v>3480.03</v>
      </c>
      <c r="M2955" s="72" t="n">
        <v>23535442.89</v>
      </c>
      <c r="N2955" s="72" t="n">
        <v>0</v>
      </c>
      <c r="O2955" s="72" t="n">
        <v>23535442.89</v>
      </c>
      <c r="P2955" s="72" t="n">
        <v>16937159.47</v>
      </c>
      <c r="Q2955" s="72" t="n">
        <v>6598283.42</v>
      </c>
      <c r="R2955" t="inlineStr">
        <is>
          <t>B-02</t>
        </is>
      </c>
      <c r="S2955" s="73" t="n">
        <v>47.4</v>
      </c>
      <c r="T2955" s="73" t="n">
        <v>36.2</v>
      </c>
      <c r="U2955" s="71" t="n">
        <v>0</v>
      </c>
      <c r="V2955" t="inlineStr">
        <is>
          <t>No</t>
        </is>
      </c>
      <c r="W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TC102947</t>
        </is>
      </c>
      <c r="B2956" s="69" t="n">
        <v>46015</v>
      </c>
      <c r="C2956" s="70" t="n">
        <v>2025</v>
      </c>
      <c r="D2956" t="inlineStr">
        <is>
          <t>Dec</t>
        </is>
      </c>
      <c r="E2956" t="inlineStr">
        <is>
          <t>North America</t>
        </is>
      </c>
      <c r="F2956" t="inlineStr">
        <is>
          <t>USA</t>
        </is>
      </c>
      <c r="G2956" t="inlineStr">
        <is>
          <t>BFSI</t>
        </is>
      </c>
      <c r="H2956" t="inlineStr">
        <is>
          <t>Consulting</t>
        </is>
      </c>
      <c r="I2956" t="inlineStr">
        <is>
          <t>Top-10 client</t>
        </is>
      </c>
      <c r="J2956" t="inlineStr">
        <is>
          <t>Wei Chen</t>
        </is>
      </c>
      <c r="K2956" s="71" t="n">
        <v>10122</v>
      </c>
      <c r="L2956" s="72" t="n">
        <v>4566.26</v>
      </c>
      <c r="M2956" s="72" t="n">
        <v>46219683.72</v>
      </c>
      <c r="N2956" s="72" t="n">
        <v>924393.67</v>
      </c>
      <c r="O2956" s="72" t="n">
        <v>45295290.05</v>
      </c>
      <c r="P2956" s="72" t="n">
        <v>27829546.69</v>
      </c>
      <c r="Q2956" s="72" t="n">
        <v>17465743.36</v>
      </c>
      <c r="R2956" t="inlineStr">
        <is>
          <t>B-01</t>
        </is>
      </c>
      <c r="S2956" s="73" t="n">
        <v>64.59999999999999</v>
      </c>
      <c r="T2956" s="73" t="n">
        <v>55.5</v>
      </c>
      <c r="U2956" s="71" t="n">
        <v>0</v>
      </c>
      <c r="V2956" t="inlineStr">
        <is>
          <t>No</t>
        </is>
      </c>
      <c r="W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TC102948</t>
        </is>
      </c>
      <c r="B2957" s="69" t="n">
        <v>46015</v>
      </c>
      <c r="C2957" s="70" t="n">
        <v>2025</v>
      </c>
      <c r="D2957" t="inlineStr">
        <is>
          <t>Dec</t>
        </is>
      </c>
      <c r="E2957" t="inlineStr">
        <is>
          <t>Asia Pacific</t>
        </is>
      </c>
      <c r="F2957" t="inlineStr">
        <is>
          <t>Australia</t>
        </is>
      </c>
      <c r="G2957" t="inlineStr">
        <is>
          <t>Communications &amp; Media</t>
        </is>
      </c>
      <c r="H2957" t="inlineStr">
        <is>
          <t>Application services</t>
        </is>
      </c>
      <c r="I2957" t="inlineStr">
        <is>
          <t>Mid-size client</t>
        </is>
      </c>
      <c r="J2957" t="inlineStr">
        <is>
          <t>Carlos Silva</t>
        </is>
      </c>
      <c r="K2957" s="71" t="n">
        <v>1130</v>
      </c>
      <c r="L2957" s="72" t="n">
        <v>3519.94</v>
      </c>
      <c r="M2957" s="72" t="n">
        <v>3977532.2</v>
      </c>
      <c r="N2957" s="72" t="n">
        <v>238651.93</v>
      </c>
      <c r="O2957" s="72" t="n">
        <v>3738880.27</v>
      </c>
      <c r="P2957" s="72" t="n">
        <v>2486524.62</v>
      </c>
      <c r="Q2957" s="72" t="n">
        <v>1252355.65</v>
      </c>
      <c r="R2957" t="inlineStr">
        <is>
          <t>CM-02</t>
        </is>
      </c>
      <c r="S2957" s="73" t="n">
        <v>7.6</v>
      </c>
      <c r="T2957" s="73" t="n">
        <v>5.8</v>
      </c>
      <c r="U2957" s="71" t="n">
        <v>0</v>
      </c>
      <c r="V2957" t="inlineStr">
        <is>
          <t>No</t>
        </is>
      </c>
      <c r="W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TC102949</t>
        </is>
      </c>
      <c r="B2958" s="69" t="n">
        <v>46015</v>
      </c>
      <c r="C2958" s="70" t="n">
        <v>2025</v>
      </c>
      <c r="D2958" t="inlineStr">
        <is>
          <t>Dec</t>
        </is>
      </c>
      <c r="E2958" t="inlineStr">
        <is>
          <t>North America</t>
        </is>
      </c>
      <c r="F2958" t="inlineStr">
        <is>
          <t>USA</t>
        </is>
      </c>
      <c r="G2958" t="inlineStr">
        <is>
          <t>BFSI</t>
        </is>
      </c>
      <c r="H2958" t="inlineStr">
        <is>
          <t>Application services</t>
        </is>
      </c>
      <c r="I2958" t="inlineStr">
        <is>
          <t>Large client</t>
        </is>
      </c>
      <c r="J2958" t="inlineStr">
        <is>
          <t>Ruhi Shaikh</t>
        </is>
      </c>
      <c r="K2958" s="71" t="n">
        <v>11724</v>
      </c>
      <c r="L2958" s="72" t="n">
        <v>4174.9</v>
      </c>
      <c r="M2958" s="72" t="n">
        <v>48946527.6</v>
      </c>
      <c r="N2958" s="72" t="n">
        <v>2936791.66</v>
      </c>
      <c r="O2958" s="72" t="n">
        <v>46009735.94</v>
      </c>
      <c r="P2958" s="72" t="n">
        <v>29657873.7</v>
      </c>
      <c r="Q2958" s="72" t="n">
        <v>16351862.24</v>
      </c>
      <c r="R2958" t="inlineStr">
        <is>
          <t>B-02</t>
        </is>
      </c>
      <c r="S2958" s="73" t="n">
        <v>75.2</v>
      </c>
      <c r="T2958" s="73" t="n">
        <v>65.5</v>
      </c>
      <c r="U2958" s="71" t="n">
        <v>0</v>
      </c>
      <c r="V2958" t="inlineStr">
        <is>
          <t>No</t>
        </is>
      </c>
      <c r="W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TC102950</t>
        </is>
      </c>
      <c r="B2959" s="69" t="n">
        <v>46015</v>
      </c>
      <c r="C2959" s="70" t="n">
        <v>2025</v>
      </c>
      <c r="D2959" t="inlineStr">
        <is>
          <t>Dec</t>
        </is>
      </c>
      <c r="E2959" t="inlineStr">
        <is>
          <t>Asia Pacific</t>
        </is>
      </c>
      <c r="F2959" t="inlineStr">
        <is>
          <t>Japan</t>
        </is>
      </c>
      <c r="G2959" t="inlineStr">
        <is>
          <t>Retail &amp; CPG</t>
        </is>
      </c>
      <c r="H2959" t="inlineStr">
        <is>
          <t>BPS</t>
        </is>
      </c>
      <c r="I2959" t="inlineStr">
        <is>
          <t>Large client</t>
        </is>
      </c>
      <c r="J2959" t="inlineStr">
        <is>
          <t>Wei Chen</t>
        </is>
      </c>
      <c r="K2959" s="71" t="n">
        <v>1849</v>
      </c>
      <c r="L2959" s="72" t="n">
        <v>3317.38</v>
      </c>
      <c r="M2959" s="72" t="n">
        <v>6133835.62</v>
      </c>
      <c r="N2959" s="72" t="n">
        <v>245353.42</v>
      </c>
      <c r="O2959" s="72" t="n">
        <v>5888482.2</v>
      </c>
      <c r="P2959" s="72" t="n">
        <v>4355808.72</v>
      </c>
      <c r="Q2959" s="72" t="n">
        <v>1532673.48</v>
      </c>
      <c r="R2959" t="inlineStr">
        <is>
          <t>RC-06</t>
        </is>
      </c>
      <c r="S2959" s="73" t="n">
        <v>12.5</v>
      </c>
      <c r="T2959" s="73" t="n">
        <v>9.6</v>
      </c>
      <c r="U2959" s="71" t="n">
        <v>0</v>
      </c>
      <c r="V2959" t="inlineStr">
        <is>
          <t>No</t>
        </is>
      </c>
      <c r="W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TC102951</t>
        </is>
      </c>
      <c r="B2960" s="69" t="n">
        <v>46015</v>
      </c>
      <c r="C2960" s="70" t="n">
        <v>2025</v>
      </c>
      <c r="D2960" t="inlineStr">
        <is>
          <t>Dec</t>
        </is>
      </c>
      <c r="E2960" t="inlineStr">
        <is>
          <t>North America</t>
        </is>
      </c>
      <c r="F2960" t="inlineStr">
        <is>
          <t>Canada</t>
        </is>
      </c>
      <c r="G2960" t="inlineStr">
        <is>
          <t>Manufacturing</t>
        </is>
      </c>
      <c r="H2960" t="inlineStr">
        <is>
          <t>BPS</t>
        </is>
      </c>
      <c r="I2960" t="inlineStr">
        <is>
          <t>Mid-size client</t>
        </is>
      </c>
      <c r="J2960" t="inlineStr">
        <is>
          <t>Ravindra Patil</t>
        </is>
      </c>
      <c r="K2960" s="71" t="n">
        <v>5246</v>
      </c>
      <c r="L2960" s="72" t="n">
        <v>4328.22</v>
      </c>
      <c r="M2960" s="72" t="n">
        <v>22705842.12</v>
      </c>
      <c r="N2960" s="72" t="n">
        <v>0</v>
      </c>
      <c r="O2960" s="72" t="n">
        <v>22705842.12</v>
      </c>
      <c r="P2960" s="72" t="n">
        <v>15792637.59</v>
      </c>
      <c r="Q2960" s="72" t="n">
        <v>6913204.53</v>
      </c>
      <c r="R2960" t="inlineStr">
        <is>
          <t>M-03</t>
        </is>
      </c>
      <c r="S2960" s="73" t="n">
        <v>36</v>
      </c>
      <c r="T2960" s="73" t="n">
        <v>28.3</v>
      </c>
      <c r="U2960" s="71" t="n">
        <v>1</v>
      </c>
      <c r="V2960" t="inlineStr">
        <is>
          <t>No</t>
        </is>
      </c>
      <c r="W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TC102952</t>
        </is>
      </c>
      <c r="B2961" s="69" t="n">
        <v>46015</v>
      </c>
      <c r="C2961" s="70" t="n">
        <v>2025</v>
      </c>
      <c r="D2961" t="inlineStr">
        <is>
          <t>Dec</t>
        </is>
      </c>
      <c r="E2961" t="inlineStr">
        <is>
          <t>North America</t>
        </is>
      </c>
      <c r="F2961" t="inlineStr">
        <is>
          <t>USA</t>
        </is>
      </c>
      <c r="G2961" t="inlineStr">
        <is>
          <t>BFSI</t>
        </is>
      </c>
      <c r="H2961" t="inlineStr">
        <is>
          <t>Application services</t>
        </is>
      </c>
      <c r="I2961" t="inlineStr">
        <is>
          <t>Top-10 client</t>
        </is>
      </c>
      <c r="J2961" t="inlineStr">
        <is>
          <t>Sophie Müller</t>
        </is>
      </c>
      <c r="K2961" s="71" t="n">
        <v>5419</v>
      </c>
      <c r="L2961" s="72" t="n">
        <v>4425.87</v>
      </c>
      <c r="M2961" s="72" t="n">
        <v>23983789.53</v>
      </c>
      <c r="N2961" s="72" t="n">
        <v>0</v>
      </c>
      <c r="O2961" s="72" t="n">
        <v>23983789.53</v>
      </c>
      <c r="P2961" s="72" t="n">
        <v>15053238.81</v>
      </c>
      <c r="Q2961" s="72" t="n">
        <v>8930550.720000001</v>
      </c>
      <c r="R2961" t="inlineStr">
        <is>
          <t>B-05</t>
        </is>
      </c>
      <c r="S2961" s="73" t="n">
        <v>37.1</v>
      </c>
      <c r="T2961" s="73" t="n">
        <v>29.8</v>
      </c>
      <c r="U2961" s="71" t="n">
        <v>0</v>
      </c>
      <c r="V2961" t="inlineStr">
        <is>
          <t>No</t>
        </is>
      </c>
      <c r="W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TC102953</t>
        </is>
      </c>
      <c r="B2962" s="69" t="n">
        <v>46015</v>
      </c>
      <c r="C2962" s="70" t="n">
        <v>2025</v>
      </c>
      <c r="D2962" t="inlineStr">
        <is>
          <t>Dec</t>
        </is>
      </c>
      <c r="E2962" t="inlineStr">
        <is>
          <t>North America</t>
        </is>
      </c>
      <c r="F2962" t="inlineStr">
        <is>
          <t>Canada</t>
        </is>
      </c>
      <c r="G2962" t="inlineStr">
        <is>
          <t>Technology &amp; Services</t>
        </is>
      </c>
      <c r="H2962" t="inlineStr">
        <is>
          <t>Application services</t>
        </is>
      </c>
      <c r="I2962" t="inlineStr">
        <is>
          <t>Top-10 client</t>
        </is>
      </c>
      <c r="J2962" t="inlineStr">
        <is>
          <t>Sara Rossi</t>
        </is>
      </c>
      <c r="K2962" s="71" t="n">
        <v>3263</v>
      </c>
      <c r="L2962" s="72" t="n">
        <v>4474.57</v>
      </c>
      <c r="M2962" s="72" t="n">
        <v>14600521.91</v>
      </c>
      <c r="N2962" s="72" t="n">
        <v>876031.3100000001</v>
      </c>
      <c r="O2962" s="72" t="n">
        <v>13724490.6</v>
      </c>
      <c r="P2962" s="72" t="n">
        <v>9009641.859999999</v>
      </c>
      <c r="Q2962" s="72" t="n">
        <v>4714848.74</v>
      </c>
      <c r="R2962" t="inlineStr">
        <is>
          <t>TS-03</t>
        </is>
      </c>
      <c r="S2962" s="73" t="n">
        <v>23.5</v>
      </c>
      <c r="T2962" s="73" t="n">
        <v>17.4</v>
      </c>
      <c r="U2962" s="71" t="n">
        <v>0</v>
      </c>
      <c r="V2962" t="inlineStr">
        <is>
          <t>No</t>
        </is>
      </c>
      <c r="W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TC102954</t>
        </is>
      </c>
      <c r="B2963" s="69" t="n">
        <v>46015</v>
      </c>
      <c r="C2963" s="70" t="n">
        <v>2025</v>
      </c>
      <c r="D2963" t="inlineStr">
        <is>
          <t>Dec</t>
        </is>
      </c>
      <c r="E2963" t="inlineStr">
        <is>
          <t>North America</t>
        </is>
      </c>
      <c r="F2963" t="inlineStr">
        <is>
          <t>Canada</t>
        </is>
      </c>
      <c r="G2963" t="inlineStr">
        <is>
          <t>Technology &amp; Services</t>
        </is>
      </c>
      <c r="H2963" t="inlineStr">
        <is>
          <t>Application services</t>
        </is>
      </c>
      <c r="I2963" t="inlineStr">
        <is>
          <t>Large client</t>
        </is>
      </c>
      <c r="J2963" t="inlineStr">
        <is>
          <t>Liam O'Brien</t>
        </is>
      </c>
      <c r="K2963" s="71" t="n">
        <v>11727</v>
      </c>
      <c r="L2963" s="72" t="n">
        <v>4198.26</v>
      </c>
      <c r="M2963" s="72" t="n">
        <v>49232995.02</v>
      </c>
      <c r="N2963" s="72" t="n">
        <v>0</v>
      </c>
      <c r="O2963" s="72" t="n">
        <v>49232995.02</v>
      </c>
      <c r="P2963" s="72" t="n">
        <v>34010765.56</v>
      </c>
      <c r="Q2963" s="72" t="n">
        <v>15222229.46</v>
      </c>
      <c r="R2963" t="inlineStr">
        <is>
          <t>TS-02</t>
        </is>
      </c>
      <c r="S2963" s="73" t="n">
        <v>72.8</v>
      </c>
      <c r="T2963" s="73" t="n">
        <v>63.3</v>
      </c>
      <c r="U2963" s="71" t="n">
        <v>0</v>
      </c>
      <c r="V2963" t="inlineStr">
        <is>
          <t>No</t>
        </is>
      </c>
      <c r="W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TC102955</t>
        </is>
      </c>
      <c r="B2964" s="69" t="n">
        <v>46015</v>
      </c>
      <c r="C2964" s="70" t="n">
        <v>2025</v>
      </c>
      <c r="D2964" t="inlineStr">
        <is>
          <t>Dec</t>
        </is>
      </c>
      <c r="E2964" t="inlineStr">
        <is>
          <t>Asia Pacific</t>
        </is>
      </c>
      <c r="F2964" t="inlineStr">
        <is>
          <t>Singapore</t>
        </is>
      </c>
      <c r="G2964" t="inlineStr">
        <is>
          <t>BFSI</t>
        </is>
      </c>
      <c r="H2964" t="inlineStr">
        <is>
          <t>BPS</t>
        </is>
      </c>
      <c r="I2964" t="inlineStr">
        <is>
          <t>Mid-size client</t>
        </is>
      </c>
      <c r="J2964" t="inlineStr">
        <is>
          <t>Ana Costa</t>
        </is>
      </c>
      <c r="K2964" s="71" t="n">
        <v>10121</v>
      </c>
      <c r="L2964" s="72" t="n">
        <v>4020.43</v>
      </c>
      <c r="M2964" s="72" t="n">
        <v>40690772.03</v>
      </c>
      <c r="N2964" s="72" t="n">
        <v>1627630.88</v>
      </c>
      <c r="O2964" s="72" t="n">
        <v>39063141.15</v>
      </c>
      <c r="P2964" s="72" t="n">
        <v>25641731.2</v>
      </c>
      <c r="Q2964" s="72" t="n">
        <v>13421409.95</v>
      </c>
      <c r="R2964" t="inlineStr">
        <is>
          <t>B-01</t>
        </is>
      </c>
      <c r="S2964" s="73" t="n">
        <v>58</v>
      </c>
      <c r="T2964" s="73" t="n">
        <v>51.5</v>
      </c>
      <c r="U2964" s="71" t="n">
        <v>0</v>
      </c>
      <c r="V2964" t="inlineStr">
        <is>
          <t>No</t>
        </is>
      </c>
      <c r="W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TC102956</t>
        </is>
      </c>
      <c r="B2965" s="69" t="n">
        <v>46015</v>
      </c>
      <c r="C2965" s="70" t="n">
        <v>2025</v>
      </c>
      <c r="D2965" t="inlineStr">
        <is>
          <t>Dec</t>
        </is>
      </c>
      <c r="E2965" t="inlineStr">
        <is>
          <t>Continental Europe</t>
        </is>
      </c>
      <c r="F2965" t="inlineStr">
        <is>
          <t>Germany</t>
        </is>
      </c>
      <c r="G2965" t="inlineStr">
        <is>
          <t>Life Sciences</t>
        </is>
      </c>
      <c r="H2965" t="inlineStr">
        <is>
          <t>AI &amp; data</t>
        </is>
      </c>
      <c r="I2965" t="inlineStr">
        <is>
          <t>Large client</t>
        </is>
      </c>
      <c r="J2965" t="inlineStr">
        <is>
          <t>Wei Chen</t>
        </is>
      </c>
      <c r="K2965" s="71" t="n">
        <v>1663</v>
      </c>
      <c r="L2965" s="72" t="n">
        <v>4317.24</v>
      </c>
      <c r="M2965" s="72" t="n">
        <v>7179570.12</v>
      </c>
      <c r="N2965" s="72" t="n">
        <v>0</v>
      </c>
      <c r="O2965" s="72" t="n">
        <v>7179570.12</v>
      </c>
      <c r="P2965" s="72" t="n">
        <v>4930790.96</v>
      </c>
      <c r="Q2965" s="72" t="n">
        <v>2248779.16</v>
      </c>
      <c r="R2965" t="inlineStr">
        <is>
          <t>LS-02</t>
        </is>
      </c>
      <c r="S2965" s="73" t="n">
        <v>11.3</v>
      </c>
      <c r="T2965" s="73" t="n">
        <v>8.5</v>
      </c>
      <c r="U2965" s="71" t="n">
        <v>1</v>
      </c>
      <c r="V2965" t="inlineStr">
        <is>
          <t>No</t>
        </is>
      </c>
      <c r="W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TC102957</t>
        </is>
      </c>
      <c r="B2966" s="69" t="n">
        <v>46015</v>
      </c>
      <c r="C2966" s="70" t="n">
        <v>2025</v>
      </c>
      <c r="D2966" t="inlineStr">
        <is>
          <t>Dec</t>
        </is>
      </c>
      <c r="E2966" t="inlineStr">
        <is>
          <t>North America</t>
        </is>
      </c>
      <c r="F2966" t="inlineStr">
        <is>
          <t>USA</t>
        </is>
      </c>
      <c r="G2966" t="inlineStr">
        <is>
          <t>Technology &amp; Services</t>
        </is>
      </c>
      <c r="H2966" t="inlineStr">
        <is>
          <t>AI &amp; data</t>
        </is>
      </c>
      <c r="I2966" t="inlineStr">
        <is>
          <t>Top-10 client</t>
        </is>
      </c>
      <c r="J2966" t="inlineStr">
        <is>
          <t>Kofi Mensah</t>
        </is>
      </c>
      <c r="K2966" s="71" t="n">
        <v>7354</v>
      </c>
      <c r="L2966" s="72" t="n">
        <v>4112.42</v>
      </c>
      <c r="M2966" s="72" t="n">
        <v>30242736.68</v>
      </c>
      <c r="N2966" s="72" t="n">
        <v>604854.73</v>
      </c>
      <c r="O2966" s="72" t="n">
        <v>29637881.95</v>
      </c>
      <c r="P2966" s="72" t="n">
        <v>22059358.37</v>
      </c>
      <c r="Q2966" s="72" t="n">
        <v>7578523.58</v>
      </c>
      <c r="R2966" t="inlineStr">
        <is>
          <t>TS-03</t>
        </is>
      </c>
      <c r="S2966" s="73" t="n">
        <v>50.6</v>
      </c>
      <c r="T2966" s="73" t="n">
        <v>39.8</v>
      </c>
      <c r="U2966" s="71" t="n">
        <v>0</v>
      </c>
      <c r="V2966" t="inlineStr">
        <is>
          <t>No</t>
        </is>
      </c>
      <c r="W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TC102958</t>
        </is>
      </c>
      <c r="B2967" s="69" t="n">
        <v>46016</v>
      </c>
      <c r="C2967" s="70" t="n">
        <v>2025</v>
      </c>
      <c r="D2967" t="inlineStr">
        <is>
          <t>Dec</t>
        </is>
      </c>
      <c r="E2967" t="inlineStr">
        <is>
          <t>North America</t>
        </is>
      </c>
      <c r="F2967" t="inlineStr">
        <is>
          <t>Canada</t>
        </is>
      </c>
      <c r="G2967" t="inlineStr">
        <is>
          <t>BFSI</t>
        </is>
      </c>
      <c r="H2967" t="inlineStr">
        <is>
          <t>Cloud &amp; infrastructure</t>
        </is>
      </c>
      <c r="I2967" t="inlineStr">
        <is>
          <t>Large client</t>
        </is>
      </c>
      <c r="J2967" t="inlineStr">
        <is>
          <t>Kofi Mensah</t>
        </is>
      </c>
      <c r="K2967" s="71" t="n">
        <v>3197</v>
      </c>
      <c r="L2967" s="72" t="n">
        <v>4559.57</v>
      </c>
      <c r="M2967" s="72" t="n">
        <v>14576945.29</v>
      </c>
      <c r="N2967" s="72" t="n">
        <v>0</v>
      </c>
      <c r="O2967" s="72" t="n">
        <v>14576945.29</v>
      </c>
      <c r="P2967" s="72" t="n">
        <v>9599110.439999999</v>
      </c>
      <c r="Q2967" s="72" t="n">
        <v>4977834.85</v>
      </c>
      <c r="R2967" t="inlineStr">
        <is>
          <t>B-02</t>
        </is>
      </c>
      <c r="S2967" s="73" t="n">
        <v>23.8</v>
      </c>
      <c r="T2967" s="73" t="n">
        <v>17.7</v>
      </c>
      <c r="U2967" s="71" t="n">
        <v>1</v>
      </c>
      <c r="V2967" t="inlineStr">
        <is>
          <t>No</t>
        </is>
      </c>
      <c r="W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TC102959</t>
        </is>
      </c>
      <c r="B2968" s="69" t="n">
        <v>46016</v>
      </c>
      <c r="C2968" s="70" t="n">
        <v>2025</v>
      </c>
      <c r="D2968" t="inlineStr">
        <is>
          <t>Dec</t>
        </is>
      </c>
      <c r="E2968" t="inlineStr">
        <is>
          <t>North America</t>
        </is>
      </c>
      <c r="F2968" t="inlineStr">
        <is>
          <t>Canada</t>
        </is>
      </c>
      <c r="G2968" t="inlineStr">
        <is>
          <t>Communications &amp; Media</t>
        </is>
      </c>
      <c r="H2968" t="inlineStr">
        <is>
          <t>Application services</t>
        </is>
      </c>
      <c r="I2968" t="inlineStr">
        <is>
          <t>Top-10 client</t>
        </is>
      </c>
      <c r="J2968" t="inlineStr">
        <is>
          <t>Olivia Brown</t>
        </is>
      </c>
      <c r="K2968" s="71" t="n">
        <v>7532</v>
      </c>
      <c r="L2968" s="72" t="n">
        <v>3779.73</v>
      </c>
      <c r="M2968" s="72" t="n">
        <v>28468926.36</v>
      </c>
      <c r="N2968" s="72" t="n">
        <v>1708135.58</v>
      </c>
      <c r="O2968" s="72" t="n">
        <v>26760790.78</v>
      </c>
      <c r="P2968" s="72" t="n">
        <v>17323150.35</v>
      </c>
      <c r="Q2968" s="72" t="n">
        <v>9437640.43</v>
      </c>
      <c r="R2968" t="inlineStr">
        <is>
          <t>CM-01</t>
        </is>
      </c>
      <c r="S2968" s="73" t="n">
        <v>50.4</v>
      </c>
      <c r="T2968" s="73" t="n">
        <v>39.4</v>
      </c>
      <c r="U2968" s="71" t="n">
        <v>0</v>
      </c>
      <c r="V2968" t="inlineStr">
        <is>
          <t>No</t>
        </is>
      </c>
      <c r="W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TC102960</t>
        </is>
      </c>
      <c r="B2969" s="69" t="n">
        <v>46016</v>
      </c>
      <c r="C2969" s="70" t="n">
        <v>2025</v>
      </c>
      <c r="D2969" t="inlineStr">
        <is>
          <t>Dec</t>
        </is>
      </c>
      <c r="E2969" t="inlineStr">
        <is>
          <t>Asia Pacific</t>
        </is>
      </c>
      <c r="F2969" t="inlineStr">
        <is>
          <t>Japan</t>
        </is>
      </c>
      <c r="G2969" t="inlineStr">
        <is>
          <t>Retail &amp; CPG</t>
        </is>
      </c>
      <c r="H2969" t="inlineStr">
        <is>
          <t>Cloud &amp; infrastructure</t>
        </is>
      </c>
      <c r="I2969" t="inlineStr">
        <is>
          <t>Large client</t>
        </is>
      </c>
      <c r="J2969" t="inlineStr">
        <is>
          <t>Ravindra Patil</t>
        </is>
      </c>
      <c r="K2969" s="71" t="n">
        <v>9742</v>
      </c>
      <c r="L2969" s="72" t="n">
        <v>3409.74</v>
      </c>
      <c r="M2969" s="72" t="n">
        <v>33217687.08</v>
      </c>
      <c r="N2969" s="72" t="n">
        <v>0</v>
      </c>
      <c r="O2969" s="72" t="n">
        <v>33217687.08</v>
      </c>
      <c r="P2969" s="72" t="n">
        <v>19938918.09</v>
      </c>
      <c r="Q2969" s="72" t="n">
        <v>13278768.99</v>
      </c>
      <c r="R2969" t="inlineStr">
        <is>
          <t>RC-03</t>
        </is>
      </c>
      <c r="S2969" s="73" t="n">
        <v>57.4</v>
      </c>
      <c r="T2969" s="73" t="n">
        <v>51.6</v>
      </c>
      <c r="U2969" s="71" t="n">
        <v>2</v>
      </c>
      <c r="V2969" t="inlineStr">
        <is>
          <t>No</t>
        </is>
      </c>
      <c r="W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TC102961</t>
        </is>
      </c>
      <c r="B2970" s="69" t="n">
        <v>46016</v>
      </c>
      <c r="C2970" s="70" t="n">
        <v>2025</v>
      </c>
      <c r="D2970" t="inlineStr">
        <is>
          <t>Dec</t>
        </is>
      </c>
      <c r="E2970" t="inlineStr">
        <is>
          <t>UK</t>
        </is>
      </c>
      <c r="F2970" t="inlineStr">
        <is>
          <t>UK</t>
        </is>
      </c>
      <c r="G2970" t="inlineStr">
        <is>
          <t>BFSI</t>
        </is>
      </c>
      <c r="H2970" t="inlineStr">
        <is>
          <t>Application services</t>
        </is>
      </c>
      <c r="I2970" t="inlineStr">
        <is>
          <t>Large client</t>
        </is>
      </c>
      <c r="J2970" t="inlineStr">
        <is>
          <t>Hiroshi Tanaka</t>
        </is>
      </c>
      <c r="K2970" s="71" t="n">
        <v>12605</v>
      </c>
      <c r="L2970" s="72" t="n">
        <v>4128.67</v>
      </c>
      <c r="M2970" s="72" t="n">
        <v>52041885.35</v>
      </c>
      <c r="N2970" s="72" t="n">
        <v>1040837.71</v>
      </c>
      <c r="O2970" s="72" t="n">
        <v>51001047.64</v>
      </c>
      <c r="P2970" s="72" t="n">
        <v>33210285.81</v>
      </c>
      <c r="Q2970" s="72" t="n">
        <v>17790761.83</v>
      </c>
      <c r="R2970" t="inlineStr">
        <is>
          <t>B-03</t>
        </is>
      </c>
      <c r="S2970" s="73" t="n">
        <v>73.2</v>
      </c>
      <c r="T2970" s="73" t="n">
        <v>64.7</v>
      </c>
      <c r="U2970" s="71" t="n">
        <v>1</v>
      </c>
      <c r="V2970" t="inlineStr">
        <is>
          <t>No</t>
        </is>
      </c>
      <c r="W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TC102962</t>
        </is>
      </c>
      <c r="B2971" s="69" t="n">
        <v>46016</v>
      </c>
      <c r="C2971" s="70" t="n">
        <v>2025</v>
      </c>
      <c r="D2971" t="inlineStr">
        <is>
          <t>Dec</t>
        </is>
      </c>
      <c r="E2971" t="inlineStr">
        <is>
          <t>India</t>
        </is>
      </c>
      <c r="F2971" t="inlineStr">
        <is>
          <t>India</t>
        </is>
      </c>
      <c r="G2971" t="inlineStr">
        <is>
          <t>Communications &amp; Media</t>
        </is>
      </c>
      <c r="H2971" t="inlineStr">
        <is>
          <t>Application services</t>
        </is>
      </c>
      <c r="I2971" t="inlineStr">
        <is>
          <t>Mid-size client</t>
        </is>
      </c>
      <c r="J2971" t="inlineStr">
        <is>
          <t>Zoya Ahmed</t>
        </is>
      </c>
      <c r="K2971" s="71" t="n">
        <v>3982</v>
      </c>
      <c r="L2971" s="72" t="n">
        <v>2923.17</v>
      </c>
      <c r="M2971" s="72" t="n">
        <v>11640062.94</v>
      </c>
      <c r="N2971" s="72" t="n">
        <v>465602.52</v>
      </c>
      <c r="O2971" s="72" t="n">
        <v>11174460.42</v>
      </c>
      <c r="P2971" s="72" t="n">
        <v>8069759.16</v>
      </c>
      <c r="Q2971" s="72" t="n">
        <v>3104701.26</v>
      </c>
      <c r="R2971" t="inlineStr">
        <is>
          <t>CM-01</t>
        </is>
      </c>
      <c r="S2971" s="73" t="n">
        <v>28.4</v>
      </c>
      <c r="T2971" s="73" t="n">
        <v>21.2</v>
      </c>
      <c r="U2971" s="71" t="n">
        <v>1</v>
      </c>
      <c r="V2971" t="inlineStr">
        <is>
          <t>No</t>
        </is>
      </c>
      <c r="W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TC102963</t>
        </is>
      </c>
      <c r="B2972" s="69" t="n">
        <v>46016</v>
      </c>
      <c r="C2972" s="70" t="n">
        <v>2025</v>
      </c>
      <c r="D2972" t="inlineStr">
        <is>
          <t>Dec</t>
        </is>
      </c>
      <c r="E2972" t="inlineStr">
        <is>
          <t>North America</t>
        </is>
      </c>
      <c r="F2972" t="inlineStr">
        <is>
          <t>USA</t>
        </is>
      </c>
      <c r="G2972" t="inlineStr">
        <is>
          <t>Life Sciences</t>
        </is>
      </c>
      <c r="H2972" t="inlineStr">
        <is>
          <t>BPS</t>
        </is>
      </c>
      <c r="I2972" t="inlineStr">
        <is>
          <t>Mid-size client</t>
        </is>
      </c>
      <c r="J2972" t="inlineStr">
        <is>
          <t>Arjun Mehta</t>
        </is>
      </c>
      <c r="K2972" s="71" t="n">
        <v>5441</v>
      </c>
      <c r="L2972" s="72" t="n">
        <v>4457.53</v>
      </c>
      <c r="M2972" s="72" t="n">
        <v>24253420.73</v>
      </c>
      <c r="N2972" s="72" t="n">
        <v>970136.83</v>
      </c>
      <c r="O2972" s="72" t="n">
        <v>23283283.9</v>
      </c>
      <c r="P2972" s="72" t="n">
        <v>17910231.96</v>
      </c>
      <c r="Q2972" s="72" t="n">
        <v>5373051.94</v>
      </c>
      <c r="R2972" t="inlineStr">
        <is>
          <t>LS-04</t>
        </is>
      </c>
      <c r="S2972" s="73" t="n">
        <v>38.6</v>
      </c>
      <c r="T2972" s="73" t="n">
        <v>29.1</v>
      </c>
      <c r="U2972" s="71" t="n">
        <v>0</v>
      </c>
      <c r="V2972" t="inlineStr">
        <is>
          <t>No</t>
        </is>
      </c>
      <c r="W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TC102964</t>
        </is>
      </c>
      <c r="B2973" s="69" t="n">
        <v>46016</v>
      </c>
      <c r="C2973" s="70" t="n">
        <v>2025</v>
      </c>
      <c r="D2973" t="inlineStr">
        <is>
          <t>Dec</t>
        </is>
      </c>
      <c r="E2973" t="inlineStr">
        <is>
          <t>Middle East &amp; Africa</t>
        </is>
      </c>
      <c r="F2973" t="inlineStr">
        <is>
          <t>UAE</t>
        </is>
      </c>
      <c r="G2973" t="inlineStr">
        <is>
          <t>BFSI</t>
        </is>
      </c>
      <c r="H2973" t="inlineStr">
        <is>
          <t>BPS</t>
        </is>
      </c>
      <c r="I2973" t="inlineStr">
        <is>
          <t>Large client</t>
        </is>
      </c>
      <c r="J2973" t="inlineStr">
        <is>
          <t>Sophie Müller</t>
        </is>
      </c>
      <c r="K2973" s="71" t="n">
        <v>10616</v>
      </c>
      <c r="L2973" s="72" t="n">
        <v>3600.1</v>
      </c>
      <c r="M2973" s="72" t="n">
        <v>38218661.6</v>
      </c>
      <c r="N2973" s="72" t="n">
        <v>0</v>
      </c>
      <c r="O2973" s="72" t="n">
        <v>38218661.6</v>
      </c>
      <c r="P2973" s="72" t="n">
        <v>23489098.98</v>
      </c>
      <c r="Q2973" s="72" t="n">
        <v>14729562.62</v>
      </c>
      <c r="R2973" t="inlineStr">
        <is>
          <t>B-04</t>
        </is>
      </c>
      <c r="S2973" s="73" t="n">
        <v>69.90000000000001</v>
      </c>
      <c r="T2973" s="73" t="n">
        <v>57.4</v>
      </c>
      <c r="U2973" s="71" t="n">
        <v>1</v>
      </c>
      <c r="V2973" t="inlineStr">
        <is>
          <t>No</t>
        </is>
      </c>
      <c r="W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TC102965</t>
        </is>
      </c>
      <c r="B2974" s="69" t="n">
        <v>46016</v>
      </c>
      <c r="C2974" s="70" t="n">
        <v>2025</v>
      </c>
      <c r="D2974" t="inlineStr">
        <is>
          <t>Dec</t>
        </is>
      </c>
      <c r="E2974" t="inlineStr">
        <is>
          <t>North America</t>
        </is>
      </c>
      <c r="F2974" t="inlineStr">
        <is>
          <t>USA</t>
        </is>
      </c>
      <c r="G2974" t="inlineStr">
        <is>
          <t>Manufacturing</t>
        </is>
      </c>
      <c r="H2974" t="inlineStr">
        <is>
          <t>Application services</t>
        </is>
      </c>
      <c r="I2974" t="inlineStr">
        <is>
          <t>Mid-size client</t>
        </is>
      </c>
      <c r="J2974" t="inlineStr">
        <is>
          <t>Ravindra Patil</t>
        </is>
      </c>
      <c r="K2974" s="71" t="n">
        <v>5437</v>
      </c>
      <c r="L2974" s="72" t="n">
        <v>3717.32</v>
      </c>
      <c r="M2974" s="72" t="n">
        <v>20211068.84</v>
      </c>
      <c r="N2974" s="72" t="n">
        <v>404221.38</v>
      </c>
      <c r="O2974" s="72" t="n">
        <v>19806847.46</v>
      </c>
      <c r="P2974" s="72" t="n">
        <v>14241328.04</v>
      </c>
      <c r="Q2974" s="72" t="n">
        <v>5565519.42</v>
      </c>
      <c r="R2974" t="inlineStr">
        <is>
          <t>M-06</t>
        </is>
      </c>
      <c r="S2974" s="73" t="n">
        <v>37.2</v>
      </c>
      <c r="T2974" s="73" t="n">
        <v>27.7</v>
      </c>
      <c r="U2974" s="71" t="n">
        <v>2</v>
      </c>
      <c r="V2974" t="inlineStr">
        <is>
          <t>Yes</t>
        </is>
      </c>
      <c r="W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TC102966</t>
        </is>
      </c>
      <c r="B2975" s="69" t="n">
        <v>46016</v>
      </c>
      <c r="C2975" s="70" t="n">
        <v>2025</v>
      </c>
      <c r="D2975" t="inlineStr">
        <is>
          <t>Dec</t>
        </is>
      </c>
      <c r="E2975" t="inlineStr">
        <is>
          <t>India</t>
        </is>
      </c>
      <c r="F2975" t="inlineStr">
        <is>
          <t>India</t>
        </is>
      </c>
      <c r="G2975" t="inlineStr">
        <is>
          <t>Technology &amp; Services</t>
        </is>
      </c>
      <c r="H2975" t="inlineStr">
        <is>
          <t>BPS</t>
        </is>
      </c>
      <c r="I2975" t="inlineStr">
        <is>
          <t>Mid-size client</t>
        </is>
      </c>
      <c r="J2975" t="inlineStr">
        <is>
          <t>Aisha Bello</t>
        </is>
      </c>
      <c r="K2975" s="71" t="n">
        <v>8929</v>
      </c>
      <c r="L2975" s="72" t="n">
        <v>3285.92</v>
      </c>
      <c r="M2975" s="72" t="n">
        <v>29339979.68</v>
      </c>
      <c r="N2975" s="72" t="n">
        <v>0</v>
      </c>
      <c r="O2975" s="72" t="n">
        <v>29339979.68</v>
      </c>
      <c r="P2975" s="72" t="n">
        <v>20440781.93</v>
      </c>
      <c r="Q2975" s="72" t="n">
        <v>8899197.75</v>
      </c>
      <c r="R2975" t="inlineStr">
        <is>
          <t>TS-02</t>
        </is>
      </c>
      <c r="S2975" s="73" t="n">
        <v>65.40000000000001</v>
      </c>
      <c r="T2975" s="73" t="n">
        <v>49.4</v>
      </c>
      <c r="U2975" s="71" t="n">
        <v>3</v>
      </c>
      <c r="V2975" t="inlineStr">
        <is>
          <t>No</t>
        </is>
      </c>
      <c r="W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TC102967</t>
        </is>
      </c>
      <c r="B2976" s="69" t="n">
        <v>46016</v>
      </c>
      <c r="C2976" s="70" t="n">
        <v>2025</v>
      </c>
      <c r="D2976" t="inlineStr">
        <is>
          <t>Dec</t>
        </is>
      </c>
      <c r="E2976" t="inlineStr">
        <is>
          <t>Asia Pacific</t>
        </is>
      </c>
      <c r="F2976" t="inlineStr">
        <is>
          <t>Australia</t>
        </is>
      </c>
      <c r="G2976" t="inlineStr">
        <is>
          <t>Retail &amp; CPG</t>
        </is>
      </c>
      <c r="H2976" t="inlineStr">
        <is>
          <t>Consulting</t>
        </is>
      </c>
      <c r="I2976" t="inlineStr">
        <is>
          <t>Large client</t>
        </is>
      </c>
      <c r="J2976" t="inlineStr">
        <is>
          <t>Omar Haddad</t>
        </is>
      </c>
      <c r="K2976" s="71" t="n">
        <v>5926</v>
      </c>
      <c r="L2976" s="72" t="n">
        <v>3474.71</v>
      </c>
      <c r="M2976" s="72" t="n">
        <v>20591131.46</v>
      </c>
      <c r="N2976" s="72" t="n">
        <v>0</v>
      </c>
      <c r="O2976" s="72" t="n">
        <v>20591131.46</v>
      </c>
      <c r="P2976" s="72" t="n">
        <v>14193818</v>
      </c>
      <c r="Q2976" s="72" t="n">
        <v>6397313.46</v>
      </c>
      <c r="R2976" t="inlineStr">
        <is>
          <t>RC-06</t>
        </is>
      </c>
      <c r="S2976" s="73" t="n">
        <v>36</v>
      </c>
      <c r="T2976" s="73" t="n">
        <v>30.3</v>
      </c>
      <c r="U2976" s="71" t="n">
        <v>0</v>
      </c>
      <c r="V2976" t="inlineStr">
        <is>
          <t>No</t>
        </is>
      </c>
      <c r="W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TC102968</t>
        </is>
      </c>
      <c r="B2977" s="69" t="n">
        <v>46016</v>
      </c>
      <c r="C2977" s="70" t="n">
        <v>2025</v>
      </c>
      <c r="D2977" t="inlineStr">
        <is>
          <t>Dec</t>
        </is>
      </c>
      <c r="E2977" t="inlineStr">
        <is>
          <t>North America</t>
        </is>
      </c>
      <c r="F2977" t="inlineStr">
        <is>
          <t>Canada</t>
        </is>
      </c>
      <c r="G2977" t="inlineStr">
        <is>
          <t>Retail &amp; CPG</t>
        </is>
      </c>
      <c r="H2977" t="inlineStr">
        <is>
          <t>Consulting</t>
        </is>
      </c>
      <c r="I2977" t="inlineStr">
        <is>
          <t>Mid-size client</t>
        </is>
      </c>
      <c r="J2977" t="inlineStr">
        <is>
          <t>Priya Nair</t>
        </is>
      </c>
      <c r="K2977" s="71" t="n">
        <v>8306</v>
      </c>
      <c r="L2977" s="72" t="n">
        <v>3586.65</v>
      </c>
      <c r="M2977" s="72" t="n">
        <v>29790714.9</v>
      </c>
      <c r="N2977" s="72" t="n">
        <v>0</v>
      </c>
      <c r="O2977" s="72" t="n">
        <v>29790714.9</v>
      </c>
      <c r="P2977" s="72" t="n">
        <v>19019126.42</v>
      </c>
      <c r="Q2977" s="72" t="n">
        <v>10771588.48</v>
      </c>
      <c r="R2977" t="inlineStr">
        <is>
          <t>RC-03</t>
        </is>
      </c>
      <c r="S2977" s="73" t="n">
        <v>59.8</v>
      </c>
      <c r="T2977" s="73" t="n">
        <v>46.3</v>
      </c>
      <c r="U2977" s="71" t="n">
        <v>1</v>
      </c>
      <c r="V2977" t="inlineStr">
        <is>
          <t>No</t>
        </is>
      </c>
      <c r="W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TC102969</t>
        </is>
      </c>
      <c r="B2978" s="69" t="n">
        <v>46016</v>
      </c>
      <c r="C2978" s="70" t="n">
        <v>2025</v>
      </c>
      <c r="D2978" t="inlineStr">
        <is>
          <t>Dec</t>
        </is>
      </c>
      <c r="E2978" t="inlineStr">
        <is>
          <t>North America</t>
        </is>
      </c>
      <c r="F2978" t="inlineStr">
        <is>
          <t>Canada</t>
        </is>
      </c>
      <c r="G2978" t="inlineStr">
        <is>
          <t>Technology &amp; Services</t>
        </is>
      </c>
      <c r="H2978" t="inlineStr">
        <is>
          <t>Application services</t>
        </is>
      </c>
      <c r="I2978" t="inlineStr">
        <is>
          <t>Mid-size client</t>
        </is>
      </c>
      <c r="J2978" t="inlineStr">
        <is>
          <t>Ruhi Shaikh</t>
        </is>
      </c>
      <c r="K2978" s="71" t="n">
        <v>3763</v>
      </c>
      <c r="L2978" s="72" t="n">
        <v>4030.72</v>
      </c>
      <c r="M2978" s="72" t="n">
        <v>15167599.36</v>
      </c>
      <c r="N2978" s="72" t="n">
        <v>910055.96</v>
      </c>
      <c r="O2978" s="72" t="n">
        <v>14257543.4</v>
      </c>
      <c r="P2978" s="72" t="n">
        <v>10844844.84</v>
      </c>
      <c r="Q2978" s="72" t="n">
        <v>3412698.56</v>
      </c>
      <c r="R2978" t="inlineStr">
        <is>
          <t>TS-01</t>
        </is>
      </c>
      <c r="S2978" s="73" t="n">
        <v>23.5</v>
      </c>
      <c r="T2978" s="73" t="n">
        <v>20.5</v>
      </c>
      <c r="U2978" s="71" t="n">
        <v>0</v>
      </c>
      <c r="V2978" t="inlineStr">
        <is>
          <t>No</t>
        </is>
      </c>
      <c r="W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TC102970</t>
        </is>
      </c>
      <c r="B2979" s="69" t="n">
        <v>46016</v>
      </c>
      <c r="C2979" s="70" t="n">
        <v>2025</v>
      </c>
      <c r="D2979" t="inlineStr">
        <is>
          <t>Dec</t>
        </is>
      </c>
      <c r="E2979" t="inlineStr">
        <is>
          <t>North America</t>
        </is>
      </c>
      <c r="F2979" t="inlineStr">
        <is>
          <t>USA</t>
        </is>
      </c>
      <c r="G2979" t="inlineStr">
        <is>
          <t>BFSI</t>
        </is>
      </c>
      <c r="H2979" t="inlineStr">
        <is>
          <t>Consulting</t>
        </is>
      </c>
      <c r="I2979" t="inlineStr">
        <is>
          <t>Top-10 client</t>
        </is>
      </c>
      <c r="J2979" t="inlineStr">
        <is>
          <t>Lucas Martin</t>
        </is>
      </c>
      <c r="K2979" s="71" t="n">
        <v>11386</v>
      </c>
      <c r="L2979" s="72" t="n">
        <v>3888.38</v>
      </c>
      <c r="M2979" s="72" t="n">
        <v>44273094.68</v>
      </c>
      <c r="N2979" s="72" t="n">
        <v>0</v>
      </c>
      <c r="O2979" s="72" t="n">
        <v>44273094.68</v>
      </c>
      <c r="P2979" s="72" t="n">
        <v>27667277.28</v>
      </c>
      <c r="Q2979" s="72" t="n">
        <v>16605817.4</v>
      </c>
      <c r="R2979" t="inlineStr">
        <is>
          <t>B-04</t>
        </is>
      </c>
      <c r="S2979" s="73" t="n">
        <v>78</v>
      </c>
      <c r="T2979" s="73" t="n">
        <v>62.4</v>
      </c>
      <c r="U2979" s="71" t="n">
        <v>1</v>
      </c>
      <c r="V2979" t="inlineStr">
        <is>
          <t>No</t>
        </is>
      </c>
      <c r="W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TC102971</t>
        </is>
      </c>
      <c r="B2980" s="69" t="n">
        <v>46017</v>
      </c>
      <c r="C2980" s="70" t="n">
        <v>2025</v>
      </c>
      <c r="D2980" t="inlineStr">
        <is>
          <t>Dec</t>
        </is>
      </c>
      <c r="E2980" t="inlineStr">
        <is>
          <t>North America</t>
        </is>
      </c>
      <c r="F2980" t="inlineStr">
        <is>
          <t>USA</t>
        </is>
      </c>
      <c r="G2980" t="inlineStr">
        <is>
          <t>BFSI</t>
        </is>
      </c>
      <c r="H2980" t="inlineStr">
        <is>
          <t>Cloud &amp; infrastructure</t>
        </is>
      </c>
      <c r="I2980" t="inlineStr">
        <is>
          <t>Large client</t>
        </is>
      </c>
      <c r="J2980" t="inlineStr">
        <is>
          <t>Olivia Brown</t>
        </is>
      </c>
      <c r="K2980" s="71" t="n">
        <v>6398</v>
      </c>
      <c r="L2980" s="72" t="n">
        <v>4229</v>
      </c>
      <c r="M2980" s="72" t="n">
        <v>27057142</v>
      </c>
      <c r="N2980" s="72" t="n">
        <v>1623428.52</v>
      </c>
      <c r="O2980" s="72" t="n">
        <v>25433713.48</v>
      </c>
      <c r="P2980" s="72" t="n">
        <v>15937203.12</v>
      </c>
      <c r="Q2980" s="72" t="n">
        <v>9496510.359999999</v>
      </c>
      <c r="R2980" t="inlineStr">
        <is>
          <t>B-01</t>
        </is>
      </c>
      <c r="S2980" s="73" t="n">
        <v>37.7</v>
      </c>
      <c r="T2980" s="73" t="n">
        <v>33</v>
      </c>
      <c r="U2980" s="71" t="n">
        <v>0</v>
      </c>
      <c r="V2980" t="inlineStr">
        <is>
          <t>No</t>
        </is>
      </c>
      <c r="W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TC102972</t>
        </is>
      </c>
      <c r="B2981" s="69" t="n">
        <v>46017</v>
      </c>
      <c r="C2981" s="70" t="n">
        <v>2025</v>
      </c>
      <c r="D2981" t="inlineStr">
        <is>
          <t>Dec</t>
        </is>
      </c>
      <c r="E2981" t="inlineStr">
        <is>
          <t>North America</t>
        </is>
      </c>
      <c r="F2981" t="inlineStr">
        <is>
          <t>USA</t>
        </is>
      </c>
      <c r="G2981" t="inlineStr">
        <is>
          <t>BFSI</t>
        </is>
      </c>
      <c r="H2981" t="inlineStr">
        <is>
          <t>Application services</t>
        </is>
      </c>
      <c r="I2981" t="inlineStr">
        <is>
          <t>Top-10 client</t>
        </is>
      </c>
      <c r="J2981" t="inlineStr">
        <is>
          <t>Shraddha Kulkarni</t>
        </is>
      </c>
      <c r="K2981" s="71" t="n">
        <v>3190</v>
      </c>
      <c r="L2981" s="72" t="n">
        <v>4320</v>
      </c>
      <c r="M2981" s="72" t="n">
        <v>13780800</v>
      </c>
      <c r="N2981" s="72" t="n">
        <v>0</v>
      </c>
      <c r="O2981" s="72" t="n">
        <v>13780800</v>
      </c>
      <c r="P2981" s="72" t="n">
        <v>8525161.25</v>
      </c>
      <c r="Q2981" s="72" t="n">
        <v>5255638.75</v>
      </c>
      <c r="R2981" t="inlineStr">
        <is>
          <t>B-02</t>
        </is>
      </c>
      <c r="S2981" s="73" t="n">
        <v>19.1</v>
      </c>
      <c r="T2981" s="73" t="n">
        <v>17.3</v>
      </c>
      <c r="U2981" s="71" t="n">
        <v>0</v>
      </c>
      <c r="V2981" t="inlineStr">
        <is>
          <t>No</t>
        </is>
      </c>
      <c r="W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TC102973</t>
        </is>
      </c>
      <c r="B2982" s="69" t="n">
        <v>46017</v>
      </c>
      <c r="C2982" s="70" t="n">
        <v>2025</v>
      </c>
      <c r="D2982" t="inlineStr">
        <is>
          <t>Dec</t>
        </is>
      </c>
      <c r="E2982" t="inlineStr">
        <is>
          <t>Asia Pacific</t>
        </is>
      </c>
      <c r="F2982" t="inlineStr">
        <is>
          <t>Australia</t>
        </is>
      </c>
      <c r="G2982" t="inlineStr">
        <is>
          <t>Manufacturing</t>
        </is>
      </c>
      <c r="H2982" t="inlineStr">
        <is>
          <t>Application services</t>
        </is>
      </c>
      <c r="I2982" t="inlineStr">
        <is>
          <t>Mid-size client</t>
        </is>
      </c>
      <c r="J2982" t="inlineStr">
        <is>
          <t>Kofi Mensah</t>
        </is>
      </c>
      <c r="K2982" s="71" t="n">
        <v>11742</v>
      </c>
      <c r="L2982" s="72" t="n">
        <v>3196.75</v>
      </c>
      <c r="M2982" s="72" t="n">
        <v>37536238.5</v>
      </c>
      <c r="N2982" s="72" t="n">
        <v>0</v>
      </c>
      <c r="O2982" s="72" t="n">
        <v>37536238.5</v>
      </c>
      <c r="P2982" s="72" t="n">
        <v>24280368.8</v>
      </c>
      <c r="Q2982" s="72" t="n">
        <v>13255869.7</v>
      </c>
      <c r="R2982" t="inlineStr">
        <is>
          <t>M-01</t>
        </is>
      </c>
      <c r="S2982" s="73" t="n">
        <v>66.8</v>
      </c>
      <c r="T2982" s="73" t="n">
        <v>60.3</v>
      </c>
      <c r="U2982" s="71" t="n">
        <v>0</v>
      </c>
      <c r="V2982" t="inlineStr">
        <is>
          <t>No</t>
        </is>
      </c>
      <c r="W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TC102974</t>
        </is>
      </c>
      <c r="B2983" s="69" t="n">
        <v>46017</v>
      </c>
      <c r="C2983" s="70" t="n">
        <v>2025</v>
      </c>
      <c r="D2983" t="inlineStr">
        <is>
          <t>Dec</t>
        </is>
      </c>
      <c r="E2983" t="inlineStr">
        <is>
          <t>UK</t>
        </is>
      </c>
      <c r="F2983" t="inlineStr">
        <is>
          <t>UK</t>
        </is>
      </c>
      <c r="G2983" t="inlineStr">
        <is>
          <t>Retail &amp; CPG</t>
        </is>
      </c>
      <c r="H2983" t="inlineStr">
        <is>
          <t>Application services</t>
        </is>
      </c>
      <c r="I2983" t="inlineStr">
        <is>
          <t>Mid-size client</t>
        </is>
      </c>
      <c r="J2983" t="inlineStr">
        <is>
          <t>Sara Rossi</t>
        </is>
      </c>
      <c r="K2983" s="71" t="n">
        <v>6465</v>
      </c>
      <c r="L2983" s="72" t="n">
        <v>3349.88</v>
      </c>
      <c r="M2983" s="72" t="n">
        <v>21656974.2</v>
      </c>
      <c r="N2983" s="72" t="n">
        <v>1299418.45</v>
      </c>
      <c r="O2983" s="72" t="n">
        <v>20357555.75</v>
      </c>
      <c r="P2983" s="72" t="n">
        <v>14414505.71</v>
      </c>
      <c r="Q2983" s="72" t="n">
        <v>5943050.04</v>
      </c>
      <c r="R2983" t="inlineStr">
        <is>
          <t>RC-02</t>
        </is>
      </c>
      <c r="S2983" s="73" t="n">
        <v>48.1</v>
      </c>
      <c r="T2983" s="73" t="n">
        <v>36.4</v>
      </c>
      <c r="U2983" s="71" t="n">
        <v>1</v>
      </c>
      <c r="V2983" t="inlineStr">
        <is>
          <t>No</t>
        </is>
      </c>
      <c r="W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TC102975</t>
        </is>
      </c>
      <c r="B2984" s="69" t="n">
        <v>46017</v>
      </c>
      <c r="C2984" s="70" t="n">
        <v>2025</v>
      </c>
      <c r="D2984" t="inlineStr">
        <is>
          <t>Dec</t>
        </is>
      </c>
      <c r="E2984" t="inlineStr">
        <is>
          <t>North America</t>
        </is>
      </c>
      <c r="F2984" t="inlineStr">
        <is>
          <t>USA</t>
        </is>
      </c>
      <c r="G2984" t="inlineStr">
        <is>
          <t>Retail &amp; CPG</t>
        </is>
      </c>
      <c r="H2984" t="inlineStr">
        <is>
          <t>Application services</t>
        </is>
      </c>
      <c r="I2984" t="inlineStr">
        <is>
          <t>Large client</t>
        </is>
      </c>
      <c r="J2984" t="inlineStr">
        <is>
          <t>Arjun Mehta</t>
        </is>
      </c>
      <c r="K2984" s="71" t="n">
        <v>8521</v>
      </c>
      <c r="L2984" s="72" t="n">
        <v>3388.83</v>
      </c>
      <c r="M2984" s="72" t="n">
        <v>28876220.43</v>
      </c>
      <c r="N2984" s="72" t="n">
        <v>0</v>
      </c>
      <c r="O2984" s="72" t="n">
        <v>28876220.43</v>
      </c>
      <c r="P2984" s="72" t="n">
        <v>17383976.09</v>
      </c>
      <c r="Q2984" s="72" t="n">
        <v>11492244.34</v>
      </c>
      <c r="R2984" t="inlineStr">
        <is>
          <t>RC-04</t>
        </is>
      </c>
      <c r="S2984" s="73" t="n">
        <v>51.8</v>
      </c>
      <c r="T2984" s="73" t="n">
        <v>43.6</v>
      </c>
      <c r="U2984" s="71" t="n">
        <v>1</v>
      </c>
      <c r="V2984" t="inlineStr">
        <is>
          <t>No</t>
        </is>
      </c>
      <c r="W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TC102976</t>
        </is>
      </c>
      <c r="B2985" s="69" t="n">
        <v>46017</v>
      </c>
      <c r="C2985" s="70" t="n">
        <v>2025</v>
      </c>
      <c r="D2985" t="inlineStr">
        <is>
          <t>Dec</t>
        </is>
      </c>
      <c r="E2985" t="inlineStr">
        <is>
          <t>North America</t>
        </is>
      </c>
      <c r="F2985" t="inlineStr">
        <is>
          <t>USA</t>
        </is>
      </c>
      <c r="G2985" t="inlineStr">
        <is>
          <t>BFSI</t>
        </is>
      </c>
      <c r="H2985" t="inlineStr">
        <is>
          <t>Application services</t>
        </is>
      </c>
      <c r="I2985" t="inlineStr">
        <is>
          <t>Top-10 client</t>
        </is>
      </c>
      <c r="J2985" t="inlineStr">
        <is>
          <t>Omar Haddad</t>
        </is>
      </c>
      <c r="K2985" s="71" t="n">
        <v>1846</v>
      </c>
      <c r="L2985" s="72" t="n">
        <v>4017.78</v>
      </c>
      <c r="M2985" s="72" t="n">
        <v>7416821.88</v>
      </c>
      <c r="N2985" s="72" t="n">
        <v>296672.88</v>
      </c>
      <c r="O2985" s="72" t="n">
        <v>7120149</v>
      </c>
      <c r="P2985" s="72" t="n">
        <v>5356013.1</v>
      </c>
      <c r="Q2985" s="72" t="n">
        <v>1764135.9</v>
      </c>
      <c r="R2985" t="inlineStr">
        <is>
          <t>B-05</t>
        </is>
      </c>
      <c r="S2985" s="73" t="n">
        <v>12.5</v>
      </c>
      <c r="T2985" s="73" t="n">
        <v>10.3</v>
      </c>
      <c r="U2985" s="71" t="n">
        <v>0</v>
      </c>
      <c r="V2985" t="inlineStr">
        <is>
          <t>Yes</t>
        </is>
      </c>
      <c r="W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TC102977</t>
        </is>
      </c>
      <c r="B2986" s="69" t="n">
        <v>46017</v>
      </c>
      <c r="C2986" s="70" t="n">
        <v>2025</v>
      </c>
      <c r="D2986" t="inlineStr">
        <is>
          <t>Dec</t>
        </is>
      </c>
      <c r="E2986" t="inlineStr">
        <is>
          <t>North America</t>
        </is>
      </c>
      <c r="F2986" t="inlineStr">
        <is>
          <t>Canada</t>
        </is>
      </c>
      <c r="G2986" t="inlineStr">
        <is>
          <t>Life Sciences</t>
        </is>
      </c>
      <c r="H2986" t="inlineStr">
        <is>
          <t>Application services</t>
        </is>
      </c>
      <c r="I2986" t="inlineStr">
        <is>
          <t>Mid-size client</t>
        </is>
      </c>
      <c r="J2986" t="inlineStr">
        <is>
          <t>Ruhi Shaikh</t>
        </is>
      </c>
      <c r="K2986" s="71" t="n">
        <v>11455</v>
      </c>
      <c r="L2986" s="72" t="n">
        <v>4419.91</v>
      </c>
      <c r="M2986" s="72" t="n">
        <v>50630069.05</v>
      </c>
      <c r="N2986" s="72" t="n">
        <v>2025202.76</v>
      </c>
      <c r="O2986" s="72" t="n">
        <v>48604866.29</v>
      </c>
      <c r="P2986" s="72" t="n">
        <v>34957506.09</v>
      </c>
      <c r="Q2986" s="72" t="n">
        <v>13647360.2</v>
      </c>
      <c r="R2986" t="inlineStr">
        <is>
          <t>LS-06</t>
        </is>
      </c>
      <c r="S2986" s="73" t="n">
        <v>76</v>
      </c>
      <c r="T2986" s="73" t="n">
        <v>64.7</v>
      </c>
      <c r="U2986" s="71" t="n">
        <v>2</v>
      </c>
      <c r="V2986" t="inlineStr">
        <is>
          <t>No</t>
        </is>
      </c>
      <c r="W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TC102978</t>
        </is>
      </c>
      <c r="B2987" s="69" t="n">
        <v>46017</v>
      </c>
      <c r="C2987" s="70" t="n">
        <v>2025</v>
      </c>
      <c r="D2987" t="inlineStr">
        <is>
          <t>Dec</t>
        </is>
      </c>
      <c r="E2987" t="inlineStr">
        <is>
          <t>Continental Europe</t>
        </is>
      </c>
      <c r="F2987" t="inlineStr">
        <is>
          <t>Netherlands</t>
        </is>
      </c>
      <c r="G2987" t="inlineStr">
        <is>
          <t>Technology &amp; Services</t>
        </is>
      </c>
      <c r="H2987" t="inlineStr">
        <is>
          <t>Application services</t>
        </is>
      </c>
      <c r="I2987" t="inlineStr">
        <is>
          <t>Mid-size client</t>
        </is>
      </c>
      <c r="J2987" t="inlineStr">
        <is>
          <t>Yuki Sato</t>
        </is>
      </c>
      <c r="K2987" s="71" t="n">
        <v>8867</v>
      </c>
      <c r="L2987" s="72" t="n">
        <v>4186.67</v>
      </c>
      <c r="M2987" s="72" t="n">
        <v>37123202.89</v>
      </c>
      <c r="N2987" s="72" t="n">
        <v>0</v>
      </c>
      <c r="O2987" s="72" t="n">
        <v>37123202.89</v>
      </c>
      <c r="P2987" s="72" t="n">
        <v>25972715.03</v>
      </c>
      <c r="Q2987" s="72" t="n">
        <v>11150487.86</v>
      </c>
      <c r="R2987" t="inlineStr">
        <is>
          <t>TS-06</t>
        </is>
      </c>
      <c r="S2987" s="73" t="n">
        <v>55.6</v>
      </c>
      <c r="T2987" s="73" t="n">
        <v>45.4</v>
      </c>
      <c r="U2987" s="71" t="n">
        <v>1</v>
      </c>
      <c r="V2987" t="inlineStr">
        <is>
          <t>No</t>
        </is>
      </c>
      <c r="W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TC102979</t>
        </is>
      </c>
      <c r="B2988" s="69" t="n">
        <v>46017</v>
      </c>
      <c r="C2988" s="70" t="n">
        <v>2025</v>
      </c>
      <c r="D2988" t="inlineStr">
        <is>
          <t>Dec</t>
        </is>
      </c>
      <c r="E2988" t="inlineStr">
        <is>
          <t>India</t>
        </is>
      </c>
      <c r="F2988" t="inlineStr">
        <is>
          <t>India</t>
        </is>
      </c>
      <c r="G2988" t="inlineStr">
        <is>
          <t>Communications &amp; Media</t>
        </is>
      </c>
      <c r="H2988" t="inlineStr">
        <is>
          <t>Application services</t>
        </is>
      </c>
      <c r="I2988" t="inlineStr">
        <is>
          <t>Top-10 client</t>
        </is>
      </c>
      <c r="J2988" t="inlineStr">
        <is>
          <t>Kofi Mensah</t>
        </is>
      </c>
      <c r="K2988" s="71" t="n">
        <v>1069</v>
      </c>
      <c r="L2988" s="72" t="n">
        <v>3109.78</v>
      </c>
      <c r="M2988" s="72" t="n">
        <v>3324354.82</v>
      </c>
      <c r="N2988" s="72" t="n">
        <v>132974.19</v>
      </c>
      <c r="O2988" s="72" t="n">
        <v>3191380.63</v>
      </c>
      <c r="P2988" s="72" t="n">
        <v>2035826.73</v>
      </c>
      <c r="Q2988" s="72" t="n">
        <v>1155553.9</v>
      </c>
      <c r="R2988" t="inlineStr">
        <is>
          <t>CM-06</t>
        </is>
      </c>
      <c r="S2988" s="73" t="n">
        <v>6.9</v>
      </c>
      <c r="T2988" s="73" t="n">
        <v>5.8</v>
      </c>
      <c r="U2988" s="71" t="n">
        <v>0</v>
      </c>
      <c r="V2988" t="inlineStr">
        <is>
          <t>No</t>
        </is>
      </c>
      <c r="W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TC102980</t>
        </is>
      </c>
      <c r="B2989" s="69" t="n">
        <v>46017</v>
      </c>
      <c r="C2989" s="70" t="n">
        <v>2025</v>
      </c>
      <c r="D2989" t="inlineStr">
        <is>
          <t>Dec</t>
        </is>
      </c>
      <c r="E2989" t="inlineStr">
        <is>
          <t>North America</t>
        </is>
      </c>
      <c r="F2989" t="inlineStr">
        <is>
          <t>Canada</t>
        </is>
      </c>
      <c r="G2989" t="inlineStr">
        <is>
          <t>Manufacturing</t>
        </is>
      </c>
      <c r="H2989" t="inlineStr">
        <is>
          <t>BPS</t>
        </is>
      </c>
      <c r="I2989" t="inlineStr">
        <is>
          <t>Large client</t>
        </is>
      </c>
      <c r="J2989" t="inlineStr">
        <is>
          <t>Ravindra Patil</t>
        </is>
      </c>
      <c r="K2989" s="71" t="n">
        <v>5789</v>
      </c>
      <c r="L2989" s="72" t="n">
        <v>3469.7</v>
      </c>
      <c r="M2989" s="72" t="n">
        <v>20086093.3</v>
      </c>
      <c r="N2989" s="72" t="n">
        <v>0</v>
      </c>
      <c r="O2989" s="72" t="n">
        <v>20086093.3</v>
      </c>
      <c r="P2989" s="72" t="n">
        <v>13230498.15</v>
      </c>
      <c r="Q2989" s="72" t="n">
        <v>6855595.15</v>
      </c>
      <c r="R2989" t="inlineStr">
        <is>
          <t>M-01</t>
        </is>
      </c>
      <c r="S2989" s="73" t="n">
        <v>42</v>
      </c>
      <c r="T2989" s="73" t="n">
        <v>31.2</v>
      </c>
      <c r="U2989" s="71" t="n">
        <v>2</v>
      </c>
      <c r="V2989" t="inlineStr">
        <is>
          <t>No</t>
        </is>
      </c>
      <c r="W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TC102981</t>
        </is>
      </c>
      <c r="B2990" s="69" t="n">
        <v>46017</v>
      </c>
      <c r="C2990" s="70" t="n">
        <v>2025</v>
      </c>
      <c r="D2990" t="inlineStr">
        <is>
          <t>Dec</t>
        </is>
      </c>
      <c r="E2990" t="inlineStr">
        <is>
          <t>North America</t>
        </is>
      </c>
      <c r="F2990" t="inlineStr">
        <is>
          <t>USA</t>
        </is>
      </c>
      <c r="G2990" t="inlineStr">
        <is>
          <t>BFSI</t>
        </is>
      </c>
      <c r="H2990" t="inlineStr">
        <is>
          <t>Application services</t>
        </is>
      </c>
      <c r="I2990" t="inlineStr">
        <is>
          <t>Mid-size client</t>
        </is>
      </c>
      <c r="J2990" t="inlineStr">
        <is>
          <t>Priya Nair</t>
        </is>
      </c>
      <c r="K2990" s="71" t="n">
        <v>8706</v>
      </c>
      <c r="L2990" s="72" t="n">
        <v>4039.9</v>
      </c>
      <c r="M2990" s="72" t="n">
        <v>35171369.4</v>
      </c>
      <c r="N2990" s="72" t="n">
        <v>2110282.16</v>
      </c>
      <c r="O2990" s="72" t="n">
        <v>33061087.24</v>
      </c>
      <c r="P2990" s="72" t="n">
        <v>22078568.35</v>
      </c>
      <c r="Q2990" s="72" t="n">
        <v>10982518.89</v>
      </c>
      <c r="R2990" t="inlineStr">
        <is>
          <t>B-01</t>
        </is>
      </c>
      <c r="S2990" s="73" t="n">
        <v>61.2</v>
      </c>
      <c r="T2990" s="73" t="n">
        <v>46.1</v>
      </c>
      <c r="U2990" s="71" t="n">
        <v>0</v>
      </c>
      <c r="V2990" t="inlineStr">
        <is>
          <t>No</t>
        </is>
      </c>
      <c r="W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TC102982</t>
        </is>
      </c>
      <c r="B2991" s="69" t="n">
        <v>46017</v>
      </c>
      <c r="C2991" s="70" t="n">
        <v>2025</v>
      </c>
      <c r="D2991" t="inlineStr">
        <is>
          <t>Dec</t>
        </is>
      </c>
      <c r="E2991" t="inlineStr">
        <is>
          <t>North America</t>
        </is>
      </c>
      <c r="F2991" t="inlineStr">
        <is>
          <t>USA</t>
        </is>
      </c>
      <c r="G2991" t="inlineStr">
        <is>
          <t>Communications &amp; Media</t>
        </is>
      </c>
      <c r="H2991" t="inlineStr">
        <is>
          <t>Application services</t>
        </is>
      </c>
      <c r="I2991" t="inlineStr">
        <is>
          <t>Large client</t>
        </is>
      </c>
      <c r="J2991" t="inlineStr">
        <is>
          <t>Ana Costa</t>
        </is>
      </c>
      <c r="K2991" s="71" t="n">
        <v>6872</v>
      </c>
      <c r="L2991" s="72" t="n">
        <v>4017.61</v>
      </c>
      <c r="M2991" s="72" t="n">
        <v>27609015.92</v>
      </c>
      <c r="N2991" s="72" t="n">
        <v>1656540.96</v>
      </c>
      <c r="O2991" s="72" t="n">
        <v>25952474.96</v>
      </c>
      <c r="P2991" s="72" t="n">
        <v>18821119.82</v>
      </c>
      <c r="Q2991" s="72" t="n">
        <v>7131355.14</v>
      </c>
      <c r="R2991" t="inlineStr">
        <is>
          <t>CM-02</t>
        </is>
      </c>
      <c r="S2991" s="73" t="n">
        <v>49.5</v>
      </c>
      <c r="T2991" s="73" t="n">
        <v>37.6</v>
      </c>
      <c r="U2991" s="71" t="n">
        <v>1</v>
      </c>
      <c r="V2991" t="inlineStr">
        <is>
          <t>No</t>
        </is>
      </c>
      <c r="W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TC102983</t>
        </is>
      </c>
      <c r="B2992" s="69" t="n">
        <v>46017</v>
      </c>
      <c r="C2992" s="70" t="n">
        <v>2025</v>
      </c>
      <c r="D2992" t="inlineStr">
        <is>
          <t>Dec</t>
        </is>
      </c>
      <c r="E2992" t="inlineStr">
        <is>
          <t>North America</t>
        </is>
      </c>
      <c r="F2992" t="inlineStr">
        <is>
          <t>USA</t>
        </is>
      </c>
      <c r="G2992" t="inlineStr">
        <is>
          <t>BFSI</t>
        </is>
      </c>
      <c r="H2992" t="inlineStr">
        <is>
          <t>Application services</t>
        </is>
      </c>
      <c r="I2992" t="inlineStr">
        <is>
          <t>Large client</t>
        </is>
      </c>
      <c r="J2992" t="inlineStr">
        <is>
          <t>Kofi Mensah</t>
        </is>
      </c>
      <c r="K2992" s="71" t="n">
        <v>8751</v>
      </c>
      <c r="L2992" s="72" t="n">
        <v>4140.21</v>
      </c>
      <c r="M2992" s="72" t="n">
        <v>36230977.71</v>
      </c>
      <c r="N2992" s="72" t="n">
        <v>0</v>
      </c>
      <c r="O2992" s="72" t="n">
        <v>36230977.71</v>
      </c>
      <c r="P2992" s="72" t="n">
        <v>21019100.56</v>
      </c>
      <c r="Q2992" s="72" t="n">
        <v>15211877.15</v>
      </c>
      <c r="R2992" t="inlineStr">
        <is>
          <t>B-06</t>
        </is>
      </c>
      <c r="S2992" s="73" t="n">
        <v>57.3</v>
      </c>
      <c r="T2992" s="73" t="n">
        <v>44.9</v>
      </c>
      <c r="U2992" s="71" t="n">
        <v>0</v>
      </c>
      <c r="V2992" t="inlineStr">
        <is>
          <t>No</t>
        </is>
      </c>
      <c r="W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TC102984</t>
        </is>
      </c>
      <c r="B2993" s="69" t="n">
        <v>46017</v>
      </c>
      <c r="C2993" s="70" t="n">
        <v>2025</v>
      </c>
      <c r="D2993" t="inlineStr">
        <is>
          <t>Dec</t>
        </is>
      </c>
      <c r="E2993" t="inlineStr">
        <is>
          <t>North America</t>
        </is>
      </c>
      <c r="F2993" t="inlineStr">
        <is>
          <t>USA</t>
        </is>
      </c>
      <c r="G2993" t="inlineStr">
        <is>
          <t>Manufacturing</t>
        </is>
      </c>
      <c r="H2993" t="inlineStr">
        <is>
          <t>Application services</t>
        </is>
      </c>
      <c r="I2993" t="inlineStr">
        <is>
          <t>Large client</t>
        </is>
      </c>
      <c r="J2993" t="inlineStr">
        <is>
          <t>Amir Khan</t>
        </is>
      </c>
      <c r="K2993" s="71" t="n">
        <v>11983</v>
      </c>
      <c r="L2993" s="72" t="n">
        <v>4223.03</v>
      </c>
      <c r="M2993" s="72" t="n">
        <v>50604568.49</v>
      </c>
      <c r="N2993" s="72" t="n">
        <v>0</v>
      </c>
      <c r="O2993" s="72" t="n">
        <v>50604568.49</v>
      </c>
      <c r="P2993" s="72" t="n">
        <v>32130064.01</v>
      </c>
      <c r="Q2993" s="72" t="n">
        <v>18474504.48</v>
      </c>
      <c r="R2993" t="inlineStr">
        <is>
          <t>M-04</t>
        </is>
      </c>
      <c r="S2993" s="73" t="n">
        <v>67.3</v>
      </c>
      <c r="T2993" s="73" t="n">
        <v>61.3</v>
      </c>
      <c r="U2993" s="71" t="n">
        <v>1</v>
      </c>
      <c r="V2993" t="inlineStr">
        <is>
          <t>No</t>
        </is>
      </c>
      <c r="W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TC102985</t>
        </is>
      </c>
      <c r="B2994" s="69" t="n">
        <v>46018</v>
      </c>
      <c r="C2994" s="70" t="n">
        <v>2025</v>
      </c>
      <c r="D2994" t="inlineStr">
        <is>
          <t>Dec</t>
        </is>
      </c>
      <c r="E2994" t="inlineStr">
        <is>
          <t>Continental Europe</t>
        </is>
      </c>
      <c r="F2994" t="inlineStr">
        <is>
          <t>Germany</t>
        </is>
      </c>
      <c r="G2994" t="inlineStr">
        <is>
          <t>BFSI</t>
        </is>
      </c>
      <c r="H2994" t="inlineStr">
        <is>
          <t>Cloud &amp; infrastructure</t>
        </is>
      </c>
      <c r="I2994" t="inlineStr">
        <is>
          <t>Top-10 client</t>
        </is>
      </c>
      <c r="J2994" t="inlineStr">
        <is>
          <t>Zoya Ahmed</t>
        </is>
      </c>
      <c r="K2994" s="71" t="n">
        <v>2677</v>
      </c>
      <c r="L2994" s="72" t="n">
        <v>4476.13</v>
      </c>
      <c r="M2994" s="72" t="n">
        <v>11982600.01</v>
      </c>
      <c r="N2994" s="72" t="n">
        <v>0</v>
      </c>
      <c r="O2994" s="72" t="n">
        <v>11982600.01</v>
      </c>
      <c r="P2994" s="72" t="n">
        <v>7561171.45</v>
      </c>
      <c r="Q2994" s="72" t="n">
        <v>4421428.56</v>
      </c>
      <c r="R2994" t="inlineStr">
        <is>
          <t>B-02</t>
        </is>
      </c>
      <c r="S2994" s="73" t="n">
        <v>18</v>
      </c>
      <c r="T2994" s="73" t="n">
        <v>14.9</v>
      </c>
      <c r="U2994" s="71" t="n">
        <v>1</v>
      </c>
      <c r="V2994" t="inlineStr">
        <is>
          <t>No</t>
        </is>
      </c>
      <c r="W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TC102986</t>
        </is>
      </c>
      <c r="B2995" s="69" t="n">
        <v>46018</v>
      </c>
      <c r="C2995" s="70" t="n">
        <v>2025</v>
      </c>
      <c r="D2995" t="inlineStr">
        <is>
          <t>Dec</t>
        </is>
      </c>
      <c r="E2995" t="inlineStr">
        <is>
          <t>Middle East &amp; Africa</t>
        </is>
      </c>
      <c r="F2995" t="inlineStr">
        <is>
          <t>South Africa</t>
        </is>
      </c>
      <c r="G2995" t="inlineStr">
        <is>
          <t>Communications &amp; Media</t>
        </is>
      </c>
      <c r="H2995" t="inlineStr">
        <is>
          <t>Cloud &amp; infrastructure</t>
        </is>
      </c>
      <c r="I2995" t="inlineStr">
        <is>
          <t>Mid-size client</t>
        </is>
      </c>
      <c r="J2995" t="inlineStr">
        <is>
          <t>Arjun Mehta</t>
        </is>
      </c>
      <c r="K2995" s="71" t="n">
        <v>8953</v>
      </c>
      <c r="L2995" s="72" t="n">
        <v>3272.64</v>
      </c>
      <c r="M2995" s="72" t="n">
        <v>29299945.92</v>
      </c>
      <c r="N2995" s="72" t="n">
        <v>1171997.84</v>
      </c>
      <c r="O2995" s="72" t="n">
        <v>28127948.08</v>
      </c>
      <c r="P2995" s="72" t="n">
        <v>19192724.48</v>
      </c>
      <c r="Q2995" s="72" t="n">
        <v>8935223.6</v>
      </c>
      <c r="R2995" t="inlineStr">
        <is>
          <t>CM-06</t>
        </is>
      </c>
      <c r="S2995" s="73" t="n">
        <v>57.6</v>
      </c>
      <c r="T2995" s="73" t="n">
        <v>46.9</v>
      </c>
      <c r="U2995" s="71" t="n">
        <v>1</v>
      </c>
      <c r="V2995" t="inlineStr">
        <is>
          <t>No</t>
        </is>
      </c>
      <c r="W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TC102987</t>
        </is>
      </c>
      <c r="B2996" s="69" t="n">
        <v>46018</v>
      </c>
      <c r="C2996" s="70" t="n">
        <v>2025</v>
      </c>
      <c r="D2996" t="inlineStr">
        <is>
          <t>Dec</t>
        </is>
      </c>
      <c r="E2996" t="inlineStr">
        <is>
          <t>North America</t>
        </is>
      </c>
      <c r="F2996" t="inlineStr">
        <is>
          <t>USA</t>
        </is>
      </c>
      <c r="G2996" t="inlineStr">
        <is>
          <t>Retail &amp; CPG</t>
        </is>
      </c>
      <c r="H2996" t="inlineStr">
        <is>
          <t>Application services</t>
        </is>
      </c>
      <c r="I2996" t="inlineStr">
        <is>
          <t>Top-10 client</t>
        </is>
      </c>
      <c r="J2996" t="inlineStr">
        <is>
          <t>Ana Costa</t>
        </is>
      </c>
      <c r="K2996" s="71" t="n">
        <v>3159</v>
      </c>
      <c r="L2996" s="72" t="n">
        <v>3941.99</v>
      </c>
      <c r="M2996" s="72" t="n">
        <v>12452746.41</v>
      </c>
      <c r="N2996" s="72" t="n">
        <v>498109.86</v>
      </c>
      <c r="O2996" s="72" t="n">
        <v>11954636.55</v>
      </c>
      <c r="P2996" s="72" t="n">
        <v>8014426.69</v>
      </c>
      <c r="Q2996" s="72" t="n">
        <v>3940209.86</v>
      </c>
      <c r="R2996" t="inlineStr">
        <is>
          <t>RC-05</t>
        </is>
      </c>
      <c r="S2996" s="73" t="n">
        <v>20.3</v>
      </c>
      <c r="T2996" s="73" t="n">
        <v>17</v>
      </c>
      <c r="U2996" s="71" t="n">
        <v>0</v>
      </c>
      <c r="V2996" t="inlineStr">
        <is>
          <t>No</t>
        </is>
      </c>
      <c r="W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TC102988</t>
        </is>
      </c>
      <c r="B2997" s="69" t="n">
        <v>46018</v>
      </c>
      <c r="C2997" s="70" t="n">
        <v>2025</v>
      </c>
      <c r="D2997" t="inlineStr">
        <is>
          <t>Dec</t>
        </is>
      </c>
      <c r="E2997" t="inlineStr">
        <is>
          <t>Asia Pacific</t>
        </is>
      </c>
      <c r="F2997" t="inlineStr">
        <is>
          <t>Japan</t>
        </is>
      </c>
      <c r="G2997" t="inlineStr">
        <is>
          <t>Communications &amp; Media</t>
        </is>
      </c>
      <c r="H2997" t="inlineStr">
        <is>
          <t>Application services</t>
        </is>
      </c>
      <c r="I2997" t="inlineStr">
        <is>
          <t>Mid-size client</t>
        </is>
      </c>
      <c r="J2997" t="inlineStr">
        <is>
          <t>Wei Chen</t>
        </is>
      </c>
      <c r="K2997" s="71" t="n">
        <v>3199</v>
      </c>
      <c r="L2997" s="72" t="n">
        <v>3194.68</v>
      </c>
      <c r="M2997" s="72" t="n">
        <v>10219781.32</v>
      </c>
      <c r="N2997" s="72" t="n">
        <v>613186.88</v>
      </c>
      <c r="O2997" s="72" t="n">
        <v>9606594.439999999</v>
      </c>
      <c r="P2997" s="72" t="n">
        <v>6530496.64</v>
      </c>
      <c r="Q2997" s="72" t="n">
        <v>3076097.8</v>
      </c>
      <c r="R2997" t="inlineStr">
        <is>
          <t>CM-02</t>
        </is>
      </c>
      <c r="S2997" s="73" t="n">
        <v>19.7</v>
      </c>
      <c r="T2997" s="73" t="n">
        <v>17</v>
      </c>
      <c r="U2997" s="71" t="n">
        <v>0</v>
      </c>
      <c r="V2997" t="inlineStr">
        <is>
          <t>No</t>
        </is>
      </c>
      <c r="W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TC102989</t>
        </is>
      </c>
      <c r="B2998" s="69" t="n">
        <v>46018</v>
      </c>
      <c r="C2998" s="70" t="n">
        <v>2025</v>
      </c>
      <c r="D2998" t="inlineStr">
        <is>
          <t>Dec</t>
        </is>
      </c>
      <c r="E2998" t="inlineStr">
        <is>
          <t>North America</t>
        </is>
      </c>
      <c r="F2998" t="inlineStr">
        <is>
          <t>Canada</t>
        </is>
      </c>
      <c r="G2998" t="inlineStr">
        <is>
          <t>Retail &amp; CPG</t>
        </is>
      </c>
      <c r="H2998" t="inlineStr">
        <is>
          <t>AI &amp; data</t>
        </is>
      </c>
      <c r="I2998" t="inlineStr">
        <is>
          <t>Large client</t>
        </is>
      </c>
      <c r="J2998" t="inlineStr">
        <is>
          <t>Sara Rossi</t>
        </is>
      </c>
      <c r="K2998" s="71" t="n">
        <v>6874</v>
      </c>
      <c r="L2998" s="72" t="n">
        <v>3502.37</v>
      </c>
      <c r="M2998" s="72" t="n">
        <v>24075291.38</v>
      </c>
      <c r="N2998" s="72" t="n">
        <v>963011.66</v>
      </c>
      <c r="O2998" s="72" t="n">
        <v>23112279.72</v>
      </c>
      <c r="P2998" s="72" t="n">
        <v>14807454.46</v>
      </c>
      <c r="Q2998" s="72" t="n">
        <v>8304825.26</v>
      </c>
      <c r="R2998" t="inlineStr">
        <is>
          <t>RC-02</t>
        </is>
      </c>
      <c r="S2998" s="73" t="n">
        <v>49.3</v>
      </c>
      <c r="T2998" s="73" t="n">
        <v>36.5</v>
      </c>
      <c r="U2998" s="71" t="n">
        <v>0</v>
      </c>
      <c r="V2998" t="inlineStr">
        <is>
          <t>No</t>
        </is>
      </c>
      <c r="W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TC102990</t>
        </is>
      </c>
      <c r="B2999" s="69" t="n">
        <v>46018</v>
      </c>
      <c r="C2999" s="70" t="n">
        <v>2025</v>
      </c>
      <c r="D2999" t="inlineStr">
        <is>
          <t>Dec</t>
        </is>
      </c>
      <c r="E2999" t="inlineStr">
        <is>
          <t>North America</t>
        </is>
      </c>
      <c r="F2999" t="inlineStr">
        <is>
          <t>Canada</t>
        </is>
      </c>
      <c r="G2999" t="inlineStr">
        <is>
          <t>Technology &amp; Services</t>
        </is>
      </c>
      <c r="H2999" t="inlineStr">
        <is>
          <t>Application services</t>
        </is>
      </c>
      <c r="I2999" t="inlineStr">
        <is>
          <t>Large client</t>
        </is>
      </c>
      <c r="J2999" t="inlineStr">
        <is>
          <t>Wei Chen</t>
        </is>
      </c>
      <c r="K2999" s="71" t="n">
        <v>9875</v>
      </c>
      <c r="L2999" s="72" t="n">
        <v>3872.57</v>
      </c>
      <c r="M2999" s="72" t="n">
        <v>38241628.75</v>
      </c>
      <c r="N2999" s="72" t="n">
        <v>0</v>
      </c>
      <c r="O2999" s="72" t="n">
        <v>38241628.75</v>
      </c>
      <c r="P2999" s="72" t="n">
        <v>26397376.02</v>
      </c>
      <c r="Q2999" s="72" t="n">
        <v>11844252.73</v>
      </c>
      <c r="R2999" t="inlineStr">
        <is>
          <t>TS-06</t>
        </is>
      </c>
      <c r="S2999" s="73" t="n">
        <v>66.7</v>
      </c>
      <c r="T2999" s="73" t="n">
        <v>55.6</v>
      </c>
      <c r="U2999" s="71" t="n">
        <v>0</v>
      </c>
      <c r="V2999" t="inlineStr">
        <is>
          <t>No</t>
        </is>
      </c>
      <c r="W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TC102991</t>
        </is>
      </c>
      <c r="B3000" s="69" t="n">
        <v>46019</v>
      </c>
      <c r="C3000" s="70" t="n">
        <v>2025</v>
      </c>
      <c r="D3000" t="inlineStr">
        <is>
          <t>Dec</t>
        </is>
      </c>
      <c r="E3000" t="inlineStr">
        <is>
          <t>Middle East &amp; Africa</t>
        </is>
      </c>
      <c r="F3000" t="inlineStr">
        <is>
          <t>South Africa</t>
        </is>
      </c>
      <c r="G3000" t="inlineStr">
        <is>
          <t>Retail &amp; CPG</t>
        </is>
      </c>
      <c r="H3000" t="inlineStr">
        <is>
          <t>AI &amp; data</t>
        </is>
      </c>
      <c r="I3000" t="inlineStr">
        <is>
          <t>Large client</t>
        </is>
      </c>
      <c r="J3000" t="inlineStr">
        <is>
          <t>Omar Haddad</t>
        </is>
      </c>
      <c r="K3000" s="71" t="n">
        <v>2176</v>
      </c>
      <c r="L3000" s="72" t="n">
        <v>2928.96</v>
      </c>
      <c r="M3000" s="72" t="n">
        <v>6373416.96</v>
      </c>
      <c r="N3000" s="72" t="n">
        <v>0</v>
      </c>
      <c r="O3000" s="72" t="n">
        <v>6373416.96</v>
      </c>
      <c r="P3000" s="72" t="n">
        <v>4543623.84</v>
      </c>
      <c r="Q3000" s="72" t="n">
        <v>1829793.12</v>
      </c>
      <c r="R3000" t="inlineStr">
        <is>
          <t>RC-01</t>
        </is>
      </c>
      <c r="S3000" s="73" t="n">
        <v>15.2</v>
      </c>
      <c r="T3000" s="73" t="n">
        <v>11.5</v>
      </c>
      <c r="U3000" s="71" t="n">
        <v>0</v>
      </c>
      <c r="V3000" t="inlineStr">
        <is>
          <t>No</t>
        </is>
      </c>
      <c r="W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TC102992</t>
        </is>
      </c>
      <c r="B3001" s="69" t="n">
        <v>46019</v>
      </c>
      <c r="C3001" s="70" t="n">
        <v>2025</v>
      </c>
      <c r="D3001" t="inlineStr">
        <is>
          <t>Dec</t>
        </is>
      </c>
      <c r="E3001" t="inlineStr">
        <is>
          <t>North America</t>
        </is>
      </c>
      <c r="F3001" t="inlineStr">
        <is>
          <t>Canada</t>
        </is>
      </c>
      <c r="G3001" t="inlineStr">
        <is>
          <t>Communications &amp; Media</t>
        </is>
      </c>
      <c r="H3001" t="inlineStr">
        <is>
          <t>BPS</t>
        </is>
      </c>
      <c r="I3001" t="inlineStr">
        <is>
          <t>Top-10 client</t>
        </is>
      </c>
      <c r="J3001" t="inlineStr">
        <is>
          <t>Wei Chen</t>
        </is>
      </c>
      <c r="K3001" s="71" t="n">
        <v>9521</v>
      </c>
      <c r="L3001" s="72" t="n">
        <v>4191.22</v>
      </c>
      <c r="M3001" s="72" t="n">
        <v>39904605.62</v>
      </c>
      <c r="N3001" s="72" t="n">
        <v>1596184.22</v>
      </c>
      <c r="O3001" s="72" t="n">
        <v>38308421.4</v>
      </c>
      <c r="P3001" s="72" t="n">
        <v>27979378.35</v>
      </c>
      <c r="Q3001" s="72" t="n">
        <v>10329043.05</v>
      </c>
      <c r="R3001" t="inlineStr">
        <is>
          <t>CM-01</t>
        </is>
      </c>
      <c r="S3001" s="73" t="n">
        <v>61.7</v>
      </c>
      <c r="T3001" s="73" t="n">
        <v>48.8</v>
      </c>
      <c r="U3001" s="71" t="n">
        <v>2</v>
      </c>
      <c r="V3001" t="inlineStr">
        <is>
          <t>No</t>
        </is>
      </c>
      <c r="W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TC102993</t>
        </is>
      </c>
      <c r="B3002" s="69" t="n">
        <v>46019</v>
      </c>
      <c r="C3002" s="70" t="n">
        <v>2025</v>
      </c>
      <c r="D3002" t="inlineStr">
        <is>
          <t>Dec</t>
        </is>
      </c>
      <c r="E3002" t="inlineStr">
        <is>
          <t>Continental Europe</t>
        </is>
      </c>
      <c r="F3002" t="inlineStr">
        <is>
          <t>Netherlands</t>
        </is>
      </c>
      <c r="G3002" t="inlineStr">
        <is>
          <t>Technology &amp; Services</t>
        </is>
      </c>
      <c r="H3002" t="inlineStr">
        <is>
          <t>Application services</t>
        </is>
      </c>
      <c r="I3002" t="inlineStr">
        <is>
          <t>Top-10 client</t>
        </is>
      </c>
      <c r="J3002" t="inlineStr">
        <is>
          <t>Shraddha Kulkarni</t>
        </is>
      </c>
      <c r="K3002" s="71" t="n">
        <v>9916</v>
      </c>
      <c r="L3002" s="72" t="n">
        <v>4191.17</v>
      </c>
      <c r="M3002" s="72" t="n">
        <v>41559641.72</v>
      </c>
      <c r="N3002" s="72" t="n">
        <v>1662385.67</v>
      </c>
      <c r="O3002" s="72" t="n">
        <v>39897256.05</v>
      </c>
      <c r="P3002" s="72" t="n">
        <v>26627857.72</v>
      </c>
      <c r="Q3002" s="72" t="n">
        <v>13269398.33</v>
      </c>
      <c r="R3002" t="inlineStr">
        <is>
          <t>TS-04</t>
        </is>
      </c>
      <c r="S3002" s="73" t="n">
        <v>58</v>
      </c>
      <c r="T3002" s="73" t="n">
        <v>53.1</v>
      </c>
      <c r="U3002" s="71" t="n">
        <v>0</v>
      </c>
      <c r="V3002" t="inlineStr">
        <is>
          <t>No</t>
        </is>
      </c>
      <c r="W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TC102994</t>
        </is>
      </c>
      <c r="B3003" s="69" t="n">
        <v>46019</v>
      </c>
      <c r="C3003" s="70" t="n">
        <v>2025</v>
      </c>
      <c r="D3003" t="inlineStr">
        <is>
          <t>Dec</t>
        </is>
      </c>
      <c r="E3003" t="inlineStr">
        <is>
          <t>North America</t>
        </is>
      </c>
      <c r="F3003" t="inlineStr">
        <is>
          <t>Canada</t>
        </is>
      </c>
      <c r="G3003" t="inlineStr">
        <is>
          <t>Communications &amp; Media</t>
        </is>
      </c>
      <c r="H3003" t="inlineStr">
        <is>
          <t>Consulting</t>
        </is>
      </c>
      <c r="I3003" t="inlineStr">
        <is>
          <t>Mid-size client</t>
        </is>
      </c>
      <c r="J3003" t="inlineStr">
        <is>
          <t>Arjun Mehta</t>
        </is>
      </c>
      <c r="K3003" s="71" t="n">
        <v>11644</v>
      </c>
      <c r="L3003" s="72" t="n">
        <v>3766.48</v>
      </c>
      <c r="M3003" s="72" t="n">
        <v>43856893.12</v>
      </c>
      <c r="N3003" s="72" t="n">
        <v>1754275.72</v>
      </c>
      <c r="O3003" s="72" t="n">
        <v>42102617.4</v>
      </c>
      <c r="P3003" s="72" t="n">
        <v>27827177.2</v>
      </c>
      <c r="Q3003" s="72" t="n">
        <v>14275440.2</v>
      </c>
      <c r="R3003" t="inlineStr">
        <is>
          <t>CM-03</t>
        </is>
      </c>
      <c r="S3003" s="73" t="n">
        <v>78.7</v>
      </c>
      <c r="T3003" s="73" t="n">
        <v>58.8</v>
      </c>
      <c r="U3003" s="71" t="n">
        <v>2</v>
      </c>
      <c r="V3003" t="inlineStr">
        <is>
          <t>No</t>
        </is>
      </c>
      <c r="W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TC102995</t>
        </is>
      </c>
      <c r="B3004" s="69" t="n">
        <v>46019</v>
      </c>
      <c r="C3004" s="70" t="n">
        <v>2025</v>
      </c>
      <c r="D3004" t="inlineStr">
        <is>
          <t>Dec</t>
        </is>
      </c>
      <c r="E3004" t="inlineStr">
        <is>
          <t>North America</t>
        </is>
      </c>
      <c r="F3004" t="inlineStr">
        <is>
          <t>USA</t>
        </is>
      </c>
      <c r="G3004" t="inlineStr">
        <is>
          <t>Retail &amp; CPG</t>
        </is>
      </c>
      <c r="H3004" t="inlineStr">
        <is>
          <t>AI &amp; data</t>
        </is>
      </c>
      <c r="I3004" t="inlineStr">
        <is>
          <t>Mid-size client</t>
        </is>
      </c>
      <c r="J3004" t="inlineStr">
        <is>
          <t>Olivia Brown</t>
        </is>
      </c>
      <c r="K3004" s="71" t="n">
        <v>10823</v>
      </c>
      <c r="L3004" s="72" t="n">
        <v>3526.44</v>
      </c>
      <c r="M3004" s="72" t="n">
        <v>38166660.12</v>
      </c>
      <c r="N3004" s="72" t="n">
        <v>763333.2</v>
      </c>
      <c r="O3004" s="72" t="n">
        <v>37403326.92</v>
      </c>
      <c r="P3004" s="72" t="n">
        <v>26389404.63</v>
      </c>
      <c r="Q3004" s="72" t="n">
        <v>11013922.29</v>
      </c>
      <c r="R3004" t="inlineStr">
        <is>
          <t>RC-05</t>
        </is>
      </c>
      <c r="S3004" s="73" t="n">
        <v>64.3</v>
      </c>
      <c r="T3004" s="73" t="n">
        <v>57.4</v>
      </c>
      <c r="U3004" s="71" t="n">
        <v>0</v>
      </c>
      <c r="V3004" t="inlineStr">
        <is>
          <t>No</t>
        </is>
      </c>
      <c r="W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TC102996</t>
        </is>
      </c>
      <c r="B3005" s="69" t="n">
        <v>46019</v>
      </c>
      <c r="C3005" s="70" t="n">
        <v>2025</v>
      </c>
      <c r="D3005" t="inlineStr">
        <is>
          <t>Dec</t>
        </is>
      </c>
      <c r="E3005" t="inlineStr">
        <is>
          <t>UK</t>
        </is>
      </c>
      <c r="F3005" t="inlineStr">
        <is>
          <t>UK</t>
        </is>
      </c>
      <c r="G3005" t="inlineStr">
        <is>
          <t>Manufacturing</t>
        </is>
      </c>
      <c r="H3005" t="inlineStr">
        <is>
          <t>Application services</t>
        </is>
      </c>
      <c r="I3005" t="inlineStr">
        <is>
          <t>Mid-size client</t>
        </is>
      </c>
      <c r="J3005" t="inlineStr">
        <is>
          <t>Zoya Ahmed</t>
        </is>
      </c>
      <c r="K3005" s="71" t="n">
        <v>12985</v>
      </c>
      <c r="L3005" s="72" t="n">
        <v>4370.31</v>
      </c>
      <c r="M3005" s="72" t="n">
        <v>56748475.35</v>
      </c>
      <c r="N3005" s="72" t="n">
        <v>0</v>
      </c>
      <c r="O3005" s="72" t="n">
        <v>56748475.35</v>
      </c>
      <c r="P3005" s="72" t="n">
        <v>35642349.64</v>
      </c>
      <c r="Q3005" s="72" t="n">
        <v>21106125.71</v>
      </c>
      <c r="R3005" t="inlineStr">
        <is>
          <t>M-06</t>
        </is>
      </c>
      <c r="S3005" s="73" t="n">
        <v>76.3</v>
      </c>
      <c r="T3005" s="73" t="n">
        <v>65.59999999999999</v>
      </c>
      <c r="U3005" s="71" t="n">
        <v>0</v>
      </c>
      <c r="V3005" t="inlineStr">
        <is>
          <t>No</t>
        </is>
      </c>
      <c r="W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TC102997</t>
        </is>
      </c>
      <c r="B3006" s="69" t="n">
        <v>46019</v>
      </c>
      <c r="C3006" s="70" t="n">
        <v>2025</v>
      </c>
      <c r="D3006" t="inlineStr">
        <is>
          <t>Dec</t>
        </is>
      </c>
      <c r="E3006" t="inlineStr">
        <is>
          <t>North America</t>
        </is>
      </c>
      <c r="F3006" t="inlineStr">
        <is>
          <t>USA</t>
        </is>
      </c>
      <c r="G3006" t="inlineStr">
        <is>
          <t>BFSI</t>
        </is>
      </c>
      <c r="H3006" t="inlineStr">
        <is>
          <t>Cloud &amp; infrastructure</t>
        </is>
      </c>
      <c r="I3006" t="inlineStr">
        <is>
          <t>Mid-size client</t>
        </is>
      </c>
      <c r="J3006" t="inlineStr">
        <is>
          <t>Omar Haddad</t>
        </is>
      </c>
      <c r="K3006" s="71" t="n">
        <v>1211</v>
      </c>
      <c r="L3006" s="72" t="n">
        <v>3965.1</v>
      </c>
      <c r="M3006" s="72" t="n">
        <v>4801736.1</v>
      </c>
      <c r="N3006" s="72" t="n">
        <v>192069.44</v>
      </c>
      <c r="O3006" s="72" t="n">
        <v>4609666.66</v>
      </c>
      <c r="P3006" s="72" t="n">
        <v>3104313.06</v>
      </c>
      <c r="Q3006" s="72" t="n">
        <v>1505353.6</v>
      </c>
      <c r="R3006" t="inlineStr">
        <is>
          <t>B-01</t>
        </is>
      </c>
      <c r="S3006" s="73" t="n">
        <v>8</v>
      </c>
      <c r="T3006" s="73" t="n">
        <v>6.7</v>
      </c>
      <c r="U3006" s="71" t="n">
        <v>0</v>
      </c>
      <c r="V3006" t="inlineStr">
        <is>
          <t>Yes</t>
        </is>
      </c>
      <c r="W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TC102998</t>
        </is>
      </c>
      <c r="B3007" s="69" t="n">
        <v>46019</v>
      </c>
      <c r="C3007" s="70" t="n">
        <v>2025</v>
      </c>
      <c r="D3007" t="inlineStr">
        <is>
          <t>Dec</t>
        </is>
      </c>
      <c r="E3007" t="inlineStr">
        <is>
          <t>India</t>
        </is>
      </c>
      <c r="F3007" t="inlineStr">
        <is>
          <t>India</t>
        </is>
      </c>
      <c r="G3007" t="inlineStr">
        <is>
          <t>Technology &amp; Services</t>
        </is>
      </c>
      <c r="H3007" t="inlineStr">
        <is>
          <t>Cloud &amp; infrastructure</t>
        </is>
      </c>
      <c r="I3007" t="inlineStr">
        <is>
          <t>Large client</t>
        </is>
      </c>
      <c r="J3007" t="inlineStr">
        <is>
          <t>Priya Nair</t>
        </is>
      </c>
      <c r="K3007" s="71" t="n">
        <v>5722</v>
      </c>
      <c r="L3007" s="72" t="n">
        <v>3611.48</v>
      </c>
      <c r="M3007" s="72" t="n">
        <v>20664888.56</v>
      </c>
      <c r="N3007" s="72" t="n">
        <v>0</v>
      </c>
      <c r="O3007" s="72" t="n">
        <v>20664888.56</v>
      </c>
      <c r="P3007" s="72" t="n">
        <v>13442919.55</v>
      </c>
      <c r="Q3007" s="72" t="n">
        <v>7221969.01</v>
      </c>
      <c r="R3007" t="inlineStr">
        <is>
          <t>TS-06</t>
        </is>
      </c>
      <c r="S3007" s="73" t="n">
        <v>35.5</v>
      </c>
      <c r="T3007" s="73" t="n">
        <v>31.4</v>
      </c>
      <c r="U3007" s="71" t="n">
        <v>1</v>
      </c>
      <c r="V3007" t="inlineStr">
        <is>
          <t>No</t>
        </is>
      </c>
      <c r="W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TC102999</t>
        </is>
      </c>
      <c r="B3008" s="69" t="n">
        <v>46019</v>
      </c>
      <c r="C3008" s="70" t="n">
        <v>2025</v>
      </c>
      <c r="D3008" t="inlineStr">
        <is>
          <t>Dec</t>
        </is>
      </c>
      <c r="E3008" t="inlineStr">
        <is>
          <t>India</t>
        </is>
      </c>
      <c r="F3008" t="inlineStr">
        <is>
          <t>India</t>
        </is>
      </c>
      <c r="G3008" t="inlineStr">
        <is>
          <t>Communications &amp; Media</t>
        </is>
      </c>
      <c r="H3008" t="inlineStr">
        <is>
          <t>Cloud &amp; infrastructure</t>
        </is>
      </c>
      <c r="I3008" t="inlineStr">
        <is>
          <t>Mid-size client</t>
        </is>
      </c>
      <c r="J3008" t="inlineStr">
        <is>
          <t>Zoya Ahmed</t>
        </is>
      </c>
      <c r="K3008" s="71" t="n">
        <v>12219</v>
      </c>
      <c r="L3008" s="72" t="n">
        <v>3446.33</v>
      </c>
      <c r="M3008" s="72" t="n">
        <v>42110706.27</v>
      </c>
      <c r="N3008" s="72" t="n">
        <v>1684428.25</v>
      </c>
      <c r="O3008" s="72" t="n">
        <v>40426278.02</v>
      </c>
      <c r="P3008" s="72" t="n">
        <v>28595594.47</v>
      </c>
      <c r="Q3008" s="72" t="n">
        <v>11830683.55</v>
      </c>
      <c r="R3008" t="inlineStr">
        <is>
          <t>CM-04</t>
        </is>
      </c>
      <c r="S3008" s="73" t="n">
        <v>76.59999999999999</v>
      </c>
      <c r="T3008" s="73" t="n">
        <v>63.9</v>
      </c>
      <c r="U3008" s="71" t="n">
        <v>1</v>
      </c>
      <c r="V3008" t="inlineStr">
        <is>
          <t>No</t>
        </is>
      </c>
      <c r="W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TC103000</t>
        </is>
      </c>
      <c r="B3009" s="69" t="n">
        <v>46019</v>
      </c>
      <c r="C3009" s="70" t="n">
        <v>2025</v>
      </c>
      <c r="D3009" t="inlineStr">
        <is>
          <t>Dec</t>
        </is>
      </c>
      <c r="E3009" t="inlineStr">
        <is>
          <t>India</t>
        </is>
      </c>
      <c r="F3009" t="inlineStr">
        <is>
          <t>India</t>
        </is>
      </c>
      <c r="G3009" t="inlineStr">
        <is>
          <t>BFSI</t>
        </is>
      </c>
      <c r="H3009" t="inlineStr">
        <is>
          <t>Application services</t>
        </is>
      </c>
      <c r="I3009" t="inlineStr">
        <is>
          <t>Top-10 client</t>
        </is>
      </c>
      <c r="J3009" t="inlineStr">
        <is>
          <t>Arjun Mehta</t>
        </is>
      </c>
      <c r="K3009" s="71" t="n">
        <v>6907</v>
      </c>
      <c r="L3009" s="72" t="n">
        <v>3844.3</v>
      </c>
      <c r="M3009" s="72" t="n">
        <v>26552580.1</v>
      </c>
      <c r="N3009" s="72" t="n">
        <v>1062103.2</v>
      </c>
      <c r="O3009" s="72" t="n">
        <v>25490476.9</v>
      </c>
      <c r="P3009" s="72" t="n">
        <v>17273540.61</v>
      </c>
      <c r="Q3009" s="72" t="n">
        <v>8216936.29</v>
      </c>
      <c r="R3009" t="inlineStr">
        <is>
          <t>B-05</t>
        </is>
      </c>
      <c r="S3009" s="73" t="n">
        <v>40.3</v>
      </c>
      <c r="T3009" s="73" t="n">
        <v>36.2</v>
      </c>
      <c r="U3009" s="71" t="n">
        <v>0</v>
      </c>
      <c r="V3009" t="inlineStr">
        <is>
          <t>No</t>
        </is>
      </c>
      <c r="W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TC103001</t>
        </is>
      </c>
      <c r="B3010" s="69" t="n">
        <v>46023</v>
      </c>
      <c r="C3010" s="70" t="n">
        <v>2026</v>
      </c>
      <c r="D3010" t="inlineStr">
        <is>
          <t>Jan</t>
        </is>
      </c>
      <c r="E3010" t="inlineStr">
        <is>
          <t>North America</t>
        </is>
      </c>
      <c r="F3010" t="inlineStr">
        <is>
          <t>Canada</t>
        </is>
      </c>
      <c r="G3010" t="inlineStr">
        <is>
          <t>BFSI</t>
        </is>
      </c>
      <c r="H3010" t="inlineStr">
        <is>
          <t>Application services</t>
        </is>
      </c>
      <c r="I3010" t="inlineStr">
        <is>
          <t>Top-10 client</t>
        </is>
      </c>
      <c r="J3010" t="inlineStr">
        <is>
          <t>Aisha Bello</t>
        </is>
      </c>
      <c r="K3010" s="71" t="n">
        <v>9360</v>
      </c>
      <c r="L3010" s="72" t="n">
        <v>3707.28</v>
      </c>
      <c r="M3010" s="72" t="n">
        <v>34700140.8</v>
      </c>
      <c r="N3010" s="72" t="n">
        <v>0</v>
      </c>
      <c r="O3010" s="72" t="n">
        <v>34700140.8</v>
      </c>
      <c r="P3010" s="72" t="n">
        <v>21620144.04</v>
      </c>
      <c r="Q3010" s="72" t="n">
        <v>13079996.76</v>
      </c>
      <c r="R3010" t="inlineStr">
        <is>
          <t>B-05</t>
        </is>
      </c>
      <c r="S3010" s="73" t="n">
        <v>77</v>
      </c>
      <c r="T3010" s="73" t="n">
        <v>64.8</v>
      </c>
      <c r="U3010" s="71" t="n">
        <v>2</v>
      </c>
      <c r="V3010" t="inlineStr">
        <is>
          <t>No</t>
        </is>
      </c>
      <c r="W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TC103002</t>
        </is>
      </c>
      <c r="B3011" s="69" t="n">
        <v>46023</v>
      </c>
      <c r="C3011" s="70" t="n">
        <v>2026</v>
      </c>
      <c r="D3011" t="inlineStr">
        <is>
          <t>Jan</t>
        </is>
      </c>
      <c r="E3011" t="inlineStr">
        <is>
          <t>Asia Pacific</t>
        </is>
      </c>
      <c r="F3011" t="inlineStr">
        <is>
          <t>Japan</t>
        </is>
      </c>
      <c r="G3011" t="inlineStr">
        <is>
          <t>BFSI</t>
        </is>
      </c>
      <c r="H3011" t="inlineStr">
        <is>
          <t>Cloud &amp; infrastructure</t>
        </is>
      </c>
      <c r="I3011" t="inlineStr">
        <is>
          <t>Large client</t>
        </is>
      </c>
      <c r="J3011" t="inlineStr">
        <is>
          <t>Sophie Müller</t>
        </is>
      </c>
      <c r="K3011" s="71" t="n">
        <v>4513</v>
      </c>
      <c r="L3011" s="72" t="n">
        <v>4038.19</v>
      </c>
      <c r="M3011" s="72" t="n">
        <v>18224351.47</v>
      </c>
      <c r="N3011" s="72" t="n">
        <v>1093461.09</v>
      </c>
      <c r="O3011" s="72" t="n">
        <v>17130890.38</v>
      </c>
      <c r="P3011" s="72" t="n">
        <v>11988886.27</v>
      </c>
      <c r="Q3011" s="72" t="n">
        <v>5142004.11</v>
      </c>
      <c r="R3011" t="inlineStr">
        <is>
          <t>B-01</t>
        </is>
      </c>
      <c r="S3011" s="73" t="n">
        <v>39.5</v>
      </c>
      <c r="T3011" s="73" t="n">
        <v>31.2</v>
      </c>
      <c r="U3011" s="71" t="n">
        <v>0</v>
      </c>
      <c r="V3011" t="inlineStr">
        <is>
          <t>No</t>
        </is>
      </c>
      <c r="W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TC103003</t>
        </is>
      </c>
      <c r="B3012" s="69" t="n">
        <v>46023</v>
      </c>
      <c r="C3012" s="70" t="n">
        <v>2026</v>
      </c>
      <c r="D3012" t="inlineStr">
        <is>
          <t>Jan</t>
        </is>
      </c>
      <c r="E3012" t="inlineStr">
        <is>
          <t>UK</t>
        </is>
      </c>
      <c r="F3012" t="inlineStr">
        <is>
          <t>UK</t>
        </is>
      </c>
      <c r="G3012" t="inlineStr">
        <is>
          <t>Life Sciences</t>
        </is>
      </c>
      <c r="H3012" t="inlineStr">
        <is>
          <t>Cloud &amp; infrastructure</t>
        </is>
      </c>
      <c r="I3012" t="inlineStr">
        <is>
          <t>Large client</t>
        </is>
      </c>
      <c r="J3012" t="inlineStr">
        <is>
          <t>Arjun Mehta</t>
        </is>
      </c>
      <c r="K3012" s="71" t="n">
        <v>1891</v>
      </c>
      <c r="L3012" s="72" t="n">
        <v>4589.09</v>
      </c>
      <c r="M3012" s="72" t="n">
        <v>8677969.189999999</v>
      </c>
      <c r="N3012" s="72" t="n">
        <v>173559.38</v>
      </c>
      <c r="O3012" s="72" t="n">
        <v>8504409.810000001</v>
      </c>
      <c r="P3012" s="72" t="n">
        <v>6069944.9</v>
      </c>
      <c r="Q3012" s="72" t="n">
        <v>2434464.91</v>
      </c>
      <c r="R3012" t="inlineStr">
        <is>
          <t>LS-03</t>
        </is>
      </c>
      <c r="S3012" s="73" t="n">
        <v>13.3</v>
      </c>
      <c r="T3012" s="73" t="n">
        <v>11.9</v>
      </c>
      <c r="U3012" s="71" t="n">
        <v>0</v>
      </c>
      <c r="V3012" t="inlineStr">
        <is>
          <t>No</t>
        </is>
      </c>
      <c r="W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TC103004</t>
        </is>
      </c>
      <c r="B3013" s="69" t="n">
        <v>46023</v>
      </c>
      <c r="C3013" s="70" t="n">
        <v>2026</v>
      </c>
      <c r="D3013" t="inlineStr">
        <is>
          <t>Jan</t>
        </is>
      </c>
      <c r="E3013" t="inlineStr">
        <is>
          <t>Continental Europe</t>
        </is>
      </c>
      <c r="F3013" t="inlineStr">
        <is>
          <t>Netherlands</t>
        </is>
      </c>
      <c r="G3013" t="inlineStr">
        <is>
          <t>Manufacturing</t>
        </is>
      </c>
      <c r="H3013" t="inlineStr">
        <is>
          <t>Cloud &amp; infrastructure</t>
        </is>
      </c>
      <c r="I3013" t="inlineStr">
        <is>
          <t>Large client</t>
        </is>
      </c>
      <c r="J3013" t="inlineStr">
        <is>
          <t>Kofi Mensah</t>
        </is>
      </c>
      <c r="K3013" s="71" t="n">
        <v>4179</v>
      </c>
      <c r="L3013" s="72" t="n">
        <v>3655.77</v>
      </c>
      <c r="M3013" s="72" t="n">
        <v>15277462.83</v>
      </c>
      <c r="N3013" s="72" t="n">
        <v>611098.51</v>
      </c>
      <c r="O3013" s="72" t="n">
        <v>14666364.32</v>
      </c>
      <c r="P3013" s="72" t="n">
        <v>9163026.57</v>
      </c>
      <c r="Q3013" s="72" t="n">
        <v>5503337.75</v>
      </c>
      <c r="R3013" t="inlineStr">
        <is>
          <t>M-06</t>
        </is>
      </c>
      <c r="S3013" s="73" t="n">
        <v>35.8</v>
      </c>
      <c r="T3013" s="73" t="n">
        <v>27.5</v>
      </c>
      <c r="U3013" s="71" t="n">
        <v>0</v>
      </c>
      <c r="V3013" t="inlineStr">
        <is>
          <t>No</t>
        </is>
      </c>
      <c r="W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TC103005</t>
        </is>
      </c>
      <c r="B3014" s="69" t="n">
        <v>46023</v>
      </c>
      <c r="C3014" s="70" t="n">
        <v>2026</v>
      </c>
      <c r="D3014" t="inlineStr">
        <is>
          <t>Jan</t>
        </is>
      </c>
      <c r="E3014" t="inlineStr">
        <is>
          <t>UK</t>
        </is>
      </c>
      <c r="F3014" t="inlineStr">
        <is>
          <t>UK</t>
        </is>
      </c>
      <c r="G3014" t="inlineStr">
        <is>
          <t>BFSI</t>
        </is>
      </c>
      <c r="H3014" t="inlineStr">
        <is>
          <t>Application services</t>
        </is>
      </c>
      <c r="I3014" t="inlineStr">
        <is>
          <t>Mid-size client</t>
        </is>
      </c>
      <c r="J3014" t="inlineStr">
        <is>
          <t>Omar Haddad</t>
        </is>
      </c>
      <c r="K3014" s="71" t="n">
        <v>2501</v>
      </c>
      <c r="L3014" s="72" t="n">
        <v>4635.21</v>
      </c>
      <c r="M3014" s="72" t="n">
        <v>11592660.21</v>
      </c>
      <c r="N3014" s="72" t="n">
        <v>231853.2</v>
      </c>
      <c r="O3014" s="72" t="n">
        <v>11360807.01</v>
      </c>
      <c r="P3014" s="72" t="n">
        <v>6789901.89</v>
      </c>
      <c r="Q3014" s="72" t="n">
        <v>4570905.12</v>
      </c>
      <c r="R3014" t="inlineStr">
        <is>
          <t>B-06</t>
        </is>
      </c>
      <c r="S3014" s="73" t="n">
        <v>20.5</v>
      </c>
      <c r="T3014" s="73" t="n">
        <v>16.6</v>
      </c>
      <c r="U3014" s="71" t="n">
        <v>0</v>
      </c>
      <c r="V3014" t="inlineStr">
        <is>
          <t>No</t>
        </is>
      </c>
      <c r="W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TC103006</t>
        </is>
      </c>
      <c r="B3015" s="69" t="n">
        <v>46023</v>
      </c>
      <c r="C3015" s="70" t="n">
        <v>2026</v>
      </c>
      <c r="D3015" t="inlineStr">
        <is>
          <t>Jan</t>
        </is>
      </c>
      <c r="E3015" t="inlineStr">
        <is>
          <t>Middle East &amp; Africa</t>
        </is>
      </c>
      <c r="F3015" t="inlineStr">
        <is>
          <t>UAE</t>
        </is>
      </c>
      <c r="G3015" t="inlineStr">
        <is>
          <t>Communications &amp; Media</t>
        </is>
      </c>
      <c r="H3015" t="inlineStr">
        <is>
          <t>Cloud &amp; infrastructure</t>
        </is>
      </c>
      <c r="I3015" t="inlineStr">
        <is>
          <t>Mid-size client</t>
        </is>
      </c>
      <c r="J3015" t="inlineStr">
        <is>
          <t>Yuki Sato</t>
        </is>
      </c>
      <c r="K3015" s="71" t="n">
        <v>6128</v>
      </c>
      <c r="L3015" s="72" t="n">
        <v>3435.75</v>
      </c>
      <c r="M3015" s="72" t="n">
        <v>21054276</v>
      </c>
      <c r="N3015" s="72" t="n">
        <v>1263256.56</v>
      </c>
      <c r="O3015" s="72" t="n">
        <v>19791019.44</v>
      </c>
      <c r="P3015" s="72" t="n">
        <v>13486804.26</v>
      </c>
      <c r="Q3015" s="72" t="n">
        <v>6304215.18</v>
      </c>
      <c r="R3015" t="inlineStr">
        <is>
          <t>CM-02</t>
        </is>
      </c>
      <c r="S3015" s="73" t="n">
        <v>52.5</v>
      </c>
      <c r="T3015" s="73" t="n">
        <v>41.7</v>
      </c>
      <c r="U3015" s="71" t="n">
        <v>0</v>
      </c>
      <c r="V3015" t="inlineStr">
        <is>
          <t>No</t>
        </is>
      </c>
      <c r="W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TC103007</t>
        </is>
      </c>
      <c r="B3016" s="69" t="n">
        <v>46023</v>
      </c>
      <c r="C3016" s="70" t="n">
        <v>2026</v>
      </c>
      <c r="D3016" t="inlineStr">
        <is>
          <t>Jan</t>
        </is>
      </c>
      <c r="E3016" t="inlineStr">
        <is>
          <t>Asia Pacific</t>
        </is>
      </c>
      <c r="F3016" t="inlineStr">
        <is>
          <t>Singapore</t>
        </is>
      </c>
      <c r="G3016" t="inlineStr">
        <is>
          <t>BFSI</t>
        </is>
      </c>
      <c r="H3016" t="inlineStr">
        <is>
          <t>Application services</t>
        </is>
      </c>
      <c r="I3016" t="inlineStr">
        <is>
          <t>Top-10 client</t>
        </is>
      </c>
      <c r="J3016" t="inlineStr">
        <is>
          <t>Fatima Al-Saud</t>
        </is>
      </c>
      <c r="K3016" s="71" t="n">
        <v>5006</v>
      </c>
      <c r="L3016" s="72" t="n">
        <v>3234.39</v>
      </c>
      <c r="M3016" s="72" t="n">
        <v>16191356.34</v>
      </c>
      <c r="N3016" s="72" t="n">
        <v>323827.13</v>
      </c>
      <c r="O3016" s="72" t="n">
        <v>15867529.21</v>
      </c>
      <c r="P3016" s="72" t="n">
        <v>10959132.42</v>
      </c>
      <c r="Q3016" s="72" t="n">
        <v>4908396.79</v>
      </c>
      <c r="R3016" t="inlineStr">
        <is>
          <t>B-05</t>
        </is>
      </c>
      <c r="S3016" s="73" t="n">
        <v>40.2</v>
      </c>
      <c r="T3016" s="73" t="n">
        <v>33.7</v>
      </c>
      <c r="U3016" s="71" t="n">
        <v>2</v>
      </c>
      <c r="V3016" t="inlineStr">
        <is>
          <t>No</t>
        </is>
      </c>
      <c r="W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TC103008</t>
        </is>
      </c>
      <c r="B3017" s="69" t="n">
        <v>46023</v>
      </c>
      <c r="C3017" s="70" t="n">
        <v>2026</v>
      </c>
      <c r="D3017" t="inlineStr">
        <is>
          <t>Jan</t>
        </is>
      </c>
      <c r="E3017" t="inlineStr">
        <is>
          <t>North America</t>
        </is>
      </c>
      <c r="F3017" t="inlineStr">
        <is>
          <t>USA</t>
        </is>
      </c>
      <c r="G3017" t="inlineStr">
        <is>
          <t>Life Sciences</t>
        </is>
      </c>
      <c r="H3017" t="inlineStr">
        <is>
          <t>Consulting</t>
        </is>
      </c>
      <c r="I3017" t="inlineStr">
        <is>
          <t>Top-10 client</t>
        </is>
      </c>
      <c r="J3017" t="inlineStr">
        <is>
          <t>Emma Clarke</t>
        </is>
      </c>
      <c r="K3017" s="71" t="n">
        <v>10098</v>
      </c>
      <c r="L3017" s="72" t="n">
        <v>4395.08</v>
      </c>
      <c r="M3017" s="72" t="n">
        <v>44381517.84</v>
      </c>
      <c r="N3017" s="72" t="n">
        <v>2662891.07</v>
      </c>
      <c r="O3017" s="72" t="n">
        <v>41718626.77</v>
      </c>
      <c r="P3017" s="72" t="n">
        <v>28595502.41</v>
      </c>
      <c r="Q3017" s="72" t="n">
        <v>13123124.36</v>
      </c>
      <c r="R3017" t="inlineStr">
        <is>
          <t>LS-03</t>
        </is>
      </c>
      <c r="S3017" s="73" t="n">
        <v>75.5</v>
      </c>
      <c r="T3017" s="73" t="n">
        <v>68.8</v>
      </c>
      <c r="U3017" s="71" t="n">
        <v>1</v>
      </c>
      <c r="V3017" t="inlineStr">
        <is>
          <t>No</t>
        </is>
      </c>
      <c r="W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TC103009</t>
        </is>
      </c>
      <c r="B3018" s="69" t="n">
        <v>46023</v>
      </c>
      <c r="C3018" s="70" t="n">
        <v>2026</v>
      </c>
      <c r="D3018" t="inlineStr">
        <is>
          <t>Jan</t>
        </is>
      </c>
      <c r="E3018" t="inlineStr">
        <is>
          <t>North America</t>
        </is>
      </c>
      <c r="F3018" t="inlineStr">
        <is>
          <t>USA</t>
        </is>
      </c>
      <c r="G3018" t="inlineStr">
        <is>
          <t>Communications &amp; Media</t>
        </is>
      </c>
      <c r="H3018" t="inlineStr">
        <is>
          <t>Consulting</t>
        </is>
      </c>
      <c r="I3018" t="inlineStr">
        <is>
          <t>Top-10 client</t>
        </is>
      </c>
      <c r="J3018" t="inlineStr">
        <is>
          <t>Arjun Mehta</t>
        </is>
      </c>
      <c r="K3018" s="71" t="n">
        <v>7163</v>
      </c>
      <c r="L3018" s="72" t="n">
        <v>3673.57</v>
      </c>
      <c r="M3018" s="72" t="n">
        <v>26313781.91</v>
      </c>
      <c r="N3018" s="72" t="n">
        <v>1578826.91</v>
      </c>
      <c r="O3018" s="72" t="n">
        <v>24734955</v>
      </c>
      <c r="P3018" s="72" t="n">
        <v>18921359.87</v>
      </c>
      <c r="Q3018" s="72" t="n">
        <v>5813595.13</v>
      </c>
      <c r="R3018" t="inlineStr">
        <is>
          <t>CM-05</t>
        </is>
      </c>
      <c r="S3018" s="73" t="n">
        <v>64.40000000000001</v>
      </c>
      <c r="T3018" s="73" t="n">
        <v>47.8</v>
      </c>
      <c r="U3018" s="71" t="n">
        <v>1</v>
      </c>
      <c r="V3018" t="inlineStr">
        <is>
          <t>No</t>
        </is>
      </c>
      <c r="W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TC103010</t>
        </is>
      </c>
      <c r="B3019" s="69" t="n">
        <v>46023</v>
      </c>
      <c r="C3019" s="70" t="n">
        <v>2026</v>
      </c>
      <c r="D3019" t="inlineStr">
        <is>
          <t>Jan</t>
        </is>
      </c>
      <c r="E3019" t="inlineStr">
        <is>
          <t>North America</t>
        </is>
      </c>
      <c r="F3019" t="inlineStr">
        <is>
          <t>Canada</t>
        </is>
      </c>
      <c r="G3019" t="inlineStr">
        <is>
          <t>Manufacturing</t>
        </is>
      </c>
      <c r="H3019" t="inlineStr">
        <is>
          <t>AI &amp; data</t>
        </is>
      </c>
      <c r="I3019" t="inlineStr">
        <is>
          <t>Large client</t>
        </is>
      </c>
      <c r="J3019" t="inlineStr">
        <is>
          <t>Lucas Martin</t>
        </is>
      </c>
      <c r="K3019" s="71" t="n">
        <v>3781</v>
      </c>
      <c r="L3019" s="72" t="n">
        <v>4296.74</v>
      </c>
      <c r="M3019" s="72" t="n">
        <v>16245973.94</v>
      </c>
      <c r="N3019" s="72" t="n">
        <v>324919.48</v>
      </c>
      <c r="O3019" s="72" t="n">
        <v>15921054.46</v>
      </c>
      <c r="P3019" s="72" t="n">
        <v>9770039.800000001</v>
      </c>
      <c r="Q3019" s="72" t="n">
        <v>6151014.66</v>
      </c>
      <c r="R3019" t="inlineStr">
        <is>
          <t>M-04</t>
        </is>
      </c>
      <c r="S3019" s="73" t="n">
        <v>30.7</v>
      </c>
      <c r="T3019" s="73" t="n">
        <v>23.8</v>
      </c>
      <c r="U3019" s="71" t="n">
        <v>0</v>
      </c>
      <c r="V3019" t="inlineStr">
        <is>
          <t>No</t>
        </is>
      </c>
      <c r="W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TC103011</t>
        </is>
      </c>
      <c r="B3020" s="69" t="n">
        <v>46023</v>
      </c>
      <c r="C3020" s="70" t="n">
        <v>2026</v>
      </c>
      <c r="D3020" t="inlineStr">
        <is>
          <t>Jan</t>
        </is>
      </c>
      <c r="E3020" t="inlineStr">
        <is>
          <t>Asia Pacific</t>
        </is>
      </c>
      <c r="F3020" t="inlineStr">
        <is>
          <t>Japan</t>
        </is>
      </c>
      <c r="G3020" t="inlineStr">
        <is>
          <t>Technology &amp; Services</t>
        </is>
      </c>
      <c r="H3020" t="inlineStr">
        <is>
          <t>BPS</t>
        </is>
      </c>
      <c r="I3020" t="inlineStr">
        <is>
          <t>Top-10 client</t>
        </is>
      </c>
      <c r="J3020" t="inlineStr">
        <is>
          <t>Arjun Mehta</t>
        </is>
      </c>
      <c r="K3020" s="71" t="n">
        <v>10013</v>
      </c>
      <c r="L3020" s="72" t="n">
        <v>3687.96</v>
      </c>
      <c r="M3020" s="72" t="n">
        <v>36927543.48</v>
      </c>
      <c r="N3020" s="72" t="n">
        <v>2215652.61</v>
      </c>
      <c r="O3020" s="72" t="n">
        <v>34711890.87</v>
      </c>
      <c r="P3020" s="72" t="n">
        <v>23695562.46</v>
      </c>
      <c r="Q3020" s="72" t="n">
        <v>11016328.41</v>
      </c>
      <c r="R3020" t="inlineStr">
        <is>
          <t>TS-02</t>
        </is>
      </c>
      <c r="S3020" s="73" t="n">
        <v>76.90000000000001</v>
      </c>
      <c r="T3020" s="73" t="n">
        <v>68</v>
      </c>
      <c r="U3020" s="71" t="n">
        <v>0</v>
      </c>
      <c r="V3020" t="inlineStr">
        <is>
          <t>No</t>
        </is>
      </c>
      <c r="W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TC103012</t>
        </is>
      </c>
      <c r="B3021" s="69" t="n">
        <v>46023</v>
      </c>
      <c r="C3021" s="70" t="n">
        <v>2026</v>
      </c>
      <c r="D3021" t="inlineStr">
        <is>
          <t>Jan</t>
        </is>
      </c>
      <c r="E3021" t="inlineStr">
        <is>
          <t>Middle East &amp; Africa</t>
        </is>
      </c>
      <c r="F3021" t="inlineStr">
        <is>
          <t>UAE</t>
        </is>
      </c>
      <c r="G3021" t="inlineStr">
        <is>
          <t>Technology &amp; Services</t>
        </is>
      </c>
      <c r="H3021" t="inlineStr">
        <is>
          <t>Consulting</t>
        </is>
      </c>
      <c r="I3021" t="inlineStr">
        <is>
          <t>Large client</t>
        </is>
      </c>
      <c r="J3021" t="inlineStr">
        <is>
          <t>Yuki Sato</t>
        </is>
      </c>
      <c r="K3021" s="71" t="n">
        <v>4767</v>
      </c>
      <c r="L3021" s="72" t="n">
        <v>3884.49</v>
      </c>
      <c r="M3021" s="72" t="n">
        <v>18517363.83</v>
      </c>
      <c r="N3021" s="72" t="n">
        <v>0</v>
      </c>
      <c r="O3021" s="72" t="n">
        <v>18517363.83</v>
      </c>
      <c r="P3021" s="72" t="n">
        <v>11209210.6</v>
      </c>
      <c r="Q3021" s="72" t="n">
        <v>7308153.23</v>
      </c>
      <c r="R3021" t="inlineStr">
        <is>
          <t>TS-02</t>
        </is>
      </c>
      <c r="S3021" s="73" t="n">
        <v>34.5</v>
      </c>
      <c r="T3021" s="73" t="n">
        <v>30.9</v>
      </c>
      <c r="U3021" s="71" t="n">
        <v>0</v>
      </c>
      <c r="V3021" t="inlineStr">
        <is>
          <t>No</t>
        </is>
      </c>
      <c r="W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TC103013</t>
        </is>
      </c>
      <c r="B3022" s="69" t="n">
        <v>46023</v>
      </c>
      <c r="C3022" s="70" t="n">
        <v>2026</v>
      </c>
      <c r="D3022" t="inlineStr">
        <is>
          <t>Jan</t>
        </is>
      </c>
      <c r="E3022" t="inlineStr">
        <is>
          <t>North America</t>
        </is>
      </c>
      <c r="F3022" t="inlineStr">
        <is>
          <t>Canada</t>
        </is>
      </c>
      <c r="G3022" t="inlineStr">
        <is>
          <t>Retail &amp; CPG</t>
        </is>
      </c>
      <c r="H3022" t="inlineStr">
        <is>
          <t>BPS</t>
        </is>
      </c>
      <c r="I3022" t="inlineStr">
        <is>
          <t>Mid-size client</t>
        </is>
      </c>
      <c r="J3022" t="inlineStr">
        <is>
          <t>Lucas Martin</t>
        </is>
      </c>
      <c r="K3022" s="71" t="n">
        <v>773</v>
      </c>
      <c r="L3022" s="72" t="n">
        <v>3896.29</v>
      </c>
      <c r="M3022" s="72" t="n">
        <v>3011832.17</v>
      </c>
      <c r="N3022" s="72" t="n">
        <v>0</v>
      </c>
      <c r="O3022" s="72" t="n">
        <v>3011832.17</v>
      </c>
      <c r="P3022" s="72" t="n">
        <v>1833840.25</v>
      </c>
      <c r="Q3022" s="72" t="n">
        <v>1177991.92</v>
      </c>
      <c r="R3022" t="inlineStr">
        <is>
          <t>RC-06</t>
        </is>
      </c>
      <c r="S3022" s="73" t="n">
        <v>6.9</v>
      </c>
      <c r="T3022" s="73" t="n">
        <v>5.3</v>
      </c>
      <c r="U3022" s="71" t="n">
        <v>0</v>
      </c>
      <c r="V3022" t="inlineStr">
        <is>
          <t>No</t>
        </is>
      </c>
      <c r="W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TC103014</t>
        </is>
      </c>
      <c r="B3023" s="69" t="n">
        <v>46024</v>
      </c>
      <c r="C3023" s="70" t="n">
        <v>2026</v>
      </c>
      <c r="D3023" t="inlineStr">
        <is>
          <t>Jan</t>
        </is>
      </c>
      <c r="E3023" t="inlineStr">
        <is>
          <t>North America</t>
        </is>
      </c>
      <c r="F3023" t="inlineStr">
        <is>
          <t>Canada</t>
        </is>
      </c>
      <c r="G3023" t="inlineStr">
        <is>
          <t>Technology &amp; Services</t>
        </is>
      </c>
      <c r="H3023" t="inlineStr">
        <is>
          <t>Application services</t>
        </is>
      </c>
      <c r="I3023" t="inlineStr">
        <is>
          <t>Large client</t>
        </is>
      </c>
      <c r="J3023" t="inlineStr">
        <is>
          <t>Kofi Mensah</t>
        </is>
      </c>
      <c r="K3023" s="71" t="n">
        <v>1261</v>
      </c>
      <c r="L3023" s="72" t="n">
        <v>3708.77</v>
      </c>
      <c r="M3023" s="72" t="n">
        <v>4676758.97</v>
      </c>
      <c r="N3023" s="72" t="n">
        <v>0</v>
      </c>
      <c r="O3023" s="72" t="n">
        <v>4676758.97</v>
      </c>
      <c r="P3023" s="72" t="n">
        <v>2717496.08</v>
      </c>
      <c r="Q3023" s="72" t="n">
        <v>1959262.89</v>
      </c>
      <c r="R3023" t="inlineStr">
        <is>
          <t>TS-02</t>
        </is>
      </c>
      <c r="S3023" s="73" t="n">
        <v>9.699999999999999</v>
      </c>
      <c r="T3023" s="73" t="n">
        <v>8.4</v>
      </c>
      <c r="U3023" s="71" t="n">
        <v>0</v>
      </c>
      <c r="V3023" t="inlineStr">
        <is>
          <t>No</t>
        </is>
      </c>
      <c r="W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TC103015</t>
        </is>
      </c>
      <c r="B3024" s="69" t="n">
        <v>46024</v>
      </c>
      <c r="C3024" s="70" t="n">
        <v>2026</v>
      </c>
      <c r="D3024" t="inlineStr">
        <is>
          <t>Jan</t>
        </is>
      </c>
      <c r="E3024" t="inlineStr">
        <is>
          <t>Asia Pacific</t>
        </is>
      </c>
      <c r="F3024" t="inlineStr">
        <is>
          <t>Japan</t>
        </is>
      </c>
      <c r="G3024" t="inlineStr">
        <is>
          <t>Retail &amp; CPG</t>
        </is>
      </c>
      <c r="H3024" t="inlineStr">
        <is>
          <t>BPS</t>
        </is>
      </c>
      <c r="I3024" t="inlineStr">
        <is>
          <t>Mid-size client</t>
        </is>
      </c>
      <c r="J3024" t="inlineStr">
        <is>
          <t>Lucas Martin</t>
        </is>
      </c>
      <c r="K3024" s="71" t="n">
        <v>5304</v>
      </c>
      <c r="L3024" s="72" t="n">
        <v>3108.37</v>
      </c>
      <c r="M3024" s="72" t="n">
        <v>16486794.48</v>
      </c>
      <c r="N3024" s="72" t="n">
        <v>989207.67</v>
      </c>
      <c r="O3024" s="72" t="n">
        <v>15497586.81</v>
      </c>
      <c r="P3024" s="72" t="n">
        <v>10030269.5</v>
      </c>
      <c r="Q3024" s="72" t="n">
        <v>5467317.31</v>
      </c>
      <c r="R3024" t="inlineStr">
        <is>
          <t>RC-05</t>
        </is>
      </c>
      <c r="S3024" s="73" t="n">
        <v>42.1</v>
      </c>
      <c r="T3024" s="73" t="n">
        <v>34.9</v>
      </c>
      <c r="U3024" s="71" t="n">
        <v>0</v>
      </c>
      <c r="V3024" t="inlineStr">
        <is>
          <t>No</t>
        </is>
      </c>
      <c r="W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TC103016</t>
        </is>
      </c>
      <c r="B3025" s="69" t="n">
        <v>46024</v>
      </c>
      <c r="C3025" s="70" t="n">
        <v>2026</v>
      </c>
      <c r="D3025" t="inlineStr">
        <is>
          <t>Jan</t>
        </is>
      </c>
      <c r="E3025" t="inlineStr">
        <is>
          <t>UK</t>
        </is>
      </c>
      <c r="F3025" t="inlineStr">
        <is>
          <t>UK</t>
        </is>
      </c>
      <c r="G3025" t="inlineStr">
        <is>
          <t>Technology &amp; Services</t>
        </is>
      </c>
      <c r="H3025" t="inlineStr">
        <is>
          <t>AI &amp; data</t>
        </is>
      </c>
      <c r="I3025" t="inlineStr">
        <is>
          <t>Top-10 client</t>
        </is>
      </c>
      <c r="J3025" t="inlineStr">
        <is>
          <t>Noah Smith</t>
        </is>
      </c>
      <c r="K3025" s="71" t="n">
        <v>4216</v>
      </c>
      <c r="L3025" s="72" t="n">
        <v>4439.68</v>
      </c>
      <c r="M3025" s="72" t="n">
        <v>18717690.88</v>
      </c>
      <c r="N3025" s="72" t="n">
        <v>374353.82</v>
      </c>
      <c r="O3025" s="72" t="n">
        <v>18343337.06</v>
      </c>
      <c r="P3025" s="72" t="n">
        <v>12612733.04</v>
      </c>
      <c r="Q3025" s="72" t="n">
        <v>5730604.02</v>
      </c>
      <c r="R3025" t="inlineStr">
        <is>
          <t>TS-05</t>
        </is>
      </c>
      <c r="S3025" s="73" t="n">
        <v>35.4</v>
      </c>
      <c r="T3025" s="73" t="n">
        <v>26.8</v>
      </c>
      <c r="U3025" s="71" t="n">
        <v>0</v>
      </c>
      <c r="V3025" t="inlineStr">
        <is>
          <t>No</t>
        </is>
      </c>
      <c r="W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TC103017</t>
        </is>
      </c>
      <c r="B3026" s="69" t="n">
        <v>46024</v>
      </c>
      <c r="C3026" s="70" t="n">
        <v>2026</v>
      </c>
      <c r="D3026" t="inlineStr">
        <is>
          <t>Jan</t>
        </is>
      </c>
      <c r="E3026" t="inlineStr">
        <is>
          <t>Continental Europe</t>
        </is>
      </c>
      <c r="F3026" t="inlineStr">
        <is>
          <t>Germany</t>
        </is>
      </c>
      <c r="G3026" t="inlineStr">
        <is>
          <t>Technology &amp; Services</t>
        </is>
      </c>
      <c r="H3026" t="inlineStr">
        <is>
          <t>AI &amp; data</t>
        </is>
      </c>
      <c r="I3026" t="inlineStr">
        <is>
          <t>Large client</t>
        </is>
      </c>
      <c r="J3026" t="inlineStr">
        <is>
          <t>Ruhi Shaikh</t>
        </is>
      </c>
      <c r="K3026" s="71" t="n">
        <v>7590</v>
      </c>
      <c r="L3026" s="72" t="n">
        <v>4400.01</v>
      </c>
      <c r="M3026" s="72" t="n">
        <v>33396075.9</v>
      </c>
      <c r="N3026" s="72" t="n">
        <v>667921.52</v>
      </c>
      <c r="O3026" s="72" t="n">
        <v>32728154.38</v>
      </c>
      <c r="P3026" s="72" t="n">
        <v>20478339.1</v>
      </c>
      <c r="Q3026" s="72" t="n">
        <v>12249815.28</v>
      </c>
      <c r="R3026" t="inlineStr">
        <is>
          <t>TS-03</t>
        </is>
      </c>
      <c r="S3026" s="73" t="n">
        <v>61.9</v>
      </c>
      <c r="T3026" s="73" t="n">
        <v>49.4</v>
      </c>
      <c r="U3026" s="71" t="n">
        <v>2</v>
      </c>
      <c r="V3026" t="inlineStr">
        <is>
          <t>No</t>
        </is>
      </c>
      <c r="W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TC103018</t>
        </is>
      </c>
      <c r="B3027" s="69" t="n">
        <v>46024</v>
      </c>
      <c r="C3027" s="70" t="n">
        <v>2026</v>
      </c>
      <c r="D3027" t="inlineStr">
        <is>
          <t>Jan</t>
        </is>
      </c>
      <c r="E3027" t="inlineStr">
        <is>
          <t>North America</t>
        </is>
      </c>
      <c r="F3027" t="inlineStr">
        <is>
          <t>Canada</t>
        </is>
      </c>
      <c r="G3027" t="inlineStr">
        <is>
          <t>Retail &amp; CPG</t>
        </is>
      </c>
      <c r="H3027" t="inlineStr">
        <is>
          <t>Cloud &amp; infrastructure</t>
        </is>
      </c>
      <c r="I3027" t="inlineStr">
        <is>
          <t>Large client</t>
        </is>
      </c>
      <c r="J3027" t="inlineStr">
        <is>
          <t>Priya Nair</t>
        </is>
      </c>
      <c r="K3027" s="71" t="n">
        <v>5010</v>
      </c>
      <c r="L3027" s="72" t="n">
        <v>4004.59</v>
      </c>
      <c r="M3027" s="72" t="n">
        <v>20062995.9</v>
      </c>
      <c r="N3027" s="72" t="n">
        <v>401259.92</v>
      </c>
      <c r="O3027" s="72" t="n">
        <v>19661735.98</v>
      </c>
      <c r="P3027" s="72" t="n">
        <v>13161635.31</v>
      </c>
      <c r="Q3027" s="72" t="n">
        <v>6500100.67</v>
      </c>
      <c r="R3027" t="inlineStr">
        <is>
          <t>RC-04</t>
        </is>
      </c>
      <c r="S3027" s="73" t="n">
        <v>38.8</v>
      </c>
      <c r="T3027" s="73" t="n">
        <v>32.7</v>
      </c>
      <c r="U3027" s="71" t="n">
        <v>0</v>
      </c>
      <c r="V3027" t="inlineStr">
        <is>
          <t>No</t>
        </is>
      </c>
      <c r="W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TC103019</t>
        </is>
      </c>
      <c r="B3028" s="69" t="n">
        <v>46024</v>
      </c>
      <c r="C3028" s="70" t="n">
        <v>2026</v>
      </c>
      <c r="D3028" t="inlineStr">
        <is>
          <t>Jan</t>
        </is>
      </c>
      <c r="E3028" t="inlineStr">
        <is>
          <t>North America</t>
        </is>
      </c>
      <c r="F3028" t="inlineStr">
        <is>
          <t>Canada</t>
        </is>
      </c>
      <c r="G3028" t="inlineStr">
        <is>
          <t>Manufacturing</t>
        </is>
      </c>
      <c r="H3028" t="inlineStr">
        <is>
          <t>Cloud &amp; infrastructure</t>
        </is>
      </c>
      <c r="I3028" t="inlineStr">
        <is>
          <t>Mid-size client</t>
        </is>
      </c>
      <c r="J3028" t="inlineStr">
        <is>
          <t>Olivia Brown</t>
        </is>
      </c>
      <c r="K3028" s="71" t="n">
        <v>3161</v>
      </c>
      <c r="L3028" s="72" t="n">
        <v>4438.03</v>
      </c>
      <c r="M3028" s="72" t="n">
        <v>14028612.83</v>
      </c>
      <c r="N3028" s="72" t="n">
        <v>0</v>
      </c>
      <c r="O3028" s="72" t="n">
        <v>14028612.83</v>
      </c>
      <c r="P3028" s="72" t="n">
        <v>8508108.619999999</v>
      </c>
      <c r="Q3028" s="72" t="n">
        <v>5520504.21</v>
      </c>
      <c r="R3028" t="inlineStr">
        <is>
          <t>M-01</t>
        </is>
      </c>
      <c r="S3028" s="73" t="n">
        <v>26.2</v>
      </c>
      <c r="T3028" s="73" t="n">
        <v>20.3</v>
      </c>
      <c r="U3028" s="71" t="n">
        <v>1</v>
      </c>
      <c r="V3028" t="inlineStr">
        <is>
          <t>No</t>
        </is>
      </c>
      <c r="W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TC103020</t>
        </is>
      </c>
      <c r="B3029" s="69" t="n">
        <v>46024</v>
      </c>
      <c r="C3029" s="70" t="n">
        <v>2026</v>
      </c>
      <c r="D3029" t="inlineStr">
        <is>
          <t>Jan</t>
        </is>
      </c>
      <c r="E3029" t="inlineStr">
        <is>
          <t>Asia Pacific</t>
        </is>
      </c>
      <c r="F3029" t="inlineStr">
        <is>
          <t>Japan</t>
        </is>
      </c>
      <c r="G3029" t="inlineStr">
        <is>
          <t>BFSI</t>
        </is>
      </c>
      <c r="H3029" t="inlineStr">
        <is>
          <t>Cloud &amp; infrastructure</t>
        </is>
      </c>
      <c r="I3029" t="inlineStr">
        <is>
          <t>Mid-size client</t>
        </is>
      </c>
      <c r="J3029" t="inlineStr">
        <is>
          <t>Sara Rossi</t>
        </is>
      </c>
      <c r="K3029" s="71" t="n">
        <v>6764</v>
      </c>
      <c r="L3029" s="72" t="n">
        <v>4071.91</v>
      </c>
      <c r="M3029" s="72" t="n">
        <v>27542399.24</v>
      </c>
      <c r="N3029" s="72" t="n">
        <v>550847.98</v>
      </c>
      <c r="O3029" s="72" t="n">
        <v>26991551.26</v>
      </c>
      <c r="P3029" s="72" t="n">
        <v>18676111.07</v>
      </c>
      <c r="Q3029" s="72" t="n">
        <v>8315440.19</v>
      </c>
      <c r="R3029" t="inlineStr">
        <is>
          <t>B-01</t>
        </is>
      </c>
      <c r="S3029" s="73" t="n">
        <v>54.7</v>
      </c>
      <c r="T3029" s="73" t="n">
        <v>45.2</v>
      </c>
      <c r="U3029" s="71" t="n">
        <v>0</v>
      </c>
      <c r="V3029" t="inlineStr">
        <is>
          <t>No</t>
        </is>
      </c>
      <c r="W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TC103021</t>
        </is>
      </c>
      <c r="B3030" s="69" t="n">
        <v>46024</v>
      </c>
      <c r="C3030" s="70" t="n">
        <v>2026</v>
      </c>
      <c r="D3030" t="inlineStr">
        <is>
          <t>Jan</t>
        </is>
      </c>
      <c r="E3030" t="inlineStr">
        <is>
          <t>North America</t>
        </is>
      </c>
      <c r="F3030" t="inlineStr">
        <is>
          <t>Canada</t>
        </is>
      </c>
      <c r="G3030" t="inlineStr">
        <is>
          <t>Retail &amp; CPG</t>
        </is>
      </c>
      <c r="H3030" t="inlineStr">
        <is>
          <t>Application services</t>
        </is>
      </c>
      <c r="I3030" t="inlineStr">
        <is>
          <t>Large client</t>
        </is>
      </c>
      <c r="J3030" t="inlineStr">
        <is>
          <t>Lucas Martin</t>
        </is>
      </c>
      <c r="K3030" s="71" t="n">
        <v>6218</v>
      </c>
      <c r="L3030" s="72" t="n">
        <v>3477.53</v>
      </c>
      <c r="M3030" s="72" t="n">
        <v>21623281.54</v>
      </c>
      <c r="N3030" s="72" t="n">
        <v>0</v>
      </c>
      <c r="O3030" s="72" t="n">
        <v>21623281.54</v>
      </c>
      <c r="P3030" s="72" t="n">
        <v>12674970.23</v>
      </c>
      <c r="Q3030" s="72" t="n">
        <v>8948311.310000001</v>
      </c>
      <c r="R3030" t="inlineStr">
        <is>
          <t>RC-02</t>
        </is>
      </c>
      <c r="S3030" s="73" t="n">
        <v>47.3</v>
      </c>
      <c r="T3030" s="73" t="n">
        <v>41.9</v>
      </c>
      <c r="U3030" s="71" t="n">
        <v>0</v>
      </c>
      <c r="V3030" t="inlineStr">
        <is>
          <t>No</t>
        </is>
      </c>
      <c r="W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TC103022</t>
        </is>
      </c>
      <c r="B3031" s="69" t="n">
        <v>46025</v>
      </c>
      <c r="C3031" s="70" t="n">
        <v>2026</v>
      </c>
      <c r="D3031" t="inlineStr">
        <is>
          <t>Jan</t>
        </is>
      </c>
      <c r="E3031" t="inlineStr">
        <is>
          <t>Continental Europe</t>
        </is>
      </c>
      <c r="F3031" t="inlineStr">
        <is>
          <t>France</t>
        </is>
      </c>
      <c r="G3031" t="inlineStr">
        <is>
          <t>BFSI</t>
        </is>
      </c>
      <c r="H3031" t="inlineStr">
        <is>
          <t>Cloud &amp; infrastructure</t>
        </is>
      </c>
      <c r="I3031" t="inlineStr">
        <is>
          <t>Top-10 client</t>
        </is>
      </c>
      <c r="J3031" t="inlineStr">
        <is>
          <t>Noah Smith</t>
        </is>
      </c>
      <c r="K3031" s="71" t="n">
        <v>8793</v>
      </c>
      <c r="L3031" s="72" t="n">
        <v>3939.64</v>
      </c>
      <c r="M3031" s="72" t="n">
        <v>34641254.52</v>
      </c>
      <c r="N3031" s="72" t="n">
        <v>0</v>
      </c>
      <c r="O3031" s="72" t="n">
        <v>34641254.52</v>
      </c>
      <c r="P3031" s="72" t="n">
        <v>21460249.04</v>
      </c>
      <c r="Q3031" s="72" t="n">
        <v>13181005.48</v>
      </c>
      <c r="R3031" t="inlineStr">
        <is>
          <t>B-02</t>
        </is>
      </c>
      <c r="S3031" s="73" t="n">
        <v>64.5</v>
      </c>
      <c r="T3031" s="73" t="n">
        <v>56.8</v>
      </c>
      <c r="U3031" s="71" t="n">
        <v>0</v>
      </c>
      <c r="V3031" t="inlineStr">
        <is>
          <t>No</t>
        </is>
      </c>
      <c r="W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TC103023</t>
        </is>
      </c>
      <c r="B3032" s="69" t="n">
        <v>46025</v>
      </c>
      <c r="C3032" s="70" t="n">
        <v>2026</v>
      </c>
      <c r="D3032" t="inlineStr">
        <is>
          <t>Jan</t>
        </is>
      </c>
      <c r="E3032" t="inlineStr">
        <is>
          <t>UK</t>
        </is>
      </c>
      <c r="F3032" t="inlineStr">
        <is>
          <t>UK</t>
        </is>
      </c>
      <c r="G3032" t="inlineStr">
        <is>
          <t>Retail &amp; CPG</t>
        </is>
      </c>
      <c r="H3032" t="inlineStr">
        <is>
          <t>Application services</t>
        </is>
      </c>
      <c r="I3032" t="inlineStr">
        <is>
          <t>Mid-size client</t>
        </is>
      </c>
      <c r="J3032" t="inlineStr">
        <is>
          <t>Sara Rossi</t>
        </is>
      </c>
      <c r="K3032" s="71" t="n">
        <v>990</v>
      </c>
      <c r="L3032" s="72" t="n">
        <v>3589.87</v>
      </c>
      <c r="M3032" s="72" t="n">
        <v>3553971.3</v>
      </c>
      <c r="N3032" s="72" t="n">
        <v>71079.42999999999</v>
      </c>
      <c r="O3032" s="72" t="n">
        <v>3482891.87</v>
      </c>
      <c r="P3032" s="72" t="n">
        <v>2384061.42</v>
      </c>
      <c r="Q3032" s="72" t="n">
        <v>1098830.45</v>
      </c>
      <c r="R3032" t="inlineStr">
        <is>
          <t>RC-04</t>
        </is>
      </c>
      <c r="S3032" s="73" t="n">
        <v>8</v>
      </c>
      <c r="T3032" s="73" t="n">
        <v>6.9</v>
      </c>
      <c r="U3032" s="71" t="n">
        <v>0</v>
      </c>
      <c r="V3032" t="inlineStr">
        <is>
          <t>No</t>
        </is>
      </c>
      <c r="W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TC103024</t>
        </is>
      </c>
      <c r="B3033" s="69" t="n">
        <v>46025</v>
      </c>
      <c r="C3033" s="70" t="n">
        <v>2026</v>
      </c>
      <c r="D3033" t="inlineStr">
        <is>
          <t>Jan</t>
        </is>
      </c>
      <c r="E3033" t="inlineStr">
        <is>
          <t>North America</t>
        </is>
      </c>
      <c r="F3033" t="inlineStr">
        <is>
          <t>USA</t>
        </is>
      </c>
      <c r="G3033" t="inlineStr">
        <is>
          <t>Technology &amp; Services</t>
        </is>
      </c>
      <c r="H3033" t="inlineStr">
        <is>
          <t>BPS</t>
        </is>
      </c>
      <c r="I3033" t="inlineStr">
        <is>
          <t>Top-10 client</t>
        </is>
      </c>
      <c r="J3033" t="inlineStr">
        <is>
          <t>Omar Haddad</t>
        </is>
      </c>
      <c r="K3033" s="71" t="n">
        <v>3341</v>
      </c>
      <c r="L3033" s="72" t="n">
        <v>4392.06</v>
      </c>
      <c r="M3033" s="72" t="n">
        <v>14673872.46</v>
      </c>
      <c r="N3033" s="72" t="n">
        <v>0</v>
      </c>
      <c r="O3033" s="72" t="n">
        <v>14673872.46</v>
      </c>
      <c r="P3033" s="72" t="n">
        <v>9912017.199999999</v>
      </c>
      <c r="Q3033" s="72" t="n">
        <v>4761855.26</v>
      </c>
      <c r="R3033" t="inlineStr">
        <is>
          <t>TS-03</t>
        </is>
      </c>
      <c r="S3033" s="73" t="n">
        <v>24.5</v>
      </c>
      <c r="T3033" s="73" t="n">
        <v>21.9</v>
      </c>
      <c r="U3033" s="71" t="n">
        <v>1</v>
      </c>
      <c r="V3033" t="inlineStr">
        <is>
          <t>No</t>
        </is>
      </c>
      <c r="W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TC103025</t>
        </is>
      </c>
      <c r="B3034" s="69" t="n">
        <v>46025</v>
      </c>
      <c r="C3034" s="70" t="n">
        <v>2026</v>
      </c>
      <c r="D3034" t="inlineStr">
        <is>
          <t>Jan</t>
        </is>
      </c>
      <c r="E3034" t="inlineStr">
        <is>
          <t>Continental Europe</t>
        </is>
      </c>
      <c r="F3034" t="inlineStr">
        <is>
          <t>Netherlands</t>
        </is>
      </c>
      <c r="G3034" t="inlineStr">
        <is>
          <t>BFSI</t>
        </is>
      </c>
      <c r="H3034" t="inlineStr">
        <is>
          <t>Cloud &amp; infrastructure</t>
        </is>
      </c>
      <c r="I3034" t="inlineStr">
        <is>
          <t>Mid-size client</t>
        </is>
      </c>
      <c r="J3034" t="inlineStr">
        <is>
          <t>Sophie Müller</t>
        </is>
      </c>
      <c r="K3034" s="71" t="n">
        <v>6570</v>
      </c>
      <c r="L3034" s="72" t="n">
        <v>4245.82</v>
      </c>
      <c r="M3034" s="72" t="n">
        <v>27895037.4</v>
      </c>
      <c r="N3034" s="72" t="n">
        <v>0</v>
      </c>
      <c r="O3034" s="72" t="n">
        <v>27895037.4</v>
      </c>
      <c r="P3034" s="72" t="n">
        <v>19333091.12</v>
      </c>
      <c r="Q3034" s="72" t="n">
        <v>8561946.279999999</v>
      </c>
      <c r="R3034" t="inlineStr">
        <is>
          <t>B-02</t>
        </is>
      </c>
      <c r="S3034" s="73" t="n">
        <v>55.4</v>
      </c>
      <c r="T3034" s="73" t="n">
        <v>46.8</v>
      </c>
      <c r="U3034" s="71" t="n">
        <v>0</v>
      </c>
      <c r="V3034" t="inlineStr">
        <is>
          <t>No</t>
        </is>
      </c>
      <c r="W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TC103026</t>
        </is>
      </c>
      <c r="B3035" s="69" t="n">
        <v>46025</v>
      </c>
      <c r="C3035" s="70" t="n">
        <v>2026</v>
      </c>
      <c r="D3035" t="inlineStr">
        <is>
          <t>Jan</t>
        </is>
      </c>
      <c r="E3035" t="inlineStr">
        <is>
          <t>Middle East &amp; Africa</t>
        </is>
      </c>
      <c r="F3035" t="inlineStr">
        <is>
          <t>UAE</t>
        </is>
      </c>
      <c r="G3035" t="inlineStr">
        <is>
          <t>Manufacturing</t>
        </is>
      </c>
      <c r="H3035" t="inlineStr">
        <is>
          <t>Cloud &amp; infrastructure</t>
        </is>
      </c>
      <c r="I3035" t="inlineStr">
        <is>
          <t>Large client</t>
        </is>
      </c>
      <c r="J3035" t="inlineStr">
        <is>
          <t>Omar Haddad</t>
        </is>
      </c>
      <c r="K3035" s="71" t="n">
        <v>1624</v>
      </c>
      <c r="L3035" s="72" t="n">
        <v>3434.53</v>
      </c>
      <c r="M3035" s="72" t="n">
        <v>5577676.72</v>
      </c>
      <c r="N3035" s="72" t="n">
        <v>111553.53</v>
      </c>
      <c r="O3035" s="72" t="n">
        <v>5466123.19</v>
      </c>
      <c r="P3035" s="72" t="n">
        <v>3803596.52</v>
      </c>
      <c r="Q3035" s="72" t="n">
        <v>1662526.67</v>
      </c>
      <c r="R3035" t="inlineStr">
        <is>
          <t>M-05</t>
        </is>
      </c>
      <c r="S3035" s="73" t="n">
        <v>14.3</v>
      </c>
      <c r="T3035" s="73" t="n">
        <v>10.9</v>
      </c>
      <c r="U3035" s="71" t="n">
        <v>0</v>
      </c>
      <c r="V3035" t="inlineStr">
        <is>
          <t>Yes</t>
        </is>
      </c>
      <c r="W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TC103027</t>
        </is>
      </c>
      <c r="B3036" s="69" t="n">
        <v>46025</v>
      </c>
      <c r="C3036" s="70" t="n">
        <v>2026</v>
      </c>
      <c r="D3036" t="inlineStr">
        <is>
          <t>Jan</t>
        </is>
      </c>
      <c r="E3036" t="inlineStr">
        <is>
          <t>North America</t>
        </is>
      </c>
      <c r="F3036" t="inlineStr">
        <is>
          <t>USA</t>
        </is>
      </c>
      <c r="G3036" t="inlineStr">
        <is>
          <t>Technology &amp; Services</t>
        </is>
      </c>
      <c r="H3036" t="inlineStr">
        <is>
          <t>AI &amp; data</t>
        </is>
      </c>
      <c r="I3036" t="inlineStr">
        <is>
          <t>Top-10 client</t>
        </is>
      </c>
      <c r="J3036" t="inlineStr">
        <is>
          <t>Olivia Brown</t>
        </is>
      </c>
      <c r="K3036" s="71" t="n">
        <v>5950</v>
      </c>
      <c r="L3036" s="72" t="n">
        <v>4013.03</v>
      </c>
      <c r="M3036" s="72" t="n">
        <v>23877528.5</v>
      </c>
      <c r="N3036" s="72" t="n">
        <v>0</v>
      </c>
      <c r="O3036" s="72" t="n">
        <v>23877528.5</v>
      </c>
      <c r="P3036" s="72" t="n">
        <v>14382873.37</v>
      </c>
      <c r="Q3036" s="72" t="n">
        <v>9494655.130000001</v>
      </c>
      <c r="R3036" t="inlineStr">
        <is>
          <t>TS-02</t>
        </is>
      </c>
      <c r="S3036" s="73" t="n">
        <v>47.9</v>
      </c>
      <c r="T3036" s="73" t="n">
        <v>38.7</v>
      </c>
      <c r="U3036" s="71" t="n">
        <v>0</v>
      </c>
      <c r="V3036" t="inlineStr">
        <is>
          <t>No</t>
        </is>
      </c>
      <c r="W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TC103028</t>
        </is>
      </c>
      <c r="B3037" s="69" t="n">
        <v>46025</v>
      </c>
      <c r="C3037" s="70" t="n">
        <v>2026</v>
      </c>
      <c r="D3037" t="inlineStr">
        <is>
          <t>Jan</t>
        </is>
      </c>
      <c r="E3037" t="inlineStr">
        <is>
          <t>UK</t>
        </is>
      </c>
      <c r="F3037" t="inlineStr">
        <is>
          <t>UK</t>
        </is>
      </c>
      <c r="G3037" t="inlineStr">
        <is>
          <t>BFSI</t>
        </is>
      </c>
      <c r="H3037" t="inlineStr">
        <is>
          <t>BPS</t>
        </is>
      </c>
      <c r="I3037" t="inlineStr">
        <is>
          <t>Mid-size client</t>
        </is>
      </c>
      <c r="J3037" t="inlineStr">
        <is>
          <t>Hiroshi Tanaka</t>
        </is>
      </c>
      <c r="K3037" s="71" t="n">
        <v>5122</v>
      </c>
      <c r="L3037" s="72" t="n">
        <v>3883.46</v>
      </c>
      <c r="M3037" s="72" t="n">
        <v>19891082.12</v>
      </c>
      <c r="N3037" s="72" t="n">
        <v>397821.64</v>
      </c>
      <c r="O3037" s="72" t="n">
        <v>19493260.48</v>
      </c>
      <c r="P3037" s="72" t="n">
        <v>12356449.36</v>
      </c>
      <c r="Q3037" s="72" t="n">
        <v>7136811.12</v>
      </c>
      <c r="R3037" t="inlineStr">
        <is>
          <t>B-06</t>
        </is>
      </c>
      <c r="S3037" s="73" t="n">
        <v>41.2</v>
      </c>
      <c r="T3037" s="73" t="n">
        <v>33.7</v>
      </c>
      <c r="U3037" s="71" t="n">
        <v>0</v>
      </c>
      <c r="V3037" t="inlineStr">
        <is>
          <t>No</t>
        </is>
      </c>
      <c r="W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TC103029</t>
        </is>
      </c>
      <c r="B3038" s="69" t="n">
        <v>46025</v>
      </c>
      <c r="C3038" s="70" t="n">
        <v>2026</v>
      </c>
      <c r="D3038" t="inlineStr">
        <is>
          <t>Jan</t>
        </is>
      </c>
      <c r="E3038" t="inlineStr">
        <is>
          <t>Asia Pacific</t>
        </is>
      </c>
      <c r="F3038" t="inlineStr">
        <is>
          <t>Australia</t>
        </is>
      </c>
      <c r="G3038" t="inlineStr">
        <is>
          <t>Technology &amp; Services</t>
        </is>
      </c>
      <c r="H3038" t="inlineStr">
        <is>
          <t>Cloud &amp; infrastructure</t>
        </is>
      </c>
      <c r="I3038" t="inlineStr">
        <is>
          <t>Top-10 client</t>
        </is>
      </c>
      <c r="J3038" t="inlineStr">
        <is>
          <t>Ravindra Patil</t>
        </is>
      </c>
      <c r="K3038" s="71" t="n">
        <v>962</v>
      </c>
      <c r="L3038" s="72" t="n">
        <v>3478.34</v>
      </c>
      <c r="M3038" s="72" t="n">
        <v>3346163.08</v>
      </c>
      <c r="N3038" s="72" t="n">
        <v>66923.25999999999</v>
      </c>
      <c r="O3038" s="72" t="n">
        <v>3279239.82</v>
      </c>
      <c r="P3038" s="72" t="n">
        <v>2135337.87</v>
      </c>
      <c r="Q3038" s="72" t="n">
        <v>1143901.95</v>
      </c>
      <c r="R3038" t="inlineStr">
        <is>
          <t>TS-06</t>
        </is>
      </c>
      <c r="S3038" s="73" t="n">
        <v>7.6</v>
      </c>
      <c r="T3038" s="73" t="n">
        <v>6.6</v>
      </c>
      <c r="U3038" s="71" t="n">
        <v>0</v>
      </c>
      <c r="V3038" t="inlineStr">
        <is>
          <t>No</t>
        </is>
      </c>
      <c r="W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TC103030</t>
        </is>
      </c>
      <c r="B3039" s="69" t="n">
        <v>46025</v>
      </c>
      <c r="C3039" s="70" t="n">
        <v>2026</v>
      </c>
      <c r="D3039" t="inlineStr">
        <is>
          <t>Jan</t>
        </is>
      </c>
      <c r="E3039" t="inlineStr">
        <is>
          <t>North America</t>
        </is>
      </c>
      <c r="F3039" t="inlineStr">
        <is>
          <t>Canada</t>
        </is>
      </c>
      <c r="G3039" t="inlineStr">
        <is>
          <t>Retail &amp; CPG</t>
        </is>
      </c>
      <c r="H3039" t="inlineStr">
        <is>
          <t>Cloud &amp; infrastructure</t>
        </is>
      </c>
      <c r="I3039" t="inlineStr">
        <is>
          <t>Large client</t>
        </is>
      </c>
      <c r="J3039" t="inlineStr">
        <is>
          <t>Liam O'Brien</t>
        </is>
      </c>
      <c r="K3039" s="71" t="n">
        <v>2279</v>
      </c>
      <c r="L3039" s="72" t="n">
        <v>4195.68</v>
      </c>
      <c r="M3039" s="72" t="n">
        <v>9561954.720000001</v>
      </c>
      <c r="N3039" s="72" t="n">
        <v>0</v>
      </c>
      <c r="O3039" s="72" t="n">
        <v>9561954.720000001</v>
      </c>
      <c r="P3039" s="72" t="n">
        <v>5565034.98</v>
      </c>
      <c r="Q3039" s="72" t="n">
        <v>3996919.74</v>
      </c>
      <c r="R3039" t="inlineStr">
        <is>
          <t>RC-01</t>
        </is>
      </c>
      <c r="S3039" s="73" t="n">
        <v>17.9</v>
      </c>
      <c r="T3039" s="73" t="n">
        <v>14.9</v>
      </c>
      <c r="U3039" s="71" t="n">
        <v>0</v>
      </c>
      <c r="V3039" t="inlineStr">
        <is>
          <t>No</t>
        </is>
      </c>
      <c r="W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TC103031</t>
        </is>
      </c>
      <c r="B3040" s="69" t="n">
        <v>46025</v>
      </c>
      <c r="C3040" s="70" t="n">
        <v>2026</v>
      </c>
      <c r="D3040" t="inlineStr">
        <is>
          <t>Jan</t>
        </is>
      </c>
      <c r="E3040" t="inlineStr">
        <is>
          <t>North America</t>
        </is>
      </c>
      <c r="F3040" t="inlineStr">
        <is>
          <t>Canada</t>
        </is>
      </c>
      <c r="G3040" t="inlineStr">
        <is>
          <t>Retail &amp; CPG</t>
        </is>
      </c>
      <c r="H3040" t="inlineStr">
        <is>
          <t>BPS</t>
        </is>
      </c>
      <c r="I3040" t="inlineStr">
        <is>
          <t>Large client</t>
        </is>
      </c>
      <c r="J3040" t="inlineStr">
        <is>
          <t>Shraddha Kulkarni</t>
        </is>
      </c>
      <c r="K3040" s="71" t="n">
        <v>9168</v>
      </c>
      <c r="L3040" s="72" t="n">
        <v>3394.52</v>
      </c>
      <c r="M3040" s="72" t="n">
        <v>31120959.36</v>
      </c>
      <c r="N3040" s="72" t="n">
        <v>622419.1899999999</v>
      </c>
      <c r="O3040" s="72" t="n">
        <v>30498540.17</v>
      </c>
      <c r="P3040" s="72" t="n">
        <v>18931650.62</v>
      </c>
      <c r="Q3040" s="72" t="n">
        <v>11566889.55</v>
      </c>
      <c r="R3040" t="inlineStr">
        <is>
          <t>RC-05</t>
        </is>
      </c>
      <c r="S3040" s="73" t="n">
        <v>79.90000000000001</v>
      </c>
      <c r="T3040" s="73" t="n">
        <v>64.40000000000001</v>
      </c>
      <c r="U3040" s="71" t="n">
        <v>1</v>
      </c>
      <c r="V3040" t="inlineStr">
        <is>
          <t>Yes</t>
        </is>
      </c>
      <c r="W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TC103032</t>
        </is>
      </c>
      <c r="B3041" s="69" t="n">
        <v>46025</v>
      </c>
      <c r="C3041" s="70" t="n">
        <v>2026</v>
      </c>
      <c r="D3041" t="inlineStr">
        <is>
          <t>Jan</t>
        </is>
      </c>
      <c r="E3041" t="inlineStr">
        <is>
          <t>Continental Europe</t>
        </is>
      </c>
      <c r="F3041" t="inlineStr">
        <is>
          <t>Germany</t>
        </is>
      </c>
      <c r="G3041" t="inlineStr">
        <is>
          <t>Manufacturing</t>
        </is>
      </c>
      <c r="H3041" t="inlineStr">
        <is>
          <t>Application services</t>
        </is>
      </c>
      <c r="I3041" t="inlineStr">
        <is>
          <t>Mid-size client</t>
        </is>
      </c>
      <c r="J3041" t="inlineStr">
        <is>
          <t>Noah Smith</t>
        </is>
      </c>
      <c r="K3041" s="71" t="n">
        <v>3908</v>
      </c>
      <c r="L3041" s="72" t="n">
        <v>4309.37</v>
      </c>
      <c r="M3041" s="72" t="n">
        <v>16841017.96</v>
      </c>
      <c r="N3041" s="72" t="n">
        <v>0</v>
      </c>
      <c r="O3041" s="72" t="n">
        <v>16841017.96</v>
      </c>
      <c r="P3041" s="72" t="n">
        <v>10857214.98</v>
      </c>
      <c r="Q3041" s="72" t="n">
        <v>5983802.98</v>
      </c>
      <c r="R3041" t="inlineStr">
        <is>
          <t>M-05</t>
        </is>
      </c>
      <c r="S3041" s="73" t="n">
        <v>33.8</v>
      </c>
      <c r="T3041" s="73" t="n">
        <v>26.1</v>
      </c>
      <c r="U3041" s="71" t="n">
        <v>1</v>
      </c>
      <c r="V3041" t="inlineStr">
        <is>
          <t>No</t>
        </is>
      </c>
      <c r="W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TC103033</t>
        </is>
      </c>
      <c r="B3042" s="69" t="n">
        <v>46025</v>
      </c>
      <c r="C3042" s="70" t="n">
        <v>2026</v>
      </c>
      <c r="D3042" t="inlineStr">
        <is>
          <t>Jan</t>
        </is>
      </c>
      <c r="E3042" t="inlineStr">
        <is>
          <t>Asia Pacific</t>
        </is>
      </c>
      <c r="F3042" t="inlineStr">
        <is>
          <t>Australia</t>
        </is>
      </c>
      <c r="G3042" t="inlineStr">
        <is>
          <t>Technology &amp; Services</t>
        </is>
      </c>
      <c r="H3042" t="inlineStr">
        <is>
          <t>BPS</t>
        </is>
      </c>
      <c r="I3042" t="inlineStr">
        <is>
          <t>Large client</t>
        </is>
      </c>
      <c r="J3042" t="inlineStr">
        <is>
          <t>Aisha Bello</t>
        </is>
      </c>
      <c r="K3042" s="71" t="n">
        <v>2864</v>
      </c>
      <c r="L3042" s="72" t="n">
        <v>3199.52</v>
      </c>
      <c r="M3042" s="72" t="n">
        <v>9163425.279999999</v>
      </c>
      <c r="N3042" s="72" t="n">
        <v>0</v>
      </c>
      <c r="O3042" s="72" t="n">
        <v>9163425.279999999</v>
      </c>
      <c r="P3042" s="72" t="n">
        <v>5670673.76</v>
      </c>
      <c r="Q3042" s="72" t="n">
        <v>3492751.52</v>
      </c>
      <c r="R3042" t="inlineStr">
        <is>
          <t>TS-05</t>
        </is>
      </c>
      <c r="S3042" s="73" t="n">
        <v>23.1</v>
      </c>
      <c r="T3042" s="73" t="n">
        <v>19.4</v>
      </c>
      <c r="U3042" s="71" t="n">
        <v>0</v>
      </c>
      <c r="V3042" t="inlineStr">
        <is>
          <t>No</t>
        </is>
      </c>
      <c r="W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TC103034</t>
        </is>
      </c>
      <c r="B3043" s="69" t="n">
        <v>46025</v>
      </c>
      <c r="C3043" s="70" t="n">
        <v>2026</v>
      </c>
      <c r="D3043" t="inlineStr">
        <is>
          <t>Jan</t>
        </is>
      </c>
      <c r="E3043" t="inlineStr">
        <is>
          <t>Middle East &amp; Africa</t>
        </is>
      </c>
      <c r="F3043" t="inlineStr">
        <is>
          <t>South Africa</t>
        </is>
      </c>
      <c r="G3043" t="inlineStr">
        <is>
          <t>Retail &amp; CPG</t>
        </is>
      </c>
      <c r="H3043" t="inlineStr">
        <is>
          <t>Consulting</t>
        </is>
      </c>
      <c r="I3043" t="inlineStr">
        <is>
          <t>Top-10 client</t>
        </is>
      </c>
      <c r="J3043" t="inlineStr">
        <is>
          <t>Liam O'Brien</t>
        </is>
      </c>
      <c r="K3043" s="71" t="n">
        <v>8215</v>
      </c>
      <c r="L3043" s="72" t="n">
        <v>2990.49</v>
      </c>
      <c r="M3043" s="72" t="n">
        <v>24566875.35</v>
      </c>
      <c r="N3043" s="72" t="n">
        <v>982675.01</v>
      </c>
      <c r="O3043" s="72" t="n">
        <v>23584200.34</v>
      </c>
      <c r="P3043" s="72" t="n">
        <v>14710791.39</v>
      </c>
      <c r="Q3043" s="72" t="n">
        <v>8873408.949999999</v>
      </c>
      <c r="R3043" t="inlineStr">
        <is>
          <t>RC-02</t>
        </is>
      </c>
      <c r="S3043" s="73" t="n">
        <v>72.8</v>
      </c>
      <c r="T3043" s="73" t="n">
        <v>54.4</v>
      </c>
      <c r="U3043" s="71" t="n">
        <v>1</v>
      </c>
      <c r="V3043" t="inlineStr">
        <is>
          <t>No</t>
        </is>
      </c>
      <c r="W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TC103035</t>
        </is>
      </c>
      <c r="B3044" s="69" t="n">
        <v>46025</v>
      </c>
      <c r="C3044" s="70" t="n">
        <v>2026</v>
      </c>
      <c r="D3044" t="inlineStr">
        <is>
          <t>Jan</t>
        </is>
      </c>
      <c r="E3044" t="inlineStr">
        <is>
          <t>UK</t>
        </is>
      </c>
      <c r="F3044" t="inlineStr">
        <is>
          <t>UK</t>
        </is>
      </c>
      <c r="G3044" t="inlineStr">
        <is>
          <t>BFSI</t>
        </is>
      </c>
      <c r="H3044" t="inlineStr">
        <is>
          <t>Cloud &amp; infrastructure</t>
        </is>
      </c>
      <c r="I3044" t="inlineStr">
        <is>
          <t>Large client</t>
        </is>
      </c>
      <c r="J3044" t="inlineStr">
        <is>
          <t>Noah Smith</t>
        </is>
      </c>
      <c r="K3044" s="71" t="n">
        <v>5108</v>
      </c>
      <c r="L3044" s="72" t="n">
        <v>4163.03</v>
      </c>
      <c r="M3044" s="72" t="n">
        <v>21264757.24</v>
      </c>
      <c r="N3044" s="72" t="n">
        <v>850590.29</v>
      </c>
      <c r="O3044" s="72" t="n">
        <v>20414166.95</v>
      </c>
      <c r="P3044" s="72" t="n">
        <v>12518330.19</v>
      </c>
      <c r="Q3044" s="72" t="n">
        <v>7895836.76</v>
      </c>
      <c r="R3044" t="inlineStr">
        <is>
          <t>B-03</t>
        </is>
      </c>
      <c r="S3044" s="73" t="n">
        <v>48.2</v>
      </c>
      <c r="T3044" s="73" t="n">
        <v>36.4</v>
      </c>
      <c r="U3044" s="71" t="n">
        <v>0</v>
      </c>
      <c r="V3044" t="inlineStr">
        <is>
          <t>No</t>
        </is>
      </c>
      <c r="W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TC103036</t>
        </is>
      </c>
      <c r="B3045" s="69" t="n">
        <v>46026</v>
      </c>
      <c r="C3045" s="70" t="n">
        <v>2026</v>
      </c>
      <c r="D3045" t="inlineStr">
        <is>
          <t>Jan</t>
        </is>
      </c>
      <c r="E3045" t="inlineStr">
        <is>
          <t>Asia Pacific</t>
        </is>
      </c>
      <c r="F3045" t="inlineStr">
        <is>
          <t>Singapore</t>
        </is>
      </c>
      <c r="G3045" t="inlineStr">
        <is>
          <t>Retail &amp; CPG</t>
        </is>
      </c>
      <c r="H3045" t="inlineStr">
        <is>
          <t>AI &amp; data</t>
        </is>
      </c>
      <c r="I3045" t="inlineStr">
        <is>
          <t>Large client</t>
        </is>
      </c>
      <c r="J3045" t="inlineStr">
        <is>
          <t>Mei Lin</t>
        </is>
      </c>
      <c r="K3045" s="71" t="n">
        <v>5397</v>
      </c>
      <c r="L3045" s="72" t="n">
        <v>3227.28</v>
      </c>
      <c r="M3045" s="72" t="n">
        <v>17417630.16</v>
      </c>
      <c r="N3045" s="72" t="n">
        <v>0</v>
      </c>
      <c r="O3045" s="72" t="n">
        <v>17417630.16</v>
      </c>
      <c r="P3045" s="72" t="n">
        <v>10213941.15</v>
      </c>
      <c r="Q3045" s="72" t="n">
        <v>7203689.01</v>
      </c>
      <c r="R3045" t="inlineStr">
        <is>
          <t>RC-04</t>
        </is>
      </c>
      <c r="S3045" s="73" t="n">
        <v>42.1</v>
      </c>
      <c r="T3045" s="73" t="n">
        <v>37</v>
      </c>
      <c r="U3045" s="71" t="n">
        <v>0</v>
      </c>
      <c r="V3045" t="inlineStr">
        <is>
          <t>No</t>
        </is>
      </c>
      <c r="W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TC103037</t>
        </is>
      </c>
      <c r="B3046" s="69" t="n">
        <v>46026</v>
      </c>
      <c r="C3046" s="70" t="n">
        <v>2026</v>
      </c>
      <c r="D3046" t="inlineStr">
        <is>
          <t>Jan</t>
        </is>
      </c>
      <c r="E3046" t="inlineStr">
        <is>
          <t>Continental Europe</t>
        </is>
      </c>
      <c r="F3046" t="inlineStr">
        <is>
          <t>Germany</t>
        </is>
      </c>
      <c r="G3046" t="inlineStr">
        <is>
          <t>BFSI</t>
        </is>
      </c>
      <c r="H3046" t="inlineStr">
        <is>
          <t>AI &amp; data</t>
        </is>
      </c>
      <c r="I3046" t="inlineStr">
        <is>
          <t>Top-10 client</t>
        </is>
      </c>
      <c r="J3046" t="inlineStr">
        <is>
          <t>Aisha Bello</t>
        </is>
      </c>
      <c r="K3046" s="71" t="n">
        <v>2455</v>
      </c>
      <c r="L3046" s="72" t="n">
        <v>4574.66</v>
      </c>
      <c r="M3046" s="72" t="n">
        <v>11230790.3</v>
      </c>
      <c r="N3046" s="72" t="n">
        <v>224615.81</v>
      </c>
      <c r="O3046" s="72" t="n">
        <v>11006174.49</v>
      </c>
      <c r="P3046" s="72" t="n">
        <v>7594158.2</v>
      </c>
      <c r="Q3046" s="72" t="n">
        <v>3412016.29</v>
      </c>
      <c r="R3046" t="inlineStr">
        <is>
          <t>B-06</t>
        </is>
      </c>
      <c r="S3046" s="73" t="n">
        <v>20.4</v>
      </c>
      <c r="T3046" s="73" t="n">
        <v>16.2</v>
      </c>
      <c r="U3046" s="71" t="n">
        <v>0</v>
      </c>
      <c r="V3046" t="inlineStr">
        <is>
          <t>No</t>
        </is>
      </c>
      <c r="W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TC103038</t>
        </is>
      </c>
      <c r="B3047" s="69" t="n">
        <v>46026</v>
      </c>
      <c r="C3047" s="70" t="n">
        <v>2026</v>
      </c>
      <c r="D3047" t="inlineStr">
        <is>
          <t>Jan</t>
        </is>
      </c>
      <c r="E3047" t="inlineStr">
        <is>
          <t>North America</t>
        </is>
      </c>
      <c r="F3047" t="inlineStr">
        <is>
          <t>USA</t>
        </is>
      </c>
      <c r="G3047" t="inlineStr">
        <is>
          <t>BFSI</t>
        </is>
      </c>
      <c r="H3047" t="inlineStr">
        <is>
          <t>Cloud &amp; infrastructure</t>
        </is>
      </c>
      <c r="I3047" t="inlineStr">
        <is>
          <t>Top-10 client</t>
        </is>
      </c>
      <c r="J3047" t="inlineStr">
        <is>
          <t>Emma Clarke</t>
        </is>
      </c>
      <c r="K3047" s="71" t="n">
        <v>3799</v>
      </c>
      <c r="L3047" s="72" t="n">
        <v>3854.92</v>
      </c>
      <c r="M3047" s="72" t="n">
        <v>14644841.08</v>
      </c>
      <c r="N3047" s="72" t="n">
        <v>0</v>
      </c>
      <c r="O3047" s="72" t="n">
        <v>14644841.08</v>
      </c>
      <c r="P3047" s="72" t="n">
        <v>9769240.42</v>
      </c>
      <c r="Q3047" s="72" t="n">
        <v>4875600.66</v>
      </c>
      <c r="R3047" t="inlineStr">
        <is>
          <t>B-03</t>
        </is>
      </c>
      <c r="S3047" s="73" t="n">
        <v>33.5</v>
      </c>
      <c r="T3047" s="73" t="n">
        <v>26.9</v>
      </c>
      <c r="U3047" s="71" t="n">
        <v>0</v>
      </c>
      <c r="V3047" t="inlineStr">
        <is>
          <t>No</t>
        </is>
      </c>
      <c r="W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TC103039</t>
        </is>
      </c>
      <c r="B3048" s="69" t="n">
        <v>46026</v>
      </c>
      <c r="C3048" s="70" t="n">
        <v>2026</v>
      </c>
      <c r="D3048" t="inlineStr">
        <is>
          <t>Jan</t>
        </is>
      </c>
      <c r="E3048" t="inlineStr">
        <is>
          <t>North America</t>
        </is>
      </c>
      <c r="F3048" t="inlineStr">
        <is>
          <t>Canada</t>
        </is>
      </c>
      <c r="G3048" t="inlineStr">
        <is>
          <t>Manufacturing</t>
        </is>
      </c>
      <c r="H3048" t="inlineStr">
        <is>
          <t>Consulting</t>
        </is>
      </c>
      <c r="I3048" t="inlineStr">
        <is>
          <t>Large client</t>
        </is>
      </c>
      <c r="J3048" t="inlineStr">
        <is>
          <t>Emma Clarke</t>
        </is>
      </c>
      <c r="K3048" s="71" t="n">
        <v>2950</v>
      </c>
      <c r="L3048" s="72" t="n">
        <v>3558.84</v>
      </c>
      <c r="M3048" s="72" t="n">
        <v>10498578</v>
      </c>
      <c r="N3048" s="72" t="n">
        <v>419943.12</v>
      </c>
      <c r="O3048" s="72" t="n">
        <v>10078634.88</v>
      </c>
      <c r="P3048" s="72" t="n">
        <v>6852422.54</v>
      </c>
      <c r="Q3048" s="72" t="n">
        <v>3226212.34</v>
      </c>
      <c r="R3048" t="inlineStr">
        <is>
          <t>M-01</t>
        </is>
      </c>
      <c r="S3048" s="73" t="n">
        <v>25.7</v>
      </c>
      <c r="T3048" s="73" t="n">
        <v>19.8</v>
      </c>
      <c r="U3048" s="71" t="n">
        <v>0</v>
      </c>
      <c r="V3048" t="inlineStr">
        <is>
          <t>No</t>
        </is>
      </c>
      <c r="W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TC103040</t>
        </is>
      </c>
      <c r="B3049" s="69" t="n">
        <v>46026</v>
      </c>
      <c r="C3049" s="70" t="n">
        <v>2026</v>
      </c>
      <c r="D3049" t="inlineStr">
        <is>
          <t>Jan</t>
        </is>
      </c>
      <c r="E3049" t="inlineStr">
        <is>
          <t>North America</t>
        </is>
      </c>
      <c r="F3049" t="inlineStr">
        <is>
          <t>USA</t>
        </is>
      </c>
      <c r="G3049" t="inlineStr">
        <is>
          <t>Life Sciences</t>
        </is>
      </c>
      <c r="H3049" t="inlineStr">
        <is>
          <t>Application services</t>
        </is>
      </c>
      <c r="I3049" t="inlineStr">
        <is>
          <t>Large client</t>
        </is>
      </c>
      <c r="J3049" t="inlineStr">
        <is>
          <t>Ravindra Patil</t>
        </is>
      </c>
      <c r="K3049" s="71" t="n">
        <v>6770</v>
      </c>
      <c r="L3049" s="72" t="n">
        <v>4369.24</v>
      </c>
      <c r="M3049" s="72" t="n">
        <v>29579754.8</v>
      </c>
      <c r="N3049" s="72" t="n">
        <v>1774785.29</v>
      </c>
      <c r="O3049" s="72" t="n">
        <v>27804969.51</v>
      </c>
      <c r="P3049" s="72" t="n">
        <v>20215661.43</v>
      </c>
      <c r="Q3049" s="72" t="n">
        <v>7589308.08</v>
      </c>
      <c r="R3049" t="inlineStr">
        <is>
          <t>LS-03</t>
        </is>
      </c>
      <c r="S3049" s="73" t="n">
        <v>52.5</v>
      </c>
      <c r="T3049" s="73" t="n">
        <v>44</v>
      </c>
      <c r="U3049" s="71" t="n">
        <v>0</v>
      </c>
      <c r="V3049" t="inlineStr">
        <is>
          <t>No</t>
        </is>
      </c>
      <c r="W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TC103041</t>
        </is>
      </c>
      <c r="B3050" s="69" t="n">
        <v>46026</v>
      </c>
      <c r="C3050" s="70" t="n">
        <v>2026</v>
      </c>
      <c r="D3050" t="inlineStr">
        <is>
          <t>Jan</t>
        </is>
      </c>
      <c r="E3050" t="inlineStr">
        <is>
          <t>North America</t>
        </is>
      </c>
      <c r="F3050" t="inlineStr">
        <is>
          <t>USA</t>
        </is>
      </c>
      <c r="G3050" t="inlineStr">
        <is>
          <t>Life Sciences</t>
        </is>
      </c>
      <c r="H3050" t="inlineStr">
        <is>
          <t>Application services</t>
        </is>
      </c>
      <c r="I3050" t="inlineStr">
        <is>
          <t>Top-10 client</t>
        </is>
      </c>
      <c r="J3050" t="inlineStr">
        <is>
          <t>Kofi Mensah</t>
        </is>
      </c>
      <c r="K3050" s="71" t="n">
        <v>5783</v>
      </c>
      <c r="L3050" s="72" t="n">
        <v>4787.11</v>
      </c>
      <c r="M3050" s="72" t="n">
        <v>27683857.13</v>
      </c>
      <c r="N3050" s="72" t="n">
        <v>1661031.43</v>
      </c>
      <c r="O3050" s="72" t="n">
        <v>26022825.7</v>
      </c>
      <c r="P3050" s="72" t="n">
        <v>17393228.47</v>
      </c>
      <c r="Q3050" s="72" t="n">
        <v>8629597.23</v>
      </c>
      <c r="R3050" t="inlineStr">
        <is>
          <t>LS-06</t>
        </is>
      </c>
      <c r="S3050" s="73" t="n">
        <v>41.1</v>
      </c>
      <c r="T3050" s="73" t="n">
        <v>37.5</v>
      </c>
      <c r="U3050" s="71" t="n">
        <v>0</v>
      </c>
      <c r="V3050" t="inlineStr">
        <is>
          <t>No</t>
        </is>
      </c>
      <c r="W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TC103042</t>
        </is>
      </c>
      <c r="B3051" s="69" t="n">
        <v>46026</v>
      </c>
      <c r="C3051" s="70" t="n">
        <v>2026</v>
      </c>
      <c r="D3051" t="inlineStr">
        <is>
          <t>Jan</t>
        </is>
      </c>
      <c r="E3051" t="inlineStr">
        <is>
          <t>UK</t>
        </is>
      </c>
      <c r="F3051" t="inlineStr">
        <is>
          <t>UK</t>
        </is>
      </c>
      <c r="G3051" t="inlineStr">
        <is>
          <t>Technology &amp; Services</t>
        </is>
      </c>
      <c r="H3051" t="inlineStr">
        <is>
          <t>BPS</t>
        </is>
      </c>
      <c r="I3051" t="inlineStr">
        <is>
          <t>Large client</t>
        </is>
      </c>
      <c r="J3051" t="inlineStr">
        <is>
          <t>Shraddha Kulkarni</t>
        </is>
      </c>
      <c r="K3051" s="71" t="n">
        <v>6681</v>
      </c>
      <c r="L3051" s="72" t="n">
        <v>3973.96</v>
      </c>
      <c r="M3051" s="72" t="n">
        <v>26550026.76</v>
      </c>
      <c r="N3051" s="72" t="n">
        <v>1062001.07</v>
      </c>
      <c r="O3051" s="72" t="n">
        <v>25488025.69</v>
      </c>
      <c r="P3051" s="72" t="n">
        <v>17744010.57</v>
      </c>
      <c r="Q3051" s="72" t="n">
        <v>7744015.12</v>
      </c>
      <c r="R3051" t="inlineStr">
        <is>
          <t>TS-05</t>
        </is>
      </c>
      <c r="S3051" s="73" t="n">
        <v>52.3</v>
      </c>
      <c r="T3051" s="73" t="n">
        <v>44.8</v>
      </c>
      <c r="U3051" s="71" t="n">
        <v>2</v>
      </c>
      <c r="V3051" t="inlineStr">
        <is>
          <t>No</t>
        </is>
      </c>
      <c r="W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TC103043</t>
        </is>
      </c>
      <c r="B3052" s="69" t="n">
        <v>46027</v>
      </c>
      <c r="C3052" s="70" t="n">
        <v>2026</v>
      </c>
      <c r="D3052" t="inlineStr">
        <is>
          <t>Jan</t>
        </is>
      </c>
      <c r="E3052" t="inlineStr">
        <is>
          <t>UK</t>
        </is>
      </c>
      <c r="F3052" t="inlineStr">
        <is>
          <t>UK</t>
        </is>
      </c>
      <c r="G3052" t="inlineStr">
        <is>
          <t>BFSI</t>
        </is>
      </c>
      <c r="H3052" t="inlineStr">
        <is>
          <t>Application services</t>
        </is>
      </c>
      <c r="I3052" t="inlineStr">
        <is>
          <t>Top-10 client</t>
        </is>
      </c>
      <c r="J3052" t="inlineStr">
        <is>
          <t>Mei Lin</t>
        </is>
      </c>
      <c r="K3052" s="71" t="n">
        <v>2864</v>
      </c>
      <c r="L3052" s="72" t="n">
        <v>4531.62</v>
      </c>
      <c r="M3052" s="72" t="n">
        <v>12978559.68</v>
      </c>
      <c r="N3052" s="72" t="n">
        <v>259571.19</v>
      </c>
      <c r="O3052" s="72" t="n">
        <v>12718988.49</v>
      </c>
      <c r="P3052" s="72" t="n">
        <v>8034242.46</v>
      </c>
      <c r="Q3052" s="72" t="n">
        <v>4684746.03</v>
      </c>
      <c r="R3052" t="inlineStr">
        <is>
          <t>B-04</t>
        </is>
      </c>
      <c r="S3052" s="73" t="n">
        <v>24</v>
      </c>
      <c r="T3052" s="73" t="n">
        <v>18.3</v>
      </c>
      <c r="U3052" s="71" t="n">
        <v>1</v>
      </c>
      <c r="V3052" t="inlineStr">
        <is>
          <t>No</t>
        </is>
      </c>
      <c r="W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TC103044</t>
        </is>
      </c>
      <c r="B3053" s="69" t="n">
        <v>46027</v>
      </c>
      <c r="C3053" s="70" t="n">
        <v>2026</v>
      </c>
      <c r="D3053" t="inlineStr">
        <is>
          <t>Jan</t>
        </is>
      </c>
      <c r="E3053" t="inlineStr">
        <is>
          <t>India</t>
        </is>
      </c>
      <c r="F3053" t="inlineStr">
        <is>
          <t>India</t>
        </is>
      </c>
      <c r="G3053" t="inlineStr">
        <is>
          <t>BFSI</t>
        </is>
      </c>
      <c r="H3053" t="inlineStr">
        <is>
          <t>Application services</t>
        </is>
      </c>
      <c r="I3053" t="inlineStr">
        <is>
          <t>Mid-size client</t>
        </is>
      </c>
      <c r="J3053" t="inlineStr">
        <is>
          <t>Emma Clarke</t>
        </is>
      </c>
      <c r="K3053" s="71" t="n">
        <v>2829</v>
      </c>
      <c r="L3053" s="72" t="n">
        <v>3794.8</v>
      </c>
      <c r="M3053" s="72" t="n">
        <v>10735489.2</v>
      </c>
      <c r="N3053" s="72" t="n">
        <v>644129.35</v>
      </c>
      <c r="O3053" s="72" t="n">
        <v>10091359.85</v>
      </c>
      <c r="P3053" s="72" t="n">
        <v>7416767</v>
      </c>
      <c r="Q3053" s="72" t="n">
        <v>2674592.85</v>
      </c>
      <c r="R3053" t="inlineStr">
        <is>
          <t>B-02</t>
        </is>
      </c>
      <c r="S3053" s="73" t="n">
        <v>23.7</v>
      </c>
      <c r="T3053" s="73" t="n">
        <v>18.9</v>
      </c>
      <c r="U3053" s="71" t="n">
        <v>0</v>
      </c>
      <c r="V3053" t="inlineStr">
        <is>
          <t>No</t>
        </is>
      </c>
      <c r="W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TC103045</t>
        </is>
      </c>
      <c r="B3054" s="69" t="n">
        <v>46027</v>
      </c>
      <c r="C3054" s="70" t="n">
        <v>2026</v>
      </c>
      <c r="D3054" t="inlineStr">
        <is>
          <t>Jan</t>
        </is>
      </c>
      <c r="E3054" t="inlineStr">
        <is>
          <t>Continental Europe</t>
        </is>
      </c>
      <c r="F3054" t="inlineStr">
        <is>
          <t>Netherlands</t>
        </is>
      </c>
      <c r="G3054" t="inlineStr">
        <is>
          <t>Life Sciences</t>
        </is>
      </c>
      <c r="H3054" t="inlineStr">
        <is>
          <t>Cloud &amp; infrastructure</t>
        </is>
      </c>
      <c r="I3054" t="inlineStr">
        <is>
          <t>Large client</t>
        </is>
      </c>
      <c r="J3054" t="inlineStr">
        <is>
          <t>Lucas Martin</t>
        </is>
      </c>
      <c r="K3054" s="71" t="n">
        <v>7090</v>
      </c>
      <c r="L3054" s="72" t="n">
        <v>4807.55</v>
      </c>
      <c r="M3054" s="72" t="n">
        <v>34085529.5</v>
      </c>
      <c r="N3054" s="72" t="n">
        <v>0</v>
      </c>
      <c r="O3054" s="72" t="n">
        <v>34085529.5</v>
      </c>
      <c r="P3054" s="72" t="n">
        <v>23697431.12</v>
      </c>
      <c r="Q3054" s="72" t="n">
        <v>10388098.38</v>
      </c>
      <c r="R3054" t="inlineStr">
        <is>
          <t>LS-02</t>
        </is>
      </c>
      <c r="S3054" s="73" t="n">
        <v>61.7</v>
      </c>
      <c r="T3054" s="73" t="n">
        <v>48</v>
      </c>
      <c r="U3054" s="71" t="n">
        <v>0</v>
      </c>
      <c r="V3054" t="inlineStr">
        <is>
          <t>No</t>
        </is>
      </c>
      <c r="W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TC103046</t>
        </is>
      </c>
      <c r="B3055" s="69" t="n">
        <v>46027</v>
      </c>
      <c r="C3055" s="70" t="n">
        <v>2026</v>
      </c>
      <c r="D3055" t="inlineStr">
        <is>
          <t>Jan</t>
        </is>
      </c>
      <c r="E3055" t="inlineStr">
        <is>
          <t>North America</t>
        </is>
      </c>
      <c r="F3055" t="inlineStr">
        <is>
          <t>USA</t>
        </is>
      </c>
      <c r="G3055" t="inlineStr">
        <is>
          <t>Communications &amp; Media</t>
        </is>
      </c>
      <c r="H3055" t="inlineStr">
        <is>
          <t>BPS</t>
        </is>
      </c>
      <c r="I3055" t="inlineStr">
        <is>
          <t>Mid-size client</t>
        </is>
      </c>
      <c r="J3055" t="inlineStr">
        <is>
          <t>Noah Smith</t>
        </is>
      </c>
      <c r="K3055" s="71" t="n">
        <v>8012</v>
      </c>
      <c r="L3055" s="72" t="n">
        <v>3960.68</v>
      </c>
      <c r="M3055" s="72" t="n">
        <v>31732968.16</v>
      </c>
      <c r="N3055" s="72" t="n">
        <v>0</v>
      </c>
      <c r="O3055" s="72" t="n">
        <v>31732968.16</v>
      </c>
      <c r="P3055" s="72" t="n">
        <v>20956840.94</v>
      </c>
      <c r="Q3055" s="72" t="n">
        <v>10776127.22</v>
      </c>
      <c r="R3055" t="inlineStr">
        <is>
          <t>CM-04</t>
        </is>
      </c>
      <c r="S3055" s="73" t="n">
        <v>70.2</v>
      </c>
      <c r="T3055" s="73" t="n">
        <v>58.8</v>
      </c>
      <c r="U3055" s="71" t="n">
        <v>0</v>
      </c>
      <c r="V3055" t="inlineStr">
        <is>
          <t>No</t>
        </is>
      </c>
      <c r="W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TC103047</t>
        </is>
      </c>
      <c r="B3056" s="69" t="n">
        <v>46027</v>
      </c>
      <c r="C3056" s="70" t="n">
        <v>2026</v>
      </c>
      <c r="D3056" t="inlineStr">
        <is>
          <t>Jan</t>
        </is>
      </c>
      <c r="E3056" t="inlineStr">
        <is>
          <t>North America</t>
        </is>
      </c>
      <c r="F3056" t="inlineStr">
        <is>
          <t>USA</t>
        </is>
      </c>
      <c r="G3056" t="inlineStr">
        <is>
          <t>Technology &amp; Services</t>
        </is>
      </c>
      <c r="H3056" t="inlineStr">
        <is>
          <t>Application services</t>
        </is>
      </c>
      <c r="I3056" t="inlineStr">
        <is>
          <t>Large client</t>
        </is>
      </c>
      <c r="J3056" t="inlineStr">
        <is>
          <t>Noah Smith</t>
        </is>
      </c>
      <c r="K3056" s="71" t="n">
        <v>9519</v>
      </c>
      <c r="L3056" s="72" t="n">
        <v>3715.64</v>
      </c>
      <c r="M3056" s="72" t="n">
        <v>35369177.16</v>
      </c>
      <c r="N3056" s="72" t="n">
        <v>0</v>
      </c>
      <c r="O3056" s="72" t="n">
        <v>35369177.16</v>
      </c>
      <c r="P3056" s="72" t="n">
        <v>22987886.07</v>
      </c>
      <c r="Q3056" s="72" t="n">
        <v>12381291.09</v>
      </c>
      <c r="R3056" t="inlineStr">
        <is>
          <t>TS-03</t>
        </is>
      </c>
      <c r="S3056" s="73" t="n">
        <v>69.5</v>
      </c>
      <c r="T3056" s="73" t="n">
        <v>62.5</v>
      </c>
      <c r="U3056" s="71" t="n">
        <v>0</v>
      </c>
      <c r="V3056" t="inlineStr">
        <is>
          <t>Yes</t>
        </is>
      </c>
      <c r="W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TC103048</t>
        </is>
      </c>
      <c r="B3057" s="69" t="n">
        <v>46027</v>
      </c>
      <c r="C3057" s="70" t="n">
        <v>2026</v>
      </c>
      <c r="D3057" t="inlineStr">
        <is>
          <t>Jan</t>
        </is>
      </c>
      <c r="E3057" t="inlineStr">
        <is>
          <t>North America</t>
        </is>
      </c>
      <c r="F3057" t="inlineStr">
        <is>
          <t>USA</t>
        </is>
      </c>
      <c r="G3057" t="inlineStr">
        <is>
          <t>BFSI</t>
        </is>
      </c>
      <c r="H3057" t="inlineStr">
        <is>
          <t>Application services</t>
        </is>
      </c>
      <c r="I3057" t="inlineStr">
        <is>
          <t>Top-10 client</t>
        </is>
      </c>
      <c r="J3057" t="inlineStr">
        <is>
          <t>Wei Chen</t>
        </is>
      </c>
      <c r="K3057" s="71" t="n">
        <v>6954</v>
      </c>
      <c r="L3057" s="72" t="n">
        <v>3883.22</v>
      </c>
      <c r="M3057" s="72" t="n">
        <v>27003911.88</v>
      </c>
      <c r="N3057" s="72" t="n">
        <v>0</v>
      </c>
      <c r="O3057" s="72" t="n">
        <v>27003911.88</v>
      </c>
      <c r="P3057" s="72" t="n">
        <v>17074056.63</v>
      </c>
      <c r="Q3057" s="72" t="n">
        <v>9929855.25</v>
      </c>
      <c r="R3057" t="inlineStr">
        <is>
          <t>B-02</t>
        </is>
      </c>
      <c r="S3057" s="73" t="n">
        <v>59.5</v>
      </c>
      <c r="T3057" s="73" t="n">
        <v>48.8</v>
      </c>
      <c r="U3057" s="71" t="n">
        <v>1</v>
      </c>
      <c r="V3057" t="inlineStr">
        <is>
          <t>No</t>
        </is>
      </c>
      <c r="W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TC103049</t>
        </is>
      </c>
      <c r="B3058" s="69" t="n">
        <v>46027</v>
      </c>
      <c r="C3058" s="70" t="n">
        <v>2026</v>
      </c>
      <c r="D3058" t="inlineStr">
        <is>
          <t>Jan</t>
        </is>
      </c>
      <c r="E3058" t="inlineStr">
        <is>
          <t>India</t>
        </is>
      </c>
      <c r="F3058" t="inlineStr">
        <is>
          <t>India</t>
        </is>
      </c>
      <c r="G3058" t="inlineStr">
        <is>
          <t>Manufacturing</t>
        </is>
      </c>
      <c r="H3058" t="inlineStr">
        <is>
          <t>Application services</t>
        </is>
      </c>
      <c r="I3058" t="inlineStr">
        <is>
          <t>Mid-size client</t>
        </is>
      </c>
      <c r="J3058" t="inlineStr">
        <is>
          <t>Omar Haddad</t>
        </is>
      </c>
      <c r="K3058" s="71" t="n">
        <v>9009</v>
      </c>
      <c r="L3058" s="72" t="n">
        <v>3516.71</v>
      </c>
      <c r="M3058" s="72" t="n">
        <v>31682040.39</v>
      </c>
      <c r="N3058" s="72" t="n">
        <v>1267281.62</v>
      </c>
      <c r="O3058" s="72" t="n">
        <v>30414758.77</v>
      </c>
      <c r="P3058" s="72" t="n">
        <v>21744161.54</v>
      </c>
      <c r="Q3058" s="72" t="n">
        <v>8670597.23</v>
      </c>
      <c r="R3058" t="inlineStr">
        <is>
          <t>M-03</t>
        </is>
      </c>
      <c r="S3058" s="73" t="n">
        <v>69.09999999999999</v>
      </c>
      <c r="T3058" s="73" t="n">
        <v>60.6</v>
      </c>
      <c r="U3058" s="71" t="n">
        <v>2</v>
      </c>
      <c r="V3058" t="inlineStr">
        <is>
          <t>No</t>
        </is>
      </c>
      <c r="W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TC103050</t>
        </is>
      </c>
      <c r="B3059" s="69" t="n">
        <v>46027</v>
      </c>
      <c r="C3059" s="70" t="n">
        <v>2026</v>
      </c>
      <c r="D3059" t="inlineStr">
        <is>
          <t>Jan</t>
        </is>
      </c>
      <c r="E3059" t="inlineStr">
        <is>
          <t>Middle East &amp; Africa</t>
        </is>
      </c>
      <c r="F3059" t="inlineStr">
        <is>
          <t>UAE</t>
        </is>
      </c>
      <c r="G3059" t="inlineStr">
        <is>
          <t>Manufacturing</t>
        </is>
      </c>
      <c r="H3059" t="inlineStr">
        <is>
          <t>BPS</t>
        </is>
      </c>
      <c r="I3059" t="inlineStr">
        <is>
          <t>Top-10 client</t>
        </is>
      </c>
      <c r="J3059" t="inlineStr">
        <is>
          <t>Ana Costa</t>
        </is>
      </c>
      <c r="K3059" s="71" t="n">
        <v>8128</v>
      </c>
      <c r="L3059" s="72" t="n">
        <v>3422.49</v>
      </c>
      <c r="M3059" s="72" t="n">
        <v>27817998.72</v>
      </c>
      <c r="N3059" s="72" t="n">
        <v>1669079.92</v>
      </c>
      <c r="O3059" s="72" t="n">
        <v>26148918.8</v>
      </c>
      <c r="P3059" s="72" t="n">
        <v>18217898.95</v>
      </c>
      <c r="Q3059" s="72" t="n">
        <v>7931019.85</v>
      </c>
      <c r="R3059" t="inlineStr">
        <is>
          <t>M-03</t>
        </is>
      </c>
      <c r="S3059" s="73" t="n">
        <v>67.59999999999999</v>
      </c>
      <c r="T3059" s="73" t="n">
        <v>57.2</v>
      </c>
      <c r="U3059" s="71" t="n">
        <v>1</v>
      </c>
      <c r="V3059" t="inlineStr">
        <is>
          <t>No</t>
        </is>
      </c>
      <c r="W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TC103051</t>
        </is>
      </c>
      <c r="B3060" s="69" t="n">
        <v>46027</v>
      </c>
      <c r="C3060" s="70" t="n">
        <v>2026</v>
      </c>
      <c r="D3060" t="inlineStr">
        <is>
          <t>Jan</t>
        </is>
      </c>
      <c r="E3060" t="inlineStr">
        <is>
          <t>UK</t>
        </is>
      </c>
      <c r="F3060" t="inlineStr">
        <is>
          <t>UK</t>
        </is>
      </c>
      <c r="G3060" t="inlineStr">
        <is>
          <t>Life Sciences</t>
        </is>
      </c>
      <c r="H3060" t="inlineStr">
        <is>
          <t>Application services</t>
        </is>
      </c>
      <c r="I3060" t="inlineStr">
        <is>
          <t>Large client</t>
        </is>
      </c>
      <c r="J3060" t="inlineStr">
        <is>
          <t>Arjun Mehta</t>
        </is>
      </c>
      <c r="K3060" s="71" t="n">
        <v>5068</v>
      </c>
      <c r="L3060" s="72" t="n">
        <v>4184.56</v>
      </c>
      <c r="M3060" s="72" t="n">
        <v>21207350.08</v>
      </c>
      <c r="N3060" s="72" t="n">
        <v>848294</v>
      </c>
      <c r="O3060" s="72" t="n">
        <v>20359056.08</v>
      </c>
      <c r="P3060" s="72" t="n">
        <v>13727916.71</v>
      </c>
      <c r="Q3060" s="72" t="n">
        <v>6631139.37</v>
      </c>
      <c r="R3060" t="inlineStr">
        <is>
          <t>LS-04</t>
        </is>
      </c>
      <c r="S3060" s="73" t="n">
        <v>41.4</v>
      </c>
      <c r="T3060" s="73" t="n">
        <v>33.2</v>
      </c>
      <c r="U3060" s="71" t="n">
        <v>0</v>
      </c>
      <c r="V3060" t="inlineStr">
        <is>
          <t>No</t>
        </is>
      </c>
      <c r="W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TC103052</t>
        </is>
      </c>
      <c r="B3061" s="69" t="n">
        <v>46027</v>
      </c>
      <c r="C3061" s="70" t="n">
        <v>2026</v>
      </c>
      <c r="D3061" t="inlineStr">
        <is>
          <t>Jan</t>
        </is>
      </c>
      <c r="E3061" t="inlineStr">
        <is>
          <t>UK</t>
        </is>
      </c>
      <c r="F3061" t="inlineStr">
        <is>
          <t>UK</t>
        </is>
      </c>
      <c r="G3061" t="inlineStr">
        <is>
          <t>BFSI</t>
        </is>
      </c>
      <c r="H3061" t="inlineStr">
        <is>
          <t>Cloud &amp; infrastructure</t>
        </is>
      </c>
      <c r="I3061" t="inlineStr">
        <is>
          <t>Mid-size client</t>
        </is>
      </c>
      <c r="J3061" t="inlineStr">
        <is>
          <t>Shraddha Kulkarni</t>
        </is>
      </c>
      <c r="K3061" s="71" t="n">
        <v>4161</v>
      </c>
      <c r="L3061" s="72" t="n">
        <v>4639.19</v>
      </c>
      <c r="M3061" s="72" t="n">
        <v>19303669.59</v>
      </c>
      <c r="N3061" s="72" t="n">
        <v>0</v>
      </c>
      <c r="O3061" s="72" t="n">
        <v>19303669.59</v>
      </c>
      <c r="P3061" s="72" t="n">
        <v>12643775.47</v>
      </c>
      <c r="Q3061" s="72" t="n">
        <v>6659894.12</v>
      </c>
      <c r="R3061" t="inlineStr">
        <is>
          <t>B-06</t>
        </is>
      </c>
      <c r="S3061" s="73" t="n">
        <v>31.8</v>
      </c>
      <c r="T3061" s="73" t="n">
        <v>26.6</v>
      </c>
      <c r="U3061" s="71" t="n">
        <v>0</v>
      </c>
      <c r="V3061" t="inlineStr">
        <is>
          <t>No</t>
        </is>
      </c>
      <c r="W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TC103053</t>
        </is>
      </c>
      <c r="B3062" s="69" t="n">
        <v>46027</v>
      </c>
      <c r="C3062" s="70" t="n">
        <v>2026</v>
      </c>
      <c r="D3062" t="inlineStr">
        <is>
          <t>Jan</t>
        </is>
      </c>
      <c r="E3062" t="inlineStr">
        <is>
          <t>Middle East &amp; Africa</t>
        </is>
      </c>
      <c r="F3062" t="inlineStr">
        <is>
          <t>UAE</t>
        </is>
      </c>
      <c r="G3062" t="inlineStr">
        <is>
          <t>Technology &amp; Services</t>
        </is>
      </c>
      <c r="H3062" t="inlineStr">
        <is>
          <t>Cloud &amp; infrastructure</t>
        </is>
      </c>
      <c r="I3062" t="inlineStr">
        <is>
          <t>Large client</t>
        </is>
      </c>
      <c r="J3062" t="inlineStr">
        <is>
          <t>Sophie Müller</t>
        </is>
      </c>
      <c r="K3062" s="71" t="n">
        <v>1994</v>
      </c>
      <c r="L3062" s="72" t="n">
        <v>3292.06</v>
      </c>
      <c r="M3062" s="72" t="n">
        <v>6564367.64</v>
      </c>
      <c r="N3062" s="72" t="n">
        <v>0</v>
      </c>
      <c r="O3062" s="72" t="n">
        <v>6564367.64</v>
      </c>
      <c r="P3062" s="72" t="n">
        <v>4089293.74</v>
      </c>
      <c r="Q3062" s="72" t="n">
        <v>2475073.9</v>
      </c>
      <c r="R3062" t="inlineStr">
        <is>
          <t>TS-03</t>
        </is>
      </c>
      <c r="S3062" s="73" t="n">
        <v>18.5</v>
      </c>
      <c r="T3062" s="73" t="n">
        <v>14</v>
      </c>
      <c r="U3062" s="71" t="n">
        <v>0</v>
      </c>
      <c r="V3062" t="inlineStr">
        <is>
          <t>No</t>
        </is>
      </c>
      <c r="W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TC103054</t>
        </is>
      </c>
      <c r="B3063" s="69" t="n">
        <v>46027</v>
      </c>
      <c r="C3063" s="70" t="n">
        <v>2026</v>
      </c>
      <c r="D3063" t="inlineStr">
        <is>
          <t>Jan</t>
        </is>
      </c>
      <c r="E3063" t="inlineStr">
        <is>
          <t>Asia Pacific</t>
        </is>
      </c>
      <c r="F3063" t="inlineStr">
        <is>
          <t>Singapore</t>
        </is>
      </c>
      <c r="G3063" t="inlineStr">
        <is>
          <t>Communications &amp; Media</t>
        </is>
      </c>
      <c r="H3063" t="inlineStr">
        <is>
          <t>BPS</t>
        </is>
      </c>
      <c r="I3063" t="inlineStr">
        <is>
          <t>Large client</t>
        </is>
      </c>
      <c r="J3063" t="inlineStr">
        <is>
          <t>Olivia Brown</t>
        </is>
      </c>
      <c r="K3063" s="71" t="n">
        <v>7359</v>
      </c>
      <c r="L3063" s="72" t="n">
        <v>2937.86</v>
      </c>
      <c r="M3063" s="72" t="n">
        <v>21619711.74</v>
      </c>
      <c r="N3063" s="72" t="n">
        <v>432394.23</v>
      </c>
      <c r="O3063" s="72" t="n">
        <v>21187317.51</v>
      </c>
      <c r="P3063" s="72" t="n">
        <v>15654934.63</v>
      </c>
      <c r="Q3063" s="72" t="n">
        <v>5532382.88</v>
      </c>
      <c r="R3063" t="inlineStr">
        <is>
          <t>CM-05</t>
        </is>
      </c>
      <c r="S3063" s="73" t="n">
        <v>65</v>
      </c>
      <c r="T3063" s="73" t="n">
        <v>53.2</v>
      </c>
      <c r="U3063" s="71" t="n">
        <v>0</v>
      </c>
      <c r="V3063" t="inlineStr">
        <is>
          <t>No</t>
        </is>
      </c>
      <c r="W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TC103055</t>
        </is>
      </c>
      <c r="B3064" s="69" t="n">
        <v>46027</v>
      </c>
      <c r="C3064" s="70" t="n">
        <v>2026</v>
      </c>
      <c r="D3064" t="inlineStr">
        <is>
          <t>Jan</t>
        </is>
      </c>
      <c r="E3064" t="inlineStr">
        <is>
          <t>India</t>
        </is>
      </c>
      <c r="F3064" t="inlineStr">
        <is>
          <t>India</t>
        </is>
      </c>
      <c r="G3064" t="inlineStr">
        <is>
          <t>Communications &amp; Media</t>
        </is>
      </c>
      <c r="H3064" t="inlineStr">
        <is>
          <t>Consulting</t>
        </is>
      </c>
      <c r="I3064" t="inlineStr">
        <is>
          <t>Large client</t>
        </is>
      </c>
      <c r="J3064" t="inlineStr">
        <is>
          <t>Emma Clarke</t>
        </is>
      </c>
      <c r="K3064" s="71" t="n">
        <v>964</v>
      </c>
      <c r="L3064" s="72" t="n">
        <v>3418.08</v>
      </c>
      <c r="M3064" s="72" t="n">
        <v>3295029.12</v>
      </c>
      <c r="N3064" s="72" t="n">
        <v>0</v>
      </c>
      <c r="O3064" s="72" t="n">
        <v>3295029.12</v>
      </c>
      <c r="P3064" s="72" t="n">
        <v>2182860.15</v>
      </c>
      <c r="Q3064" s="72" t="n">
        <v>1112168.97</v>
      </c>
      <c r="R3064" t="inlineStr">
        <is>
          <t>CM-04</t>
        </is>
      </c>
      <c r="S3064" s="73" t="n">
        <v>7.8</v>
      </c>
      <c r="T3064" s="73" t="n">
        <v>6.6</v>
      </c>
      <c r="U3064" s="71" t="n">
        <v>0</v>
      </c>
      <c r="V3064" t="inlineStr">
        <is>
          <t>No</t>
        </is>
      </c>
      <c r="W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TC103056</t>
        </is>
      </c>
      <c r="B3065" s="69" t="n">
        <v>46027</v>
      </c>
      <c r="C3065" s="70" t="n">
        <v>2026</v>
      </c>
      <c r="D3065" t="inlineStr">
        <is>
          <t>Jan</t>
        </is>
      </c>
      <c r="E3065" t="inlineStr">
        <is>
          <t>India</t>
        </is>
      </c>
      <c r="F3065" t="inlineStr">
        <is>
          <t>India</t>
        </is>
      </c>
      <c r="G3065" t="inlineStr">
        <is>
          <t>Manufacturing</t>
        </is>
      </c>
      <c r="H3065" t="inlineStr">
        <is>
          <t>Cloud &amp; infrastructure</t>
        </is>
      </c>
      <c r="I3065" t="inlineStr">
        <is>
          <t>Top-10 client</t>
        </is>
      </c>
      <c r="J3065" t="inlineStr">
        <is>
          <t>Aisha Bello</t>
        </is>
      </c>
      <c r="K3065" s="71" t="n">
        <v>986</v>
      </c>
      <c r="L3065" s="72" t="n">
        <v>3542.99</v>
      </c>
      <c r="M3065" s="72" t="n">
        <v>3493388.14</v>
      </c>
      <c r="N3065" s="72" t="n">
        <v>0</v>
      </c>
      <c r="O3065" s="72" t="n">
        <v>3493388.14</v>
      </c>
      <c r="P3065" s="72" t="n">
        <v>2218436.88</v>
      </c>
      <c r="Q3065" s="72" t="n">
        <v>1274951.26</v>
      </c>
      <c r="R3065" t="inlineStr">
        <is>
          <t>M-03</t>
        </is>
      </c>
      <c r="S3065" s="73" t="n">
        <v>7.7</v>
      </c>
      <c r="T3065" s="73" t="n">
        <v>6.3</v>
      </c>
      <c r="U3065" s="71" t="n">
        <v>0</v>
      </c>
      <c r="V3065" t="inlineStr">
        <is>
          <t>No</t>
        </is>
      </c>
      <c r="W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TC103057</t>
        </is>
      </c>
      <c r="B3066" s="69" t="n">
        <v>46027</v>
      </c>
      <c r="C3066" s="70" t="n">
        <v>2026</v>
      </c>
      <c r="D3066" t="inlineStr">
        <is>
          <t>Jan</t>
        </is>
      </c>
      <c r="E3066" t="inlineStr">
        <is>
          <t>Asia Pacific</t>
        </is>
      </c>
      <c r="F3066" t="inlineStr">
        <is>
          <t>Japan</t>
        </is>
      </c>
      <c r="G3066" t="inlineStr">
        <is>
          <t>Technology &amp; Services</t>
        </is>
      </c>
      <c r="H3066" t="inlineStr">
        <is>
          <t>Cloud &amp; infrastructure</t>
        </is>
      </c>
      <c r="I3066" t="inlineStr">
        <is>
          <t>Large client</t>
        </is>
      </c>
      <c r="J3066" t="inlineStr">
        <is>
          <t>Ana Costa</t>
        </is>
      </c>
      <c r="K3066" s="71" t="n">
        <v>7190</v>
      </c>
      <c r="L3066" s="72" t="n">
        <v>3228.98</v>
      </c>
      <c r="M3066" s="72" t="n">
        <v>23216366.2</v>
      </c>
      <c r="N3066" s="72" t="n">
        <v>0</v>
      </c>
      <c r="O3066" s="72" t="n">
        <v>23216366.2</v>
      </c>
      <c r="P3066" s="72" t="n">
        <v>14658024.73</v>
      </c>
      <c r="Q3066" s="72" t="n">
        <v>8558341.470000001</v>
      </c>
      <c r="R3066" t="inlineStr">
        <is>
          <t>TS-05</t>
        </is>
      </c>
      <c r="S3066" s="73" t="n">
        <v>55.2</v>
      </c>
      <c r="T3066" s="73" t="n">
        <v>47.9</v>
      </c>
      <c r="U3066" s="71" t="n">
        <v>1</v>
      </c>
      <c r="V3066" t="inlineStr">
        <is>
          <t>No</t>
        </is>
      </c>
      <c r="W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TC103058</t>
        </is>
      </c>
      <c r="B3067" s="69" t="n">
        <v>46027</v>
      </c>
      <c r="C3067" s="70" t="n">
        <v>2026</v>
      </c>
      <c r="D3067" t="inlineStr">
        <is>
          <t>Jan</t>
        </is>
      </c>
      <c r="E3067" t="inlineStr">
        <is>
          <t>Continental Europe</t>
        </is>
      </c>
      <c r="F3067" t="inlineStr">
        <is>
          <t>Netherlands</t>
        </is>
      </c>
      <c r="G3067" t="inlineStr">
        <is>
          <t>Life Sciences</t>
        </is>
      </c>
      <c r="H3067" t="inlineStr">
        <is>
          <t>Consulting</t>
        </is>
      </c>
      <c r="I3067" t="inlineStr">
        <is>
          <t>Top-10 client</t>
        </is>
      </c>
      <c r="J3067" t="inlineStr">
        <is>
          <t>Mei Lin</t>
        </is>
      </c>
      <c r="K3067" s="71" t="n">
        <v>5155</v>
      </c>
      <c r="L3067" s="72" t="n">
        <v>4213.31</v>
      </c>
      <c r="M3067" s="72" t="n">
        <v>21719613.05</v>
      </c>
      <c r="N3067" s="72" t="n">
        <v>0</v>
      </c>
      <c r="O3067" s="72" t="n">
        <v>21719613.05</v>
      </c>
      <c r="P3067" s="72" t="n">
        <v>13284775.53</v>
      </c>
      <c r="Q3067" s="72" t="n">
        <v>8434837.52</v>
      </c>
      <c r="R3067" t="inlineStr">
        <is>
          <t>LS-01</t>
        </is>
      </c>
      <c r="S3067" s="73" t="n">
        <v>45.3</v>
      </c>
      <c r="T3067" s="73" t="n">
        <v>34.3</v>
      </c>
      <c r="U3067" s="71" t="n">
        <v>1</v>
      </c>
      <c r="V3067" t="inlineStr">
        <is>
          <t>No</t>
        </is>
      </c>
      <c r="W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TC103059</t>
        </is>
      </c>
      <c r="B3068" s="69" t="n">
        <v>46028</v>
      </c>
      <c r="C3068" s="70" t="n">
        <v>2026</v>
      </c>
      <c r="D3068" t="inlineStr">
        <is>
          <t>Jan</t>
        </is>
      </c>
      <c r="E3068" t="inlineStr">
        <is>
          <t>North America</t>
        </is>
      </c>
      <c r="F3068" t="inlineStr">
        <is>
          <t>Canada</t>
        </is>
      </c>
      <c r="G3068" t="inlineStr">
        <is>
          <t>BFSI</t>
        </is>
      </c>
      <c r="H3068" t="inlineStr">
        <is>
          <t>Cloud &amp; infrastructure</t>
        </is>
      </c>
      <c r="I3068" t="inlineStr">
        <is>
          <t>Top-10 client</t>
        </is>
      </c>
      <c r="J3068" t="inlineStr">
        <is>
          <t>Ana Costa</t>
        </is>
      </c>
      <c r="K3068" s="71" t="n">
        <v>7245</v>
      </c>
      <c r="L3068" s="72" t="n">
        <v>3924.25</v>
      </c>
      <c r="M3068" s="72" t="n">
        <v>28431191.25</v>
      </c>
      <c r="N3068" s="72" t="n">
        <v>0</v>
      </c>
      <c r="O3068" s="72" t="n">
        <v>28431191.25</v>
      </c>
      <c r="P3068" s="72" t="n">
        <v>17283340.44</v>
      </c>
      <c r="Q3068" s="72" t="n">
        <v>11147850.81</v>
      </c>
      <c r="R3068" t="inlineStr">
        <is>
          <t>B-01</t>
        </is>
      </c>
      <c r="S3068" s="73" t="n">
        <v>57.6</v>
      </c>
      <c r="T3068" s="73" t="n">
        <v>46.5</v>
      </c>
      <c r="U3068" s="71" t="n">
        <v>0</v>
      </c>
      <c r="V3068" t="inlineStr">
        <is>
          <t>No</t>
        </is>
      </c>
      <c r="W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TC103060</t>
        </is>
      </c>
      <c r="B3069" s="69" t="n">
        <v>46028</v>
      </c>
      <c r="C3069" s="70" t="n">
        <v>2026</v>
      </c>
      <c r="D3069" t="inlineStr">
        <is>
          <t>Jan</t>
        </is>
      </c>
      <c r="E3069" t="inlineStr">
        <is>
          <t>Asia Pacific</t>
        </is>
      </c>
      <c r="F3069" t="inlineStr">
        <is>
          <t>Japan</t>
        </is>
      </c>
      <c r="G3069" t="inlineStr">
        <is>
          <t>Manufacturing</t>
        </is>
      </c>
      <c r="H3069" t="inlineStr">
        <is>
          <t>Application services</t>
        </is>
      </c>
      <c r="I3069" t="inlineStr">
        <is>
          <t>Large client</t>
        </is>
      </c>
      <c r="J3069" t="inlineStr">
        <is>
          <t>Ravindra Patil</t>
        </is>
      </c>
      <c r="K3069" s="71" t="n">
        <v>9222</v>
      </c>
      <c r="L3069" s="72" t="n">
        <v>3462.31</v>
      </c>
      <c r="M3069" s="72" t="n">
        <v>31929422.82</v>
      </c>
      <c r="N3069" s="72" t="n">
        <v>1915765.37</v>
      </c>
      <c r="O3069" s="72" t="n">
        <v>30013657.45</v>
      </c>
      <c r="P3069" s="72" t="n">
        <v>18746202.45</v>
      </c>
      <c r="Q3069" s="72" t="n">
        <v>11267455</v>
      </c>
      <c r="R3069" t="inlineStr">
        <is>
          <t>M-04</t>
        </is>
      </c>
      <c r="S3069" s="73" t="n">
        <v>75.3</v>
      </c>
      <c r="T3069" s="73" t="n">
        <v>60.6</v>
      </c>
      <c r="U3069" s="71" t="n">
        <v>0</v>
      </c>
      <c r="V3069" t="inlineStr">
        <is>
          <t>No</t>
        </is>
      </c>
      <c r="W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TC103061</t>
        </is>
      </c>
      <c r="B3070" s="69" t="n">
        <v>46028</v>
      </c>
      <c r="C3070" s="70" t="n">
        <v>2026</v>
      </c>
      <c r="D3070" t="inlineStr">
        <is>
          <t>Jan</t>
        </is>
      </c>
      <c r="E3070" t="inlineStr">
        <is>
          <t>North America</t>
        </is>
      </c>
      <c r="F3070" t="inlineStr">
        <is>
          <t>USA</t>
        </is>
      </c>
      <c r="G3070" t="inlineStr">
        <is>
          <t>Life Sciences</t>
        </is>
      </c>
      <c r="H3070" t="inlineStr">
        <is>
          <t>Application services</t>
        </is>
      </c>
      <c r="I3070" t="inlineStr">
        <is>
          <t>Large client</t>
        </is>
      </c>
      <c r="J3070" t="inlineStr">
        <is>
          <t>Fatima Al-Saud</t>
        </is>
      </c>
      <c r="K3070" s="71" t="n">
        <v>6072</v>
      </c>
      <c r="L3070" s="72" t="n">
        <v>4202.13</v>
      </c>
      <c r="M3070" s="72" t="n">
        <v>25515333.36</v>
      </c>
      <c r="N3070" s="72" t="n">
        <v>1530920</v>
      </c>
      <c r="O3070" s="72" t="n">
        <v>23984413.36</v>
      </c>
      <c r="P3070" s="72" t="n">
        <v>16061761.28</v>
      </c>
      <c r="Q3070" s="72" t="n">
        <v>7922652.08</v>
      </c>
      <c r="R3070" t="inlineStr">
        <is>
          <t>LS-05</t>
        </is>
      </c>
      <c r="S3070" s="73" t="n">
        <v>44.3</v>
      </c>
      <c r="T3070" s="73" t="n">
        <v>37.9</v>
      </c>
      <c r="U3070" s="71" t="n">
        <v>0</v>
      </c>
      <c r="V3070" t="inlineStr">
        <is>
          <t>No</t>
        </is>
      </c>
      <c r="W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TC103062</t>
        </is>
      </c>
      <c r="B3071" s="69" t="n">
        <v>46028</v>
      </c>
      <c r="C3071" s="70" t="n">
        <v>2026</v>
      </c>
      <c r="D3071" t="inlineStr">
        <is>
          <t>Jan</t>
        </is>
      </c>
      <c r="E3071" t="inlineStr">
        <is>
          <t>UK</t>
        </is>
      </c>
      <c r="F3071" t="inlineStr">
        <is>
          <t>UK</t>
        </is>
      </c>
      <c r="G3071" t="inlineStr">
        <is>
          <t>Retail &amp; CPG</t>
        </is>
      </c>
      <c r="H3071" t="inlineStr">
        <is>
          <t>Consulting</t>
        </is>
      </c>
      <c r="I3071" t="inlineStr">
        <is>
          <t>Large client</t>
        </is>
      </c>
      <c r="J3071" t="inlineStr">
        <is>
          <t>Fatima Al-Saud</t>
        </is>
      </c>
      <c r="K3071" s="71" t="n">
        <v>5168</v>
      </c>
      <c r="L3071" s="72" t="n">
        <v>3568.96</v>
      </c>
      <c r="M3071" s="72" t="n">
        <v>18444385.28</v>
      </c>
      <c r="N3071" s="72" t="n">
        <v>0</v>
      </c>
      <c r="O3071" s="72" t="n">
        <v>18444385.28</v>
      </c>
      <c r="P3071" s="72" t="n">
        <v>11721996.83</v>
      </c>
      <c r="Q3071" s="72" t="n">
        <v>6722388.45</v>
      </c>
      <c r="R3071" t="inlineStr">
        <is>
          <t>RC-02</t>
        </is>
      </c>
      <c r="S3071" s="73" t="n">
        <v>38.8</v>
      </c>
      <c r="T3071" s="73" t="n">
        <v>33.7</v>
      </c>
      <c r="U3071" s="71" t="n">
        <v>2</v>
      </c>
      <c r="V3071" t="inlineStr">
        <is>
          <t>No</t>
        </is>
      </c>
      <c r="W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TC103063</t>
        </is>
      </c>
      <c r="B3072" s="69" t="n">
        <v>46028</v>
      </c>
      <c r="C3072" s="70" t="n">
        <v>2026</v>
      </c>
      <c r="D3072" t="inlineStr">
        <is>
          <t>Jan</t>
        </is>
      </c>
      <c r="E3072" t="inlineStr">
        <is>
          <t>North America</t>
        </is>
      </c>
      <c r="F3072" t="inlineStr">
        <is>
          <t>Canada</t>
        </is>
      </c>
      <c r="G3072" t="inlineStr">
        <is>
          <t>Retail &amp; CPG</t>
        </is>
      </c>
      <c r="H3072" t="inlineStr">
        <is>
          <t>Application services</t>
        </is>
      </c>
      <c r="I3072" t="inlineStr">
        <is>
          <t>Mid-size client</t>
        </is>
      </c>
      <c r="J3072" t="inlineStr">
        <is>
          <t>Emma Clarke</t>
        </is>
      </c>
      <c r="K3072" s="71" t="n">
        <v>5380</v>
      </c>
      <c r="L3072" s="72" t="n">
        <v>3884.74</v>
      </c>
      <c r="M3072" s="72" t="n">
        <v>20899901.2</v>
      </c>
      <c r="N3072" s="72" t="n">
        <v>0</v>
      </c>
      <c r="O3072" s="72" t="n">
        <v>20899901.2</v>
      </c>
      <c r="P3072" s="72" t="n">
        <v>13290302.68</v>
      </c>
      <c r="Q3072" s="72" t="n">
        <v>7609598.52</v>
      </c>
      <c r="R3072" t="inlineStr">
        <is>
          <t>RC-05</t>
        </is>
      </c>
      <c r="S3072" s="73" t="n">
        <v>47.7</v>
      </c>
      <c r="T3072" s="73" t="n">
        <v>36.1</v>
      </c>
      <c r="U3072" s="71" t="n">
        <v>0</v>
      </c>
      <c r="V3072" t="inlineStr">
        <is>
          <t>No</t>
        </is>
      </c>
      <c r="W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TC103064</t>
        </is>
      </c>
      <c r="B3073" s="69" t="n">
        <v>46028</v>
      </c>
      <c r="C3073" s="70" t="n">
        <v>2026</v>
      </c>
      <c r="D3073" t="inlineStr">
        <is>
          <t>Jan</t>
        </is>
      </c>
      <c r="E3073" t="inlineStr">
        <is>
          <t>Continental Europe</t>
        </is>
      </c>
      <c r="F3073" t="inlineStr">
        <is>
          <t>Germany</t>
        </is>
      </c>
      <c r="G3073" t="inlineStr">
        <is>
          <t>Retail &amp; CPG</t>
        </is>
      </c>
      <c r="H3073" t="inlineStr">
        <is>
          <t>Application services</t>
        </is>
      </c>
      <c r="I3073" t="inlineStr">
        <is>
          <t>Large client</t>
        </is>
      </c>
      <c r="J3073" t="inlineStr">
        <is>
          <t>Ana Costa</t>
        </is>
      </c>
      <c r="K3073" s="71" t="n">
        <v>6331</v>
      </c>
      <c r="L3073" s="72" t="n">
        <v>4079.8</v>
      </c>
      <c r="M3073" s="72" t="n">
        <v>25829213.8</v>
      </c>
      <c r="N3073" s="72" t="n">
        <v>0</v>
      </c>
      <c r="O3073" s="72" t="n">
        <v>25829213.8</v>
      </c>
      <c r="P3073" s="72" t="n">
        <v>15523701.38</v>
      </c>
      <c r="Q3073" s="72" t="n">
        <v>10305512.42</v>
      </c>
      <c r="R3073" t="inlineStr">
        <is>
          <t>RC-03</t>
        </is>
      </c>
      <c r="S3073" s="73" t="n">
        <v>47.1</v>
      </c>
      <c r="T3073" s="73" t="n">
        <v>41.5</v>
      </c>
      <c r="U3073" s="71" t="n">
        <v>0</v>
      </c>
      <c r="V3073" t="inlineStr">
        <is>
          <t>No</t>
        </is>
      </c>
      <c r="W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TC103065</t>
        </is>
      </c>
      <c r="B3074" s="69" t="n">
        <v>46028</v>
      </c>
      <c r="C3074" s="70" t="n">
        <v>2026</v>
      </c>
      <c r="D3074" t="inlineStr">
        <is>
          <t>Jan</t>
        </is>
      </c>
      <c r="E3074" t="inlineStr">
        <is>
          <t>Asia Pacific</t>
        </is>
      </c>
      <c r="F3074" t="inlineStr">
        <is>
          <t>Japan</t>
        </is>
      </c>
      <c r="G3074" t="inlineStr">
        <is>
          <t>Manufacturing</t>
        </is>
      </c>
      <c r="H3074" t="inlineStr">
        <is>
          <t>Application services</t>
        </is>
      </c>
      <c r="I3074" t="inlineStr">
        <is>
          <t>Mid-size client</t>
        </is>
      </c>
      <c r="J3074" t="inlineStr">
        <is>
          <t>Arjun Mehta</t>
        </is>
      </c>
      <c r="K3074" s="71" t="n">
        <v>3750</v>
      </c>
      <c r="L3074" s="72" t="n">
        <v>3523.49</v>
      </c>
      <c r="M3074" s="72" t="n">
        <v>13213087.5</v>
      </c>
      <c r="N3074" s="72" t="n">
        <v>0</v>
      </c>
      <c r="O3074" s="72" t="n">
        <v>13213087.5</v>
      </c>
      <c r="P3074" s="72" t="n">
        <v>8857273.01</v>
      </c>
      <c r="Q3074" s="72" t="n">
        <v>4355814.49</v>
      </c>
      <c r="R3074" t="inlineStr">
        <is>
          <t>M-02</t>
        </is>
      </c>
      <c r="S3074" s="73" t="n">
        <v>26.8</v>
      </c>
      <c r="T3074" s="73" t="n">
        <v>24.3</v>
      </c>
      <c r="U3074" s="71" t="n">
        <v>0</v>
      </c>
      <c r="V3074" t="inlineStr">
        <is>
          <t>No</t>
        </is>
      </c>
      <c r="W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TC103066</t>
        </is>
      </c>
      <c r="B3075" s="69" t="n">
        <v>46028</v>
      </c>
      <c r="C3075" s="70" t="n">
        <v>2026</v>
      </c>
      <c r="D3075" t="inlineStr">
        <is>
          <t>Jan</t>
        </is>
      </c>
      <c r="E3075" t="inlineStr">
        <is>
          <t>UK</t>
        </is>
      </c>
      <c r="F3075" t="inlineStr">
        <is>
          <t>UK</t>
        </is>
      </c>
      <c r="G3075" t="inlineStr">
        <is>
          <t>Manufacturing</t>
        </is>
      </c>
      <c r="H3075" t="inlineStr">
        <is>
          <t>Cloud &amp; infrastructure</t>
        </is>
      </c>
      <c r="I3075" t="inlineStr">
        <is>
          <t>Mid-size client</t>
        </is>
      </c>
      <c r="J3075" t="inlineStr">
        <is>
          <t>Aisha Bello</t>
        </is>
      </c>
      <c r="K3075" s="71" t="n">
        <v>10596</v>
      </c>
      <c r="L3075" s="72" t="n">
        <v>4199.11</v>
      </c>
      <c r="M3075" s="72" t="n">
        <v>44493769.56</v>
      </c>
      <c r="N3075" s="72" t="n">
        <v>1779750.78</v>
      </c>
      <c r="O3075" s="72" t="n">
        <v>42714018.78</v>
      </c>
      <c r="P3075" s="72" t="n">
        <v>30033283.37</v>
      </c>
      <c r="Q3075" s="72" t="n">
        <v>12680735.41</v>
      </c>
      <c r="R3075" t="inlineStr">
        <is>
          <t>M-06</t>
        </is>
      </c>
      <c r="S3075" s="73" t="n">
        <v>75.90000000000001</v>
      </c>
      <c r="T3075" s="73" t="n">
        <v>69.2</v>
      </c>
      <c r="U3075" s="71" t="n">
        <v>3</v>
      </c>
      <c r="V3075" t="inlineStr">
        <is>
          <t>No</t>
        </is>
      </c>
      <c r="W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TC103067</t>
        </is>
      </c>
      <c r="B3076" s="69" t="n">
        <v>46029</v>
      </c>
      <c r="C3076" s="70" t="n">
        <v>2026</v>
      </c>
      <c r="D3076" t="inlineStr">
        <is>
          <t>Jan</t>
        </is>
      </c>
      <c r="E3076" t="inlineStr">
        <is>
          <t>Middle East &amp; Africa</t>
        </is>
      </c>
      <c r="F3076" t="inlineStr">
        <is>
          <t>South Africa</t>
        </is>
      </c>
      <c r="G3076" t="inlineStr">
        <is>
          <t>Retail &amp; CPG</t>
        </is>
      </c>
      <c r="H3076" t="inlineStr">
        <is>
          <t>Cloud &amp; infrastructure</t>
        </is>
      </c>
      <c r="I3076" t="inlineStr">
        <is>
          <t>Top-10 client</t>
        </is>
      </c>
      <c r="J3076" t="inlineStr">
        <is>
          <t>Olivia Brown</t>
        </is>
      </c>
      <c r="K3076" s="71" t="n">
        <v>1957</v>
      </c>
      <c r="L3076" s="72" t="n">
        <v>3599.93</v>
      </c>
      <c r="M3076" s="72" t="n">
        <v>7045063.01</v>
      </c>
      <c r="N3076" s="72" t="n">
        <v>0</v>
      </c>
      <c r="O3076" s="72" t="n">
        <v>7045063.01</v>
      </c>
      <c r="P3076" s="72" t="n">
        <v>4599029.44</v>
      </c>
      <c r="Q3076" s="72" t="n">
        <v>2446033.57</v>
      </c>
      <c r="R3076" t="inlineStr">
        <is>
          <t>RC-01</t>
        </is>
      </c>
      <c r="S3076" s="73" t="n">
        <v>18.4</v>
      </c>
      <c r="T3076" s="73" t="n">
        <v>14</v>
      </c>
      <c r="U3076" s="71" t="n">
        <v>0</v>
      </c>
      <c r="V3076" t="inlineStr">
        <is>
          <t>No</t>
        </is>
      </c>
      <c r="W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TC103068</t>
        </is>
      </c>
      <c r="B3077" s="69" t="n">
        <v>46029</v>
      </c>
      <c r="C3077" s="70" t="n">
        <v>2026</v>
      </c>
      <c r="D3077" t="inlineStr">
        <is>
          <t>Jan</t>
        </is>
      </c>
      <c r="E3077" t="inlineStr">
        <is>
          <t>Asia Pacific</t>
        </is>
      </c>
      <c r="F3077" t="inlineStr">
        <is>
          <t>Singapore</t>
        </is>
      </c>
      <c r="G3077" t="inlineStr">
        <is>
          <t>Retail &amp; CPG</t>
        </is>
      </c>
      <c r="H3077" t="inlineStr">
        <is>
          <t>Application services</t>
        </is>
      </c>
      <c r="I3077" t="inlineStr">
        <is>
          <t>Top-10 client</t>
        </is>
      </c>
      <c r="J3077" t="inlineStr">
        <is>
          <t>Ravindra Patil</t>
        </is>
      </c>
      <c r="K3077" s="71" t="n">
        <v>7842</v>
      </c>
      <c r="L3077" s="72" t="n">
        <v>3057.49</v>
      </c>
      <c r="M3077" s="72" t="n">
        <v>23976836.58</v>
      </c>
      <c r="N3077" s="72" t="n">
        <v>0</v>
      </c>
      <c r="O3077" s="72" t="n">
        <v>23976836.58</v>
      </c>
      <c r="P3077" s="72" t="n">
        <v>14470644.25</v>
      </c>
      <c r="Q3077" s="72" t="n">
        <v>9506192.33</v>
      </c>
      <c r="R3077" t="inlineStr">
        <is>
          <t>RC-06</t>
        </is>
      </c>
      <c r="S3077" s="73" t="n">
        <v>56.7</v>
      </c>
      <c r="T3077" s="73" t="n">
        <v>51.3</v>
      </c>
      <c r="U3077" s="71" t="n">
        <v>0</v>
      </c>
      <c r="V3077" t="inlineStr">
        <is>
          <t>No</t>
        </is>
      </c>
      <c r="W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TC103069</t>
        </is>
      </c>
      <c r="B3078" s="69" t="n">
        <v>46029</v>
      </c>
      <c r="C3078" s="70" t="n">
        <v>2026</v>
      </c>
      <c r="D3078" t="inlineStr">
        <is>
          <t>Jan</t>
        </is>
      </c>
      <c r="E3078" t="inlineStr">
        <is>
          <t>North America</t>
        </is>
      </c>
      <c r="F3078" t="inlineStr">
        <is>
          <t>Canada</t>
        </is>
      </c>
      <c r="G3078" t="inlineStr">
        <is>
          <t>BFSI</t>
        </is>
      </c>
      <c r="H3078" t="inlineStr">
        <is>
          <t>Application services</t>
        </is>
      </c>
      <c r="I3078" t="inlineStr">
        <is>
          <t>Top-10 client</t>
        </is>
      </c>
      <c r="J3078" t="inlineStr">
        <is>
          <t>Ana Costa</t>
        </is>
      </c>
      <c r="K3078" s="71" t="n">
        <v>9389</v>
      </c>
      <c r="L3078" s="72" t="n">
        <v>3752.83</v>
      </c>
      <c r="M3078" s="72" t="n">
        <v>35235320.87</v>
      </c>
      <c r="N3078" s="72" t="n">
        <v>704706.42</v>
      </c>
      <c r="O3078" s="72" t="n">
        <v>34530614.45</v>
      </c>
      <c r="P3078" s="72" t="n">
        <v>21670318.03</v>
      </c>
      <c r="Q3078" s="72" t="n">
        <v>12860296.42</v>
      </c>
      <c r="R3078" t="inlineStr">
        <is>
          <t>B-03</t>
        </is>
      </c>
      <c r="S3078" s="73" t="n">
        <v>70.7</v>
      </c>
      <c r="T3078" s="73" t="n">
        <v>60.2</v>
      </c>
      <c r="U3078" s="71" t="n">
        <v>1</v>
      </c>
      <c r="V3078" t="inlineStr">
        <is>
          <t>No</t>
        </is>
      </c>
      <c r="W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TC103070</t>
        </is>
      </c>
      <c r="B3079" s="69" t="n">
        <v>46029</v>
      </c>
      <c r="C3079" s="70" t="n">
        <v>2026</v>
      </c>
      <c r="D3079" t="inlineStr">
        <is>
          <t>Jan</t>
        </is>
      </c>
      <c r="E3079" t="inlineStr">
        <is>
          <t>India</t>
        </is>
      </c>
      <c r="F3079" t="inlineStr">
        <is>
          <t>India</t>
        </is>
      </c>
      <c r="G3079" t="inlineStr">
        <is>
          <t>BFSI</t>
        </is>
      </c>
      <c r="H3079" t="inlineStr">
        <is>
          <t>Cloud &amp; infrastructure</t>
        </is>
      </c>
      <c r="I3079" t="inlineStr">
        <is>
          <t>Large client</t>
        </is>
      </c>
      <c r="J3079" t="inlineStr">
        <is>
          <t>Kofi Mensah</t>
        </is>
      </c>
      <c r="K3079" s="71" t="n">
        <v>2931</v>
      </c>
      <c r="L3079" s="72" t="n">
        <v>3863.34</v>
      </c>
      <c r="M3079" s="72" t="n">
        <v>11323449.54</v>
      </c>
      <c r="N3079" s="72" t="n">
        <v>452937.98</v>
      </c>
      <c r="O3079" s="72" t="n">
        <v>10870511.56</v>
      </c>
      <c r="P3079" s="72" t="n">
        <v>7289059.1</v>
      </c>
      <c r="Q3079" s="72" t="n">
        <v>3581452.46</v>
      </c>
      <c r="R3079" t="inlineStr">
        <is>
          <t>B-02</t>
        </is>
      </c>
      <c r="S3079" s="73" t="n">
        <v>25.3</v>
      </c>
      <c r="T3079" s="73" t="n">
        <v>18.9</v>
      </c>
      <c r="U3079" s="71" t="n">
        <v>0</v>
      </c>
      <c r="V3079" t="inlineStr">
        <is>
          <t>No</t>
        </is>
      </c>
      <c r="W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TC103071</t>
        </is>
      </c>
      <c r="B3080" s="69" t="n">
        <v>46029</v>
      </c>
      <c r="C3080" s="70" t="n">
        <v>2026</v>
      </c>
      <c r="D3080" t="inlineStr">
        <is>
          <t>Jan</t>
        </is>
      </c>
      <c r="E3080" t="inlineStr">
        <is>
          <t>Middle East &amp; Africa</t>
        </is>
      </c>
      <c r="F3080" t="inlineStr">
        <is>
          <t>South Africa</t>
        </is>
      </c>
      <c r="G3080" t="inlineStr">
        <is>
          <t>BFSI</t>
        </is>
      </c>
      <c r="H3080" t="inlineStr">
        <is>
          <t>Cloud &amp; infrastructure</t>
        </is>
      </c>
      <c r="I3080" t="inlineStr">
        <is>
          <t>Mid-size client</t>
        </is>
      </c>
      <c r="J3080" t="inlineStr">
        <is>
          <t>Carlos Silva</t>
        </is>
      </c>
      <c r="K3080" s="71" t="n">
        <v>3192</v>
      </c>
      <c r="L3080" s="72" t="n">
        <v>3674.17</v>
      </c>
      <c r="M3080" s="72" t="n">
        <v>11727950.64</v>
      </c>
      <c r="N3080" s="72" t="n">
        <v>0</v>
      </c>
      <c r="O3080" s="72" t="n">
        <v>11727950.64</v>
      </c>
      <c r="P3080" s="72" t="n">
        <v>7973267.61</v>
      </c>
      <c r="Q3080" s="72" t="n">
        <v>3754683.03</v>
      </c>
      <c r="R3080" t="inlineStr">
        <is>
          <t>B-01</t>
        </is>
      </c>
      <c r="S3080" s="73" t="n">
        <v>27.8</v>
      </c>
      <c r="T3080" s="73" t="n">
        <v>21.9</v>
      </c>
      <c r="U3080" s="71" t="n">
        <v>2</v>
      </c>
      <c r="V3080" t="inlineStr">
        <is>
          <t>No</t>
        </is>
      </c>
      <c r="W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TC103072</t>
        </is>
      </c>
      <c r="B3081" s="69" t="n">
        <v>46030</v>
      </c>
      <c r="C3081" s="70" t="n">
        <v>2026</v>
      </c>
      <c r="D3081" t="inlineStr">
        <is>
          <t>Jan</t>
        </is>
      </c>
      <c r="E3081" t="inlineStr">
        <is>
          <t>India</t>
        </is>
      </c>
      <c r="F3081" t="inlineStr">
        <is>
          <t>India</t>
        </is>
      </c>
      <c r="G3081" t="inlineStr">
        <is>
          <t>Technology &amp; Services</t>
        </is>
      </c>
      <c r="H3081" t="inlineStr">
        <is>
          <t>Application services</t>
        </is>
      </c>
      <c r="I3081" t="inlineStr">
        <is>
          <t>Large client</t>
        </is>
      </c>
      <c r="J3081" t="inlineStr">
        <is>
          <t>Ravindra Patil</t>
        </is>
      </c>
      <c r="K3081" s="71" t="n">
        <v>5284</v>
      </c>
      <c r="L3081" s="72" t="n">
        <v>3796.35</v>
      </c>
      <c r="M3081" s="72" t="n">
        <v>20059913.4</v>
      </c>
      <c r="N3081" s="72" t="n">
        <v>802396.54</v>
      </c>
      <c r="O3081" s="72" t="n">
        <v>19257516.86</v>
      </c>
      <c r="P3081" s="72" t="n">
        <v>13457099.19</v>
      </c>
      <c r="Q3081" s="72" t="n">
        <v>5800417.67</v>
      </c>
      <c r="R3081" t="inlineStr">
        <is>
          <t>TS-03</t>
        </is>
      </c>
      <c r="S3081" s="73" t="n">
        <v>41.4</v>
      </c>
      <c r="T3081" s="73" t="n">
        <v>35.5</v>
      </c>
      <c r="U3081" s="71" t="n">
        <v>0</v>
      </c>
      <c r="V3081" t="inlineStr">
        <is>
          <t>No</t>
        </is>
      </c>
      <c r="W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TC103073</t>
        </is>
      </c>
      <c r="B3082" s="69" t="n">
        <v>46030</v>
      </c>
      <c r="C3082" s="70" t="n">
        <v>2026</v>
      </c>
      <c r="D3082" t="inlineStr">
        <is>
          <t>Jan</t>
        </is>
      </c>
      <c r="E3082" t="inlineStr">
        <is>
          <t>North America</t>
        </is>
      </c>
      <c r="F3082" t="inlineStr">
        <is>
          <t>Canada</t>
        </is>
      </c>
      <c r="G3082" t="inlineStr">
        <is>
          <t>Manufacturing</t>
        </is>
      </c>
      <c r="H3082" t="inlineStr">
        <is>
          <t>Application services</t>
        </is>
      </c>
      <c r="I3082" t="inlineStr">
        <is>
          <t>Large client</t>
        </is>
      </c>
      <c r="J3082" t="inlineStr">
        <is>
          <t>Noah Smith</t>
        </is>
      </c>
      <c r="K3082" s="71" t="n">
        <v>6726</v>
      </c>
      <c r="L3082" s="72" t="n">
        <v>4201.06</v>
      </c>
      <c r="M3082" s="72" t="n">
        <v>28256329.56</v>
      </c>
      <c r="N3082" s="72" t="n">
        <v>1695379.77</v>
      </c>
      <c r="O3082" s="72" t="n">
        <v>26560949.79</v>
      </c>
      <c r="P3082" s="72" t="n">
        <v>17830850.71</v>
      </c>
      <c r="Q3082" s="72" t="n">
        <v>8730099.08</v>
      </c>
      <c r="R3082" t="inlineStr">
        <is>
          <t>M-05</t>
        </is>
      </c>
      <c r="S3082" s="73" t="n">
        <v>56.8</v>
      </c>
      <c r="T3082" s="73" t="n">
        <v>46.3</v>
      </c>
      <c r="U3082" s="71" t="n">
        <v>0</v>
      </c>
      <c r="V3082" t="inlineStr">
        <is>
          <t>No</t>
        </is>
      </c>
      <c r="W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TC103074</t>
        </is>
      </c>
      <c r="B3083" s="69" t="n">
        <v>46030</v>
      </c>
      <c r="C3083" s="70" t="n">
        <v>2026</v>
      </c>
      <c r="D3083" t="inlineStr">
        <is>
          <t>Jan</t>
        </is>
      </c>
      <c r="E3083" t="inlineStr">
        <is>
          <t>North America</t>
        </is>
      </c>
      <c r="F3083" t="inlineStr">
        <is>
          <t>Canada</t>
        </is>
      </c>
      <c r="G3083" t="inlineStr">
        <is>
          <t>Retail &amp; CPG</t>
        </is>
      </c>
      <c r="H3083" t="inlineStr">
        <is>
          <t>Cloud &amp; infrastructure</t>
        </is>
      </c>
      <c r="I3083" t="inlineStr">
        <is>
          <t>Large client</t>
        </is>
      </c>
      <c r="J3083" t="inlineStr">
        <is>
          <t>Sara Rossi</t>
        </is>
      </c>
      <c r="K3083" s="71" t="n">
        <v>5777</v>
      </c>
      <c r="L3083" s="72" t="n">
        <v>3960.36</v>
      </c>
      <c r="M3083" s="72" t="n">
        <v>22878999.72</v>
      </c>
      <c r="N3083" s="72" t="n">
        <v>1372739.98</v>
      </c>
      <c r="O3083" s="72" t="n">
        <v>21506259.74</v>
      </c>
      <c r="P3083" s="72" t="n">
        <v>14920474.4</v>
      </c>
      <c r="Q3083" s="72" t="n">
        <v>6585785.34</v>
      </c>
      <c r="R3083" t="inlineStr">
        <is>
          <t>RC-06</t>
        </is>
      </c>
      <c r="S3083" s="73" t="n">
        <v>49.7</v>
      </c>
      <c r="T3083" s="73" t="n">
        <v>39</v>
      </c>
      <c r="U3083" s="71" t="n">
        <v>0</v>
      </c>
      <c r="V3083" t="inlineStr">
        <is>
          <t>No</t>
        </is>
      </c>
      <c r="W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TC103075</t>
        </is>
      </c>
      <c r="B3084" s="69" t="n">
        <v>46030</v>
      </c>
      <c r="C3084" s="70" t="n">
        <v>2026</v>
      </c>
      <c r="D3084" t="inlineStr">
        <is>
          <t>Jan</t>
        </is>
      </c>
      <c r="E3084" t="inlineStr">
        <is>
          <t>North America</t>
        </is>
      </c>
      <c r="F3084" t="inlineStr">
        <is>
          <t>USA</t>
        </is>
      </c>
      <c r="G3084" t="inlineStr">
        <is>
          <t>Manufacturing</t>
        </is>
      </c>
      <c r="H3084" t="inlineStr">
        <is>
          <t>Application services</t>
        </is>
      </c>
      <c r="I3084" t="inlineStr">
        <is>
          <t>Top-10 client</t>
        </is>
      </c>
      <c r="J3084" t="inlineStr">
        <is>
          <t>Mei Lin</t>
        </is>
      </c>
      <c r="K3084" s="71" t="n">
        <v>4182</v>
      </c>
      <c r="L3084" s="72" t="n">
        <v>4035.52</v>
      </c>
      <c r="M3084" s="72" t="n">
        <v>16876544.64</v>
      </c>
      <c r="N3084" s="72" t="n">
        <v>675061.79</v>
      </c>
      <c r="O3084" s="72" t="n">
        <v>16201482.85</v>
      </c>
      <c r="P3084" s="72" t="n">
        <v>11413789.87</v>
      </c>
      <c r="Q3084" s="72" t="n">
        <v>4787692.98</v>
      </c>
      <c r="R3084" t="inlineStr">
        <is>
          <t>M-04</t>
        </is>
      </c>
      <c r="S3084" s="73" t="n">
        <v>31.1</v>
      </c>
      <c r="T3084" s="73" t="n">
        <v>28.5</v>
      </c>
      <c r="U3084" s="71" t="n">
        <v>0</v>
      </c>
      <c r="V3084" t="inlineStr">
        <is>
          <t>No</t>
        </is>
      </c>
      <c r="W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TC103076</t>
        </is>
      </c>
      <c r="B3085" s="69" t="n">
        <v>46030</v>
      </c>
      <c r="C3085" s="70" t="n">
        <v>2026</v>
      </c>
      <c r="D3085" t="inlineStr">
        <is>
          <t>Jan</t>
        </is>
      </c>
      <c r="E3085" t="inlineStr">
        <is>
          <t>UK</t>
        </is>
      </c>
      <c r="F3085" t="inlineStr">
        <is>
          <t>UK</t>
        </is>
      </c>
      <c r="G3085" t="inlineStr">
        <is>
          <t>Life Sciences</t>
        </is>
      </c>
      <c r="H3085" t="inlineStr">
        <is>
          <t>AI &amp; data</t>
        </is>
      </c>
      <c r="I3085" t="inlineStr">
        <is>
          <t>Large client</t>
        </is>
      </c>
      <c r="J3085" t="inlineStr">
        <is>
          <t>Omar Haddad</t>
        </is>
      </c>
      <c r="K3085" s="71" t="n">
        <v>4409</v>
      </c>
      <c r="L3085" s="72" t="n">
        <v>4436.57</v>
      </c>
      <c r="M3085" s="72" t="n">
        <v>19560837.13</v>
      </c>
      <c r="N3085" s="72" t="n">
        <v>1173650.23</v>
      </c>
      <c r="O3085" s="72" t="n">
        <v>18387186.9</v>
      </c>
      <c r="P3085" s="72" t="n">
        <v>12518324.86</v>
      </c>
      <c r="Q3085" s="72" t="n">
        <v>5868862.04</v>
      </c>
      <c r="R3085" t="inlineStr">
        <is>
          <t>LS-02</t>
        </is>
      </c>
      <c r="S3085" s="73" t="n">
        <v>37.1</v>
      </c>
      <c r="T3085" s="73" t="n">
        <v>27.8</v>
      </c>
      <c r="U3085" s="71" t="n">
        <v>1</v>
      </c>
      <c r="V3085" t="inlineStr">
        <is>
          <t>No</t>
        </is>
      </c>
      <c r="W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TC103077</t>
        </is>
      </c>
      <c r="B3086" s="69" t="n">
        <v>46030</v>
      </c>
      <c r="C3086" s="70" t="n">
        <v>2026</v>
      </c>
      <c r="D3086" t="inlineStr">
        <is>
          <t>Jan</t>
        </is>
      </c>
      <c r="E3086" t="inlineStr">
        <is>
          <t>North America</t>
        </is>
      </c>
      <c r="F3086" t="inlineStr">
        <is>
          <t>Canada</t>
        </is>
      </c>
      <c r="G3086" t="inlineStr">
        <is>
          <t>Retail &amp; CPG</t>
        </is>
      </c>
      <c r="H3086" t="inlineStr">
        <is>
          <t>Consulting</t>
        </is>
      </c>
      <c r="I3086" t="inlineStr">
        <is>
          <t>Mid-size client</t>
        </is>
      </c>
      <c r="J3086" t="inlineStr">
        <is>
          <t>Zoya Ahmed</t>
        </is>
      </c>
      <c r="K3086" s="71" t="n">
        <v>8381</v>
      </c>
      <c r="L3086" s="72" t="n">
        <v>3643.45</v>
      </c>
      <c r="M3086" s="72" t="n">
        <v>30535754.45</v>
      </c>
      <c r="N3086" s="72" t="n">
        <v>0</v>
      </c>
      <c r="O3086" s="72" t="n">
        <v>30535754.45</v>
      </c>
      <c r="P3086" s="72" t="n">
        <v>20949992.7</v>
      </c>
      <c r="Q3086" s="72" t="n">
        <v>9585761.75</v>
      </c>
      <c r="R3086" t="inlineStr">
        <is>
          <t>RC-01</t>
        </is>
      </c>
      <c r="S3086" s="73" t="n">
        <v>78.5</v>
      </c>
      <c r="T3086" s="73" t="n">
        <v>58.4</v>
      </c>
      <c r="U3086" s="71" t="n">
        <v>1</v>
      </c>
      <c r="V3086" t="inlineStr">
        <is>
          <t>No</t>
        </is>
      </c>
      <c r="W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TC103078</t>
        </is>
      </c>
      <c r="B3087" s="69" t="n">
        <v>46030</v>
      </c>
      <c r="C3087" s="70" t="n">
        <v>2026</v>
      </c>
      <c r="D3087" t="inlineStr">
        <is>
          <t>Jan</t>
        </is>
      </c>
      <c r="E3087" t="inlineStr">
        <is>
          <t>North America</t>
        </is>
      </c>
      <c r="F3087" t="inlineStr">
        <is>
          <t>Canada</t>
        </is>
      </c>
      <c r="G3087" t="inlineStr">
        <is>
          <t>BFSI</t>
        </is>
      </c>
      <c r="H3087" t="inlineStr">
        <is>
          <t>Cloud &amp; infrastructure</t>
        </is>
      </c>
      <c r="I3087" t="inlineStr">
        <is>
          <t>Large client</t>
        </is>
      </c>
      <c r="J3087" t="inlineStr">
        <is>
          <t>Kofi Mensah</t>
        </is>
      </c>
      <c r="K3087" s="71" t="n">
        <v>4089</v>
      </c>
      <c r="L3087" s="72" t="n">
        <v>4437.28</v>
      </c>
      <c r="M3087" s="72" t="n">
        <v>18144037.92</v>
      </c>
      <c r="N3087" s="72" t="n">
        <v>0</v>
      </c>
      <c r="O3087" s="72" t="n">
        <v>18144037.92</v>
      </c>
      <c r="P3087" s="72" t="n">
        <v>11561115.17</v>
      </c>
      <c r="Q3087" s="72" t="n">
        <v>6582922.75</v>
      </c>
      <c r="R3087" t="inlineStr">
        <is>
          <t>B-04</t>
        </is>
      </c>
      <c r="S3087" s="73" t="n">
        <v>35.6</v>
      </c>
      <c r="T3087" s="73" t="n">
        <v>27.2</v>
      </c>
      <c r="U3087" s="71" t="n">
        <v>0</v>
      </c>
      <c r="V3087" t="inlineStr">
        <is>
          <t>No</t>
        </is>
      </c>
      <c r="W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TC103079</t>
        </is>
      </c>
      <c r="B3088" s="69" t="n">
        <v>46030</v>
      </c>
      <c r="C3088" s="70" t="n">
        <v>2026</v>
      </c>
      <c r="D3088" t="inlineStr">
        <is>
          <t>Jan</t>
        </is>
      </c>
      <c r="E3088" t="inlineStr">
        <is>
          <t>Continental Europe</t>
        </is>
      </c>
      <c r="F3088" t="inlineStr">
        <is>
          <t>France</t>
        </is>
      </c>
      <c r="G3088" t="inlineStr">
        <is>
          <t>Retail &amp; CPG</t>
        </is>
      </c>
      <c r="H3088" t="inlineStr">
        <is>
          <t>Application services</t>
        </is>
      </c>
      <c r="I3088" t="inlineStr">
        <is>
          <t>Top-10 client</t>
        </is>
      </c>
      <c r="J3088" t="inlineStr">
        <is>
          <t>Priya Nair</t>
        </is>
      </c>
      <c r="K3088" s="71" t="n">
        <v>4596</v>
      </c>
      <c r="L3088" s="72" t="n">
        <v>3517.93</v>
      </c>
      <c r="M3088" s="72" t="n">
        <v>16168406.28</v>
      </c>
      <c r="N3088" s="72" t="n">
        <v>323368.13</v>
      </c>
      <c r="O3088" s="72" t="n">
        <v>15845038.15</v>
      </c>
      <c r="P3088" s="72" t="n">
        <v>10285049.29</v>
      </c>
      <c r="Q3088" s="72" t="n">
        <v>5559988.86</v>
      </c>
      <c r="R3088" t="inlineStr">
        <is>
          <t>RC-03</t>
        </is>
      </c>
      <c r="S3088" s="73" t="n">
        <v>33.5</v>
      </c>
      <c r="T3088" s="73" t="n">
        <v>30.4</v>
      </c>
      <c r="U3088" s="71" t="n">
        <v>3</v>
      </c>
      <c r="V3088" t="inlineStr">
        <is>
          <t>No</t>
        </is>
      </c>
      <c r="W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TC103080</t>
        </is>
      </c>
      <c r="B3089" s="69" t="n">
        <v>46030</v>
      </c>
      <c r="C3089" s="70" t="n">
        <v>2026</v>
      </c>
      <c r="D3089" t="inlineStr">
        <is>
          <t>Jan</t>
        </is>
      </c>
      <c r="E3089" t="inlineStr">
        <is>
          <t>Asia Pacific</t>
        </is>
      </c>
      <c r="F3089" t="inlineStr">
        <is>
          <t>Singapore</t>
        </is>
      </c>
      <c r="G3089" t="inlineStr">
        <is>
          <t>Retail &amp; CPG</t>
        </is>
      </c>
      <c r="H3089" t="inlineStr">
        <is>
          <t>BPS</t>
        </is>
      </c>
      <c r="I3089" t="inlineStr">
        <is>
          <t>Large client</t>
        </is>
      </c>
      <c r="J3089" t="inlineStr">
        <is>
          <t>Priya Nair</t>
        </is>
      </c>
      <c r="K3089" s="71" t="n">
        <v>5513</v>
      </c>
      <c r="L3089" s="72" t="n">
        <v>3142.47</v>
      </c>
      <c r="M3089" s="72" t="n">
        <v>17324437.11</v>
      </c>
      <c r="N3089" s="72" t="n">
        <v>0</v>
      </c>
      <c r="O3089" s="72" t="n">
        <v>17324437.11</v>
      </c>
      <c r="P3089" s="72" t="n">
        <v>11767622.26</v>
      </c>
      <c r="Q3089" s="72" t="n">
        <v>5556814.85</v>
      </c>
      <c r="R3089" t="inlineStr">
        <is>
          <t>RC-03</t>
        </is>
      </c>
      <c r="S3089" s="73" t="n">
        <v>45.3</v>
      </c>
      <c r="T3089" s="73" t="n">
        <v>38.3</v>
      </c>
      <c r="U3089" s="71" t="n">
        <v>1</v>
      </c>
      <c r="V3089" t="inlineStr">
        <is>
          <t>No</t>
        </is>
      </c>
      <c r="W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TC103081</t>
        </is>
      </c>
      <c r="B3090" s="69" t="n">
        <v>46030</v>
      </c>
      <c r="C3090" s="70" t="n">
        <v>2026</v>
      </c>
      <c r="D3090" t="inlineStr">
        <is>
          <t>Jan</t>
        </is>
      </c>
      <c r="E3090" t="inlineStr">
        <is>
          <t>UK</t>
        </is>
      </c>
      <c r="F3090" t="inlineStr">
        <is>
          <t>UK</t>
        </is>
      </c>
      <c r="G3090" t="inlineStr">
        <is>
          <t>Communications &amp; Media</t>
        </is>
      </c>
      <c r="H3090" t="inlineStr">
        <is>
          <t>Application services</t>
        </is>
      </c>
      <c r="I3090" t="inlineStr">
        <is>
          <t>Large client</t>
        </is>
      </c>
      <c r="J3090" t="inlineStr">
        <is>
          <t>Aisha Bello</t>
        </is>
      </c>
      <c r="K3090" s="71" t="n">
        <v>1635</v>
      </c>
      <c r="L3090" s="72" t="n">
        <v>3658.88</v>
      </c>
      <c r="M3090" s="72" t="n">
        <v>5982268.8</v>
      </c>
      <c r="N3090" s="72" t="n">
        <v>239290.75</v>
      </c>
      <c r="O3090" s="72" t="n">
        <v>5742978.05</v>
      </c>
      <c r="P3090" s="72" t="n">
        <v>4188837.24</v>
      </c>
      <c r="Q3090" s="72" t="n">
        <v>1554140.81</v>
      </c>
      <c r="R3090" t="inlineStr">
        <is>
          <t>CM-03</t>
        </is>
      </c>
      <c r="S3090" s="73" t="n">
        <v>14.3</v>
      </c>
      <c r="T3090" s="73" t="n">
        <v>11</v>
      </c>
      <c r="U3090" s="71" t="n">
        <v>1</v>
      </c>
      <c r="V3090" t="inlineStr">
        <is>
          <t>No</t>
        </is>
      </c>
      <c r="W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TC103082</t>
        </is>
      </c>
      <c r="B3091" s="69" t="n">
        <v>46030</v>
      </c>
      <c r="C3091" s="70" t="n">
        <v>2026</v>
      </c>
      <c r="D3091" t="inlineStr">
        <is>
          <t>Jan</t>
        </is>
      </c>
      <c r="E3091" t="inlineStr">
        <is>
          <t>North America</t>
        </is>
      </c>
      <c r="F3091" t="inlineStr">
        <is>
          <t>USA</t>
        </is>
      </c>
      <c r="G3091" t="inlineStr">
        <is>
          <t>Retail &amp; CPG</t>
        </is>
      </c>
      <c r="H3091" t="inlineStr">
        <is>
          <t>Cloud &amp; infrastructure</t>
        </is>
      </c>
      <c r="I3091" t="inlineStr">
        <is>
          <t>Large client</t>
        </is>
      </c>
      <c r="J3091" t="inlineStr">
        <is>
          <t>Omar Haddad</t>
        </is>
      </c>
      <c r="K3091" s="71" t="n">
        <v>5771</v>
      </c>
      <c r="L3091" s="72" t="n">
        <v>4063.48</v>
      </c>
      <c r="M3091" s="72" t="n">
        <v>23450343.08</v>
      </c>
      <c r="N3091" s="72" t="n">
        <v>469006.86</v>
      </c>
      <c r="O3091" s="72" t="n">
        <v>22981336.22</v>
      </c>
      <c r="P3091" s="72" t="n">
        <v>17020466.72</v>
      </c>
      <c r="Q3091" s="72" t="n">
        <v>5960869.5</v>
      </c>
      <c r="R3091" t="inlineStr">
        <is>
          <t>RC-01</t>
        </is>
      </c>
      <c r="S3091" s="73" t="n">
        <v>48.8</v>
      </c>
      <c r="T3091" s="73" t="n">
        <v>38.2</v>
      </c>
      <c r="U3091" s="71" t="n">
        <v>2</v>
      </c>
      <c r="V3091" t="inlineStr">
        <is>
          <t>No</t>
        </is>
      </c>
      <c r="W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TC103083</t>
        </is>
      </c>
      <c r="B3092" s="69" t="n">
        <v>46030</v>
      </c>
      <c r="C3092" s="70" t="n">
        <v>2026</v>
      </c>
      <c r="D3092" t="inlineStr">
        <is>
          <t>Jan</t>
        </is>
      </c>
      <c r="E3092" t="inlineStr">
        <is>
          <t>UK</t>
        </is>
      </c>
      <c r="F3092" t="inlineStr">
        <is>
          <t>UK</t>
        </is>
      </c>
      <c r="G3092" t="inlineStr">
        <is>
          <t>BFSI</t>
        </is>
      </c>
      <c r="H3092" t="inlineStr">
        <is>
          <t>Application services</t>
        </is>
      </c>
      <c r="I3092" t="inlineStr">
        <is>
          <t>Mid-size client</t>
        </is>
      </c>
      <c r="J3092" t="inlineStr">
        <is>
          <t>Amir Khan</t>
        </is>
      </c>
      <c r="K3092" s="71" t="n">
        <v>10408</v>
      </c>
      <c r="L3092" s="72" t="n">
        <v>4072.96</v>
      </c>
      <c r="M3092" s="72" t="n">
        <v>42391367.68</v>
      </c>
      <c r="N3092" s="72" t="n">
        <v>0</v>
      </c>
      <c r="O3092" s="72" t="n">
        <v>42391367.68</v>
      </c>
      <c r="P3092" s="72" t="n">
        <v>24981202.13</v>
      </c>
      <c r="Q3092" s="72" t="n">
        <v>17410165.55</v>
      </c>
      <c r="R3092" t="inlineStr">
        <is>
          <t>B-06</t>
        </is>
      </c>
      <c r="S3092" s="73" t="n">
        <v>72.90000000000001</v>
      </c>
      <c r="T3092" s="73" t="n">
        <v>66.59999999999999</v>
      </c>
      <c r="U3092" s="71" t="n">
        <v>0</v>
      </c>
      <c r="V3092" t="inlineStr">
        <is>
          <t>No</t>
        </is>
      </c>
      <c r="W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TC103084</t>
        </is>
      </c>
      <c r="B3093" s="69" t="n">
        <v>46031</v>
      </c>
      <c r="C3093" s="70" t="n">
        <v>2026</v>
      </c>
      <c r="D3093" t="inlineStr">
        <is>
          <t>Jan</t>
        </is>
      </c>
      <c r="E3093" t="inlineStr">
        <is>
          <t>North America</t>
        </is>
      </c>
      <c r="F3093" t="inlineStr">
        <is>
          <t>USA</t>
        </is>
      </c>
      <c r="G3093" t="inlineStr">
        <is>
          <t>BFSI</t>
        </is>
      </c>
      <c r="H3093" t="inlineStr">
        <is>
          <t>Application services</t>
        </is>
      </c>
      <c r="I3093" t="inlineStr">
        <is>
          <t>Mid-size client</t>
        </is>
      </c>
      <c r="J3093" t="inlineStr">
        <is>
          <t>Shraddha Kulkarni</t>
        </is>
      </c>
      <c r="K3093" s="71" t="n">
        <v>10187</v>
      </c>
      <c r="L3093" s="72" t="n">
        <v>4257.59</v>
      </c>
      <c r="M3093" s="72" t="n">
        <v>43372069.33</v>
      </c>
      <c r="N3093" s="72" t="n">
        <v>0</v>
      </c>
      <c r="O3093" s="72" t="n">
        <v>43372069.33</v>
      </c>
      <c r="P3093" s="72" t="n">
        <v>25758085.92</v>
      </c>
      <c r="Q3093" s="72" t="n">
        <v>17613983.41</v>
      </c>
      <c r="R3093" t="inlineStr">
        <is>
          <t>B-06</t>
        </is>
      </c>
      <c r="S3093" s="73" t="n">
        <v>76.8</v>
      </c>
      <c r="T3093" s="73" t="n">
        <v>68.3</v>
      </c>
      <c r="U3093" s="71" t="n">
        <v>0</v>
      </c>
      <c r="V3093" t="inlineStr">
        <is>
          <t>Yes</t>
        </is>
      </c>
      <c r="W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TC103085</t>
        </is>
      </c>
      <c r="B3094" s="69" t="n">
        <v>46031</v>
      </c>
      <c r="C3094" s="70" t="n">
        <v>2026</v>
      </c>
      <c r="D3094" t="inlineStr">
        <is>
          <t>Jan</t>
        </is>
      </c>
      <c r="E3094" t="inlineStr">
        <is>
          <t>North America</t>
        </is>
      </c>
      <c r="F3094" t="inlineStr">
        <is>
          <t>Canada</t>
        </is>
      </c>
      <c r="G3094" t="inlineStr">
        <is>
          <t>Communications &amp; Media</t>
        </is>
      </c>
      <c r="H3094" t="inlineStr">
        <is>
          <t>Consulting</t>
        </is>
      </c>
      <c r="I3094" t="inlineStr">
        <is>
          <t>Mid-size client</t>
        </is>
      </c>
      <c r="J3094" t="inlineStr">
        <is>
          <t>Omar Haddad</t>
        </is>
      </c>
      <c r="K3094" s="71" t="n">
        <v>10226</v>
      </c>
      <c r="L3094" s="72" t="n">
        <v>3755.75</v>
      </c>
      <c r="M3094" s="72" t="n">
        <v>38406299.5</v>
      </c>
      <c r="N3094" s="72" t="n">
        <v>1536251.98</v>
      </c>
      <c r="O3094" s="72" t="n">
        <v>36870047.52</v>
      </c>
      <c r="P3094" s="72" t="n">
        <v>24080128.5</v>
      </c>
      <c r="Q3094" s="72" t="n">
        <v>12789919.02</v>
      </c>
      <c r="R3094" t="inlineStr">
        <is>
          <t>CM-03</t>
        </is>
      </c>
      <c r="S3094" s="73" t="n">
        <v>78</v>
      </c>
      <c r="T3094" s="73" t="n">
        <v>69.09999999999999</v>
      </c>
      <c r="U3094" s="71" t="n">
        <v>0</v>
      </c>
      <c r="V3094" t="inlineStr">
        <is>
          <t>No</t>
        </is>
      </c>
      <c r="W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TC103086</t>
        </is>
      </c>
      <c r="B3095" s="69" t="n">
        <v>46031</v>
      </c>
      <c r="C3095" s="70" t="n">
        <v>2026</v>
      </c>
      <c r="D3095" t="inlineStr">
        <is>
          <t>Jan</t>
        </is>
      </c>
      <c r="E3095" t="inlineStr">
        <is>
          <t>UK</t>
        </is>
      </c>
      <c r="F3095" t="inlineStr">
        <is>
          <t>UK</t>
        </is>
      </c>
      <c r="G3095" t="inlineStr">
        <is>
          <t>Technology &amp; Services</t>
        </is>
      </c>
      <c r="H3095" t="inlineStr">
        <is>
          <t>AI &amp; data</t>
        </is>
      </c>
      <c r="I3095" t="inlineStr">
        <is>
          <t>Top-10 client</t>
        </is>
      </c>
      <c r="J3095" t="inlineStr">
        <is>
          <t>Ruhi Shaikh</t>
        </is>
      </c>
      <c r="K3095" s="71" t="n">
        <v>6063</v>
      </c>
      <c r="L3095" s="72" t="n">
        <v>3818.33</v>
      </c>
      <c r="M3095" s="72" t="n">
        <v>23150534.79</v>
      </c>
      <c r="N3095" s="72" t="n">
        <v>926021.39</v>
      </c>
      <c r="O3095" s="72" t="n">
        <v>22224513.4</v>
      </c>
      <c r="P3095" s="72" t="n">
        <v>15544050.88</v>
      </c>
      <c r="Q3095" s="72" t="n">
        <v>6680462.52</v>
      </c>
      <c r="R3095" t="inlineStr">
        <is>
          <t>TS-04</t>
        </is>
      </c>
      <c r="S3095" s="73" t="n">
        <v>49.2</v>
      </c>
      <c r="T3095" s="73" t="n">
        <v>41.2</v>
      </c>
      <c r="U3095" s="71" t="n">
        <v>1</v>
      </c>
      <c r="V3095" t="inlineStr">
        <is>
          <t>No</t>
        </is>
      </c>
      <c r="W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TC103087</t>
        </is>
      </c>
      <c r="B3096" s="69" t="n">
        <v>46031</v>
      </c>
      <c r="C3096" s="70" t="n">
        <v>2026</v>
      </c>
      <c r="D3096" t="inlineStr">
        <is>
          <t>Jan</t>
        </is>
      </c>
      <c r="E3096" t="inlineStr">
        <is>
          <t>UK</t>
        </is>
      </c>
      <c r="F3096" t="inlineStr">
        <is>
          <t>UK</t>
        </is>
      </c>
      <c r="G3096" t="inlineStr">
        <is>
          <t>Life Sciences</t>
        </is>
      </c>
      <c r="H3096" t="inlineStr">
        <is>
          <t>Application services</t>
        </is>
      </c>
      <c r="I3096" t="inlineStr">
        <is>
          <t>Large client</t>
        </is>
      </c>
      <c r="J3096" t="inlineStr">
        <is>
          <t>Sophie Müller</t>
        </is>
      </c>
      <c r="K3096" s="71" t="n">
        <v>1075</v>
      </c>
      <c r="L3096" s="72" t="n">
        <v>4356.72</v>
      </c>
      <c r="M3096" s="72" t="n">
        <v>4683474</v>
      </c>
      <c r="N3096" s="72" t="n">
        <v>0</v>
      </c>
      <c r="O3096" s="72" t="n">
        <v>4683474</v>
      </c>
      <c r="P3096" s="72" t="n">
        <v>2837939</v>
      </c>
      <c r="Q3096" s="72" t="n">
        <v>1845535</v>
      </c>
      <c r="R3096" t="inlineStr">
        <is>
          <t>LS-01</t>
        </is>
      </c>
      <c r="S3096" s="73" t="n">
        <v>8.300000000000001</v>
      </c>
      <c r="T3096" s="73" t="n">
        <v>7</v>
      </c>
      <c r="U3096" s="71" t="n">
        <v>1</v>
      </c>
      <c r="V3096" t="inlineStr">
        <is>
          <t>No</t>
        </is>
      </c>
      <c r="W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TC103088</t>
        </is>
      </c>
      <c r="B3097" s="69" t="n">
        <v>46031</v>
      </c>
      <c r="C3097" s="70" t="n">
        <v>2026</v>
      </c>
      <c r="D3097" t="inlineStr">
        <is>
          <t>Jan</t>
        </is>
      </c>
      <c r="E3097" t="inlineStr">
        <is>
          <t>Middle East &amp; Africa</t>
        </is>
      </c>
      <c r="F3097" t="inlineStr">
        <is>
          <t>South Africa</t>
        </is>
      </c>
      <c r="G3097" t="inlineStr">
        <is>
          <t>Technology &amp; Services</t>
        </is>
      </c>
      <c r="H3097" t="inlineStr">
        <is>
          <t>Consulting</t>
        </is>
      </c>
      <c r="I3097" t="inlineStr">
        <is>
          <t>Large client</t>
        </is>
      </c>
      <c r="J3097" t="inlineStr">
        <is>
          <t>Shraddha Kulkarni</t>
        </is>
      </c>
      <c r="K3097" s="71" t="n">
        <v>5687</v>
      </c>
      <c r="L3097" s="72" t="n">
        <v>3985.45</v>
      </c>
      <c r="M3097" s="72" t="n">
        <v>22665254.15</v>
      </c>
      <c r="N3097" s="72" t="n">
        <v>1359915.25</v>
      </c>
      <c r="O3097" s="72" t="n">
        <v>21305338.9</v>
      </c>
      <c r="P3097" s="72" t="n">
        <v>14268451.84</v>
      </c>
      <c r="Q3097" s="72" t="n">
        <v>7036887.06</v>
      </c>
      <c r="R3097" t="inlineStr">
        <is>
          <t>TS-04</t>
        </is>
      </c>
      <c r="S3097" s="73" t="n">
        <v>47.1</v>
      </c>
      <c r="T3097" s="73" t="n">
        <v>37.8</v>
      </c>
      <c r="U3097" s="71" t="n">
        <v>0</v>
      </c>
      <c r="V3097" t="inlineStr">
        <is>
          <t>No</t>
        </is>
      </c>
      <c r="W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TC103089</t>
        </is>
      </c>
      <c r="B3098" s="69" t="n">
        <v>46031</v>
      </c>
      <c r="C3098" s="70" t="n">
        <v>2026</v>
      </c>
      <c r="D3098" t="inlineStr">
        <is>
          <t>Jan</t>
        </is>
      </c>
      <c r="E3098" t="inlineStr">
        <is>
          <t>Asia Pacific</t>
        </is>
      </c>
      <c r="F3098" t="inlineStr">
        <is>
          <t>Singapore</t>
        </is>
      </c>
      <c r="G3098" t="inlineStr">
        <is>
          <t>Technology &amp; Services</t>
        </is>
      </c>
      <c r="H3098" t="inlineStr">
        <is>
          <t>Application services</t>
        </is>
      </c>
      <c r="I3098" t="inlineStr">
        <is>
          <t>Top-10 client</t>
        </is>
      </c>
      <c r="J3098" t="inlineStr">
        <is>
          <t>Zoya Ahmed</t>
        </is>
      </c>
      <c r="K3098" s="71" t="n">
        <v>5380</v>
      </c>
      <c r="L3098" s="72" t="n">
        <v>3490.46</v>
      </c>
      <c r="M3098" s="72" t="n">
        <v>18778674.8</v>
      </c>
      <c r="N3098" s="72" t="n">
        <v>0</v>
      </c>
      <c r="O3098" s="72" t="n">
        <v>18778674.8</v>
      </c>
      <c r="P3098" s="72" t="n">
        <v>11893554.91</v>
      </c>
      <c r="Q3098" s="72" t="n">
        <v>6885119.89</v>
      </c>
      <c r="R3098" t="inlineStr">
        <is>
          <t>TS-01</t>
        </is>
      </c>
      <c r="S3098" s="73" t="n">
        <v>39</v>
      </c>
      <c r="T3098" s="73" t="n">
        <v>35.8</v>
      </c>
      <c r="U3098" s="71" t="n">
        <v>0</v>
      </c>
      <c r="V3098" t="inlineStr">
        <is>
          <t>No</t>
        </is>
      </c>
      <c r="W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TC103090</t>
        </is>
      </c>
      <c r="B3099" s="69" t="n">
        <v>46031</v>
      </c>
      <c r="C3099" s="70" t="n">
        <v>2026</v>
      </c>
      <c r="D3099" t="inlineStr">
        <is>
          <t>Jan</t>
        </is>
      </c>
      <c r="E3099" t="inlineStr">
        <is>
          <t>UK</t>
        </is>
      </c>
      <c r="F3099" t="inlineStr">
        <is>
          <t>UK</t>
        </is>
      </c>
      <c r="G3099" t="inlineStr">
        <is>
          <t>Retail &amp; CPG</t>
        </is>
      </c>
      <c r="H3099" t="inlineStr">
        <is>
          <t>Consulting</t>
        </is>
      </c>
      <c r="I3099" t="inlineStr">
        <is>
          <t>Large client</t>
        </is>
      </c>
      <c r="J3099" t="inlineStr">
        <is>
          <t>Ana Costa</t>
        </is>
      </c>
      <c r="K3099" s="71" t="n">
        <v>2531</v>
      </c>
      <c r="L3099" s="72" t="n">
        <v>3548</v>
      </c>
      <c r="M3099" s="72" t="n">
        <v>8979988</v>
      </c>
      <c r="N3099" s="72" t="n">
        <v>179599.76</v>
      </c>
      <c r="O3099" s="72" t="n">
        <v>8800388.24</v>
      </c>
      <c r="P3099" s="72" t="n">
        <v>5583842.71</v>
      </c>
      <c r="Q3099" s="72" t="n">
        <v>3216545.53</v>
      </c>
      <c r="R3099" t="inlineStr">
        <is>
          <t>RC-03</t>
        </is>
      </c>
      <c r="S3099" s="73" t="n">
        <v>20.6</v>
      </c>
      <c r="T3099" s="73" t="n">
        <v>16.4</v>
      </c>
      <c r="U3099" s="71" t="n">
        <v>0</v>
      </c>
      <c r="V3099" t="inlineStr">
        <is>
          <t>No</t>
        </is>
      </c>
      <c r="W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TC103091</t>
        </is>
      </c>
      <c r="B3100" s="69" t="n">
        <v>46032</v>
      </c>
      <c r="C3100" s="70" t="n">
        <v>2026</v>
      </c>
      <c r="D3100" t="inlineStr">
        <is>
          <t>Jan</t>
        </is>
      </c>
      <c r="E3100" t="inlineStr">
        <is>
          <t>Continental Europe</t>
        </is>
      </c>
      <c r="F3100" t="inlineStr">
        <is>
          <t>Germany</t>
        </is>
      </c>
      <c r="G3100" t="inlineStr">
        <is>
          <t>Technology &amp; Services</t>
        </is>
      </c>
      <c r="H3100" t="inlineStr">
        <is>
          <t>Cloud &amp; infrastructure</t>
        </is>
      </c>
      <c r="I3100" t="inlineStr">
        <is>
          <t>Mid-size client</t>
        </is>
      </c>
      <c r="J3100" t="inlineStr">
        <is>
          <t>Emma Clarke</t>
        </is>
      </c>
      <c r="K3100" s="71" t="n">
        <v>7797</v>
      </c>
      <c r="L3100" s="72" t="n">
        <v>3961.45</v>
      </c>
      <c r="M3100" s="72" t="n">
        <v>30887425.65</v>
      </c>
      <c r="N3100" s="72" t="n">
        <v>617748.51</v>
      </c>
      <c r="O3100" s="72" t="n">
        <v>30269677.14</v>
      </c>
      <c r="P3100" s="72" t="n">
        <v>20886752.79</v>
      </c>
      <c r="Q3100" s="72" t="n">
        <v>9382924.35</v>
      </c>
      <c r="R3100" t="inlineStr">
        <is>
          <t>TS-04</t>
        </is>
      </c>
      <c r="S3100" s="73" t="n">
        <v>67.90000000000001</v>
      </c>
      <c r="T3100" s="73" t="n">
        <v>53.1</v>
      </c>
      <c r="U3100" s="71" t="n">
        <v>0</v>
      </c>
      <c r="V3100" t="inlineStr">
        <is>
          <t>Yes</t>
        </is>
      </c>
      <c r="W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TC103092</t>
        </is>
      </c>
      <c r="B3101" s="69" t="n">
        <v>46032</v>
      </c>
      <c r="C3101" s="70" t="n">
        <v>2026</v>
      </c>
      <c r="D3101" t="inlineStr">
        <is>
          <t>Jan</t>
        </is>
      </c>
      <c r="E3101" t="inlineStr">
        <is>
          <t>UK</t>
        </is>
      </c>
      <c r="F3101" t="inlineStr">
        <is>
          <t>UK</t>
        </is>
      </c>
      <c r="G3101" t="inlineStr">
        <is>
          <t>Manufacturing</t>
        </is>
      </c>
      <c r="H3101" t="inlineStr">
        <is>
          <t>Application services</t>
        </is>
      </c>
      <c r="I3101" t="inlineStr">
        <is>
          <t>Mid-size client</t>
        </is>
      </c>
      <c r="J3101" t="inlineStr">
        <is>
          <t>Amir Khan</t>
        </is>
      </c>
      <c r="K3101" s="71" t="n">
        <v>7285</v>
      </c>
      <c r="L3101" s="72" t="n">
        <v>3576.3</v>
      </c>
      <c r="M3101" s="72" t="n">
        <v>26053345.5</v>
      </c>
      <c r="N3101" s="72" t="n">
        <v>521066.91</v>
      </c>
      <c r="O3101" s="72" t="n">
        <v>25532278.59</v>
      </c>
      <c r="P3101" s="72" t="n">
        <v>16262469.12</v>
      </c>
      <c r="Q3101" s="72" t="n">
        <v>9269809.470000001</v>
      </c>
      <c r="R3101" t="inlineStr">
        <is>
          <t>M-01</t>
        </is>
      </c>
      <c r="S3101" s="73" t="n">
        <v>58.9</v>
      </c>
      <c r="T3101" s="73" t="n">
        <v>49.9</v>
      </c>
      <c r="U3101" s="71" t="n">
        <v>1</v>
      </c>
      <c r="V3101" t="inlineStr">
        <is>
          <t>No</t>
        </is>
      </c>
      <c r="W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TC103093</t>
        </is>
      </c>
      <c r="B3102" s="69" t="n">
        <v>46032</v>
      </c>
      <c r="C3102" s="70" t="n">
        <v>2026</v>
      </c>
      <c r="D3102" t="inlineStr">
        <is>
          <t>Jan</t>
        </is>
      </c>
      <c r="E3102" t="inlineStr">
        <is>
          <t>UK</t>
        </is>
      </c>
      <c r="F3102" t="inlineStr">
        <is>
          <t>UK</t>
        </is>
      </c>
      <c r="G3102" t="inlineStr">
        <is>
          <t>Technology &amp; Services</t>
        </is>
      </c>
      <c r="H3102" t="inlineStr">
        <is>
          <t>BPS</t>
        </is>
      </c>
      <c r="I3102" t="inlineStr">
        <is>
          <t>Mid-size client</t>
        </is>
      </c>
      <c r="J3102" t="inlineStr">
        <is>
          <t>Sophie Müller</t>
        </is>
      </c>
      <c r="K3102" s="71" t="n">
        <v>4449</v>
      </c>
      <c r="L3102" s="72" t="n">
        <v>4504.07</v>
      </c>
      <c r="M3102" s="72" t="n">
        <v>20038607.43</v>
      </c>
      <c r="N3102" s="72" t="n">
        <v>801544.3</v>
      </c>
      <c r="O3102" s="72" t="n">
        <v>19237063.13</v>
      </c>
      <c r="P3102" s="72" t="n">
        <v>13552416.85</v>
      </c>
      <c r="Q3102" s="72" t="n">
        <v>5684646.28</v>
      </c>
      <c r="R3102" t="inlineStr">
        <is>
          <t>TS-04</t>
        </is>
      </c>
      <c r="S3102" s="73" t="n">
        <v>34.4</v>
      </c>
      <c r="T3102" s="73" t="n">
        <v>30.9</v>
      </c>
      <c r="U3102" s="71" t="n">
        <v>1</v>
      </c>
      <c r="V3102" t="inlineStr">
        <is>
          <t>No</t>
        </is>
      </c>
      <c r="W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TC103094</t>
        </is>
      </c>
      <c r="B3103" s="69" t="n">
        <v>46032</v>
      </c>
      <c r="C3103" s="70" t="n">
        <v>2026</v>
      </c>
      <c r="D3103" t="inlineStr">
        <is>
          <t>Jan</t>
        </is>
      </c>
      <c r="E3103" t="inlineStr">
        <is>
          <t>North America</t>
        </is>
      </c>
      <c r="F3103" t="inlineStr">
        <is>
          <t>Canada</t>
        </is>
      </c>
      <c r="G3103" t="inlineStr">
        <is>
          <t>Technology &amp; Services</t>
        </is>
      </c>
      <c r="H3103" t="inlineStr">
        <is>
          <t>Application services</t>
        </is>
      </c>
      <c r="I3103" t="inlineStr">
        <is>
          <t>Large client</t>
        </is>
      </c>
      <c r="J3103" t="inlineStr">
        <is>
          <t>Yuki Sato</t>
        </is>
      </c>
      <c r="K3103" s="71" t="n">
        <v>5395</v>
      </c>
      <c r="L3103" s="72" t="n">
        <v>4126.89</v>
      </c>
      <c r="M3103" s="72" t="n">
        <v>22264571.55</v>
      </c>
      <c r="N3103" s="72" t="n">
        <v>1335874.29</v>
      </c>
      <c r="O3103" s="72" t="n">
        <v>20928697.26</v>
      </c>
      <c r="P3103" s="72" t="n">
        <v>13332494.98</v>
      </c>
      <c r="Q3103" s="72" t="n">
        <v>7596202.28</v>
      </c>
      <c r="R3103" t="inlineStr">
        <is>
          <t>TS-05</t>
        </is>
      </c>
      <c r="S3103" s="73" t="n">
        <v>48.1</v>
      </c>
      <c r="T3103" s="73" t="n">
        <v>36.1</v>
      </c>
      <c r="U3103" s="71" t="n">
        <v>1</v>
      </c>
      <c r="V3103" t="inlineStr">
        <is>
          <t>No</t>
        </is>
      </c>
      <c r="W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TC103095</t>
        </is>
      </c>
      <c r="B3104" s="69" t="n">
        <v>46032</v>
      </c>
      <c r="C3104" s="70" t="n">
        <v>2026</v>
      </c>
      <c r="D3104" t="inlineStr">
        <is>
          <t>Jan</t>
        </is>
      </c>
      <c r="E3104" t="inlineStr">
        <is>
          <t>North America</t>
        </is>
      </c>
      <c r="F3104" t="inlineStr">
        <is>
          <t>USA</t>
        </is>
      </c>
      <c r="G3104" t="inlineStr">
        <is>
          <t>Manufacturing</t>
        </is>
      </c>
      <c r="H3104" t="inlineStr">
        <is>
          <t>Consulting</t>
        </is>
      </c>
      <c r="I3104" t="inlineStr">
        <is>
          <t>Mid-size client</t>
        </is>
      </c>
      <c r="J3104" t="inlineStr">
        <is>
          <t>Sara Rossi</t>
        </is>
      </c>
      <c r="K3104" s="71" t="n">
        <v>8524</v>
      </c>
      <c r="L3104" s="72" t="n">
        <v>4229.7</v>
      </c>
      <c r="M3104" s="72" t="n">
        <v>36053962.8</v>
      </c>
      <c r="N3104" s="72" t="n">
        <v>721079.26</v>
      </c>
      <c r="O3104" s="72" t="n">
        <v>35332883.54</v>
      </c>
      <c r="P3104" s="72" t="n">
        <v>22206408.69</v>
      </c>
      <c r="Q3104" s="72" t="n">
        <v>13126474.85</v>
      </c>
      <c r="R3104" t="inlineStr">
        <is>
          <t>M-01</t>
        </is>
      </c>
      <c r="S3104" s="73" t="n">
        <v>65.59999999999999</v>
      </c>
      <c r="T3104" s="73" t="n">
        <v>55.5</v>
      </c>
      <c r="U3104" s="71" t="n">
        <v>0</v>
      </c>
      <c r="V3104" t="inlineStr">
        <is>
          <t>No</t>
        </is>
      </c>
      <c r="W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TC103096</t>
        </is>
      </c>
      <c r="B3105" s="69" t="n">
        <v>46032</v>
      </c>
      <c r="C3105" s="70" t="n">
        <v>2026</v>
      </c>
      <c r="D3105" t="inlineStr">
        <is>
          <t>Jan</t>
        </is>
      </c>
      <c r="E3105" t="inlineStr">
        <is>
          <t>Middle East &amp; Africa</t>
        </is>
      </c>
      <c r="F3105" t="inlineStr">
        <is>
          <t>South Africa</t>
        </is>
      </c>
      <c r="G3105" t="inlineStr">
        <is>
          <t>Technology &amp; Services</t>
        </is>
      </c>
      <c r="H3105" t="inlineStr">
        <is>
          <t>Consulting</t>
        </is>
      </c>
      <c r="I3105" t="inlineStr">
        <is>
          <t>Mid-size client</t>
        </is>
      </c>
      <c r="J3105" t="inlineStr">
        <is>
          <t>Yuki Sato</t>
        </is>
      </c>
      <c r="K3105" s="71" t="n">
        <v>6832</v>
      </c>
      <c r="L3105" s="72" t="n">
        <v>3599.24</v>
      </c>
      <c r="M3105" s="72" t="n">
        <v>24590007.68</v>
      </c>
      <c r="N3105" s="72" t="n">
        <v>0</v>
      </c>
      <c r="O3105" s="72" t="n">
        <v>24590007.68</v>
      </c>
      <c r="P3105" s="72" t="n">
        <v>15510242.35</v>
      </c>
      <c r="Q3105" s="72" t="n">
        <v>9079765.33</v>
      </c>
      <c r="R3105" t="inlineStr">
        <is>
          <t>TS-04</t>
        </is>
      </c>
      <c r="S3105" s="73" t="n">
        <v>48.4</v>
      </c>
      <c r="T3105" s="73" t="n">
        <v>44.5</v>
      </c>
      <c r="U3105" s="71" t="n">
        <v>0</v>
      </c>
      <c r="V3105" t="inlineStr">
        <is>
          <t>No</t>
        </is>
      </c>
      <c r="W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TC103097</t>
        </is>
      </c>
      <c r="B3106" s="69" t="n">
        <v>46032</v>
      </c>
      <c r="C3106" s="70" t="n">
        <v>2026</v>
      </c>
      <c r="D3106" t="inlineStr">
        <is>
          <t>Jan</t>
        </is>
      </c>
      <c r="E3106" t="inlineStr">
        <is>
          <t>North America</t>
        </is>
      </c>
      <c r="F3106" t="inlineStr">
        <is>
          <t>Canada</t>
        </is>
      </c>
      <c r="G3106" t="inlineStr">
        <is>
          <t>Manufacturing</t>
        </is>
      </c>
      <c r="H3106" t="inlineStr">
        <is>
          <t>Cloud &amp; infrastructure</t>
        </is>
      </c>
      <c r="I3106" t="inlineStr">
        <is>
          <t>Large client</t>
        </is>
      </c>
      <c r="J3106" t="inlineStr">
        <is>
          <t>Carlos Silva</t>
        </is>
      </c>
      <c r="K3106" s="71" t="n">
        <v>10405</v>
      </c>
      <c r="L3106" s="72" t="n">
        <v>4332.63</v>
      </c>
      <c r="M3106" s="72" t="n">
        <v>45081015.15</v>
      </c>
      <c r="N3106" s="72" t="n">
        <v>901620.3</v>
      </c>
      <c r="O3106" s="72" t="n">
        <v>44179394.85</v>
      </c>
      <c r="P3106" s="72" t="n">
        <v>30586107.96</v>
      </c>
      <c r="Q3106" s="72" t="n">
        <v>13593286.89</v>
      </c>
      <c r="R3106" t="inlineStr">
        <is>
          <t>M-01</t>
        </is>
      </c>
      <c r="S3106" s="73" t="n">
        <v>76.5</v>
      </c>
      <c r="T3106" s="73" t="n">
        <v>70.09999999999999</v>
      </c>
      <c r="U3106" s="71" t="n">
        <v>1</v>
      </c>
      <c r="V3106" t="inlineStr">
        <is>
          <t>No</t>
        </is>
      </c>
      <c r="W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TC103098</t>
        </is>
      </c>
      <c r="B3107" s="69" t="n">
        <v>46032</v>
      </c>
      <c r="C3107" s="70" t="n">
        <v>2026</v>
      </c>
      <c r="D3107" t="inlineStr">
        <is>
          <t>Jan</t>
        </is>
      </c>
      <c r="E3107" t="inlineStr">
        <is>
          <t>UK</t>
        </is>
      </c>
      <c r="F3107" t="inlineStr">
        <is>
          <t>UK</t>
        </is>
      </c>
      <c r="G3107" t="inlineStr">
        <is>
          <t>BFSI</t>
        </is>
      </c>
      <c r="H3107" t="inlineStr">
        <is>
          <t>AI &amp; data</t>
        </is>
      </c>
      <c r="I3107" t="inlineStr">
        <is>
          <t>Large client</t>
        </is>
      </c>
      <c r="J3107" t="inlineStr">
        <is>
          <t>Aisha Bello</t>
        </is>
      </c>
      <c r="K3107" s="71" t="n">
        <v>9607</v>
      </c>
      <c r="L3107" s="72" t="n">
        <v>4390.4</v>
      </c>
      <c r="M3107" s="72" t="n">
        <v>42178572.8</v>
      </c>
      <c r="N3107" s="72" t="n">
        <v>843571.46</v>
      </c>
      <c r="O3107" s="72" t="n">
        <v>41335001.34</v>
      </c>
      <c r="P3107" s="72" t="n">
        <v>27797328.53</v>
      </c>
      <c r="Q3107" s="72" t="n">
        <v>13537672.81</v>
      </c>
      <c r="R3107" t="inlineStr">
        <is>
          <t>B-01</t>
        </is>
      </c>
      <c r="S3107" s="73" t="n">
        <v>70.2</v>
      </c>
      <c r="T3107" s="73" t="n">
        <v>62.3</v>
      </c>
      <c r="U3107" s="71" t="n">
        <v>1</v>
      </c>
      <c r="V3107" t="inlineStr">
        <is>
          <t>No</t>
        </is>
      </c>
      <c r="W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TC103099</t>
        </is>
      </c>
      <c r="B3108" s="69" t="n">
        <v>46032</v>
      </c>
      <c r="C3108" s="70" t="n">
        <v>2026</v>
      </c>
      <c r="D3108" t="inlineStr">
        <is>
          <t>Jan</t>
        </is>
      </c>
      <c r="E3108" t="inlineStr">
        <is>
          <t>North America</t>
        </is>
      </c>
      <c r="F3108" t="inlineStr">
        <is>
          <t>USA</t>
        </is>
      </c>
      <c r="G3108" t="inlineStr">
        <is>
          <t>BFSI</t>
        </is>
      </c>
      <c r="H3108" t="inlineStr">
        <is>
          <t>Consulting</t>
        </is>
      </c>
      <c r="I3108" t="inlineStr">
        <is>
          <t>Large client</t>
        </is>
      </c>
      <c r="J3108" t="inlineStr">
        <is>
          <t>Zoya Ahmed</t>
        </is>
      </c>
      <c r="K3108" s="71" t="n">
        <v>3250</v>
      </c>
      <c r="L3108" s="72" t="n">
        <v>4591.3</v>
      </c>
      <c r="M3108" s="72" t="n">
        <v>14921725</v>
      </c>
      <c r="N3108" s="72" t="n">
        <v>0</v>
      </c>
      <c r="O3108" s="72" t="n">
        <v>14921725</v>
      </c>
      <c r="P3108" s="72" t="n">
        <v>8913479.25</v>
      </c>
      <c r="Q3108" s="72" t="n">
        <v>6008245.75</v>
      </c>
      <c r="R3108" t="inlineStr">
        <is>
          <t>B-05</t>
        </is>
      </c>
      <c r="S3108" s="73" t="n">
        <v>27.8</v>
      </c>
      <c r="T3108" s="73" t="n">
        <v>22.5</v>
      </c>
      <c r="U3108" s="71" t="n">
        <v>2</v>
      </c>
      <c r="V3108" t="inlineStr">
        <is>
          <t>No</t>
        </is>
      </c>
      <c r="W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TC103100</t>
        </is>
      </c>
      <c r="B3109" s="69" t="n">
        <v>46032</v>
      </c>
      <c r="C3109" s="70" t="n">
        <v>2026</v>
      </c>
      <c r="D3109" t="inlineStr">
        <is>
          <t>Jan</t>
        </is>
      </c>
      <c r="E3109" t="inlineStr">
        <is>
          <t>India</t>
        </is>
      </c>
      <c r="F3109" t="inlineStr">
        <is>
          <t>India</t>
        </is>
      </c>
      <c r="G3109" t="inlineStr">
        <is>
          <t>Life Sciences</t>
        </is>
      </c>
      <c r="H3109" t="inlineStr">
        <is>
          <t>Consulting</t>
        </is>
      </c>
      <c r="I3109" t="inlineStr">
        <is>
          <t>Top-10 client</t>
        </is>
      </c>
      <c r="J3109" t="inlineStr">
        <is>
          <t>Fatima Al-Saud</t>
        </is>
      </c>
      <c r="K3109" s="71" t="n">
        <v>3860</v>
      </c>
      <c r="L3109" s="72" t="n">
        <v>4014.69</v>
      </c>
      <c r="M3109" s="72" t="n">
        <v>15496703.4</v>
      </c>
      <c r="N3109" s="72" t="n">
        <v>0</v>
      </c>
      <c r="O3109" s="72" t="n">
        <v>15496703.4</v>
      </c>
      <c r="P3109" s="72" t="n">
        <v>10225690.32</v>
      </c>
      <c r="Q3109" s="72" t="n">
        <v>5271013.08</v>
      </c>
      <c r="R3109" t="inlineStr">
        <is>
          <t>LS-04</t>
        </is>
      </c>
      <c r="S3109" s="73" t="n">
        <v>30</v>
      </c>
      <c r="T3109" s="73" t="n">
        <v>25.9</v>
      </c>
      <c r="U3109" s="71" t="n">
        <v>1</v>
      </c>
      <c r="V3109" t="inlineStr">
        <is>
          <t>No</t>
        </is>
      </c>
      <c r="W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TC103101</t>
        </is>
      </c>
      <c r="B3110" s="69" t="n">
        <v>46032</v>
      </c>
      <c r="C3110" s="70" t="n">
        <v>2026</v>
      </c>
      <c r="D3110" t="inlineStr">
        <is>
          <t>Jan</t>
        </is>
      </c>
      <c r="E3110" t="inlineStr">
        <is>
          <t>North America</t>
        </is>
      </c>
      <c r="F3110" t="inlineStr">
        <is>
          <t>USA</t>
        </is>
      </c>
      <c r="G3110" t="inlineStr">
        <is>
          <t>Retail &amp; CPG</t>
        </is>
      </c>
      <c r="H3110" t="inlineStr">
        <is>
          <t>Application services</t>
        </is>
      </c>
      <c r="I3110" t="inlineStr">
        <is>
          <t>Large client</t>
        </is>
      </c>
      <c r="J3110" t="inlineStr">
        <is>
          <t>Ana Costa</t>
        </is>
      </c>
      <c r="K3110" s="71" t="n">
        <v>7086</v>
      </c>
      <c r="L3110" s="72" t="n">
        <v>3670.81</v>
      </c>
      <c r="M3110" s="72" t="n">
        <v>26011359.66</v>
      </c>
      <c r="N3110" s="72" t="n">
        <v>0</v>
      </c>
      <c r="O3110" s="72" t="n">
        <v>26011359.66</v>
      </c>
      <c r="P3110" s="72" t="n">
        <v>15475412.73</v>
      </c>
      <c r="Q3110" s="72" t="n">
        <v>10535946.93</v>
      </c>
      <c r="R3110" t="inlineStr">
        <is>
          <t>RC-02</t>
        </is>
      </c>
      <c r="S3110" s="73" t="n">
        <v>59.1</v>
      </c>
      <c r="T3110" s="73" t="n">
        <v>47.6</v>
      </c>
      <c r="U3110" s="71" t="n">
        <v>1</v>
      </c>
      <c r="V3110" t="inlineStr">
        <is>
          <t>No</t>
        </is>
      </c>
      <c r="W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TC103102</t>
        </is>
      </c>
      <c r="B3111" s="69" t="n">
        <v>46032</v>
      </c>
      <c r="C3111" s="70" t="n">
        <v>2026</v>
      </c>
      <c r="D3111" t="inlineStr">
        <is>
          <t>Jan</t>
        </is>
      </c>
      <c r="E3111" t="inlineStr">
        <is>
          <t>North America</t>
        </is>
      </c>
      <c r="F3111" t="inlineStr">
        <is>
          <t>USA</t>
        </is>
      </c>
      <c r="G3111" t="inlineStr">
        <is>
          <t>Life Sciences</t>
        </is>
      </c>
      <c r="H3111" t="inlineStr">
        <is>
          <t>Cloud &amp; infrastructure</t>
        </is>
      </c>
      <c r="I3111" t="inlineStr">
        <is>
          <t>Large client</t>
        </is>
      </c>
      <c r="J3111" t="inlineStr">
        <is>
          <t>Sara Rossi</t>
        </is>
      </c>
      <c r="K3111" s="71" t="n">
        <v>4005</v>
      </c>
      <c r="L3111" s="72" t="n">
        <v>4989.81</v>
      </c>
      <c r="M3111" s="72" t="n">
        <v>19984189.05</v>
      </c>
      <c r="N3111" s="72" t="n">
        <v>399683.78</v>
      </c>
      <c r="O3111" s="72" t="n">
        <v>19584505.27</v>
      </c>
      <c r="P3111" s="72" t="n">
        <v>12208770.24</v>
      </c>
      <c r="Q3111" s="72" t="n">
        <v>7375735.03</v>
      </c>
      <c r="R3111" t="inlineStr">
        <is>
          <t>LS-06</t>
        </is>
      </c>
      <c r="S3111" s="73" t="n">
        <v>33.6</v>
      </c>
      <c r="T3111" s="73" t="n">
        <v>26.8</v>
      </c>
      <c r="U3111" s="71" t="n">
        <v>1</v>
      </c>
      <c r="V3111" t="inlineStr">
        <is>
          <t>No</t>
        </is>
      </c>
      <c r="W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TC103103</t>
        </is>
      </c>
      <c r="B3112" s="69" t="n">
        <v>46032</v>
      </c>
      <c r="C3112" s="70" t="n">
        <v>2026</v>
      </c>
      <c r="D3112" t="inlineStr">
        <is>
          <t>Jan</t>
        </is>
      </c>
      <c r="E3112" t="inlineStr">
        <is>
          <t>North America</t>
        </is>
      </c>
      <c r="F3112" t="inlineStr">
        <is>
          <t>Canada</t>
        </is>
      </c>
      <c r="G3112" t="inlineStr">
        <is>
          <t>Life Sciences</t>
        </is>
      </c>
      <c r="H3112" t="inlineStr">
        <is>
          <t>Cloud &amp; infrastructure</t>
        </is>
      </c>
      <c r="I3112" t="inlineStr">
        <is>
          <t>Mid-size client</t>
        </is>
      </c>
      <c r="J3112" t="inlineStr">
        <is>
          <t>Yuki Sato</t>
        </is>
      </c>
      <c r="K3112" s="71" t="n">
        <v>1237</v>
      </c>
      <c r="L3112" s="72" t="n">
        <v>4913.81</v>
      </c>
      <c r="M3112" s="72" t="n">
        <v>6078382.97</v>
      </c>
      <c r="N3112" s="72" t="n">
        <v>0</v>
      </c>
      <c r="O3112" s="72" t="n">
        <v>6078382.97</v>
      </c>
      <c r="P3112" s="72" t="n">
        <v>3755080.2</v>
      </c>
      <c r="Q3112" s="72" t="n">
        <v>2323302.77</v>
      </c>
      <c r="R3112" t="inlineStr">
        <is>
          <t>LS-02</t>
        </is>
      </c>
      <c r="S3112" s="73" t="n">
        <v>9.6</v>
      </c>
      <c r="T3112" s="73" t="n">
        <v>8.5</v>
      </c>
      <c r="U3112" s="71" t="n">
        <v>0</v>
      </c>
      <c r="V3112" t="inlineStr">
        <is>
          <t>No</t>
        </is>
      </c>
      <c r="W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TC103104</t>
        </is>
      </c>
      <c r="B3113" s="69" t="n">
        <v>46033</v>
      </c>
      <c r="C3113" s="70" t="n">
        <v>2026</v>
      </c>
      <c r="D3113" t="inlineStr">
        <is>
          <t>Jan</t>
        </is>
      </c>
      <c r="E3113" t="inlineStr">
        <is>
          <t>North America</t>
        </is>
      </c>
      <c r="F3113" t="inlineStr">
        <is>
          <t>USA</t>
        </is>
      </c>
      <c r="G3113" t="inlineStr">
        <is>
          <t>Manufacturing</t>
        </is>
      </c>
      <c r="H3113" t="inlineStr">
        <is>
          <t>Cloud &amp; infrastructure</t>
        </is>
      </c>
      <c r="I3113" t="inlineStr">
        <is>
          <t>Top-10 client</t>
        </is>
      </c>
      <c r="J3113" t="inlineStr">
        <is>
          <t>Hiroshi Tanaka</t>
        </is>
      </c>
      <c r="K3113" s="71" t="n">
        <v>7335</v>
      </c>
      <c r="L3113" s="72" t="n">
        <v>3736</v>
      </c>
      <c r="M3113" s="72" t="n">
        <v>27403560</v>
      </c>
      <c r="N3113" s="72" t="n">
        <v>0</v>
      </c>
      <c r="O3113" s="72" t="n">
        <v>27403560</v>
      </c>
      <c r="P3113" s="72" t="n">
        <v>17550106.21</v>
      </c>
      <c r="Q3113" s="72" t="n">
        <v>9853453.789999999</v>
      </c>
      <c r="R3113" t="inlineStr">
        <is>
          <t>M-05</t>
        </is>
      </c>
      <c r="S3113" s="73" t="n">
        <v>53.3</v>
      </c>
      <c r="T3113" s="73" t="n">
        <v>46.2</v>
      </c>
      <c r="U3113" s="71" t="n">
        <v>0</v>
      </c>
      <c r="V3113" t="inlineStr">
        <is>
          <t>No</t>
        </is>
      </c>
      <c r="W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TC103105</t>
        </is>
      </c>
      <c r="B3114" s="69" t="n">
        <v>46033</v>
      </c>
      <c r="C3114" s="70" t="n">
        <v>2026</v>
      </c>
      <c r="D3114" t="inlineStr">
        <is>
          <t>Jan</t>
        </is>
      </c>
      <c r="E3114" t="inlineStr">
        <is>
          <t>North America</t>
        </is>
      </c>
      <c r="F3114" t="inlineStr">
        <is>
          <t>USA</t>
        </is>
      </c>
      <c r="G3114" t="inlineStr">
        <is>
          <t>BFSI</t>
        </is>
      </c>
      <c r="H3114" t="inlineStr">
        <is>
          <t>AI &amp; data</t>
        </is>
      </c>
      <c r="I3114" t="inlineStr">
        <is>
          <t>Large client</t>
        </is>
      </c>
      <c r="J3114" t="inlineStr">
        <is>
          <t>Ana Costa</t>
        </is>
      </c>
      <c r="K3114" s="71" t="n">
        <v>7065</v>
      </c>
      <c r="L3114" s="72" t="n">
        <v>4472.02</v>
      </c>
      <c r="M3114" s="72" t="n">
        <v>31594821.3</v>
      </c>
      <c r="N3114" s="72" t="n">
        <v>0</v>
      </c>
      <c r="O3114" s="72" t="n">
        <v>31594821.3</v>
      </c>
      <c r="P3114" s="72" t="n">
        <v>21350150.2</v>
      </c>
      <c r="Q3114" s="72" t="n">
        <v>10244671.1</v>
      </c>
      <c r="R3114" t="inlineStr">
        <is>
          <t>B-05</t>
        </is>
      </c>
      <c r="S3114" s="73" t="n">
        <v>51.3</v>
      </c>
      <c r="T3114" s="73" t="n">
        <v>46.3</v>
      </c>
      <c r="U3114" s="71" t="n">
        <v>0</v>
      </c>
      <c r="V3114" t="inlineStr">
        <is>
          <t>No</t>
        </is>
      </c>
      <c r="W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TC103106</t>
        </is>
      </c>
      <c r="B3115" s="69" t="n">
        <v>46033</v>
      </c>
      <c r="C3115" s="70" t="n">
        <v>2026</v>
      </c>
      <c r="D3115" t="inlineStr">
        <is>
          <t>Jan</t>
        </is>
      </c>
      <c r="E3115" t="inlineStr">
        <is>
          <t>UK</t>
        </is>
      </c>
      <c r="F3115" t="inlineStr">
        <is>
          <t>UK</t>
        </is>
      </c>
      <c r="G3115" t="inlineStr">
        <is>
          <t>Technology &amp; Services</t>
        </is>
      </c>
      <c r="H3115" t="inlineStr">
        <is>
          <t>AI &amp; data</t>
        </is>
      </c>
      <c r="I3115" t="inlineStr">
        <is>
          <t>Mid-size client</t>
        </is>
      </c>
      <c r="J3115" t="inlineStr">
        <is>
          <t>Sara Rossi</t>
        </is>
      </c>
      <c r="K3115" s="71" t="n">
        <v>5346</v>
      </c>
      <c r="L3115" s="72" t="n">
        <v>4215.07</v>
      </c>
      <c r="M3115" s="72" t="n">
        <v>22533764.22</v>
      </c>
      <c r="N3115" s="72" t="n">
        <v>450675.28</v>
      </c>
      <c r="O3115" s="72" t="n">
        <v>22083088.94</v>
      </c>
      <c r="P3115" s="72" t="n">
        <v>13172238.41</v>
      </c>
      <c r="Q3115" s="72" t="n">
        <v>8910850.529999999</v>
      </c>
      <c r="R3115" t="inlineStr">
        <is>
          <t>TS-01</t>
        </is>
      </c>
      <c r="S3115" s="73" t="n">
        <v>40.7</v>
      </c>
      <c r="T3115" s="73" t="n">
        <v>34.2</v>
      </c>
      <c r="U3115" s="71" t="n">
        <v>1</v>
      </c>
      <c r="V3115" t="inlineStr">
        <is>
          <t>No</t>
        </is>
      </c>
      <c r="W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TC103107</t>
        </is>
      </c>
      <c r="B3116" s="69" t="n">
        <v>46033</v>
      </c>
      <c r="C3116" s="70" t="n">
        <v>2026</v>
      </c>
      <c r="D3116" t="inlineStr">
        <is>
          <t>Jan</t>
        </is>
      </c>
      <c r="E3116" t="inlineStr">
        <is>
          <t>North America</t>
        </is>
      </c>
      <c r="F3116" t="inlineStr">
        <is>
          <t>Canada</t>
        </is>
      </c>
      <c r="G3116" t="inlineStr">
        <is>
          <t>Retail &amp; CPG</t>
        </is>
      </c>
      <c r="H3116" t="inlineStr">
        <is>
          <t>Application services</t>
        </is>
      </c>
      <c r="I3116" t="inlineStr">
        <is>
          <t>Large client</t>
        </is>
      </c>
      <c r="J3116" t="inlineStr">
        <is>
          <t>Priya Nair</t>
        </is>
      </c>
      <c r="K3116" s="71" t="n">
        <v>3215</v>
      </c>
      <c r="L3116" s="72" t="n">
        <v>3755.08</v>
      </c>
      <c r="M3116" s="72" t="n">
        <v>12072582.2</v>
      </c>
      <c r="N3116" s="72" t="n">
        <v>241451.64</v>
      </c>
      <c r="O3116" s="72" t="n">
        <v>11831130.56</v>
      </c>
      <c r="P3116" s="72" t="n">
        <v>7400231.52</v>
      </c>
      <c r="Q3116" s="72" t="n">
        <v>4430899.04</v>
      </c>
      <c r="R3116" t="inlineStr">
        <is>
          <t>RC-05</t>
        </is>
      </c>
      <c r="S3116" s="73" t="n">
        <v>24.6</v>
      </c>
      <c r="T3116" s="73" t="n">
        <v>21.8</v>
      </c>
      <c r="U3116" s="71" t="n">
        <v>1</v>
      </c>
      <c r="V3116" t="inlineStr">
        <is>
          <t>No</t>
        </is>
      </c>
      <c r="W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TC103108</t>
        </is>
      </c>
      <c r="B3117" s="69" t="n">
        <v>46033</v>
      </c>
      <c r="C3117" s="70" t="n">
        <v>2026</v>
      </c>
      <c r="D3117" t="inlineStr">
        <is>
          <t>Jan</t>
        </is>
      </c>
      <c r="E3117" t="inlineStr">
        <is>
          <t>Middle East &amp; Africa</t>
        </is>
      </c>
      <c r="F3117" t="inlineStr">
        <is>
          <t>UAE</t>
        </is>
      </c>
      <c r="G3117" t="inlineStr">
        <is>
          <t>Communications &amp; Media</t>
        </is>
      </c>
      <c r="H3117" t="inlineStr">
        <is>
          <t>Application services</t>
        </is>
      </c>
      <c r="I3117" t="inlineStr">
        <is>
          <t>Large client</t>
        </is>
      </c>
      <c r="J3117" t="inlineStr">
        <is>
          <t>Arjun Mehta</t>
        </is>
      </c>
      <c r="K3117" s="71" t="n">
        <v>1646</v>
      </c>
      <c r="L3117" s="72" t="n">
        <v>3475.12</v>
      </c>
      <c r="M3117" s="72" t="n">
        <v>5720047.52</v>
      </c>
      <c r="N3117" s="72" t="n">
        <v>0</v>
      </c>
      <c r="O3117" s="72" t="n">
        <v>5720047.52</v>
      </c>
      <c r="P3117" s="72" t="n">
        <v>4039959.4</v>
      </c>
      <c r="Q3117" s="72" t="n">
        <v>1680088.12</v>
      </c>
      <c r="R3117" t="inlineStr">
        <is>
          <t>CM-06</t>
        </is>
      </c>
      <c r="S3117" s="73" t="n">
        <v>14.3</v>
      </c>
      <c r="T3117" s="73" t="n">
        <v>11.2</v>
      </c>
      <c r="U3117" s="71" t="n">
        <v>0</v>
      </c>
      <c r="V3117" t="inlineStr">
        <is>
          <t>No</t>
        </is>
      </c>
      <c r="W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TC103109</t>
        </is>
      </c>
      <c r="B3118" s="69" t="n">
        <v>46033</v>
      </c>
      <c r="C3118" s="70" t="n">
        <v>2026</v>
      </c>
      <c r="D3118" t="inlineStr">
        <is>
          <t>Jan</t>
        </is>
      </c>
      <c r="E3118" t="inlineStr">
        <is>
          <t>North America</t>
        </is>
      </c>
      <c r="F3118" t="inlineStr">
        <is>
          <t>Canada</t>
        </is>
      </c>
      <c r="G3118" t="inlineStr">
        <is>
          <t>Technology &amp; Services</t>
        </is>
      </c>
      <c r="H3118" t="inlineStr">
        <is>
          <t>AI &amp; data</t>
        </is>
      </c>
      <c r="I3118" t="inlineStr">
        <is>
          <t>Top-10 client</t>
        </is>
      </c>
      <c r="J3118" t="inlineStr">
        <is>
          <t>Amir Khan</t>
        </is>
      </c>
      <c r="K3118" s="71" t="n">
        <v>3389</v>
      </c>
      <c r="L3118" s="72" t="n">
        <v>3964.98</v>
      </c>
      <c r="M3118" s="72" t="n">
        <v>13437317.22</v>
      </c>
      <c r="N3118" s="72" t="n">
        <v>0</v>
      </c>
      <c r="O3118" s="72" t="n">
        <v>13437317.22</v>
      </c>
      <c r="P3118" s="72" t="n">
        <v>8205785.68</v>
      </c>
      <c r="Q3118" s="72" t="n">
        <v>5231531.54</v>
      </c>
      <c r="R3118" t="inlineStr">
        <is>
          <t>TS-02</t>
        </is>
      </c>
      <c r="S3118" s="73" t="n">
        <v>25.9</v>
      </c>
      <c r="T3118" s="73" t="n">
        <v>22.9</v>
      </c>
      <c r="U3118" s="71" t="n">
        <v>0</v>
      </c>
      <c r="V3118" t="inlineStr">
        <is>
          <t>No</t>
        </is>
      </c>
      <c r="W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TC103110</t>
        </is>
      </c>
      <c r="B3119" s="69" t="n">
        <v>46033</v>
      </c>
      <c r="C3119" s="70" t="n">
        <v>2026</v>
      </c>
      <c r="D3119" t="inlineStr">
        <is>
          <t>Jan</t>
        </is>
      </c>
      <c r="E3119" t="inlineStr">
        <is>
          <t>North America</t>
        </is>
      </c>
      <c r="F3119" t="inlineStr">
        <is>
          <t>Canada</t>
        </is>
      </c>
      <c r="G3119" t="inlineStr">
        <is>
          <t>Manufacturing</t>
        </is>
      </c>
      <c r="H3119" t="inlineStr">
        <is>
          <t>Cloud &amp; infrastructure</t>
        </is>
      </c>
      <c r="I3119" t="inlineStr">
        <is>
          <t>Large client</t>
        </is>
      </c>
      <c r="J3119" t="inlineStr">
        <is>
          <t>Sara Rossi</t>
        </is>
      </c>
      <c r="K3119" s="71" t="n">
        <v>4104</v>
      </c>
      <c r="L3119" s="72" t="n">
        <v>4204.09</v>
      </c>
      <c r="M3119" s="72" t="n">
        <v>17253585.36</v>
      </c>
      <c r="N3119" s="72" t="n">
        <v>690143.41</v>
      </c>
      <c r="O3119" s="72" t="n">
        <v>16563441.95</v>
      </c>
      <c r="P3119" s="72" t="n">
        <v>11216409.35</v>
      </c>
      <c r="Q3119" s="72" t="n">
        <v>5347032.6</v>
      </c>
      <c r="R3119" t="inlineStr">
        <is>
          <t>M-05</t>
        </is>
      </c>
      <c r="S3119" s="73" t="n">
        <v>34.6</v>
      </c>
      <c r="T3119" s="73" t="n">
        <v>28.5</v>
      </c>
      <c r="U3119" s="71" t="n">
        <v>0</v>
      </c>
      <c r="V3119" t="inlineStr">
        <is>
          <t>No</t>
        </is>
      </c>
      <c r="W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TC103111</t>
        </is>
      </c>
      <c r="B3120" s="69" t="n">
        <v>46033</v>
      </c>
      <c r="C3120" s="70" t="n">
        <v>2026</v>
      </c>
      <c r="D3120" t="inlineStr">
        <is>
          <t>Jan</t>
        </is>
      </c>
      <c r="E3120" t="inlineStr">
        <is>
          <t>UK</t>
        </is>
      </c>
      <c r="F3120" t="inlineStr">
        <is>
          <t>UK</t>
        </is>
      </c>
      <c r="G3120" t="inlineStr">
        <is>
          <t>Technology &amp; Services</t>
        </is>
      </c>
      <c r="H3120" t="inlineStr">
        <is>
          <t>Application services</t>
        </is>
      </c>
      <c r="I3120" t="inlineStr">
        <is>
          <t>Top-10 client</t>
        </is>
      </c>
      <c r="J3120" t="inlineStr">
        <is>
          <t>Amir Khan</t>
        </is>
      </c>
      <c r="K3120" s="71" t="n">
        <v>7233</v>
      </c>
      <c r="L3120" s="72" t="n">
        <v>3704.71</v>
      </c>
      <c r="M3120" s="72" t="n">
        <v>26796167.43</v>
      </c>
      <c r="N3120" s="72" t="n">
        <v>1071846.7</v>
      </c>
      <c r="O3120" s="72" t="n">
        <v>25724320.73</v>
      </c>
      <c r="P3120" s="72" t="n">
        <v>17633857.63</v>
      </c>
      <c r="Q3120" s="72" t="n">
        <v>8090463.1</v>
      </c>
      <c r="R3120" t="inlineStr">
        <is>
          <t>TS-04</t>
        </is>
      </c>
      <c r="S3120" s="73" t="n">
        <v>56.7</v>
      </c>
      <c r="T3120" s="73" t="n">
        <v>49.9</v>
      </c>
      <c r="U3120" s="71" t="n">
        <v>1</v>
      </c>
      <c r="V3120" t="inlineStr">
        <is>
          <t>No</t>
        </is>
      </c>
      <c r="W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TC103112</t>
        </is>
      </c>
      <c r="B3121" s="69" t="n">
        <v>46033</v>
      </c>
      <c r="C3121" s="70" t="n">
        <v>2026</v>
      </c>
      <c r="D3121" t="inlineStr">
        <is>
          <t>Jan</t>
        </is>
      </c>
      <c r="E3121" t="inlineStr">
        <is>
          <t>Continental Europe</t>
        </is>
      </c>
      <c r="F3121" t="inlineStr">
        <is>
          <t>Germany</t>
        </is>
      </c>
      <c r="G3121" t="inlineStr">
        <is>
          <t>Retail &amp; CPG</t>
        </is>
      </c>
      <c r="H3121" t="inlineStr">
        <is>
          <t>Cloud &amp; infrastructure</t>
        </is>
      </c>
      <c r="I3121" t="inlineStr">
        <is>
          <t>Mid-size client</t>
        </is>
      </c>
      <c r="J3121" t="inlineStr">
        <is>
          <t>Zoya Ahmed</t>
        </is>
      </c>
      <c r="K3121" s="71" t="n">
        <v>6856</v>
      </c>
      <c r="L3121" s="72" t="n">
        <v>3451.27</v>
      </c>
      <c r="M3121" s="72" t="n">
        <v>23661907.12</v>
      </c>
      <c r="N3121" s="72" t="n">
        <v>0</v>
      </c>
      <c r="O3121" s="72" t="n">
        <v>23661907.12</v>
      </c>
      <c r="P3121" s="72" t="n">
        <v>14642761.96</v>
      </c>
      <c r="Q3121" s="72" t="n">
        <v>9019145.16</v>
      </c>
      <c r="R3121" t="inlineStr">
        <is>
          <t>RC-06</t>
        </is>
      </c>
      <c r="S3121" s="73" t="n">
        <v>53.1</v>
      </c>
      <c r="T3121" s="73" t="n">
        <v>45.7</v>
      </c>
      <c r="U3121" s="71" t="n">
        <v>0</v>
      </c>
      <c r="V3121" t="inlineStr">
        <is>
          <t>No</t>
        </is>
      </c>
      <c r="W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TC103113</t>
        </is>
      </c>
      <c r="B3122" s="69" t="n">
        <v>46033</v>
      </c>
      <c r="C3122" s="70" t="n">
        <v>2026</v>
      </c>
      <c r="D3122" t="inlineStr">
        <is>
          <t>Jan</t>
        </is>
      </c>
      <c r="E3122" t="inlineStr">
        <is>
          <t>North America</t>
        </is>
      </c>
      <c r="F3122" t="inlineStr">
        <is>
          <t>Canada</t>
        </is>
      </c>
      <c r="G3122" t="inlineStr">
        <is>
          <t>BFSI</t>
        </is>
      </c>
      <c r="H3122" t="inlineStr">
        <is>
          <t>Cloud &amp; infrastructure</t>
        </is>
      </c>
      <c r="I3122" t="inlineStr">
        <is>
          <t>Mid-size client</t>
        </is>
      </c>
      <c r="J3122" t="inlineStr">
        <is>
          <t>Kofi Mensah</t>
        </is>
      </c>
      <c r="K3122" s="71" t="n">
        <v>9786</v>
      </c>
      <c r="L3122" s="72" t="n">
        <v>4214.02</v>
      </c>
      <c r="M3122" s="72" t="n">
        <v>41238399.72</v>
      </c>
      <c r="N3122" s="72" t="n">
        <v>824767.99</v>
      </c>
      <c r="O3122" s="72" t="n">
        <v>40413631.73</v>
      </c>
      <c r="P3122" s="72" t="n">
        <v>28718102.46</v>
      </c>
      <c r="Q3122" s="72" t="n">
        <v>11695529.27</v>
      </c>
      <c r="R3122" t="inlineStr">
        <is>
          <t>B-04</t>
        </is>
      </c>
      <c r="S3122" s="73" t="n">
        <v>72.09999999999999</v>
      </c>
      <c r="T3122" s="73" t="n">
        <v>64</v>
      </c>
      <c r="U3122" s="71" t="n">
        <v>1</v>
      </c>
      <c r="V3122" t="inlineStr">
        <is>
          <t>No</t>
        </is>
      </c>
      <c r="W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TC103114</t>
        </is>
      </c>
      <c r="B3123" s="69" t="n">
        <v>46033</v>
      </c>
      <c r="C3123" s="70" t="n">
        <v>2026</v>
      </c>
      <c r="D3123" t="inlineStr">
        <is>
          <t>Jan</t>
        </is>
      </c>
      <c r="E3123" t="inlineStr">
        <is>
          <t>Continental Europe</t>
        </is>
      </c>
      <c r="F3123" t="inlineStr">
        <is>
          <t>Germany</t>
        </is>
      </c>
      <c r="G3123" t="inlineStr">
        <is>
          <t>Retail &amp; CPG</t>
        </is>
      </c>
      <c r="H3123" t="inlineStr">
        <is>
          <t>Application services</t>
        </is>
      </c>
      <c r="I3123" t="inlineStr">
        <is>
          <t>Top-10 client</t>
        </is>
      </c>
      <c r="J3123" t="inlineStr">
        <is>
          <t>Zoya Ahmed</t>
        </is>
      </c>
      <c r="K3123" s="71" t="n">
        <v>6542</v>
      </c>
      <c r="L3123" s="72" t="n">
        <v>3890.97</v>
      </c>
      <c r="M3123" s="72" t="n">
        <v>25454725.74</v>
      </c>
      <c r="N3123" s="72" t="n">
        <v>1527283.54</v>
      </c>
      <c r="O3123" s="72" t="n">
        <v>23927442.2</v>
      </c>
      <c r="P3123" s="72" t="n">
        <v>18410512</v>
      </c>
      <c r="Q3123" s="72" t="n">
        <v>5516930.2</v>
      </c>
      <c r="R3123" t="inlineStr">
        <is>
          <t>RC-06</t>
        </is>
      </c>
      <c r="S3123" s="73" t="n">
        <v>50.8</v>
      </c>
      <c r="T3123" s="73" t="n">
        <v>45.5</v>
      </c>
      <c r="U3123" s="71" t="n">
        <v>2</v>
      </c>
      <c r="V3123" t="inlineStr">
        <is>
          <t>Yes</t>
        </is>
      </c>
      <c r="W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TC103115</t>
        </is>
      </c>
      <c r="B3124" s="69" t="n">
        <v>46033</v>
      </c>
      <c r="C3124" s="70" t="n">
        <v>2026</v>
      </c>
      <c r="D3124" t="inlineStr">
        <is>
          <t>Jan</t>
        </is>
      </c>
      <c r="E3124" t="inlineStr">
        <is>
          <t>Middle East &amp; Africa</t>
        </is>
      </c>
      <c r="F3124" t="inlineStr">
        <is>
          <t>South Africa</t>
        </is>
      </c>
      <c r="G3124" t="inlineStr">
        <is>
          <t>Retail &amp; CPG</t>
        </is>
      </c>
      <c r="H3124" t="inlineStr">
        <is>
          <t>BPS</t>
        </is>
      </c>
      <c r="I3124" t="inlineStr">
        <is>
          <t>Large client</t>
        </is>
      </c>
      <c r="J3124" t="inlineStr">
        <is>
          <t>Hiroshi Tanaka</t>
        </is>
      </c>
      <c r="K3124" s="71" t="n">
        <v>811</v>
      </c>
      <c r="L3124" s="72" t="n">
        <v>3474.64</v>
      </c>
      <c r="M3124" s="72" t="n">
        <v>2817933.04</v>
      </c>
      <c r="N3124" s="72" t="n">
        <v>0</v>
      </c>
      <c r="O3124" s="72" t="n">
        <v>2817933.04</v>
      </c>
      <c r="P3124" s="72" t="n">
        <v>1838546.48</v>
      </c>
      <c r="Q3124" s="72" t="n">
        <v>979386.5600000001</v>
      </c>
      <c r="R3124" t="inlineStr">
        <is>
          <t>RC-05</t>
        </is>
      </c>
      <c r="S3124" s="73" t="n">
        <v>7</v>
      </c>
      <c r="T3124" s="73" t="n">
        <v>5.6</v>
      </c>
      <c r="U3124" s="71" t="n">
        <v>0</v>
      </c>
      <c r="V3124" t="inlineStr">
        <is>
          <t>No</t>
        </is>
      </c>
      <c r="W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TC103116</t>
        </is>
      </c>
      <c r="B3125" s="69" t="n">
        <v>46033</v>
      </c>
      <c r="C3125" s="70" t="n">
        <v>2026</v>
      </c>
      <c r="D3125" t="inlineStr">
        <is>
          <t>Jan</t>
        </is>
      </c>
      <c r="E3125" t="inlineStr">
        <is>
          <t>North America</t>
        </is>
      </c>
      <c r="F3125" t="inlineStr">
        <is>
          <t>USA</t>
        </is>
      </c>
      <c r="G3125" t="inlineStr">
        <is>
          <t>Technology &amp; Services</t>
        </is>
      </c>
      <c r="H3125" t="inlineStr">
        <is>
          <t>Cloud &amp; infrastructure</t>
        </is>
      </c>
      <c r="I3125" t="inlineStr">
        <is>
          <t>Large client</t>
        </is>
      </c>
      <c r="J3125" t="inlineStr">
        <is>
          <t>Mei Lin</t>
        </is>
      </c>
      <c r="K3125" s="71" t="n">
        <v>5235</v>
      </c>
      <c r="L3125" s="72" t="n">
        <v>3757.11</v>
      </c>
      <c r="M3125" s="72" t="n">
        <v>19668470.85</v>
      </c>
      <c r="N3125" s="72" t="n">
        <v>786738.83</v>
      </c>
      <c r="O3125" s="72" t="n">
        <v>18881732.02</v>
      </c>
      <c r="P3125" s="72" t="n">
        <v>13266592.21</v>
      </c>
      <c r="Q3125" s="72" t="n">
        <v>5615139.81</v>
      </c>
      <c r="R3125" t="inlineStr">
        <is>
          <t>TS-06</t>
        </is>
      </c>
      <c r="S3125" s="73" t="n">
        <v>40</v>
      </c>
      <c r="T3125" s="73" t="n">
        <v>35.2</v>
      </c>
      <c r="U3125" s="71" t="n">
        <v>0</v>
      </c>
      <c r="V3125" t="inlineStr">
        <is>
          <t>No</t>
        </is>
      </c>
      <c r="W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TC103117</t>
        </is>
      </c>
      <c r="B3126" s="69" t="n">
        <v>46033</v>
      </c>
      <c r="C3126" s="70" t="n">
        <v>2026</v>
      </c>
      <c r="D3126" t="inlineStr">
        <is>
          <t>Jan</t>
        </is>
      </c>
      <c r="E3126" t="inlineStr">
        <is>
          <t>India</t>
        </is>
      </c>
      <c r="F3126" t="inlineStr">
        <is>
          <t>India</t>
        </is>
      </c>
      <c r="G3126" t="inlineStr">
        <is>
          <t>Life Sciences</t>
        </is>
      </c>
      <c r="H3126" t="inlineStr">
        <is>
          <t>Cloud &amp; infrastructure</t>
        </is>
      </c>
      <c r="I3126" t="inlineStr">
        <is>
          <t>Large client</t>
        </is>
      </c>
      <c r="J3126" t="inlineStr">
        <is>
          <t>Arjun Mehta</t>
        </is>
      </c>
      <c r="K3126" s="71" t="n">
        <v>5017</v>
      </c>
      <c r="L3126" s="72" t="n">
        <v>4214.24</v>
      </c>
      <c r="M3126" s="72" t="n">
        <v>21142842.08</v>
      </c>
      <c r="N3126" s="72" t="n">
        <v>0</v>
      </c>
      <c r="O3126" s="72" t="n">
        <v>21142842.08</v>
      </c>
      <c r="P3126" s="72" t="n">
        <v>12437573.58</v>
      </c>
      <c r="Q3126" s="72" t="n">
        <v>8705268.5</v>
      </c>
      <c r="R3126" t="inlineStr">
        <is>
          <t>LS-01</t>
        </is>
      </c>
      <c r="S3126" s="73" t="n">
        <v>42.7</v>
      </c>
      <c r="T3126" s="73" t="n">
        <v>34.4</v>
      </c>
      <c r="U3126" s="71" t="n">
        <v>1</v>
      </c>
      <c r="V3126" t="inlineStr">
        <is>
          <t>No</t>
        </is>
      </c>
      <c r="W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TC103118</t>
        </is>
      </c>
      <c r="B3127" s="69" t="n">
        <v>46034</v>
      </c>
      <c r="C3127" s="70" t="n">
        <v>2026</v>
      </c>
      <c r="D3127" t="inlineStr">
        <is>
          <t>Jan</t>
        </is>
      </c>
      <c r="E3127" t="inlineStr">
        <is>
          <t>Asia Pacific</t>
        </is>
      </c>
      <c r="F3127" t="inlineStr">
        <is>
          <t>Australia</t>
        </is>
      </c>
      <c r="G3127" t="inlineStr">
        <is>
          <t>Communications &amp; Media</t>
        </is>
      </c>
      <c r="H3127" t="inlineStr">
        <is>
          <t>AI &amp; data</t>
        </is>
      </c>
      <c r="I3127" t="inlineStr">
        <is>
          <t>Large client</t>
        </is>
      </c>
      <c r="J3127" t="inlineStr">
        <is>
          <t>Mei Lin</t>
        </is>
      </c>
      <c r="K3127" s="71" t="n">
        <v>1869</v>
      </c>
      <c r="L3127" s="72" t="n">
        <v>2884.73</v>
      </c>
      <c r="M3127" s="72" t="n">
        <v>5391560.37</v>
      </c>
      <c r="N3127" s="72" t="n">
        <v>0</v>
      </c>
      <c r="O3127" s="72" t="n">
        <v>5391560.37</v>
      </c>
      <c r="P3127" s="72" t="n">
        <v>3417055.35</v>
      </c>
      <c r="Q3127" s="72" t="n">
        <v>1974505.02</v>
      </c>
      <c r="R3127" t="inlineStr">
        <is>
          <t>CM-04</t>
        </is>
      </c>
      <c r="S3127" s="73" t="n">
        <v>16.2</v>
      </c>
      <c r="T3127" s="73" t="n">
        <v>12.9</v>
      </c>
      <c r="U3127" s="71" t="n">
        <v>0</v>
      </c>
      <c r="V3127" t="inlineStr">
        <is>
          <t>No</t>
        </is>
      </c>
      <c r="W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TC103119</t>
        </is>
      </c>
      <c r="B3128" s="69" t="n">
        <v>46034</v>
      </c>
      <c r="C3128" s="70" t="n">
        <v>2026</v>
      </c>
      <c r="D3128" t="inlineStr">
        <is>
          <t>Jan</t>
        </is>
      </c>
      <c r="E3128" t="inlineStr">
        <is>
          <t>Continental Europe</t>
        </is>
      </c>
      <c r="F3128" t="inlineStr">
        <is>
          <t>Netherlands</t>
        </is>
      </c>
      <c r="G3128" t="inlineStr">
        <is>
          <t>BFSI</t>
        </is>
      </c>
      <c r="H3128" t="inlineStr">
        <is>
          <t>Cloud &amp; infrastructure</t>
        </is>
      </c>
      <c r="I3128" t="inlineStr">
        <is>
          <t>Top-10 client</t>
        </is>
      </c>
      <c r="J3128" t="inlineStr">
        <is>
          <t>Yuki Sato</t>
        </is>
      </c>
      <c r="K3128" s="71" t="n">
        <v>7935</v>
      </c>
      <c r="L3128" s="72" t="n">
        <v>4686.43</v>
      </c>
      <c r="M3128" s="72" t="n">
        <v>37186822.05</v>
      </c>
      <c r="N3128" s="72" t="n">
        <v>2231209.32</v>
      </c>
      <c r="O3128" s="72" t="n">
        <v>34955612.73</v>
      </c>
      <c r="P3128" s="72" t="n">
        <v>24496802.32</v>
      </c>
      <c r="Q3128" s="72" t="n">
        <v>10458810.41</v>
      </c>
      <c r="R3128" t="inlineStr">
        <is>
          <t>B-03</t>
        </is>
      </c>
      <c r="S3128" s="73" t="n">
        <v>66.40000000000001</v>
      </c>
      <c r="T3128" s="73" t="n">
        <v>52.4</v>
      </c>
      <c r="U3128" s="71" t="n">
        <v>0</v>
      </c>
      <c r="V3128" t="inlineStr">
        <is>
          <t>No</t>
        </is>
      </c>
      <c r="W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TC103120</t>
        </is>
      </c>
      <c r="B3129" s="69" t="n">
        <v>46034</v>
      </c>
      <c r="C3129" s="70" t="n">
        <v>2026</v>
      </c>
      <c r="D3129" t="inlineStr">
        <is>
          <t>Jan</t>
        </is>
      </c>
      <c r="E3129" t="inlineStr">
        <is>
          <t>North America</t>
        </is>
      </c>
      <c r="F3129" t="inlineStr">
        <is>
          <t>USA</t>
        </is>
      </c>
      <c r="G3129" t="inlineStr">
        <is>
          <t>BFSI</t>
        </is>
      </c>
      <c r="H3129" t="inlineStr">
        <is>
          <t>Application services</t>
        </is>
      </c>
      <c r="I3129" t="inlineStr">
        <is>
          <t>Large client</t>
        </is>
      </c>
      <c r="J3129" t="inlineStr">
        <is>
          <t>Ravindra Patil</t>
        </is>
      </c>
      <c r="K3129" s="71" t="n">
        <v>8213</v>
      </c>
      <c r="L3129" s="72" t="n">
        <v>3718.59</v>
      </c>
      <c r="M3129" s="72" t="n">
        <v>30540779.67</v>
      </c>
      <c r="N3129" s="72" t="n">
        <v>0</v>
      </c>
      <c r="O3129" s="72" t="n">
        <v>30540779.67</v>
      </c>
      <c r="P3129" s="72" t="n">
        <v>20159089.55</v>
      </c>
      <c r="Q3129" s="72" t="n">
        <v>10381690.12</v>
      </c>
      <c r="R3129" t="inlineStr">
        <is>
          <t>B-03</t>
        </is>
      </c>
      <c r="S3129" s="73" t="n">
        <v>57.7</v>
      </c>
      <c r="T3129" s="73" t="n">
        <v>53</v>
      </c>
      <c r="U3129" s="71" t="n">
        <v>1</v>
      </c>
      <c r="V3129" t="inlineStr">
        <is>
          <t>No</t>
        </is>
      </c>
      <c r="W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TC103121</t>
        </is>
      </c>
      <c r="B3130" s="69" t="n">
        <v>46034</v>
      </c>
      <c r="C3130" s="70" t="n">
        <v>2026</v>
      </c>
      <c r="D3130" t="inlineStr">
        <is>
          <t>Jan</t>
        </is>
      </c>
      <c r="E3130" t="inlineStr">
        <is>
          <t>North America</t>
        </is>
      </c>
      <c r="F3130" t="inlineStr">
        <is>
          <t>Canada</t>
        </is>
      </c>
      <c r="G3130" t="inlineStr">
        <is>
          <t>Retail &amp; CPG</t>
        </is>
      </c>
      <c r="H3130" t="inlineStr">
        <is>
          <t>Consulting</t>
        </is>
      </c>
      <c r="I3130" t="inlineStr">
        <is>
          <t>Top-10 client</t>
        </is>
      </c>
      <c r="J3130" t="inlineStr">
        <is>
          <t>Zoya Ahmed</t>
        </is>
      </c>
      <c r="K3130" s="71" t="n">
        <v>7759</v>
      </c>
      <c r="L3130" s="72" t="n">
        <v>4051.26</v>
      </c>
      <c r="M3130" s="72" t="n">
        <v>31433726.34</v>
      </c>
      <c r="N3130" s="72" t="n">
        <v>628674.53</v>
      </c>
      <c r="O3130" s="72" t="n">
        <v>30805051.81</v>
      </c>
      <c r="P3130" s="72" t="n">
        <v>20786390.53</v>
      </c>
      <c r="Q3130" s="72" t="n">
        <v>10018661.28</v>
      </c>
      <c r="R3130" t="inlineStr">
        <is>
          <t>RC-03</t>
        </is>
      </c>
      <c r="S3130" s="73" t="n">
        <v>73.40000000000001</v>
      </c>
      <c r="T3130" s="73" t="n">
        <v>55.3</v>
      </c>
      <c r="U3130" s="71" t="n">
        <v>1</v>
      </c>
      <c r="V3130" t="inlineStr">
        <is>
          <t>No</t>
        </is>
      </c>
      <c r="W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TC103122</t>
        </is>
      </c>
      <c r="B3131" s="69" t="n">
        <v>46034</v>
      </c>
      <c r="C3131" s="70" t="n">
        <v>2026</v>
      </c>
      <c r="D3131" t="inlineStr">
        <is>
          <t>Jan</t>
        </is>
      </c>
      <c r="E3131" t="inlineStr">
        <is>
          <t>Middle East &amp; Africa</t>
        </is>
      </c>
      <c r="F3131" t="inlineStr">
        <is>
          <t>UAE</t>
        </is>
      </c>
      <c r="G3131" t="inlineStr">
        <is>
          <t>Manufacturing</t>
        </is>
      </c>
      <c r="H3131" t="inlineStr">
        <is>
          <t>Cloud &amp; infrastructure</t>
        </is>
      </c>
      <c r="I3131" t="inlineStr">
        <is>
          <t>Large client</t>
        </is>
      </c>
      <c r="J3131" t="inlineStr">
        <is>
          <t>Olivia Brown</t>
        </is>
      </c>
      <c r="K3131" s="71" t="n">
        <v>7450</v>
      </c>
      <c r="L3131" s="72" t="n">
        <v>3212.08</v>
      </c>
      <c r="M3131" s="72" t="n">
        <v>23929996</v>
      </c>
      <c r="N3131" s="72" t="n">
        <v>478599.92</v>
      </c>
      <c r="O3131" s="72" t="n">
        <v>23451396.08</v>
      </c>
      <c r="P3131" s="72" t="n">
        <v>17130269.83</v>
      </c>
      <c r="Q3131" s="72" t="n">
        <v>6321126.25</v>
      </c>
      <c r="R3131" t="inlineStr">
        <is>
          <t>M-05</t>
        </is>
      </c>
      <c r="S3131" s="73" t="n">
        <v>54.7</v>
      </c>
      <c r="T3131" s="73" t="n">
        <v>48.3</v>
      </c>
      <c r="U3131" s="71" t="n">
        <v>1</v>
      </c>
      <c r="V3131" t="inlineStr">
        <is>
          <t>No</t>
        </is>
      </c>
      <c r="W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TC103123</t>
        </is>
      </c>
      <c r="B3132" s="69" t="n">
        <v>46034</v>
      </c>
      <c r="C3132" s="70" t="n">
        <v>2026</v>
      </c>
      <c r="D3132" t="inlineStr">
        <is>
          <t>Jan</t>
        </is>
      </c>
      <c r="E3132" t="inlineStr">
        <is>
          <t>Continental Europe</t>
        </is>
      </c>
      <c r="F3132" t="inlineStr">
        <is>
          <t>Netherlands</t>
        </is>
      </c>
      <c r="G3132" t="inlineStr">
        <is>
          <t>Communications &amp; Media</t>
        </is>
      </c>
      <c r="H3132" t="inlineStr">
        <is>
          <t>BPS</t>
        </is>
      </c>
      <c r="I3132" t="inlineStr">
        <is>
          <t>Large client</t>
        </is>
      </c>
      <c r="J3132" t="inlineStr">
        <is>
          <t>Yuki Sato</t>
        </is>
      </c>
      <c r="K3132" s="71" t="n">
        <v>10134</v>
      </c>
      <c r="L3132" s="72" t="n">
        <v>3465.76</v>
      </c>
      <c r="M3132" s="72" t="n">
        <v>35122011.84</v>
      </c>
      <c r="N3132" s="72" t="n">
        <v>1404880.47</v>
      </c>
      <c r="O3132" s="72" t="n">
        <v>33717131.37</v>
      </c>
      <c r="P3132" s="72" t="n">
        <v>24873357.03</v>
      </c>
      <c r="Q3132" s="72" t="n">
        <v>8843774.34</v>
      </c>
      <c r="R3132" t="inlineStr">
        <is>
          <t>CM-01</t>
        </is>
      </c>
      <c r="S3132" s="73" t="n">
        <v>79.09999999999999</v>
      </c>
      <c r="T3132" s="73" t="n">
        <v>68.3</v>
      </c>
      <c r="U3132" s="71" t="n">
        <v>2</v>
      </c>
      <c r="V3132" t="inlineStr">
        <is>
          <t>No</t>
        </is>
      </c>
      <c r="W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TC103124</t>
        </is>
      </c>
      <c r="B3133" s="69" t="n">
        <v>46034</v>
      </c>
      <c r="C3133" s="70" t="n">
        <v>2026</v>
      </c>
      <c r="D3133" t="inlineStr">
        <is>
          <t>Jan</t>
        </is>
      </c>
      <c r="E3133" t="inlineStr">
        <is>
          <t>Continental Europe</t>
        </is>
      </c>
      <c r="F3133" t="inlineStr">
        <is>
          <t>France</t>
        </is>
      </c>
      <c r="G3133" t="inlineStr">
        <is>
          <t>Retail &amp; CPG</t>
        </is>
      </c>
      <c r="H3133" t="inlineStr">
        <is>
          <t>BPS</t>
        </is>
      </c>
      <c r="I3133" t="inlineStr">
        <is>
          <t>Top-10 client</t>
        </is>
      </c>
      <c r="J3133" t="inlineStr">
        <is>
          <t>Yuki Sato</t>
        </is>
      </c>
      <c r="K3133" s="71" t="n">
        <v>2614</v>
      </c>
      <c r="L3133" s="72" t="n">
        <v>4146.09</v>
      </c>
      <c r="M3133" s="72" t="n">
        <v>10837879.26</v>
      </c>
      <c r="N3133" s="72" t="n">
        <v>0</v>
      </c>
      <c r="O3133" s="72" t="n">
        <v>10837879.26</v>
      </c>
      <c r="P3133" s="72" t="n">
        <v>7665211.54</v>
      </c>
      <c r="Q3133" s="72" t="n">
        <v>3172667.72</v>
      </c>
      <c r="R3133" t="inlineStr">
        <is>
          <t>RC-03</t>
        </is>
      </c>
      <c r="S3133" s="73" t="n">
        <v>25.1</v>
      </c>
      <c r="T3133" s="73" t="n">
        <v>18.6</v>
      </c>
      <c r="U3133" s="71" t="n">
        <v>0</v>
      </c>
      <c r="V3133" t="inlineStr">
        <is>
          <t>No</t>
        </is>
      </c>
      <c r="W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TC103125</t>
        </is>
      </c>
      <c r="B3134" s="69" t="n">
        <v>46034</v>
      </c>
      <c r="C3134" s="70" t="n">
        <v>2026</v>
      </c>
      <c r="D3134" t="inlineStr">
        <is>
          <t>Jan</t>
        </is>
      </c>
      <c r="E3134" t="inlineStr">
        <is>
          <t>UK</t>
        </is>
      </c>
      <c r="F3134" t="inlineStr">
        <is>
          <t>UK</t>
        </is>
      </c>
      <c r="G3134" t="inlineStr">
        <is>
          <t>Retail &amp; CPG</t>
        </is>
      </c>
      <c r="H3134" t="inlineStr">
        <is>
          <t>Cloud &amp; infrastructure</t>
        </is>
      </c>
      <c r="I3134" t="inlineStr">
        <is>
          <t>Large client</t>
        </is>
      </c>
      <c r="J3134" t="inlineStr">
        <is>
          <t>Emma Clarke</t>
        </is>
      </c>
      <c r="K3134" s="71" t="n">
        <v>6861</v>
      </c>
      <c r="L3134" s="72" t="n">
        <v>4067.34</v>
      </c>
      <c r="M3134" s="72" t="n">
        <v>27906019.74</v>
      </c>
      <c r="N3134" s="72" t="n">
        <v>1116240.79</v>
      </c>
      <c r="O3134" s="72" t="n">
        <v>26789778.95</v>
      </c>
      <c r="P3134" s="72" t="n">
        <v>17596368.08</v>
      </c>
      <c r="Q3134" s="72" t="n">
        <v>9193410.869999999</v>
      </c>
      <c r="R3134" t="inlineStr">
        <is>
          <t>RC-06</t>
        </is>
      </c>
      <c r="S3134" s="73" t="n">
        <v>56.6</v>
      </c>
      <c r="T3134" s="73" t="n">
        <v>45.6</v>
      </c>
      <c r="U3134" s="71" t="n">
        <v>1</v>
      </c>
      <c r="V3134" t="inlineStr">
        <is>
          <t>No</t>
        </is>
      </c>
      <c r="W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TC103126</t>
        </is>
      </c>
      <c r="B3135" s="69" t="n">
        <v>46034</v>
      </c>
      <c r="C3135" s="70" t="n">
        <v>2026</v>
      </c>
      <c r="D3135" t="inlineStr">
        <is>
          <t>Jan</t>
        </is>
      </c>
      <c r="E3135" t="inlineStr">
        <is>
          <t>UK</t>
        </is>
      </c>
      <c r="F3135" t="inlineStr">
        <is>
          <t>UK</t>
        </is>
      </c>
      <c r="G3135" t="inlineStr">
        <is>
          <t>Technology &amp; Services</t>
        </is>
      </c>
      <c r="H3135" t="inlineStr">
        <is>
          <t>AI &amp; data</t>
        </is>
      </c>
      <c r="I3135" t="inlineStr">
        <is>
          <t>Large client</t>
        </is>
      </c>
      <c r="J3135" t="inlineStr">
        <is>
          <t>Yuki Sato</t>
        </is>
      </c>
      <c r="K3135" s="71" t="n">
        <v>5744</v>
      </c>
      <c r="L3135" s="72" t="n">
        <v>3848.9</v>
      </c>
      <c r="M3135" s="72" t="n">
        <v>22108081.6</v>
      </c>
      <c r="N3135" s="72" t="n">
        <v>0</v>
      </c>
      <c r="O3135" s="72" t="n">
        <v>22108081.6</v>
      </c>
      <c r="P3135" s="72" t="n">
        <v>14874994.26</v>
      </c>
      <c r="Q3135" s="72" t="n">
        <v>7233087.34</v>
      </c>
      <c r="R3135" t="inlineStr">
        <is>
          <t>TS-02</t>
        </is>
      </c>
      <c r="S3135" s="73" t="n">
        <v>49.8</v>
      </c>
      <c r="T3135" s="73" t="n">
        <v>40.4</v>
      </c>
      <c r="U3135" s="71" t="n">
        <v>0</v>
      </c>
      <c r="V3135" t="inlineStr">
        <is>
          <t>No</t>
        </is>
      </c>
      <c r="W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TC103127</t>
        </is>
      </c>
      <c r="B3136" s="69" t="n">
        <v>46035</v>
      </c>
      <c r="C3136" s="70" t="n">
        <v>2026</v>
      </c>
      <c r="D3136" t="inlineStr">
        <is>
          <t>Jan</t>
        </is>
      </c>
      <c r="E3136" t="inlineStr">
        <is>
          <t>North America</t>
        </is>
      </c>
      <c r="F3136" t="inlineStr">
        <is>
          <t>USA</t>
        </is>
      </c>
      <c r="G3136" t="inlineStr">
        <is>
          <t>Technology &amp; Services</t>
        </is>
      </c>
      <c r="H3136" t="inlineStr">
        <is>
          <t>AI &amp; data</t>
        </is>
      </c>
      <c r="I3136" t="inlineStr">
        <is>
          <t>Mid-size client</t>
        </is>
      </c>
      <c r="J3136" t="inlineStr">
        <is>
          <t>Amir Khan</t>
        </is>
      </c>
      <c r="K3136" s="71" t="n">
        <v>4675</v>
      </c>
      <c r="L3136" s="72" t="n">
        <v>3648.63</v>
      </c>
      <c r="M3136" s="72" t="n">
        <v>17057345.25</v>
      </c>
      <c r="N3136" s="72" t="n">
        <v>341146.91</v>
      </c>
      <c r="O3136" s="72" t="n">
        <v>16716198.34</v>
      </c>
      <c r="P3136" s="72" t="n">
        <v>10810929.29</v>
      </c>
      <c r="Q3136" s="72" t="n">
        <v>5905269.05</v>
      </c>
      <c r="R3136" t="inlineStr">
        <is>
          <t>TS-01</t>
        </is>
      </c>
      <c r="S3136" s="73" t="n">
        <v>39.4</v>
      </c>
      <c r="T3136" s="73" t="n">
        <v>33</v>
      </c>
      <c r="U3136" s="71" t="n">
        <v>2</v>
      </c>
      <c r="V3136" t="inlineStr">
        <is>
          <t>No</t>
        </is>
      </c>
      <c r="W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TC103128</t>
        </is>
      </c>
      <c r="B3137" s="69" t="n">
        <v>46035</v>
      </c>
      <c r="C3137" s="70" t="n">
        <v>2026</v>
      </c>
      <c r="D3137" t="inlineStr">
        <is>
          <t>Jan</t>
        </is>
      </c>
      <c r="E3137" t="inlineStr">
        <is>
          <t>India</t>
        </is>
      </c>
      <c r="F3137" t="inlineStr">
        <is>
          <t>India</t>
        </is>
      </c>
      <c r="G3137" t="inlineStr">
        <is>
          <t>Technology &amp; Services</t>
        </is>
      </c>
      <c r="H3137" t="inlineStr">
        <is>
          <t>Consulting</t>
        </is>
      </c>
      <c r="I3137" t="inlineStr">
        <is>
          <t>Top-10 client</t>
        </is>
      </c>
      <c r="J3137" t="inlineStr">
        <is>
          <t>Liam O'Brien</t>
        </is>
      </c>
      <c r="K3137" s="71" t="n">
        <v>8988</v>
      </c>
      <c r="L3137" s="72" t="n">
        <v>3434.64</v>
      </c>
      <c r="M3137" s="72" t="n">
        <v>30870544.32</v>
      </c>
      <c r="N3137" s="72" t="n">
        <v>0</v>
      </c>
      <c r="O3137" s="72" t="n">
        <v>30870544.32</v>
      </c>
      <c r="P3137" s="72" t="n">
        <v>18797979.93</v>
      </c>
      <c r="Q3137" s="72" t="n">
        <v>12072564.39</v>
      </c>
      <c r="R3137" t="inlineStr">
        <is>
          <t>TS-01</t>
        </is>
      </c>
      <c r="S3137" s="73" t="n">
        <v>64</v>
      </c>
      <c r="T3137" s="73" t="n">
        <v>57.2</v>
      </c>
      <c r="U3137" s="71" t="n">
        <v>0</v>
      </c>
      <c r="V3137" t="inlineStr">
        <is>
          <t>No</t>
        </is>
      </c>
      <c r="W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TC103129</t>
        </is>
      </c>
      <c r="B3138" s="69" t="n">
        <v>46035</v>
      </c>
      <c r="C3138" s="70" t="n">
        <v>2026</v>
      </c>
      <c r="D3138" t="inlineStr">
        <is>
          <t>Jan</t>
        </is>
      </c>
      <c r="E3138" t="inlineStr">
        <is>
          <t>UK</t>
        </is>
      </c>
      <c r="F3138" t="inlineStr">
        <is>
          <t>UK</t>
        </is>
      </c>
      <c r="G3138" t="inlineStr">
        <is>
          <t>BFSI</t>
        </is>
      </c>
      <c r="H3138" t="inlineStr">
        <is>
          <t>Application services</t>
        </is>
      </c>
      <c r="I3138" t="inlineStr">
        <is>
          <t>Mid-size client</t>
        </is>
      </c>
      <c r="J3138" t="inlineStr">
        <is>
          <t>Fatima Al-Saud</t>
        </is>
      </c>
      <c r="K3138" s="71" t="n">
        <v>3054</v>
      </c>
      <c r="L3138" s="72" t="n">
        <v>4090.91</v>
      </c>
      <c r="M3138" s="72" t="n">
        <v>12493639.14</v>
      </c>
      <c r="N3138" s="72" t="n">
        <v>0</v>
      </c>
      <c r="O3138" s="72" t="n">
        <v>12493639.14</v>
      </c>
      <c r="P3138" s="72" t="n">
        <v>8631511.029999999</v>
      </c>
      <c r="Q3138" s="72" t="n">
        <v>3862128.11</v>
      </c>
      <c r="R3138" t="inlineStr">
        <is>
          <t>B-01</t>
        </is>
      </c>
      <c r="S3138" s="73" t="n">
        <v>25.2</v>
      </c>
      <c r="T3138" s="73" t="n">
        <v>20.6</v>
      </c>
      <c r="U3138" s="71" t="n">
        <v>0</v>
      </c>
      <c r="V3138" t="inlineStr">
        <is>
          <t>No</t>
        </is>
      </c>
      <c r="W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TC103130</t>
        </is>
      </c>
      <c r="B3139" s="69" t="n">
        <v>46035</v>
      </c>
      <c r="C3139" s="70" t="n">
        <v>2026</v>
      </c>
      <c r="D3139" t="inlineStr">
        <is>
          <t>Jan</t>
        </is>
      </c>
      <c r="E3139" t="inlineStr">
        <is>
          <t>North America</t>
        </is>
      </c>
      <c r="F3139" t="inlineStr">
        <is>
          <t>Canada</t>
        </is>
      </c>
      <c r="G3139" t="inlineStr">
        <is>
          <t>Technology &amp; Services</t>
        </is>
      </c>
      <c r="H3139" t="inlineStr">
        <is>
          <t>Application services</t>
        </is>
      </c>
      <c r="I3139" t="inlineStr">
        <is>
          <t>Large client</t>
        </is>
      </c>
      <c r="J3139" t="inlineStr">
        <is>
          <t>Lucas Martin</t>
        </is>
      </c>
      <c r="K3139" s="71" t="n">
        <v>7057</v>
      </c>
      <c r="L3139" s="72" t="n">
        <v>4113.55</v>
      </c>
      <c r="M3139" s="72" t="n">
        <v>29029322.35</v>
      </c>
      <c r="N3139" s="72" t="n">
        <v>0</v>
      </c>
      <c r="O3139" s="72" t="n">
        <v>29029322.35</v>
      </c>
      <c r="P3139" s="72" t="n">
        <v>19672875.23</v>
      </c>
      <c r="Q3139" s="72" t="n">
        <v>9356447.119999999</v>
      </c>
      <c r="R3139" t="inlineStr">
        <is>
          <t>TS-02</t>
        </is>
      </c>
      <c r="S3139" s="73" t="n">
        <v>59.3</v>
      </c>
      <c r="T3139" s="73" t="n">
        <v>47.5</v>
      </c>
      <c r="U3139" s="71" t="n">
        <v>0</v>
      </c>
      <c r="V3139" t="inlineStr">
        <is>
          <t>No</t>
        </is>
      </c>
      <c r="W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TC103131</t>
        </is>
      </c>
      <c r="B3140" s="69" t="n">
        <v>46036</v>
      </c>
      <c r="C3140" s="70" t="n">
        <v>2026</v>
      </c>
      <c r="D3140" t="inlineStr">
        <is>
          <t>Jan</t>
        </is>
      </c>
      <c r="E3140" t="inlineStr">
        <is>
          <t>North America</t>
        </is>
      </c>
      <c r="F3140" t="inlineStr">
        <is>
          <t>USA</t>
        </is>
      </c>
      <c r="G3140" t="inlineStr">
        <is>
          <t>Technology &amp; Services</t>
        </is>
      </c>
      <c r="H3140" t="inlineStr">
        <is>
          <t>Application services</t>
        </is>
      </c>
      <c r="I3140" t="inlineStr">
        <is>
          <t>Top-10 client</t>
        </is>
      </c>
      <c r="J3140" t="inlineStr">
        <is>
          <t>Hiroshi Tanaka</t>
        </is>
      </c>
      <c r="K3140" s="71" t="n">
        <v>2296</v>
      </c>
      <c r="L3140" s="72" t="n">
        <v>3711.41</v>
      </c>
      <c r="M3140" s="72" t="n">
        <v>8521397.359999999</v>
      </c>
      <c r="N3140" s="72" t="n">
        <v>0</v>
      </c>
      <c r="O3140" s="72" t="n">
        <v>8521397.359999999</v>
      </c>
      <c r="P3140" s="72" t="n">
        <v>5216989.88</v>
      </c>
      <c r="Q3140" s="72" t="n">
        <v>3304407.48</v>
      </c>
      <c r="R3140" t="inlineStr">
        <is>
          <t>TS-05</t>
        </is>
      </c>
      <c r="S3140" s="73" t="n">
        <v>17.5</v>
      </c>
      <c r="T3140" s="73" t="n">
        <v>15.1</v>
      </c>
      <c r="U3140" s="71" t="n">
        <v>0</v>
      </c>
      <c r="V3140" t="inlineStr">
        <is>
          <t>No</t>
        </is>
      </c>
      <c r="W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TC103132</t>
        </is>
      </c>
      <c r="B3141" s="69" t="n">
        <v>46036</v>
      </c>
      <c r="C3141" s="70" t="n">
        <v>2026</v>
      </c>
      <c r="D3141" t="inlineStr">
        <is>
          <t>Jan</t>
        </is>
      </c>
      <c r="E3141" t="inlineStr">
        <is>
          <t>UK</t>
        </is>
      </c>
      <c r="F3141" t="inlineStr">
        <is>
          <t>UK</t>
        </is>
      </c>
      <c r="G3141" t="inlineStr">
        <is>
          <t>BFSI</t>
        </is>
      </c>
      <c r="H3141" t="inlineStr">
        <is>
          <t>Consulting</t>
        </is>
      </c>
      <c r="I3141" t="inlineStr">
        <is>
          <t>Top-10 client</t>
        </is>
      </c>
      <c r="J3141" t="inlineStr">
        <is>
          <t>Ruhi Shaikh</t>
        </is>
      </c>
      <c r="K3141" s="71" t="n">
        <v>6041</v>
      </c>
      <c r="L3141" s="72" t="n">
        <v>4389.39</v>
      </c>
      <c r="M3141" s="72" t="n">
        <v>26516304.99</v>
      </c>
      <c r="N3141" s="72" t="n">
        <v>0</v>
      </c>
      <c r="O3141" s="72" t="n">
        <v>26516304.99</v>
      </c>
      <c r="P3141" s="72" t="n">
        <v>16237731.32</v>
      </c>
      <c r="Q3141" s="72" t="n">
        <v>10278573.67</v>
      </c>
      <c r="R3141" t="inlineStr">
        <is>
          <t>B-04</t>
        </is>
      </c>
      <c r="S3141" s="73" t="n">
        <v>53.3</v>
      </c>
      <c r="T3141" s="73" t="n">
        <v>42.9</v>
      </c>
      <c r="U3141" s="71" t="n">
        <v>0</v>
      </c>
      <c r="V3141" t="inlineStr">
        <is>
          <t>No</t>
        </is>
      </c>
      <c r="W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TC103133</t>
        </is>
      </c>
      <c r="B3142" s="69" t="n">
        <v>46036</v>
      </c>
      <c r="C3142" s="70" t="n">
        <v>2026</v>
      </c>
      <c r="D3142" t="inlineStr">
        <is>
          <t>Jan</t>
        </is>
      </c>
      <c r="E3142" t="inlineStr">
        <is>
          <t>UK</t>
        </is>
      </c>
      <c r="F3142" t="inlineStr">
        <is>
          <t>UK</t>
        </is>
      </c>
      <c r="G3142" t="inlineStr">
        <is>
          <t>Manufacturing</t>
        </is>
      </c>
      <c r="H3142" t="inlineStr">
        <is>
          <t>Application services</t>
        </is>
      </c>
      <c r="I3142" t="inlineStr">
        <is>
          <t>Large client</t>
        </is>
      </c>
      <c r="J3142" t="inlineStr">
        <is>
          <t>Ana Costa</t>
        </is>
      </c>
      <c r="K3142" s="71" t="n">
        <v>7106</v>
      </c>
      <c r="L3142" s="72" t="n">
        <v>4387.41</v>
      </c>
      <c r="M3142" s="72" t="n">
        <v>31176935.46</v>
      </c>
      <c r="N3142" s="72" t="n">
        <v>0</v>
      </c>
      <c r="O3142" s="72" t="n">
        <v>31176935.46</v>
      </c>
      <c r="P3142" s="72" t="n">
        <v>20795217.94</v>
      </c>
      <c r="Q3142" s="72" t="n">
        <v>10381717.52</v>
      </c>
      <c r="R3142" t="inlineStr">
        <is>
          <t>M-01</t>
        </is>
      </c>
      <c r="S3142" s="73" t="n">
        <v>55.4</v>
      </c>
      <c r="T3142" s="73" t="n">
        <v>47.9</v>
      </c>
      <c r="U3142" s="71" t="n">
        <v>0</v>
      </c>
      <c r="V3142" t="inlineStr">
        <is>
          <t>No</t>
        </is>
      </c>
      <c r="W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TC103134</t>
        </is>
      </c>
      <c r="B3143" s="69" t="n">
        <v>46036</v>
      </c>
      <c r="C3143" s="70" t="n">
        <v>2026</v>
      </c>
      <c r="D3143" t="inlineStr">
        <is>
          <t>Jan</t>
        </is>
      </c>
      <c r="E3143" t="inlineStr">
        <is>
          <t>UK</t>
        </is>
      </c>
      <c r="F3143" t="inlineStr">
        <is>
          <t>UK</t>
        </is>
      </c>
      <c r="G3143" t="inlineStr">
        <is>
          <t>Retail &amp; CPG</t>
        </is>
      </c>
      <c r="H3143" t="inlineStr">
        <is>
          <t>Cloud &amp; infrastructure</t>
        </is>
      </c>
      <c r="I3143" t="inlineStr">
        <is>
          <t>Mid-size client</t>
        </is>
      </c>
      <c r="J3143" t="inlineStr">
        <is>
          <t>Sophie Müller</t>
        </is>
      </c>
      <c r="K3143" s="71" t="n">
        <v>8699</v>
      </c>
      <c r="L3143" s="72" t="n">
        <v>3817.02</v>
      </c>
      <c r="M3143" s="72" t="n">
        <v>33204256.98</v>
      </c>
      <c r="N3143" s="72" t="n">
        <v>664085.14</v>
      </c>
      <c r="O3143" s="72" t="n">
        <v>32540171.84</v>
      </c>
      <c r="P3143" s="72" t="n">
        <v>23194262.08</v>
      </c>
      <c r="Q3143" s="72" t="n">
        <v>9345909.76</v>
      </c>
      <c r="R3143" t="inlineStr">
        <is>
          <t>RC-03</t>
        </is>
      </c>
      <c r="S3143" s="73" t="n">
        <v>68.8</v>
      </c>
      <c r="T3143" s="73" t="n">
        <v>59.4</v>
      </c>
      <c r="U3143" s="71" t="n">
        <v>0</v>
      </c>
      <c r="V3143" t="inlineStr">
        <is>
          <t>Yes</t>
        </is>
      </c>
      <c r="W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TC103135</t>
        </is>
      </c>
      <c r="B3144" s="69" t="n">
        <v>46036</v>
      </c>
      <c r="C3144" s="70" t="n">
        <v>2026</v>
      </c>
      <c r="D3144" t="inlineStr">
        <is>
          <t>Jan</t>
        </is>
      </c>
      <c r="E3144" t="inlineStr">
        <is>
          <t>Middle East &amp; Africa</t>
        </is>
      </c>
      <c r="F3144" t="inlineStr">
        <is>
          <t>UAE</t>
        </is>
      </c>
      <c r="G3144" t="inlineStr">
        <is>
          <t>BFSI</t>
        </is>
      </c>
      <c r="H3144" t="inlineStr">
        <is>
          <t>Consulting</t>
        </is>
      </c>
      <c r="I3144" t="inlineStr">
        <is>
          <t>Large client</t>
        </is>
      </c>
      <c r="J3144" t="inlineStr">
        <is>
          <t>Sara Rossi</t>
        </is>
      </c>
      <c r="K3144" s="71" t="n">
        <v>1649</v>
      </c>
      <c r="L3144" s="72" t="n">
        <v>3429.45</v>
      </c>
      <c r="M3144" s="72" t="n">
        <v>5655163.05</v>
      </c>
      <c r="N3144" s="72" t="n">
        <v>226206.52</v>
      </c>
      <c r="O3144" s="72" t="n">
        <v>5428956.53</v>
      </c>
      <c r="P3144" s="72" t="n">
        <v>3566224.29</v>
      </c>
      <c r="Q3144" s="72" t="n">
        <v>1862732.24</v>
      </c>
      <c r="R3144" t="inlineStr">
        <is>
          <t>B-04</t>
        </is>
      </c>
      <c r="S3144" s="73" t="n">
        <v>14.6</v>
      </c>
      <c r="T3144" s="73" t="n">
        <v>10.9</v>
      </c>
      <c r="U3144" s="71" t="n">
        <v>1</v>
      </c>
      <c r="V3144" t="inlineStr">
        <is>
          <t>No</t>
        </is>
      </c>
      <c r="W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TC103136</t>
        </is>
      </c>
      <c r="B3145" s="69" t="n">
        <v>46037</v>
      </c>
      <c r="C3145" s="70" t="n">
        <v>2026</v>
      </c>
      <c r="D3145" t="inlineStr">
        <is>
          <t>Jan</t>
        </is>
      </c>
      <c r="E3145" t="inlineStr">
        <is>
          <t>India</t>
        </is>
      </c>
      <c r="F3145" t="inlineStr">
        <is>
          <t>India</t>
        </is>
      </c>
      <c r="G3145" t="inlineStr">
        <is>
          <t>Technology &amp; Services</t>
        </is>
      </c>
      <c r="H3145" t="inlineStr">
        <is>
          <t>Cloud &amp; infrastructure</t>
        </is>
      </c>
      <c r="I3145" t="inlineStr">
        <is>
          <t>Large client</t>
        </is>
      </c>
      <c r="J3145" t="inlineStr">
        <is>
          <t>Priya Nair</t>
        </is>
      </c>
      <c r="K3145" s="71" t="n">
        <v>5285</v>
      </c>
      <c r="L3145" s="72" t="n">
        <v>3549.79</v>
      </c>
      <c r="M3145" s="72" t="n">
        <v>18760640.15</v>
      </c>
      <c r="N3145" s="72" t="n">
        <v>0</v>
      </c>
      <c r="O3145" s="72" t="n">
        <v>18760640.15</v>
      </c>
      <c r="P3145" s="72" t="n">
        <v>12330114.88</v>
      </c>
      <c r="Q3145" s="72" t="n">
        <v>6430525.27</v>
      </c>
      <c r="R3145" t="inlineStr">
        <is>
          <t>TS-02</t>
        </is>
      </c>
      <c r="S3145" s="73" t="n">
        <v>43</v>
      </c>
      <c r="T3145" s="73" t="n">
        <v>37.3</v>
      </c>
      <c r="U3145" s="71" t="n">
        <v>0</v>
      </c>
      <c r="V3145" t="inlineStr">
        <is>
          <t>Yes</t>
        </is>
      </c>
      <c r="W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TC103137</t>
        </is>
      </c>
      <c r="B3146" s="69" t="n">
        <v>46037</v>
      </c>
      <c r="C3146" s="70" t="n">
        <v>2026</v>
      </c>
      <c r="D3146" t="inlineStr">
        <is>
          <t>Jan</t>
        </is>
      </c>
      <c r="E3146" t="inlineStr">
        <is>
          <t>North America</t>
        </is>
      </c>
      <c r="F3146" t="inlineStr">
        <is>
          <t>USA</t>
        </is>
      </c>
      <c r="G3146" t="inlineStr">
        <is>
          <t>Technology &amp; Services</t>
        </is>
      </c>
      <c r="H3146" t="inlineStr">
        <is>
          <t>Cloud &amp; infrastructure</t>
        </is>
      </c>
      <c r="I3146" t="inlineStr">
        <is>
          <t>Large client</t>
        </is>
      </c>
      <c r="J3146" t="inlineStr">
        <is>
          <t>Wei Chen</t>
        </is>
      </c>
      <c r="K3146" s="71" t="n">
        <v>4678</v>
      </c>
      <c r="L3146" s="72" t="n">
        <v>4564.88</v>
      </c>
      <c r="M3146" s="72" t="n">
        <v>21354508.64</v>
      </c>
      <c r="N3146" s="72" t="n">
        <v>854180.35</v>
      </c>
      <c r="O3146" s="72" t="n">
        <v>20500328.29</v>
      </c>
      <c r="P3146" s="72" t="n">
        <v>13334762.89</v>
      </c>
      <c r="Q3146" s="72" t="n">
        <v>7165565.4</v>
      </c>
      <c r="R3146" t="inlineStr">
        <is>
          <t>TS-03</t>
        </is>
      </c>
      <c r="S3146" s="73" t="n">
        <v>41.6</v>
      </c>
      <c r="T3146" s="73" t="n">
        <v>31.9</v>
      </c>
      <c r="U3146" s="71" t="n">
        <v>0</v>
      </c>
      <c r="V3146" t="inlineStr">
        <is>
          <t>No</t>
        </is>
      </c>
      <c r="W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TC103138</t>
        </is>
      </c>
      <c r="B3147" s="69" t="n">
        <v>46037</v>
      </c>
      <c r="C3147" s="70" t="n">
        <v>2026</v>
      </c>
      <c r="D3147" t="inlineStr">
        <is>
          <t>Jan</t>
        </is>
      </c>
      <c r="E3147" t="inlineStr">
        <is>
          <t>Middle East &amp; Africa</t>
        </is>
      </c>
      <c r="F3147" t="inlineStr">
        <is>
          <t>UAE</t>
        </is>
      </c>
      <c r="G3147" t="inlineStr">
        <is>
          <t>BFSI</t>
        </is>
      </c>
      <c r="H3147" t="inlineStr">
        <is>
          <t>Application services</t>
        </is>
      </c>
      <c r="I3147" t="inlineStr">
        <is>
          <t>Large client</t>
        </is>
      </c>
      <c r="J3147" t="inlineStr">
        <is>
          <t>Arjun Mehta</t>
        </is>
      </c>
      <c r="K3147" s="71" t="n">
        <v>8221</v>
      </c>
      <c r="L3147" s="72" t="n">
        <v>3823.55</v>
      </c>
      <c r="M3147" s="72" t="n">
        <v>31433404.55</v>
      </c>
      <c r="N3147" s="72" t="n">
        <v>1886004.27</v>
      </c>
      <c r="O3147" s="72" t="n">
        <v>29547400.28</v>
      </c>
      <c r="P3147" s="72" t="n">
        <v>21623485.73</v>
      </c>
      <c r="Q3147" s="72" t="n">
        <v>7923914.55</v>
      </c>
      <c r="R3147" t="inlineStr">
        <is>
          <t>B-04</t>
        </is>
      </c>
      <c r="S3147" s="73" t="n">
        <v>63.2</v>
      </c>
      <c r="T3147" s="73" t="n">
        <v>57.3</v>
      </c>
      <c r="U3147" s="71" t="n">
        <v>2</v>
      </c>
      <c r="V3147" t="inlineStr">
        <is>
          <t>No</t>
        </is>
      </c>
      <c r="W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TC103139</t>
        </is>
      </c>
      <c r="B3148" s="69" t="n">
        <v>46037</v>
      </c>
      <c r="C3148" s="70" t="n">
        <v>2026</v>
      </c>
      <c r="D3148" t="inlineStr">
        <is>
          <t>Jan</t>
        </is>
      </c>
      <c r="E3148" t="inlineStr">
        <is>
          <t>Continental Europe</t>
        </is>
      </c>
      <c r="F3148" t="inlineStr">
        <is>
          <t>Germany</t>
        </is>
      </c>
      <c r="G3148" t="inlineStr">
        <is>
          <t>Manufacturing</t>
        </is>
      </c>
      <c r="H3148" t="inlineStr">
        <is>
          <t>BPS</t>
        </is>
      </c>
      <c r="I3148" t="inlineStr">
        <is>
          <t>Mid-size client</t>
        </is>
      </c>
      <c r="J3148" t="inlineStr">
        <is>
          <t>Mei Lin</t>
        </is>
      </c>
      <c r="K3148" s="71" t="n">
        <v>7378</v>
      </c>
      <c r="L3148" s="72" t="n">
        <v>4220.01</v>
      </c>
      <c r="M3148" s="72" t="n">
        <v>31135233.78</v>
      </c>
      <c r="N3148" s="72" t="n">
        <v>622704.6800000001</v>
      </c>
      <c r="O3148" s="72" t="n">
        <v>30512529.1</v>
      </c>
      <c r="P3148" s="72" t="n">
        <v>19165295.6</v>
      </c>
      <c r="Q3148" s="72" t="n">
        <v>11347233.5</v>
      </c>
      <c r="R3148" t="inlineStr">
        <is>
          <t>M-04</t>
        </is>
      </c>
      <c r="S3148" s="73" t="n">
        <v>58.5</v>
      </c>
      <c r="T3148" s="73" t="n">
        <v>47</v>
      </c>
      <c r="U3148" s="71" t="n">
        <v>0</v>
      </c>
      <c r="V3148" t="inlineStr">
        <is>
          <t>No</t>
        </is>
      </c>
      <c r="W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TC103140</t>
        </is>
      </c>
      <c r="B3149" s="69" t="n">
        <v>46037</v>
      </c>
      <c r="C3149" s="70" t="n">
        <v>2026</v>
      </c>
      <c r="D3149" t="inlineStr">
        <is>
          <t>Jan</t>
        </is>
      </c>
      <c r="E3149" t="inlineStr">
        <is>
          <t>Continental Europe</t>
        </is>
      </c>
      <c r="F3149" t="inlineStr">
        <is>
          <t>Germany</t>
        </is>
      </c>
      <c r="G3149" t="inlineStr">
        <is>
          <t>Retail &amp; CPG</t>
        </is>
      </c>
      <c r="H3149" t="inlineStr">
        <is>
          <t>Cloud &amp; infrastructure</t>
        </is>
      </c>
      <c r="I3149" t="inlineStr">
        <is>
          <t>Large client</t>
        </is>
      </c>
      <c r="J3149" t="inlineStr">
        <is>
          <t>Zoya Ahmed</t>
        </is>
      </c>
      <c r="K3149" s="71" t="n">
        <v>9379</v>
      </c>
      <c r="L3149" s="72" t="n">
        <v>3950.61</v>
      </c>
      <c r="M3149" s="72" t="n">
        <v>37052771.19</v>
      </c>
      <c r="N3149" s="72" t="n">
        <v>0</v>
      </c>
      <c r="O3149" s="72" t="n">
        <v>37052771.19</v>
      </c>
      <c r="P3149" s="72" t="n">
        <v>26169661.83</v>
      </c>
      <c r="Q3149" s="72" t="n">
        <v>10883109.36</v>
      </c>
      <c r="R3149" t="inlineStr">
        <is>
          <t>RC-03</t>
        </is>
      </c>
      <c r="S3149" s="73" t="n">
        <v>68.3</v>
      </c>
      <c r="T3149" s="73" t="n">
        <v>61.3</v>
      </c>
      <c r="U3149" s="71" t="n">
        <v>2</v>
      </c>
      <c r="V3149" t="inlineStr">
        <is>
          <t>Yes</t>
        </is>
      </c>
      <c r="W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TC103141</t>
        </is>
      </c>
      <c r="B3150" s="69" t="n">
        <v>46037</v>
      </c>
      <c r="C3150" s="70" t="n">
        <v>2026</v>
      </c>
      <c r="D3150" t="inlineStr">
        <is>
          <t>Jan</t>
        </is>
      </c>
      <c r="E3150" t="inlineStr">
        <is>
          <t>Asia Pacific</t>
        </is>
      </c>
      <c r="F3150" t="inlineStr">
        <is>
          <t>Japan</t>
        </is>
      </c>
      <c r="G3150" t="inlineStr">
        <is>
          <t>Life Sciences</t>
        </is>
      </c>
      <c r="H3150" t="inlineStr">
        <is>
          <t>BPS</t>
        </is>
      </c>
      <c r="I3150" t="inlineStr">
        <is>
          <t>Large client</t>
        </is>
      </c>
      <c r="J3150" t="inlineStr">
        <is>
          <t>Sophie Müller</t>
        </is>
      </c>
      <c r="K3150" s="71" t="n">
        <v>6631</v>
      </c>
      <c r="L3150" s="72" t="n">
        <v>4274.19</v>
      </c>
      <c r="M3150" s="72" t="n">
        <v>28342153.89</v>
      </c>
      <c r="N3150" s="72" t="n">
        <v>1133686.16</v>
      </c>
      <c r="O3150" s="72" t="n">
        <v>27208467.73</v>
      </c>
      <c r="P3150" s="72" t="n">
        <v>17610008.94</v>
      </c>
      <c r="Q3150" s="72" t="n">
        <v>9598458.789999999</v>
      </c>
      <c r="R3150" t="inlineStr">
        <is>
          <t>LS-05</t>
        </is>
      </c>
      <c r="S3150" s="73" t="n">
        <v>54.8</v>
      </c>
      <c r="T3150" s="73" t="n">
        <v>44.6</v>
      </c>
      <c r="U3150" s="71" t="n">
        <v>1</v>
      </c>
      <c r="V3150" t="inlineStr">
        <is>
          <t>No</t>
        </is>
      </c>
      <c r="W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TC103142</t>
        </is>
      </c>
      <c r="B3151" s="69" t="n">
        <v>46037</v>
      </c>
      <c r="C3151" s="70" t="n">
        <v>2026</v>
      </c>
      <c r="D3151" t="inlineStr">
        <is>
          <t>Jan</t>
        </is>
      </c>
      <c r="E3151" t="inlineStr">
        <is>
          <t>India</t>
        </is>
      </c>
      <c r="F3151" t="inlineStr">
        <is>
          <t>India</t>
        </is>
      </c>
      <c r="G3151" t="inlineStr">
        <is>
          <t>Technology &amp; Services</t>
        </is>
      </c>
      <c r="H3151" t="inlineStr">
        <is>
          <t>AI &amp; data</t>
        </is>
      </c>
      <c r="I3151" t="inlineStr">
        <is>
          <t>Top-10 client</t>
        </is>
      </c>
      <c r="J3151" t="inlineStr">
        <is>
          <t>Wei Chen</t>
        </is>
      </c>
      <c r="K3151" s="71" t="n">
        <v>6389</v>
      </c>
      <c r="L3151" s="72" t="n">
        <v>3694.56</v>
      </c>
      <c r="M3151" s="72" t="n">
        <v>23604543.84</v>
      </c>
      <c r="N3151" s="72" t="n">
        <v>472090.88</v>
      </c>
      <c r="O3151" s="72" t="n">
        <v>23132452.96</v>
      </c>
      <c r="P3151" s="72" t="n">
        <v>14798944.18</v>
      </c>
      <c r="Q3151" s="72" t="n">
        <v>8333508.78</v>
      </c>
      <c r="R3151" t="inlineStr">
        <is>
          <t>TS-02</t>
        </is>
      </c>
      <c r="S3151" s="73" t="n">
        <v>54.3</v>
      </c>
      <c r="T3151" s="73" t="n">
        <v>41.9</v>
      </c>
      <c r="U3151" s="71" t="n">
        <v>0</v>
      </c>
      <c r="V3151" t="inlineStr">
        <is>
          <t>No</t>
        </is>
      </c>
      <c r="W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TC103143</t>
        </is>
      </c>
      <c r="B3152" s="69" t="n">
        <v>46037</v>
      </c>
      <c r="C3152" s="70" t="n">
        <v>2026</v>
      </c>
      <c r="D3152" t="inlineStr">
        <is>
          <t>Jan</t>
        </is>
      </c>
      <c r="E3152" t="inlineStr">
        <is>
          <t>North America</t>
        </is>
      </c>
      <c r="F3152" t="inlineStr">
        <is>
          <t>USA</t>
        </is>
      </c>
      <c r="G3152" t="inlineStr">
        <is>
          <t>Technology &amp; Services</t>
        </is>
      </c>
      <c r="H3152" t="inlineStr">
        <is>
          <t>Cloud &amp; infrastructure</t>
        </is>
      </c>
      <c r="I3152" t="inlineStr">
        <is>
          <t>Large client</t>
        </is>
      </c>
      <c r="J3152" t="inlineStr">
        <is>
          <t>Sara Rossi</t>
        </is>
      </c>
      <c r="K3152" s="71" t="n">
        <v>3020</v>
      </c>
      <c r="L3152" s="72" t="n">
        <v>4421.86</v>
      </c>
      <c r="M3152" s="72" t="n">
        <v>13354017.2</v>
      </c>
      <c r="N3152" s="72" t="n">
        <v>0</v>
      </c>
      <c r="O3152" s="72" t="n">
        <v>13354017.2</v>
      </c>
      <c r="P3152" s="72" t="n">
        <v>7868023.9</v>
      </c>
      <c r="Q3152" s="72" t="n">
        <v>5485993.3</v>
      </c>
      <c r="R3152" t="inlineStr">
        <is>
          <t>TS-02</t>
        </is>
      </c>
      <c r="S3152" s="73" t="n">
        <v>25.9</v>
      </c>
      <c r="T3152" s="73" t="n">
        <v>19.5</v>
      </c>
      <c r="U3152" s="71" t="n">
        <v>0</v>
      </c>
      <c r="V3152" t="inlineStr">
        <is>
          <t>No</t>
        </is>
      </c>
      <c r="W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TC103144</t>
        </is>
      </c>
      <c r="B3153" s="69" t="n">
        <v>46037</v>
      </c>
      <c r="C3153" s="70" t="n">
        <v>2026</v>
      </c>
      <c r="D3153" t="inlineStr">
        <is>
          <t>Jan</t>
        </is>
      </c>
      <c r="E3153" t="inlineStr">
        <is>
          <t>North America</t>
        </is>
      </c>
      <c r="F3153" t="inlineStr">
        <is>
          <t>Canada</t>
        </is>
      </c>
      <c r="G3153" t="inlineStr">
        <is>
          <t>BFSI</t>
        </is>
      </c>
      <c r="H3153" t="inlineStr">
        <is>
          <t>AI &amp; data</t>
        </is>
      </c>
      <c r="I3153" t="inlineStr">
        <is>
          <t>Mid-size client</t>
        </is>
      </c>
      <c r="J3153" t="inlineStr">
        <is>
          <t>Zoya Ahmed</t>
        </is>
      </c>
      <c r="K3153" s="71" t="n">
        <v>7572</v>
      </c>
      <c r="L3153" s="72" t="n">
        <v>4527.38</v>
      </c>
      <c r="M3153" s="72" t="n">
        <v>34281321.36</v>
      </c>
      <c r="N3153" s="72" t="n">
        <v>685626.4300000001</v>
      </c>
      <c r="O3153" s="72" t="n">
        <v>33595694.93</v>
      </c>
      <c r="P3153" s="72" t="n">
        <v>22840197.95</v>
      </c>
      <c r="Q3153" s="72" t="n">
        <v>10755496.98</v>
      </c>
      <c r="R3153" t="inlineStr">
        <is>
          <t>B-04</t>
        </is>
      </c>
      <c r="S3153" s="73" t="n">
        <v>61.5</v>
      </c>
      <c r="T3153" s="73" t="n">
        <v>48.5</v>
      </c>
      <c r="U3153" s="71" t="n">
        <v>0</v>
      </c>
      <c r="V3153" t="inlineStr">
        <is>
          <t>No</t>
        </is>
      </c>
      <c r="W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TC103145</t>
        </is>
      </c>
      <c r="B3154" s="69" t="n">
        <v>46037</v>
      </c>
      <c r="C3154" s="70" t="n">
        <v>2026</v>
      </c>
      <c r="D3154" t="inlineStr">
        <is>
          <t>Jan</t>
        </is>
      </c>
      <c r="E3154" t="inlineStr">
        <is>
          <t>UK</t>
        </is>
      </c>
      <c r="F3154" t="inlineStr">
        <is>
          <t>UK</t>
        </is>
      </c>
      <c r="G3154" t="inlineStr">
        <is>
          <t>Manufacturing</t>
        </is>
      </c>
      <c r="H3154" t="inlineStr">
        <is>
          <t>Application services</t>
        </is>
      </c>
      <c r="I3154" t="inlineStr">
        <is>
          <t>Mid-size client</t>
        </is>
      </c>
      <c r="J3154" t="inlineStr">
        <is>
          <t>Emma Clarke</t>
        </is>
      </c>
      <c r="K3154" s="71" t="n">
        <v>7133</v>
      </c>
      <c r="L3154" s="72" t="n">
        <v>3730.16</v>
      </c>
      <c r="M3154" s="72" t="n">
        <v>26607231.28</v>
      </c>
      <c r="N3154" s="72" t="n">
        <v>1064289.25</v>
      </c>
      <c r="O3154" s="72" t="n">
        <v>25542942.03</v>
      </c>
      <c r="P3154" s="72" t="n">
        <v>17384073.3</v>
      </c>
      <c r="Q3154" s="72" t="n">
        <v>8158868.73</v>
      </c>
      <c r="R3154" t="inlineStr">
        <is>
          <t>M-03</t>
        </is>
      </c>
      <c r="S3154" s="73" t="n">
        <v>54.3</v>
      </c>
      <c r="T3154" s="73" t="n">
        <v>45.8</v>
      </c>
      <c r="U3154" s="71" t="n">
        <v>0</v>
      </c>
      <c r="V3154" t="inlineStr">
        <is>
          <t>No</t>
        </is>
      </c>
      <c r="W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TC103146</t>
        </is>
      </c>
      <c r="B3155" s="69" t="n">
        <v>46037</v>
      </c>
      <c r="C3155" s="70" t="n">
        <v>2026</v>
      </c>
      <c r="D3155" t="inlineStr">
        <is>
          <t>Jan</t>
        </is>
      </c>
      <c r="E3155" t="inlineStr">
        <is>
          <t>Asia Pacific</t>
        </is>
      </c>
      <c r="F3155" t="inlineStr">
        <is>
          <t>Japan</t>
        </is>
      </c>
      <c r="G3155" t="inlineStr">
        <is>
          <t>Manufacturing</t>
        </is>
      </c>
      <c r="H3155" t="inlineStr">
        <is>
          <t>Application services</t>
        </is>
      </c>
      <c r="I3155" t="inlineStr">
        <is>
          <t>Top-10 client</t>
        </is>
      </c>
      <c r="J3155" t="inlineStr">
        <is>
          <t>Kofi Mensah</t>
        </is>
      </c>
      <c r="K3155" s="71" t="n">
        <v>8176</v>
      </c>
      <c r="L3155" s="72" t="n">
        <v>3392.82</v>
      </c>
      <c r="M3155" s="72" t="n">
        <v>27739696.32</v>
      </c>
      <c r="N3155" s="72" t="n">
        <v>1109587.85</v>
      </c>
      <c r="O3155" s="72" t="n">
        <v>26630108.47</v>
      </c>
      <c r="P3155" s="72" t="n">
        <v>18240987.75</v>
      </c>
      <c r="Q3155" s="72" t="n">
        <v>8389120.720000001</v>
      </c>
      <c r="R3155" t="inlineStr">
        <is>
          <t>M-04</t>
        </is>
      </c>
      <c r="S3155" s="73" t="n">
        <v>67.2</v>
      </c>
      <c r="T3155" s="73" t="n">
        <v>52.3</v>
      </c>
      <c r="U3155" s="71" t="n">
        <v>2</v>
      </c>
      <c r="V3155" t="inlineStr">
        <is>
          <t>No</t>
        </is>
      </c>
      <c r="W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TC103147</t>
        </is>
      </c>
      <c r="B3156" s="69" t="n">
        <v>46037</v>
      </c>
      <c r="C3156" s="70" t="n">
        <v>2026</v>
      </c>
      <c r="D3156" t="inlineStr">
        <is>
          <t>Jan</t>
        </is>
      </c>
      <c r="E3156" t="inlineStr">
        <is>
          <t>North America</t>
        </is>
      </c>
      <c r="F3156" t="inlineStr">
        <is>
          <t>USA</t>
        </is>
      </c>
      <c r="G3156" t="inlineStr">
        <is>
          <t>BFSI</t>
        </is>
      </c>
      <c r="H3156" t="inlineStr">
        <is>
          <t>Cloud &amp; infrastructure</t>
        </is>
      </c>
      <c r="I3156" t="inlineStr">
        <is>
          <t>Mid-size client</t>
        </is>
      </c>
      <c r="J3156" t="inlineStr">
        <is>
          <t>Noah Smith</t>
        </is>
      </c>
      <c r="K3156" s="71" t="n">
        <v>3710</v>
      </c>
      <c r="L3156" s="72" t="n">
        <v>3981.05</v>
      </c>
      <c r="M3156" s="72" t="n">
        <v>14769695.5</v>
      </c>
      <c r="N3156" s="72" t="n">
        <v>0</v>
      </c>
      <c r="O3156" s="72" t="n">
        <v>14769695.5</v>
      </c>
      <c r="P3156" s="72" t="n">
        <v>9551687.83</v>
      </c>
      <c r="Q3156" s="72" t="n">
        <v>5218007.67</v>
      </c>
      <c r="R3156" t="inlineStr">
        <is>
          <t>B-02</t>
        </is>
      </c>
      <c r="S3156" s="73" t="n">
        <v>28.2</v>
      </c>
      <c r="T3156" s="73" t="n">
        <v>25.1</v>
      </c>
      <c r="U3156" s="71" t="n">
        <v>0</v>
      </c>
      <c r="V3156" t="inlineStr">
        <is>
          <t>No</t>
        </is>
      </c>
      <c r="W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TC103148</t>
        </is>
      </c>
      <c r="B3157" s="69" t="n">
        <v>46037</v>
      </c>
      <c r="C3157" s="70" t="n">
        <v>2026</v>
      </c>
      <c r="D3157" t="inlineStr">
        <is>
          <t>Jan</t>
        </is>
      </c>
      <c r="E3157" t="inlineStr">
        <is>
          <t>India</t>
        </is>
      </c>
      <c r="F3157" t="inlineStr">
        <is>
          <t>India</t>
        </is>
      </c>
      <c r="G3157" t="inlineStr">
        <is>
          <t>Manufacturing</t>
        </is>
      </c>
      <c r="H3157" t="inlineStr">
        <is>
          <t>AI &amp; data</t>
        </is>
      </c>
      <c r="I3157" t="inlineStr">
        <is>
          <t>Large client</t>
        </is>
      </c>
      <c r="J3157" t="inlineStr">
        <is>
          <t>Ana Costa</t>
        </is>
      </c>
      <c r="K3157" s="71" t="n">
        <v>928</v>
      </c>
      <c r="L3157" s="72" t="n">
        <v>3138.36</v>
      </c>
      <c r="M3157" s="72" t="n">
        <v>2912398.08</v>
      </c>
      <c r="N3157" s="72" t="n">
        <v>174743.88</v>
      </c>
      <c r="O3157" s="72" t="n">
        <v>2737654.2</v>
      </c>
      <c r="P3157" s="72" t="n">
        <v>1931902.11</v>
      </c>
      <c r="Q3157" s="72" t="n">
        <v>805752.09</v>
      </c>
      <c r="R3157" t="inlineStr">
        <is>
          <t>M-05</t>
        </is>
      </c>
      <c r="S3157" s="73" t="n">
        <v>7.7</v>
      </c>
      <c r="T3157" s="73" t="n">
        <v>6.5</v>
      </c>
      <c r="U3157" s="71" t="n">
        <v>0</v>
      </c>
      <c r="V3157" t="inlineStr">
        <is>
          <t>No</t>
        </is>
      </c>
      <c r="W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TC103149</t>
        </is>
      </c>
      <c r="B3158" s="69" t="n">
        <v>46037</v>
      </c>
      <c r="C3158" s="70" t="n">
        <v>2026</v>
      </c>
      <c r="D3158" t="inlineStr">
        <is>
          <t>Jan</t>
        </is>
      </c>
      <c r="E3158" t="inlineStr">
        <is>
          <t>India</t>
        </is>
      </c>
      <c r="F3158" t="inlineStr">
        <is>
          <t>India</t>
        </is>
      </c>
      <c r="G3158" t="inlineStr">
        <is>
          <t>Retail &amp; CPG</t>
        </is>
      </c>
      <c r="H3158" t="inlineStr">
        <is>
          <t>Application services</t>
        </is>
      </c>
      <c r="I3158" t="inlineStr">
        <is>
          <t>Top-10 client</t>
        </is>
      </c>
      <c r="J3158" t="inlineStr">
        <is>
          <t>Arjun Mehta</t>
        </is>
      </c>
      <c r="K3158" s="71" t="n">
        <v>8818</v>
      </c>
      <c r="L3158" s="72" t="n">
        <v>3139.17</v>
      </c>
      <c r="M3158" s="72" t="n">
        <v>27681201.06</v>
      </c>
      <c r="N3158" s="72" t="n">
        <v>553624.02</v>
      </c>
      <c r="O3158" s="72" t="n">
        <v>27127577.04</v>
      </c>
      <c r="P3158" s="72" t="n">
        <v>17659208.64</v>
      </c>
      <c r="Q3158" s="72" t="n">
        <v>9468368.4</v>
      </c>
      <c r="R3158" t="inlineStr">
        <is>
          <t>RC-03</t>
        </is>
      </c>
      <c r="S3158" s="73" t="n">
        <v>68.3</v>
      </c>
      <c r="T3158" s="73" t="n">
        <v>57.9</v>
      </c>
      <c r="U3158" s="71" t="n">
        <v>2</v>
      </c>
      <c r="V3158" t="inlineStr">
        <is>
          <t>No</t>
        </is>
      </c>
      <c r="W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TC103150</t>
        </is>
      </c>
      <c r="B3159" s="69" t="n">
        <v>46038</v>
      </c>
      <c r="C3159" s="70" t="n">
        <v>2026</v>
      </c>
      <c r="D3159" t="inlineStr">
        <is>
          <t>Jan</t>
        </is>
      </c>
      <c r="E3159" t="inlineStr">
        <is>
          <t>Continental Europe</t>
        </is>
      </c>
      <c r="F3159" t="inlineStr">
        <is>
          <t>Germany</t>
        </is>
      </c>
      <c r="G3159" t="inlineStr">
        <is>
          <t>Manufacturing</t>
        </is>
      </c>
      <c r="H3159" t="inlineStr">
        <is>
          <t>Cloud &amp; infrastructure</t>
        </is>
      </c>
      <c r="I3159" t="inlineStr">
        <is>
          <t>Large client</t>
        </is>
      </c>
      <c r="J3159" t="inlineStr">
        <is>
          <t>Priya Nair</t>
        </is>
      </c>
      <c r="K3159" s="71" t="n">
        <v>6142</v>
      </c>
      <c r="L3159" s="72" t="n">
        <v>4187.09</v>
      </c>
      <c r="M3159" s="72" t="n">
        <v>25717106.78</v>
      </c>
      <c r="N3159" s="72" t="n">
        <v>514342.14</v>
      </c>
      <c r="O3159" s="72" t="n">
        <v>25202764.64</v>
      </c>
      <c r="P3159" s="72" t="n">
        <v>17670010.03</v>
      </c>
      <c r="Q3159" s="72" t="n">
        <v>7532754.61</v>
      </c>
      <c r="R3159" t="inlineStr">
        <is>
          <t>M-03</t>
        </is>
      </c>
      <c r="S3159" s="73" t="n">
        <v>47.3</v>
      </c>
      <c r="T3159" s="73" t="n">
        <v>39.2</v>
      </c>
      <c r="U3159" s="71" t="n">
        <v>0</v>
      </c>
      <c r="V3159" t="inlineStr">
        <is>
          <t>No</t>
        </is>
      </c>
      <c r="W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TC103151</t>
        </is>
      </c>
      <c r="B3160" s="69" t="n">
        <v>46038</v>
      </c>
      <c r="C3160" s="70" t="n">
        <v>2026</v>
      </c>
      <c r="D3160" t="inlineStr">
        <is>
          <t>Jan</t>
        </is>
      </c>
      <c r="E3160" t="inlineStr">
        <is>
          <t>India</t>
        </is>
      </c>
      <c r="F3160" t="inlineStr">
        <is>
          <t>India</t>
        </is>
      </c>
      <c r="G3160" t="inlineStr">
        <is>
          <t>Manufacturing</t>
        </is>
      </c>
      <c r="H3160" t="inlineStr">
        <is>
          <t>Cloud &amp; infrastructure</t>
        </is>
      </c>
      <c r="I3160" t="inlineStr">
        <is>
          <t>Mid-size client</t>
        </is>
      </c>
      <c r="J3160" t="inlineStr">
        <is>
          <t>Amir Khan</t>
        </is>
      </c>
      <c r="K3160" s="71" t="n">
        <v>7142</v>
      </c>
      <c r="L3160" s="72" t="n">
        <v>3703.76</v>
      </c>
      <c r="M3160" s="72" t="n">
        <v>26452253.92</v>
      </c>
      <c r="N3160" s="72" t="n">
        <v>1058090.16</v>
      </c>
      <c r="O3160" s="72" t="n">
        <v>25394163.76</v>
      </c>
      <c r="P3160" s="72" t="n">
        <v>16345895.53</v>
      </c>
      <c r="Q3160" s="72" t="n">
        <v>9048268.23</v>
      </c>
      <c r="R3160" t="inlineStr">
        <is>
          <t>M-06</t>
        </is>
      </c>
      <c r="S3160" s="73" t="n">
        <v>59.8</v>
      </c>
      <c r="T3160" s="73" t="n">
        <v>48.5</v>
      </c>
      <c r="U3160" s="71" t="n">
        <v>0</v>
      </c>
      <c r="V3160" t="inlineStr">
        <is>
          <t>No</t>
        </is>
      </c>
      <c r="W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TC103152</t>
        </is>
      </c>
      <c r="B3161" s="69" t="n">
        <v>46038</v>
      </c>
      <c r="C3161" s="70" t="n">
        <v>2026</v>
      </c>
      <c r="D3161" t="inlineStr">
        <is>
          <t>Jan</t>
        </is>
      </c>
      <c r="E3161" t="inlineStr">
        <is>
          <t>Asia Pacific</t>
        </is>
      </c>
      <c r="F3161" t="inlineStr">
        <is>
          <t>Singapore</t>
        </is>
      </c>
      <c r="G3161" t="inlineStr">
        <is>
          <t>Communications &amp; Media</t>
        </is>
      </c>
      <c r="H3161" t="inlineStr">
        <is>
          <t>Consulting</t>
        </is>
      </c>
      <c r="I3161" t="inlineStr">
        <is>
          <t>Large client</t>
        </is>
      </c>
      <c r="J3161" t="inlineStr">
        <is>
          <t>Ravindra Patil</t>
        </is>
      </c>
      <c r="K3161" s="71" t="n">
        <v>942</v>
      </c>
      <c r="L3161" s="72" t="n">
        <v>2943.4</v>
      </c>
      <c r="M3161" s="72" t="n">
        <v>2772682.8</v>
      </c>
      <c r="N3161" s="72" t="n">
        <v>166360.97</v>
      </c>
      <c r="O3161" s="72" t="n">
        <v>2606321.83</v>
      </c>
      <c r="P3161" s="72" t="n">
        <v>1973786.45</v>
      </c>
      <c r="Q3161" s="72" t="n">
        <v>632535.38</v>
      </c>
      <c r="R3161" t="inlineStr">
        <is>
          <t>CM-03</t>
        </is>
      </c>
      <c r="S3161" s="73" t="n">
        <v>7.9</v>
      </c>
      <c r="T3161" s="73" t="n">
        <v>6.8</v>
      </c>
      <c r="U3161" s="71" t="n">
        <v>0</v>
      </c>
      <c r="V3161" t="inlineStr">
        <is>
          <t>No</t>
        </is>
      </c>
      <c r="W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TC103153</t>
        </is>
      </c>
      <c r="B3162" s="69" t="n">
        <v>46038</v>
      </c>
      <c r="C3162" s="70" t="n">
        <v>2026</v>
      </c>
      <c r="D3162" t="inlineStr">
        <is>
          <t>Jan</t>
        </is>
      </c>
      <c r="E3162" t="inlineStr">
        <is>
          <t>Middle East &amp; Africa</t>
        </is>
      </c>
      <c r="F3162" t="inlineStr">
        <is>
          <t>South Africa</t>
        </is>
      </c>
      <c r="G3162" t="inlineStr">
        <is>
          <t>Communications &amp; Media</t>
        </is>
      </c>
      <c r="H3162" t="inlineStr">
        <is>
          <t>BPS</t>
        </is>
      </c>
      <c r="I3162" t="inlineStr">
        <is>
          <t>Large client</t>
        </is>
      </c>
      <c r="J3162" t="inlineStr">
        <is>
          <t>Fatima Al-Saud</t>
        </is>
      </c>
      <c r="K3162" s="71" t="n">
        <v>5629</v>
      </c>
      <c r="L3162" s="72" t="n">
        <v>3608.43</v>
      </c>
      <c r="M3162" s="72" t="n">
        <v>20311852.47</v>
      </c>
      <c r="N3162" s="72" t="n">
        <v>406237.05</v>
      </c>
      <c r="O3162" s="72" t="n">
        <v>19905615.42</v>
      </c>
      <c r="P3162" s="72" t="n">
        <v>13689147.42</v>
      </c>
      <c r="Q3162" s="72" t="n">
        <v>6216468</v>
      </c>
      <c r="R3162" t="inlineStr">
        <is>
          <t>CM-04</t>
        </is>
      </c>
      <c r="S3162" s="73" t="n">
        <v>43.4</v>
      </c>
      <c r="T3162" s="73" t="n">
        <v>37.5</v>
      </c>
      <c r="U3162" s="71" t="n">
        <v>0</v>
      </c>
      <c r="V3162" t="inlineStr">
        <is>
          <t>No</t>
        </is>
      </c>
      <c r="W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TC103154</t>
        </is>
      </c>
      <c r="B3163" s="69" t="n">
        <v>46038</v>
      </c>
      <c r="C3163" s="70" t="n">
        <v>2026</v>
      </c>
      <c r="D3163" t="inlineStr">
        <is>
          <t>Jan</t>
        </is>
      </c>
      <c r="E3163" t="inlineStr">
        <is>
          <t>North America</t>
        </is>
      </c>
      <c r="F3163" t="inlineStr">
        <is>
          <t>USA</t>
        </is>
      </c>
      <c r="G3163" t="inlineStr">
        <is>
          <t>Manufacturing</t>
        </is>
      </c>
      <c r="H3163" t="inlineStr">
        <is>
          <t>Cloud &amp; infrastructure</t>
        </is>
      </c>
      <c r="I3163" t="inlineStr">
        <is>
          <t>Mid-size client</t>
        </is>
      </c>
      <c r="J3163" t="inlineStr">
        <is>
          <t>Ana Costa</t>
        </is>
      </c>
      <c r="K3163" s="71" t="n">
        <v>8540</v>
      </c>
      <c r="L3163" s="72" t="n">
        <v>4429.21</v>
      </c>
      <c r="M3163" s="72" t="n">
        <v>37825453.4</v>
      </c>
      <c r="N3163" s="72" t="n">
        <v>2269527.2</v>
      </c>
      <c r="O3163" s="72" t="n">
        <v>35555926.2</v>
      </c>
      <c r="P3163" s="72" t="n">
        <v>25402473.78</v>
      </c>
      <c r="Q3163" s="72" t="n">
        <v>10153452.42</v>
      </c>
      <c r="R3163" t="inlineStr">
        <is>
          <t>M-02</t>
        </is>
      </c>
      <c r="S3163" s="73" t="n">
        <v>75.3</v>
      </c>
      <c r="T3163" s="73" t="n">
        <v>57.8</v>
      </c>
      <c r="U3163" s="71" t="n">
        <v>0</v>
      </c>
      <c r="V3163" t="inlineStr">
        <is>
          <t>No</t>
        </is>
      </c>
      <c r="W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TC103155</t>
        </is>
      </c>
      <c r="B3164" s="69" t="n">
        <v>46038</v>
      </c>
      <c r="C3164" s="70" t="n">
        <v>2026</v>
      </c>
      <c r="D3164" t="inlineStr">
        <is>
          <t>Jan</t>
        </is>
      </c>
      <c r="E3164" t="inlineStr">
        <is>
          <t>North America</t>
        </is>
      </c>
      <c r="F3164" t="inlineStr">
        <is>
          <t>USA</t>
        </is>
      </c>
      <c r="G3164" t="inlineStr">
        <is>
          <t>Manufacturing</t>
        </is>
      </c>
      <c r="H3164" t="inlineStr">
        <is>
          <t>Consulting</t>
        </is>
      </c>
      <c r="I3164" t="inlineStr">
        <is>
          <t>Large client</t>
        </is>
      </c>
      <c r="J3164" t="inlineStr">
        <is>
          <t>Olivia Brown</t>
        </is>
      </c>
      <c r="K3164" s="71" t="n">
        <v>6790</v>
      </c>
      <c r="L3164" s="72" t="n">
        <v>3883.02</v>
      </c>
      <c r="M3164" s="72" t="n">
        <v>26365705.8</v>
      </c>
      <c r="N3164" s="72" t="n">
        <v>1581942.35</v>
      </c>
      <c r="O3164" s="72" t="n">
        <v>24783763.45</v>
      </c>
      <c r="P3164" s="72" t="n">
        <v>17425924.98</v>
      </c>
      <c r="Q3164" s="72" t="n">
        <v>7357838.47</v>
      </c>
      <c r="R3164" t="inlineStr">
        <is>
          <t>M-01</t>
        </is>
      </c>
      <c r="S3164" s="73" t="n">
        <v>47.7</v>
      </c>
      <c r="T3164" s="73" t="n">
        <v>43.2</v>
      </c>
      <c r="U3164" s="71" t="n">
        <v>0</v>
      </c>
      <c r="V3164" t="inlineStr">
        <is>
          <t>No</t>
        </is>
      </c>
      <c r="W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TC103156</t>
        </is>
      </c>
      <c r="B3165" s="69" t="n">
        <v>46038</v>
      </c>
      <c r="C3165" s="70" t="n">
        <v>2026</v>
      </c>
      <c r="D3165" t="inlineStr">
        <is>
          <t>Jan</t>
        </is>
      </c>
      <c r="E3165" t="inlineStr">
        <is>
          <t>Asia Pacific</t>
        </is>
      </c>
      <c r="F3165" t="inlineStr">
        <is>
          <t>Australia</t>
        </is>
      </c>
      <c r="G3165" t="inlineStr">
        <is>
          <t>BFSI</t>
        </is>
      </c>
      <c r="H3165" t="inlineStr">
        <is>
          <t>Application services</t>
        </is>
      </c>
      <c r="I3165" t="inlineStr">
        <is>
          <t>Mid-size client</t>
        </is>
      </c>
      <c r="J3165" t="inlineStr">
        <is>
          <t>Lucas Martin</t>
        </is>
      </c>
      <c r="K3165" s="71" t="n">
        <v>8372</v>
      </c>
      <c r="L3165" s="72" t="n">
        <v>3470.4</v>
      </c>
      <c r="M3165" s="72" t="n">
        <v>29054188.8</v>
      </c>
      <c r="N3165" s="72" t="n">
        <v>1162167.55</v>
      </c>
      <c r="O3165" s="72" t="n">
        <v>27892021.25</v>
      </c>
      <c r="P3165" s="72" t="n">
        <v>18076384.32</v>
      </c>
      <c r="Q3165" s="72" t="n">
        <v>9815636.93</v>
      </c>
      <c r="R3165" t="inlineStr">
        <is>
          <t>B-01</t>
        </is>
      </c>
      <c r="S3165" s="73" t="n">
        <v>68.09999999999999</v>
      </c>
      <c r="T3165" s="73" t="n">
        <v>59.1</v>
      </c>
      <c r="U3165" s="71" t="n">
        <v>1</v>
      </c>
      <c r="V3165" t="inlineStr">
        <is>
          <t>No</t>
        </is>
      </c>
      <c r="W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TC103157</t>
        </is>
      </c>
      <c r="B3166" s="69" t="n">
        <v>46038</v>
      </c>
      <c r="C3166" s="70" t="n">
        <v>2026</v>
      </c>
      <c r="D3166" t="inlineStr">
        <is>
          <t>Jan</t>
        </is>
      </c>
      <c r="E3166" t="inlineStr">
        <is>
          <t>India</t>
        </is>
      </c>
      <c r="F3166" t="inlineStr">
        <is>
          <t>India</t>
        </is>
      </c>
      <c r="G3166" t="inlineStr">
        <is>
          <t>Technology &amp; Services</t>
        </is>
      </c>
      <c r="H3166" t="inlineStr">
        <is>
          <t>Application services</t>
        </is>
      </c>
      <c r="I3166" t="inlineStr">
        <is>
          <t>Mid-size client</t>
        </is>
      </c>
      <c r="J3166" t="inlineStr">
        <is>
          <t>Ravindra Patil</t>
        </is>
      </c>
      <c r="K3166" s="71" t="n">
        <v>3453</v>
      </c>
      <c r="L3166" s="72" t="n">
        <v>3317.05</v>
      </c>
      <c r="M3166" s="72" t="n">
        <v>11453773.65</v>
      </c>
      <c r="N3166" s="72" t="n">
        <v>0</v>
      </c>
      <c r="O3166" s="72" t="n">
        <v>11453773.65</v>
      </c>
      <c r="P3166" s="72" t="n">
        <v>7621011.17</v>
      </c>
      <c r="Q3166" s="72" t="n">
        <v>3832762.48</v>
      </c>
      <c r="R3166" t="inlineStr">
        <is>
          <t>TS-05</t>
        </is>
      </c>
      <c r="S3166" s="73" t="n">
        <v>27.3</v>
      </c>
      <c r="T3166" s="73" t="n">
        <v>23.3</v>
      </c>
      <c r="U3166" s="71" t="n">
        <v>1</v>
      </c>
      <c r="V3166" t="inlineStr">
        <is>
          <t>No</t>
        </is>
      </c>
      <c r="W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TC103158</t>
        </is>
      </c>
      <c r="B3167" s="69" t="n">
        <v>46038</v>
      </c>
      <c r="C3167" s="70" t="n">
        <v>2026</v>
      </c>
      <c r="D3167" t="inlineStr">
        <is>
          <t>Jan</t>
        </is>
      </c>
      <c r="E3167" t="inlineStr">
        <is>
          <t>North America</t>
        </is>
      </c>
      <c r="F3167" t="inlineStr">
        <is>
          <t>USA</t>
        </is>
      </c>
      <c r="G3167" t="inlineStr">
        <is>
          <t>Technology &amp; Services</t>
        </is>
      </c>
      <c r="H3167" t="inlineStr">
        <is>
          <t>Application services</t>
        </is>
      </c>
      <c r="I3167" t="inlineStr">
        <is>
          <t>Mid-size client</t>
        </is>
      </c>
      <c r="J3167" t="inlineStr">
        <is>
          <t>Zoya Ahmed</t>
        </is>
      </c>
      <c r="K3167" s="71" t="n">
        <v>7485</v>
      </c>
      <c r="L3167" s="72" t="n">
        <v>4119.58</v>
      </c>
      <c r="M3167" s="72" t="n">
        <v>30835056.3</v>
      </c>
      <c r="N3167" s="72" t="n">
        <v>616701.13</v>
      </c>
      <c r="O3167" s="72" t="n">
        <v>30218355.17</v>
      </c>
      <c r="P3167" s="72" t="n">
        <v>18447386.59</v>
      </c>
      <c r="Q3167" s="72" t="n">
        <v>11770968.58</v>
      </c>
      <c r="R3167" t="inlineStr">
        <is>
          <t>TS-04</t>
        </is>
      </c>
      <c r="S3167" s="73" t="n">
        <v>60.3</v>
      </c>
      <c r="T3167" s="73" t="n">
        <v>52.1</v>
      </c>
      <c r="U3167" s="71" t="n">
        <v>0</v>
      </c>
      <c r="V3167" t="inlineStr">
        <is>
          <t>No</t>
        </is>
      </c>
      <c r="W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TC103159</t>
        </is>
      </c>
      <c r="B3168" s="69" t="n">
        <v>46039</v>
      </c>
      <c r="C3168" s="70" t="n">
        <v>2026</v>
      </c>
      <c r="D3168" t="inlineStr">
        <is>
          <t>Jan</t>
        </is>
      </c>
      <c r="E3168" t="inlineStr">
        <is>
          <t>North America</t>
        </is>
      </c>
      <c r="F3168" t="inlineStr">
        <is>
          <t>USA</t>
        </is>
      </c>
      <c r="G3168" t="inlineStr">
        <is>
          <t>Communications &amp; Media</t>
        </is>
      </c>
      <c r="H3168" t="inlineStr">
        <is>
          <t>Cloud &amp; infrastructure</t>
        </is>
      </c>
      <c r="I3168" t="inlineStr">
        <is>
          <t>Mid-size client</t>
        </is>
      </c>
      <c r="J3168" t="inlineStr">
        <is>
          <t>Hiroshi Tanaka</t>
        </is>
      </c>
      <c r="K3168" s="71" t="n">
        <v>7569</v>
      </c>
      <c r="L3168" s="72" t="n">
        <v>3954.45</v>
      </c>
      <c r="M3168" s="72" t="n">
        <v>29931232.05</v>
      </c>
      <c r="N3168" s="72" t="n">
        <v>598624.64</v>
      </c>
      <c r="O3168" s="72" t="n">
        <v>29332607.41</v>
      </c>
      <c r="P3168" s="72" t="n">
        <v>19647329</v>
      </c>
      <c r="Q3168" s="72" t="n">
        <v>9685278.41</v>
      </c>
      <c r="R3168" t="inlineStr">
        <is>
          <t>CM-01</t>
        </is>
      </c>
      <c r="S3168" s="73" t="n">
        <v>62.3</v>
      </c>
      <c r="T3168" s="73" t="n">
        <v>52.1</v>
      </c>
      <c r="U3168" s="71" t="n">
        <v>1</v>
      </c>
      <c r="V3168" t="inlineStr">
        <is>
          <t>No</t>
        </is>
      </c>
      <c r="W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TC103160</t>
        </is>
      </c>
      <c r="B3169" s="69" t="n">
        <v>46039</v>
      </c>
      <c r="C3169" s="70" t="n">
        <v>2026</v>
      </c>
      <c r="D3169" t="inlineStr">
        <is>
          <t>Jan</t>
        </is>
      </c>
      <c r="E3169" t="inlineStr">
        <is>
          <t>Continental Europe</t>
        </is>
      </c>
      <c r="F3169" t="inlineStr">
        <is>
          <t>France</t>
        </is>
      </c>
      <c r="G3169" t="inlineStr">
        <is>
          <t>Life Sciences</t>
        </is>
      </c>
      <c r="H3169" t="inlineStr">
        <is>
          <t>AI &amp; data</t>
        </is>
      </c>
      <c r="I3169" t="inlineStr">
        <is>
          <t>Large client</t>
        </is>
      </c>
      <c r="J3169" t="inlineStr">
        <is>
          <t>Noah Smith</t>
        </is>
      </c>
      <c r="K3169" s="71" t="n">
        <v>8136</v>
      </c>
      <c r="L3169" s="72" t="n">
        <v>5060.2</v>
      </c>
      <c r="M3169" s="72" t="n">
        <v>41169787.2</v>
      </c>
      <c r="N3169" s="72" t="n">
        <v>823395.74</v>
      </c>
      <c r="O3169" s="72" t="n">
        <v>40346391.46</v>
      </c>
      <c r="P3169" s="72" t="n">
        <v>25504315.51</v>
      </c>
      <c r="Q3169" s="72" t="n">
        <v>14842075.95</v>
      </c>
      <c r="R3169" t="inlineStr">
        <is>
          <t>LS-04</t>
        </is>
      </c>
      <c r="S3169" s="73" t="n">
        <v>64.90000000000001</v>
      </c>
      <c r="T3169" s="73" t="n">
        <v>51.1</v>
      </c>
      <c r="U3169" s="71" t="n">
        <v>0</v>
      </c>
      <c r="V3169" t="inlineStr">
        <is>
          <t>No</t>
        </is>
      </c>
      <c r="W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TC103161</t>
        </is>
      </c>
      <c r="B3170" s="69" t="n">
        <v>46039</v>
      </c>
      <c r="C3170" s="70" t="n">
        <v>2026</v>
      </c>
      <c r="D3170" t="inlineStr">
        <is>
          <t>Jan</t>
        </is>
      </c>
      <c r="E3170" t="inlineStr">
        <is>
          <t>North America</t>
        </is>
      </c>
      <c r="F3170" t="inlineStr">
        <is>
          <t>USA</t>
        </is>
      </c>
      <c r="G3170" t="inlineStr">
        <is>
          <t>BFSI</t>
        </is>
      </c>
      <c r="H3170" t="inlineStr">
        <is>
          <t>Application services</t>
        </is>
      </c>
      <c r="I3170" t="inlineStr">
        <is>
          <t>Mid-size client</t>
        </is>
      </c>
      <c r="J3170" t="inlineStr">
        <is>
          <t>Aisha Bello</t>
        </is>
      </c>
      <c r="K3170" s="71" t="n">
        <v>8180</v>
      </c>
      <c r="L3170" s="72" t="n">
        <v>3745.13</v>
      </c>
      <c r="M3170" s="72" t="n">
        <v>30635163.4</v>
      </c>
      <c r="N3170" s="72" t="n">
        <v>1225406.54</v>
      </c>
      <c r="O3170" s="72" t="n">
        <v>29409756.86</v>
      </c>
      <c r="P3170" s="72" t="n">
        <v>19022197.52</v>
      </c>
      <c r="Q3170" s="72" t="n">
        <v>10387559.34</v>
      </c>
      <c r="R3170" t="inlineStr">
        <is>
          <t>B-03</t>
        </is>
      </c>
      <c r="S3170" s="73" t="n">
        <v>69.3</v>
      </c>
      <c r="T3170" s="73" t="n">
        <v>55.6</v>
      </c>
      <c r="U3170" s="71" t="n">
        <v>1</v>
      </c>
      <c r="V3170" t="inlineStr">
        <is>
          <t>No</t>
        </is>
      </c>
      <c r="W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TC103162</t>
        </is>
      </c>
      <c r="B3171" s="69" t="n">
        <v>46039</v>
      </c>
      <c r="C3171" s="70" t="n">
        <v>2026</v>
      </c>
      <c r="D3171" t="inlineStr">
        <is>
          <t>Jan</t>
        </is>
      </c>
      <c r="E3171" t="inlineStr">
        <is>
          <t>North America</t>
        </is>
      </c>
      <c r="F3171" t="inlineStr">
        <is>
          <t>USA</t>
        </is>
      </c>
      <c r="G3171" t="inlineStr">
        <is>
          <t>Life Sciences</t>
        </is>
      </c>
      <c r="H3171" t="inlineStr">
        <is>
          <t>Cloud &amp; infrastructure</t>
        </is>
      </c>
      <c r="I3171" t="inlineStr">
        <is>
          <t>Mid-size client</t>
        </is>
      </c>
      <c r="J3171" t="inlineStr">
        <is>
          <t>Liam O'Brien</t>
        </is>
      </c>
      <c r="K3171" s="71" t="n">
        <v>3874</v>
      </c>
      <c r="L3171" s="72" t="n">
        <v>4355.28</v>
      </c>
      <c r="M3171" s="72" t="n">
        <v>16872354.72</v>
      </c>
      <c r="N3171" s="72" t="n">
        <v>0</v>
      </c>
      <c r="O3171" s="72" t="n">
        <v>16872354.72</v>
      </c>
      <c r="P3171" s="72" t="n">
        <v>11201010.28</v>
      </c>
      <c r="Q3171" s="72" t="n">
        <v>5671344.44</v>
      </c>
      <c r="R3171" t="inlineStr">
        <is>
          <t>LS-03</t>
        </is>
      </c>
      <c r="S3171" s="73" t="n">
        <v>30.3</v>
      </c>
      <c r="T3171" s="73" t="n">
        <v>26</v>
      </c>
      <c r="U3171" s="71" t="n">
        <v>1</v>
      </c>
      <c r="V3171" t="inlineStr">
        <is>
          <t>No</t>
        </is>
      </c>
      <c r="W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TC103163</t>
        </is>
      </c>
      <c r="B3172" s="69" t="n">
        <v>46039</v>
      </c>
      <c r="C3172" s="70" t="n">
        <v>2026</v>
      </c>
      <c r="D3172" t="inlineStr">
        <is>
          <t>Jan</t>
        </is>
      </c>
      <c r="E3172" t="inlineStr">
        <is>
          <t>North America</t>
        </is>
      </c>
      <c r="F3172" t="inlineStr">
        <is>
          <t>Canada</t>
        </is>
      </c>
      <c r="G3172" t="inlineStr">
        <is>
          <t>Manufacturing</t>
        </is>
      </c>
      <c r="H3172" t="inlineStr">
        <is>
          <t>BPS</t>
        </is>
      </c>
      <c r="I3172" t="inlineStr">
        <is>
          <t>Mid-size client</t>
        </is>
      </c>
      <c r="J3172" t="inlineStr">
        <is>
          <t>Noah Smith</t>
        </is>
      </c>
      <c r="K3172" s="71" t="n">
        <v>5344</v>
      </c>
      <c r="L3172" s="72" t="n">
        <v>4063.93</v>
      </c>
      <c r="M3172" s="72" t="n">
        <v>21717641.92</v>
      </c>
      <c r="N3172" s="72" t="n">
        <v>0</v>
      </c>
      <c r="O3172" s="72" t="n">
        <v>21717641.92</v>
      </c>
      <c r="P3172" s="72" t="n">
        <v>14227097.2</v>
      </c>
      <c r="Q3172" s="72" t="n">
        <v>7490544.72</v>
      </c>
      <c r="R3172" t="inlineStr">
        <is>
          <t>M-05</t>
        </is>
      </c>
      <c r="S3172" s="73" t="n">
        <v>38</v>
      </c>
      <c r="T3172" s="73" t="n">
        <v>34.5</v>
      </c>
      <c r="U3172" s="71" t="n">
        <v>2</v>
      </c>
      <c r="V3172" t="inlineStr">
        <is>
          <t>No</t>
        </is>
      </c>
      <c r="W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TC103164</t>
        </is>
      </c>
      <c r="B3173" s="69" t="n">
        <v>46039</v>
      </c>
      <c r="C3173" s="70" t="n">
        <v>2026</v>
      </c>
      <c r="D3173" t="inlineStr">
        <is>
          <t>Jan</t>
        </is>
      </c>
      <c r="E3173" t="inlineStr">
        <is>
          <t>UK</t>
        </is>
      </c>
      <c r="F3173" t="inlineStr">
        <is>
          <t>UK</t>
        </is>
      </c>
      <c r="G3173" t="inlineStr">
        <is>
          <t>Manufacturing</t>
        </is>
      </c>
      <c r="H3173" t="inlineStr">
        <is>
          <t>BPS</t>
        </is>
      </c>
      <c r="I3173" t="inlineStr">
        <is>
          <t>Top-10 client</t>
        </is>
      </c>
      <c r="J3173" t="inlineStr">
        <is>
          <t>Priya Nair</t>
        </is>
      </c>
      <c r="K3173" s="71" t="n">
        <v>6095</v>
      </c>
      <c r="L3173" s="72" t="n">
        <v>3984.69</v>
      </c>
      <c r="M3173" s="72" t="n">
        <v>24286685.55</v>
      </c>
      <c r="N3173" s="72" t="n">
        <v>1457201.13</v>
      </c>
      <c r="O3173" s="72" t="n">
        <v>22829484.42</v>
      </c>
      <c r="P3173" s="72" t="n">
        <v>15830274.38</v>
      </c>
      <c r="Q3173" s="72" t="n">
        <v>6999210.04</v>
      </c>
      <c r="R3173" t="inlineStr">
        <is>
          <t>M-05</t>
        </is>
      </c>
      <c r="S3173" s="73" t="n">
        <v>48.8</v>
      </c>
      <c r="T3173" s="73" t="n">
        <v>41.6</v>
      </c>
      <c r="U3173" s="71" t="n">
        <v>0</v>
      </c>
      <c r="V3173" t="inlineStr">
        <is>
          <t>No</t>
        </is>
      </c>
      <c r="W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TC103165</t>
        </is>
      </c>
      <c r="B3174" s="69" t="n">
        <v>46039</v>
      </c>
      <c r="C3174" s="70" t="n">
        <v>2026</v>
      </c>
      <c r="D3174" t="inlineStr">
        <is>
          <t>Jan</t>
        </is>
      </c>
      <c r="E3174" t="inlineStr">
        <is>
          <t>North America</t>
        </is>
      </c>
      <c r="F3174" t="inlineStr">
        <is>
          <t>USA</t>
        </is>
      </c>
      <c r="G3174" t="inlineStr">
        <is>
          <t>BFSI</t>
        </is>
      </c>
      <c r="H3174" t="inlineStr">
        <is>
          <t>Consulting</t>
        </is>
      </c>
      <c r="I3174" t="inlineStr">
        <is>
          <t>Mid-size client</t>
        </is>
      </c>
      <c r="J3174" t="inlineStr">
        <is>
          <t>Arjun Mehta</t>
        </is>
      </c>
      <c r="K3174" s="71" t="n">
        <v>1474</v>
      </c>
      <c r="L3174" s="72" t="n">
        <v>4564.24</v>
      </c>
      <c r="M3174" s="72" t="n">
        <v>6727689.76</v>
      </c>
      <c r="N3174" s="72" t="n">
        <v>134553.8</v>
      </c>
      <c r="O3174" s="72" t="n">
        <v>6593135.96</v>
      </c>
      <c r="P3174" s="72" t="n">
        <v>4500805.94</v>
      </c>
      <c r="Q3174" s="72" t="n">
        <v>2092330.02</v>
      </c>
      <c r="R3174" t="inlineStr">
        <is>
          <t>B-01</t>
        </is>
      </c>
      <c r="S3174" s="73" t="n">
        <v>12.8</v>
      </c>
      <c r="T3174" s="73" t="n">
        <v>9.5</v>
      </c>
      <c r="U3174" s="71" t="n">
        <v>0</v>
      </c>
      <c r="V3174" t="inlineStr">
        <is>
          <t>No</t>
        </is>
      </c>
      <c r="W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TC103166</t>
        </is>
      </c>
      <c r="B3175" s="69" t="n">
        <v>46039</v>
      </c>
      <c r="C3175" s="70" t="n">
        <v>2026</v>
      </c>
      <c r="D3175" t="inlineStr">
        <is>
          <t>Jan</t>
        </is>
      </c>
      <c r="E3175" t="inlineStr">
        <is>
          <t>North America</t>
        </is>
      </c>
      <c r="F3175" t="inlineStr">
        <is>
          <t>USA</t>
        </is>
      </c>
      <c r="G3175" t="inlineStr">
        <is>
          <t>Technology &amp; Services</t>
        </is>
      </c>
      <c r="H3175" t="inlineStr">
        <is>
          <t>Cloud &amp; infrastructure</t>
        </is>
      </c>
      <c r="I3175" t="inlineStr">
        <is>
          <t>Mid-size client</t>
        </is>
      </c>
      <c r="J3175" t="inlineStr">
        <is>
          <t>Amir Khan</t>
        </is>
      </c>
      <c r="K3175" s="71" t="n">
        <v>2371</v>
      </c>
      <c r="L3175" s="72" t="n">
        <v>4203.77</v>
      </c>
      <c r="M3175" s="72" t="n">
        <v>9967138.67</v>
      </c>
      <c r="N3175" s="72" t="n">
        <v>0</v>
      </c>
      <c r="O3175" s="72" t="n">
        <v>9967138.67</v>
      </c>
      <c r="P3175" s="72" t="n">
        <v>6555057.1</v>
      </c>
      <c r="Q3175" s="72" t="n">
        <v>3412081.57</v>
      </c>
      <c r="R3175" t="inlineStr">
        <is>
          <t>TS-04</t>
        </is>
      </c>
      <c r="S3175" s="73" t="n">
        <v>21.5</v>
      </c>
      <c r="T3175" s="73" t="n">
        <v>16</v>
      </c>
      <c r="U3175" s="71" t="n">
        <v>0</v>
      </c>
      <c r="V3175" t="inlineStr">
        <is>
          <t>No</t>
        </is>
      </c>
      <c r="W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TC103167</t>
        </is>
      </c>
      <c r="B3176" s="69" t="n">
        <v>46040</v>
      </c>
      <c r="C3176" s="70" t="n">
        <v>2026</v>
      </c>
      <c r="D3176" t="inlineStr">
        <is>
          <t>Jan</t>
        </is>
      </c>
      <c r="E3176" t="inlineStr">
        <is>
          <t>North America</t>
        </is>
      </c>
      <c r="F3176" t="inlineStr">
        <is>
          <t>Canada</t>
        </is>
      </c>
      <c r="G3176" t="inlineStr">
        <is>
          <t>BFSI</t>
        </is>
      </c>
      <c r="H3176" t="inlineStr">
        <is>
          <t>Consulting</t>
        </is>
      </c>
      <c r="I3176" t="inlineStr">
        <is>
          <t>Large client</t>
        </is>
      </c>
      <c r="J3176" t="inlineStr">
        <is>
          <t>Hiroshi Tanaka</t>
        </is>
      </c>
      <c r="K3176" s="71" t="n">
        <v>9378</v>
      </c>
      <c r="L3176" s="72" t="n">
        <v>4677.58</v>
      </c>
      <c r="M3176" s="72" t="n">
        <v>43866345.24</v>
      </c>
      <c r="N3176" s="72" t="n">
        <v>877326.9</v>
      </c>
      <c r="O3176" s="72" t="n">
        <v>42989018.34</v>
      </c>
      <c r="P3176" s="72" t="n">
        <v>27575765.45</v>
      </c>
      <c r="Q3176" s="72" t="n">
        <v>15413252.89</v>
      </c>
      <c r="R3176" t="inlineStr">
        <is>
          <t>B-03</t>
        </is>
      </c>
      <c r="S3176" s="73" t="n">
        <v>76.8</v>
      </c>
      <c r="T3176" s="73" t="n">
        <v>65</v>
      </c>
      <c r="U3176" s="71" t="n">
        <v>0</v>
      </c>
      <c r="V3176" t="inlineStr">
        <is>
          <t>No</t>
        </is>
      </c>
      <c r="W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TC103168</t>
        </is>
      </c>
      <c r="B3177" s="69" t="n">
        <v>46040</v>
      </c>
      <c r="C3177" s="70" t="n">
        <v>2026</v>
      </c>
      <c r="D3177" t="inlineStr">
        <is>
          <t>Jan</t>
        </is>
      </c>
      <c r="E3177" t="inlineStr">
        <is>
          <t>North America</t>
        </is>
      </c>
      <c r="F3177" t="inlineStr">
        <is>
          <t>Canada</t>
        </is>
      </c>
      <c r="G3177" t="inlineStr">
        <is>
          <t>BFSI</t>
        </is>
      </c>
      <c r="H3177" t="inlineStr">
        <is>
          <t>BPS</t>
        </is>
      </c>
      <c r="I3177" t="inlineStr">
        <is>
          <t>Top-10 client</t>
        </is>
      </c>
      <c r="J3177" t="inlineStr">
        <is>
          <t>Carlos Silva</t>
        </is>
      </c>
      <c r="K3177" s="71" t="n">
        <v>8478</v>
      </c>
      <c r="L3177" s="72" t="n">
        <v>4479.28</v>
      </c>
      <c r="M3177" s="72" t="n">
        <v>37975335.84</v>
      </c>
      <c r="N3177" s="72" t="n">
        <v>759506.72</v>
      </c>
      <c r="O3177" s="72" t="n">
        <v>37215829.12</v>
      </c>
      <c r="P3177" s="72" t="n">
        <v>23416216.48</v>
      </c>
      <c r="Q3177" s="72" t="n">
        <v>13799612.64</v>
      </c>
      <c r="R3177" t="inlineStr">
        <is>
          <t>B-02</t>
        </is>
      </c>
      <c r="S3177" s="73" t="n">
        <v>70.90000000000001</v>
      </c>
      <c r="T3177" s="73" t="n">
        <v>59.5</v>
      </c>
      <c r="U3177" s="71" t="n">
        <v>0</v>
      </c>
      <c r="V3177" t="inlineStr">
        <is>
          <t>No</t>
        </is>
      </c>
      <c r="W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TC103169</t>
        </is>
      </c>
      <c r="B3178" s="69" t="n">
        <v>46040</v>
      </c>
      <c r="C3178" s="70" t="n">
        <v>2026</v>
      </c>
      <c r="D3178" t="inlineStr">
        <is>
          <t>Jan</t>
        </is>
      </c>
      <c r="E3178" t="inlineStr">
        <is>
          <t>India</t>
        </is>
      </c>
      <c r="F3178" t="inlineStr">
        <is>
          <t>India</t>
        </is>
      </c>
      <c r="G3178" t="inlineStr">
        <is>
          <t>BFSI</t>
        </is>
      </c>
      <c r="H3178" t="inlineStr">
        <is>
          <t>BPS</t>
        </is>
      </c>
      <c r="I3178" t="inlineStr">
        <is>
          <t>Large client</t>
        </is>
      </c>
      <c r="J3178" t="inlineStr">
        <is>
          <t>Yuki Sato</t>
        </is>
      </c>
      <c r="K3178" s="71" t="n">
        <v>3048</v>
      </c>
      <c r="L3178" s="72" t="n">
        <v>3300.94</v>
      </c>
      <c r="M3178" s="72" t="n">
        <v>10061265.12</v>
      </c>
      <c r="N3178" s="72" t="n">
        <v>603675.91</v>
      </c>
      <c r="O3178" s="72" t="n">
        <v>9457589.210000001</v>
      </c>
      <c r="P3178" s="72" t="n">
        <v>6195607.47</v>
      </c>
      <c r="Q3178" s="72" t="n">
        <v>3261981.74</v>
      </c>
      <c r="R3178" t="inlineStr">
        <is>
          <t>B-02</t>
        </is>
      </c>
      <c r="S3178" s="73" t="n">
        <v>23.6</v>
      </c>
      <c r="T3178" s="73" t="n">
        <v>21.6</v>
      </c>
      <c r="U3178" s="71" t="n">
        <v>2</v>
      </c>
      <c r="V3178" t="inlineStr">
        <is>
          <t>No</t>
        </is>
      </c>
      <c r="W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TC103170</t>
        </is>
      </c>
      <c r="B3179" s="69" t="n">
        <v>46040</v>
      </c>
      <c r="C3179" s="70" t="n">
        <v>2026</v>
      </c>
      <c r="D3179" t="inlineStr">
        <is>
          <t>Jan</t>
        </is>
      </c>
      <c r="E3179" t="inlineStr">
        <is>
          <t>North America</t>
        </is>
      </c>
      <c r="F3179" t="inlineStr">
        <is>
          <t>USA</t>
        </is>
      </c>
      <c r="G3179" t="inlineStr">
        <is>
          <t>BFSI</t>
        </is>
      </c>
      <c r="H3179" t="inlineStr">
        <is>
          <t>Cloud &amp; infrastructure</t>
        </is>
      </c>
      <c r="I3179" t="inlineStr">
        <is>
          <t>Large client</t>
        </is>
      </c>
      <c r="J3179" t="inlineStr">
        <is>
          <t>Noah Smith</t>
        </is>
      </c>
      <c r="K3179" s="71" t="n">
        <v>5051</v>
      </c>
      <c r="L3179" s="72" t="n">
        <v>4088.77</v>
      </c>
      <c r="M3179" s="72" t="n">
        <v>20652377.27</v>
      </c>
      <c r="N3179" s="72" t="n">
        <v>0</v>
      </c>
      <c r="O3179" s="72" t="n">
        <v>20652377.27</v>
      </c>
      <c r="P3179" s="72" t="n">
        <v>11941093.37</v>
      </c>
      <c r="Q3179" s="72" t="n">
        <v>8711283.9</v>
      </c>
      <c r="R3179" t="inlineStr">
        <is>
          <t>B-03</t>
        </is>
      </c>
      <c r="S3179" s="73" t="n">
        <v>35.4</v>
      </c>
      <c r="T3179" s="73" t="n">
        <v>32.4</v>
      </c>
      <c r="U3179" s="71" t="n">
        <v>0</v>
      </c>
      <c r="V3179" t="inlineStr">
        <is>
          <t>No</t>
        </is>
      </c>
      <c r="W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TC103171</t>
        </is>
      </c>
      <c r="B3180" s="69" t="n">
        <v>46040</v>
      </c>
      <c r="C3180" s="70" t="n">
        <v>2026</v>
      </c>
      <c r="D3180" t="inlineStr">
        <is>
          <t>Jan</t>
        </is>
      </c>
      <c r="E3180" t="inlineStr">
        <is>
          <t>North America</t>
        </is>
      </c>
      <c r="F3180" t="inlineStr">
        <is>
          <t>Canada</t>
        </is>
      </c>
      <c r="G3180" t="inlineStr">
        <is>
          <t>Retail &amp; CPG</t>
        </is>
      </c>
      <c r="H3180" t="inlineStr">
        <is>
          <t>Application services</t>
        </is>
      </c>
      <c r="I3180" t="inlineStr">
        <is>
          <t>Top-10 client</t>
        </is>
      </c>
      <c r="J3180" t="inlineStr">
        <is>
          <t>Priya Nair</t>
        </is>
      </c>
      <c r="K3180" s="71" t="n">
        <v>4781</v>
      </c>
      <c r="L3180" s="72" t="n">
        <v>3489.58</v>
      </c>
      <c r="M3180" s="72" t="n">
        <v>16683681.98</v>
      </c>
      <c r="N3180" s="72" t="n">
        <v>0</v>
      </c>
      <c r="O3180" s="72" t="n">
        <v>16683681.98</v>
      </c>
      <c r="P3180" s="72" t="n">
        <v>10542445.26</v>
      </c>
      <c r="Q3180" s="72" t="n">
        <v>6141236.72</v>
      </c>
      <c r="R3180" t="inlineStr">
        <is>
          <t>RC-06</t>
        </is>
      </c>
      <c r="S3180" s="73" t="n">
        <v>37.7</v>
      </c>
      <c r="T3180" s="73" t="n">
        <v>32.8</v>
      </c>
      <c r="U3180" s="71" t="n">
        <v>0</v>
      </c>
      <c r="V3180" t="inlineStr">
        <is>
          <t>No</t>
        </is>
      </c>
      <c r="W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TC103172</t>
        </is>
      </c>
      <c r="B3181" s="69" t="n">
        <v>46040</v>
      </c>
      <c r="C3181" s="70" t="n">
        <v>2026</v>
      </c>
      <c r="D3181" t="inlineStr">
        <is>
          <t>Jan</t>
        </is>
      </c>
      <c r="E3181" t="inlineStr">
        <is>
          <t>UK</t>
        </is>
      </c>
      <c r="F3181" t="inlineStr">
        <is>
          <t>UK</t>
        </is>
      </c>
      <c r="G3181" t="inlineStr">
        <is>
          <t>Technology &amp; Services</t>
        </is>
      </c>
      <c r="H3181" t="inlineStr">
        <is>
          <t>Application services</t>
        </is>
      </c>
      <c r="I3181" t="inlineStr">
        <is>
          <t>Large client</t>
        </is>
      </c>
      <c r="J3181" t="inlineStr">
        <is>
          <t>Shraddha Kulkarni</t>
        </is>
      </c>
      <c r="K3181" s="71" t="n">
        <v>7382</v>
      </c>
      <c r="L3181" s="72" t="n">
        <v>3695</v>
      </c>
      <c r="M3181" s="72" t="n">
        <v>27276490</v>
      </c>
      <c r="N3181" s="72" t="n">
        <v>0</v>
      </c>
      <c r="O3181" s="72" t="n">
        <v>27276490</v>
      </c>
      <c r="P3181" s="72" t="n">
        <v>17394561.9</v>
      </c>
      <c r="Q3181" s="72" t="n">
        <v>9881928.1</v>
      </c>
      <c r="R3181" t="inlineStr">
        <is>
          <t>TS-01</t>
        </is>
      </c>
      <c r="S3181" s="73" t="n">
        <v>57.9</v>
      </c>
      <c r="T3181" s="73" t="n">
        <v>49.5</v>
      </c>
      <c r="U3181" s="71" t="n">
        <v>0</v>
      </c>
      <c r="V3181" t="inlineStr">
        <is>
          <t>No</t>
        </is>
      </c>
      <c r="W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TC103173</t>
        </is>
      </c>
      <c r="B3182" s="69" t="n">
        <v>46040</v>
      </c>
      <c r="C3182" s="70" t="n">
        <v>2026</v>
      </c>
      <c r="D3182" t="inlineStr">
        <is>
          <t>Jan</t>
        </is>
      </c>
      <c r="E3182" t="inlineStr">
        <is>
          <t>UK</t>
        </is>
      </c>
      <c r="F3182" t="inlineStr">
        <is>
          <t>UK</t>
        </is>
      </c>
      <c r="G3182" t="inlineStr">
        <is>
          <t>Communications &amp; Media</t>
        </is>
      </c>
      <c r="H3182" t="inlineStr">
        <is>
          <t>Application services</t>
        </is>
      </c>
      <c r="I3182" t="inlineStr">
        <is>
          <t>Mid-size client</t>
        </is>
      </c>
      <c r="J3182" t="inlineStr">
        <is>
          <t>Ana Costa</t>
        </is>
      </c>
      <c r="K3182" s="71" t="n">
        <v>8177</v>
      </c>
      <c r="L3182" s="72" t="n">
        <v>3403</v>
      </c>
      <c r="M3182" s="72" t="n">
        <v>27826331</v>
      </c>
      <c r="N3182" s="72" t="n">
        <v>0</v>
      </c>
      <c r="O3182" s="72" t="n">
        <v>27826331</v>
      </c>
      <c r="P3182" s="72" t="n">
        <v>19896453.65</v>
      </c>
      <c r="Q3182" s="72" t="n">
        <v>7929877.35</v>
      </c>
      <c r="R3182" t="inlineStr">
        <is>
          <t>CM-06</t>
        </is>
      </c>
      <c r="S3182" s="73" t="n">
        <v>71.3</v>
      </c>
      <c r="T3182" s="73" t="n">
        <v>54.8</v>
      </c>
      <c r="U3182" s="71" t="n">
        <v>2</v>
      </c>
      <c r="V3182" t="inlineStr">
        <is>
          <t>No</t>
        </is>
      </c>
      <c r="W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TC103174</t>
        </is>
      </c>
      <c r="B3183" s="69" t="n">
        <v>46041</v>
      </c>
      <c r="C3183" s="70" t="n">
        <v>2026</v>
      </c>
      <c r="D3183" t="inlineStr">
        <is>
          <t>Jan</t>
        </is>
      </c>
      <c r="E3183" t="inlineStr">
        <is>
          <t>North America</t>
        </is>
      </c>
      <c r="F3183" t="inlineStr">
        <is>
          <t>USA</t>
        </is>
      </c>
      <c r="G3183" t="inlineStr">
        <is>
          <t>Retail &amp; CPG</t>
        </is>
      </c>
      <c r="H3183" t="inlineStr">
        <is>
          <t>BPS</t>
        </is>
      </c>
      <c r="I3183" t="inlineStr">
        <is>
          <t>Mid-size client</t>
        </is>
      </c>
      <c r="J3183" t="inlineStr">
        <is>
          <t>Emma Clarke</t>
        </is>
      </c>
      <c r="K3183" s="71" t="n">
        <v>5920</v>
      </c>
      <c r="L3183" s="72" t="n">
        <v>4120.08</v>
      </c>
      <c r="M3183" s="72" t="n">
        <v>24390873.6</v>
      </c>
      <c r="N3183" s="72" t="n">
        <v>0</v>
      </c>
      <c r="O3183" s="72" t="n">
        <v>24390873.6</v>
      </c>
      <c r="P3183" s="72" t="n">
        <v>16231437.82</v>
      </c>
      <c r="Q3183" s="72" t="n">
        <v>8159435.78</v>
      </c>
      <c r="R3183" t="inlineStr">
        <is>
          <t>RC-01</t>
        </is>
      </c>
      <c r="S3183" s="73" t="n">
        <v>42.6</v>
      </c>
      <c r="T3183" s="73" t="n">
        <v>38.8</v>
      </c>
      <c r="U3183" s="71" t="n">
        <v>1</v>
      </c>
      <c r="V3183" t="inlineStr">
        <is>
          <t>No</t>
        </is>
      </c>
      <c r="W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TC103175</t>
        </is>
      </c>
      <c r="B3184" s="69" t="n">
        <v>46041</v>
      </c>
      <c r="C3184" s="70" t="n">
        <v>2026</v>
      </c>
      <c r="D3184" t="inlineStr">
        <is>
          <t>Jan</t>
        </is>
      </c>
      <c r="E3184" t="inlineStr">
        <is>
          <t>North America</t>
        </is>
      </c>
      <c r="F3184" t="inlineStr">
        <is>
          <t>Canada</t>
        </is>
      </c>
      <c r="G3184" t="inlineStr">
        <is>
          <t>Life Sciences</t>
        </is>
      </c>
      <c r="H3184" t="inlineStr">
        <is>
          <t>Cloud &amp; infrastructure</t>
        </is>
      </c>
      <c r="I3184" t="inlineStr">
        <is>
          <t>Mid-size client</t>
        </is>
      </c>
      <c r="J3184" t="inlineStr">
        <is>
          <t>Fatima Al-Saud</t>
        </is>
      </c>
      <c r="K3184" s="71" t="n">
        <v>4982</v>
      </c>
      <c r="L3184" s="72" t="n">
        <v>4689.1</v>
      </c>
      <c r="M3184" s="72" t="n">
        <v>23361096.2</v>
      </c>
      <c r="N3184" s="72" t="n">
        <v>934443.85</v>
      </c>
      <c r="O3184" s="72" t="n">
        <v>22426652.35</v>
      </c>
      <c r="P3184" s="72" t="n">
        <v>14189830.96</v>
      </c>
      <c r="Q3184" s="72" t="n">
        <v>8236821.39</v>
      </c>
      <c r="R3184" t="inlineStr">
        <is>
          <t>LS-02</t>
        </is>
      </c>
      <c r="S3184" s="73" t="n">
        <v>37.9</v>
      </c>
      <c r="T3184" s="73" t="n">
        <v>31.1</v>
      </c>
      <c r="U3184" s="71" t="n">
        <v>1</v>
      </c>
      <c r="V3184" t="inlineStr">
        <is>
          <t>Yes</t>
        </is>
      </c>
      <c r="W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TC103176</t>
        </is>
      </c>
      <c r="B3185" s="69" t="n">
        <v>46041</v>
      </c>
      <c r="C3185" s="70" t="n">
        <v>2026</v>
      </c>
      <c r="D3185" t="inlineStr">
        <is>
          <t>Jan</t>
        </is>
      </c>
      <c r="E3185" t="inlineStr">
        <is>
          <t>Continental Europe</t>
        </is>
      </c>
      <c r="F3185" t="inlineStr">
        <is>
          <t>France</t>
        </is>
      </c>
      <c r="G3185" t="inlineStr">
        <is>
          <t>Communications &amp; Media</t>
        </is>
      </c>
      <c r="H3185" t="inlineStr">
        <is>
          <t>BPS</t>
        </is>
      </c>
      <c r="I3185" t="inlineStr">
        <is>
          <t>Top-10 client</t>
        </is>
      </c>
      <c r="J3185" t="inlineStr">
        <is>
          <t>Omar Haddad</t>
        </is>
      </c>
      <c r="K3185" s="71" t="n">
        <v>1663</v>
      </c>
      <c r="L3185" s="72" t="n">
        <v>3424.86</v>
      </c>
      <c r="M3185" s="72" t="n">
        <v>5695542.18</v>
      </c>
      <c r="N3185" s="72" t="n">
        <v>227821.69</v>
      </c>
      <c r="O3185" s="72" t="n">
        <v>5467720.49</v>
      </c>
      <c r="P3185" s="72" t="n">
        <v>4295333.48</v>
      </c>
      <c r="Q3185" s="72" t="n">
        <v>1172387.01</v>
      </c>
      <c r="R3185" t="inlineStr">
        <is>
          <t>CM-06</t>
        </is>
      </c>
      <c r="S3185" s="73" t="n">
        <v>13.7</v>
      </c>
      <c r="T3185" s="73" t="n">
        <v>11.6</v>
      </c>
      <c r="U3185" s="71" t="n">
        <v>0</v>
      </c>
      <c r="V3185" t="inlineStr">
        <is>
          <t>No</t>
        </is>
      </c>
      <c r="W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TC103177</t>
        </is>
      </c>
      <c r="B3186" s="69" t="n">
        <v>46041</v>
      </c>
      <c r="C3186" s="70" t="n">
        <v>2026</v>
      </c>
      <c r="D3186" t="inlineStr">
        <is>
          <t>Jan</t>
        </is>
      </c>
      <c r="E3186" t="inlineStr">
        <is>
          <t>North America</t>
        </is>
      </c>
      <c r="F3186" t="inlineStr">
        <is>
          <t>Canada</t>
        </is>
      </c>
      <c r="G3186" t="inlineStr">
        <is>
          <t>Technology &amp; Services</t>
        </is>
      </c>
      <c r="H3186" t="inlineStr">
        <is>
          <t>AI &amp; data</t>
        </is>
      </c>
      <c r="I3186" t="inlineStr">
        <is>
          <t>Large client</t>
        </is>
      </c>
      <c r="J3186" t="inlineStr">
        <is>
          <t>Olivia Brown</t>
        </is>
      </c>
      <c r="K3186" s="71" t="n">
        <v>1063</v>
      </c>
      <c r="L3186" s="72" t="n">
        <v>4357.46</v>
      </c>
      <c r="M3186" s="72" t="n">
        <v>4631979.98</v>
      </c>
      <c r="N3186" s="72" t="n">
        <v>277918.8</v>
      </c>
      <c r="O3186" s="72" t="n">
        <v>4354061.18</v>
      </c>
      <c r="P3186" s="72" t="n">
        <v>3236558.77</v>
      </c>
      <c r="Q3186" s="72" t="n">
        <v>1117502.41</v>
      </c>
      <c r="R3186" t="inlineStr">
        <is>
          <t>TS-04</t>
        </is>
      </c>
      <c r="S3186" s="73" t="n">
        <v>7.9</v>
      </c>
      <c r="T3186" s="73" t="n">
        <v>7.2</v>
      </c>
      <c r="U3186" s="71" t="n">
        <v>0</v>
      </c>
      <c r="V3186" t="inlineStr">
        <is>
          <t>No</t>
        </is>
      </c>
      <c r="W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TC103178</t>
        </is>
      </c>
      <c r="B3187" s="69" t="n">
        <v>46041</v>
      </c>
      <c r="C3187" s="70" t="n">
        <v>2026</v>
      </c>
      <c r="D3187" t="inlineStr">
        <is>
          <t>Jan</t>
        </is>
      </c>
      <c r="E3187" t="inlineStr">
        <is>
          <t>Continental Europe</t>
        </is>
      </c>
      <c r="F3187" t="inlineStr">
        <is>
          <t>France</t>
        </is>
      </c>
      <c r="G3187" t="inlineStr">
        <is>
          <t>BFSI</t>
        </is>
      </c>
      <c r="H3187" t="inlineStr">
        <is>
          <t>Application services</t>
        </is>
      </c>
      <c r="I3187" t="inlineStr">
        <is>
          <t>Top-10 client</t>
        </is>
      </c>
      <c r="J3187" t="inlineStr">
        <is>
          <t>Sophie Müller</t>
        </is>
      </c>
      <c r="K3187" s="71" t="n">
        <v>2998</v>
      </c>
      <c r="L3187" s="72" t="n">
        <v>4597.17</v>
      </c>
      <c r="M3187" s="72" t="n">
        <v>13782315.66</v>
      </c>
      <c r="N3187" s="72" t="n">
        <v>0</v>
      </c>
      <c r="O3187" s="72" t="n">
        <v>13782315.66</v>
      </c>
      <c r="P3187" s="72" t="n">
        <v>8377928.66</v>
      </c>
      <c r="Q3187" s="72" t="n">
        <v>5404387</v>
      </c>
      <c r="R3187" t="inlineStr">
        <is>
          <t>B-04</t>
        </is>
      </c>
      <c r="S3187" s="73" t="n">
        <v>23.9</v>
      </c>
      <c r="T3187" s="73" t="n">
        <v>20.1</v>
      </c>
      <c r="U3187" s="71" t="n">
        <v>0</v>
      </c>
      <c r="V3187" t="inlineStr">
        <is>
          <t>No</t>
        </is>
      </c>
      <c r="W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TC103179</t>
        </is>
      </c>
      <c r="B3188" s="69" t="n">
        <v>46041</v>
      </c>
      <c r="C3188" s="70" t="n">
        <v>2026</v>
      </c>
      <c r="D3188" t="inlineStr">
        <is>
          <t>Jan</t>
        </is>
      </c>
      <c r="E3188" t="inlineStr">
        <is>
          <t>Asia Pacific</t>
        </is>
      </c>
      <c r="F3188" t="inlineStr">
        <is>
          <t>Singapore</t>
        </is>
      </c>
      <c r="G3188" t="inlineStr">
        <is>
          <t>Retail &amp; CPG</t>
        </is>
      </c>
      <c r="H3188" t="inlineStr">
        <is>
          <t>Cloud &amp; infrastructure</t>
        </is>
      </c>
      <c r="I3188" t="inlineStr">
        <is>
          <t>Large client</t>
        </is>
      </c>
      <c r="J3188" t="inlineStr">
        <is>
          <t>Ravindra Patil</t>
        </is>
      </c>
      <c r="K3188" s="71" t="n">
        <v>3120</v>
      </c>
      <c r="L3188" s="72" t="n">
        <v>3552.62</v>
      </c>
      <c r="M3188" s="72" t="n">
        <v>11084174.4</v>
      </c>
      <c r="N3188" s="72" t="n">
        <v>443366.98</v>
      </c>
      <c r="O3188" s="72" t="n">
        <v>10640807.42</v>
      </c>
      <c r="P3188" s="72" t="n">
        <v>7278953.36</v>
      </c>
      <c r="Q3188" s="72" t="n">
        <v>3361854.06</v>
      </c>
      <c r="R3188" t="inlineStr">
        <is>
          <t>RC-01</t>
        </is>
      </c>
      <c r="S3188" s="73" t="n">
        <v>26.8</v>
      </c>
      <c r="T3188" s="73" t="n">
        <v>20.9</v>
      </c>
      <c r="U3188" s="71" t="n">
        <v>0</v>
      </c>
      <c r="V3188" t="inlineStr">
        <is>
          <t>Yes</t>
        </is>
      </c>
      <c r="W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TC103180</t>
        </is>
      </c>
      <c r="B3189" s="69" t="n">
        <v>46041</v>
      </c>
      <c r="C3189" s="70" t="n">
        <v>2026</v>
      </c>
      <c r="D3189" t="inlineStr">
        <is>
          <t>Jan</t>
        </is>
      </c>
      <c r="E3189" t="inlineStr">
        <is>
          <t>North America</t>
        </is>
      </c>
      <c r="F3189" t="inlineStr">
        <is>
          <t>USA</t>
        </is>
      </c>
      <c r="G3189" t="inlineStr">
        <is>
          <t>BFSI</t>
        </is>
      </c>
      <c r="H3189" t="inlineStr">
        <is>
          <t>Cloud &amp; infrastructure</t>
        </is>
      </c>
      <c r="I3189" t="inlineStr">
        <is>
          <t>Top-10 client</t>
        </is>
      </c>
      <c r="J3189" t="inlineStr">
        <is>
          <t>Arjun Mehta</t>
        </is>
      </c>
      <c r="K3189" s="71" t="n">
        <v>1241</v>
      </c>
      <c r="L3189" s="72" t="n">
        <v>4704.08</v>
      </c>
      <c r="M3189" s="72" t="n">
        <v>5837763.28</v>
      </c>
      <c r="N3189" s="72" t="n">
        <v>116755.27</v>
      </c>
      <c r="O3189" s="72" t="n">
        <v>5721008.01</v>
      </c>
      <c r="P3189" s="72" t="n">
        <v>4199251.73</v>
      </c>
      <c r="Q3189" s="72" t="n">
        <v>1521756.28</v>
      </c>
      <c r="R3189" t="inlineStr">
        <is>
          <t>B-04</t>
        </is>
      </c>
      <c r="S3189" s="73" t="n">
        <v>11.1</v>
      </c>
      <c r="T3189" s="73" t="n">
        <v>8.4</v>
      </c>
      <c r="U3189" s="71" t="n">
        <v>0</v>
      </c>
      <c r="V3189" t="inlineStr">
        <is>
          <t>No</t>
        </is>
      </c>
      <c r="W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TC103181</t>
        </is>
      </c>
      <c r="B3190" s="69" t="n">
        <v>46041</v>
      </c>
      <c r="C3190" s="70" t="n">
        <v>2026</v>
      </c>
      <c r="D3190" t="inlineStr">
        <is>
          <t>Jan</t>
        </is>
      </c>
      <c r="E3190" t="inlineStr">
        <is>
          <t>Continental Europe</t>
        </is>
      </c>
      <c r="F3190" t="inlineStr">
        <is>
          <t>Germany</t>
        </is>
      </c>
      <c r="G3190" t="inlineStr">
        <is>
          <t>BFSI</t>
        </is>
      </c>
      <c r="H3190" t="inlineStr">
        <is>
          <t>BPS</t>
        </is>
      </c>
      <c r="I3190" t="inlineStr">
        <is>
          <t>Large client</t>
        </is>
      </c>
      <c r="J3190" t="inlineStr">
        <is>
          <t>Shraddha Kulkarni</t>
        </is>
      </c>
      <c r="K3190" s="71" t="n">
        <v>8862</v>
      </c>
      <c r="L3190" s="72" t="n">
        <v>3782.8</v>
      </c>
      <c r="M3190" s="72" t="n">
        <v>33523173.6</v>
      </c>
      <c r="N3190" s="72" t="n">
        <v>1340926.94</v>
      </c>
      <c r="O3190" s="72" t="n">
        <v>32182246.66</v>
      </c>
      <c r="P3190" s="72" t="n">
        <v>20222962.14</v>
      </c>
      <c r="Q3190" s="72" t="n">
        <v>11959284.52</v>
      </c>
      <c r="R3190" t="inlineStr">
        <is>
          <t>B-03</t>
        </is>
      </c>
      <c r="S3190" s="73" t="n">
        <v>67.09999999999999</v>
      </c>
      <c r="T3190" s="73" t="n">
        <v>58.2</v>
      </c>
      <c r="U3190" s="71" t="n">
        <v>1</v>
      </c>
      <c r="V3190" t="inlineStr">
        <is>
          <t>No</t>
        </is>
      </c>
      <c r="W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TC103182</t>
        </is>
      </c>
      <c r="B3191" s="69" t="n">
        <v>46041</v>
      </c>
      <c r="C3191" s="70" t="n">
        <v>2026</v>
      </c>
      <c r="D3191" t="inlineStr">
        <is>
          <t>Jan</t>
        </is>
      </c>
      <c r="E3191" t="inlineStr">
        <is>
          <t>Asia Pacific</t>
        </is>
      </c>
      <c r="F3191" t="inlineStr">
        <is>
          <t>Japan</t>
        </is>
      </c>
      <c r="G3191" t="inlineStr">
        <is>
          <t>BFSI</t>
        </is>
      </c>
      <c r="H3191" t="inlineStr">
        <is>
          <t>BPS</t>
        </is>
      </c>
      <c r="I3191" t="inlineStr">
        <is>
          <t>Mid-size client</t>
        </is>
      </c>
      <c r="J3191" t="inlineStr">
        <is>
          <t>Priya Nair</t>
        </is>
      </c>
      <c r="K3191" s="71" t="n">
        <v>5792</v>
      </c>
      <c r="L3191" s="72" t="n">
        <v>3687</v>
      </c>
      <c r="M3191" s="72" t="n">
        <v>21355104</v>
      </c>
      <c r="N3191" s="72" t="n">
        <v>427102.08</v>
      </c>
      <c r="O3191" s="72" t="n">
        <v>20928001.92</v>
      </c>
      <c r="P3191" s="72" t="n">
        <v>12849383.9</v>
      </c>
      <c r="Q3191" s="72" t="n">
        <v>8078618.02</v>
      </c>
      <c r="R3191" t="inlineStr">
        <is>
          <t>B-04</t>
        </is>
      </c>
      <c r="S3191" s="73" t="n">
        <v>41.5</v>
      </c>
      <c r="T3191" s="73" t="n">
        <v>38.1</v>
      </c>
      <c r="U3191" s="71" t="n">
        <v>0</v>
      </c>
      <c r="V3191" t="inlineStr">
        <is>
          <t>No</t>
        </is>
      </c>
      <c r="W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TC103183</t>
        </is>
      </c>
      <c r="B3192" s="69" t="n">
        <v>46041</v>
      </c>
      <c r="C3192" s="70" t="n">
        <v>2026</v>
      </c>
      <c r="D3192" t="inlineStr">
        <is>
          <t>Jan</t>
        </is>
      </c>
      <c r="E3192" t="inlineStr">
        <is>
          <t>Continental Europe</t>
        </is>
      </c>
      <c r="F3192" t="inlineStr">
        <is>
          <t>France</t>
        </is>
      </c>
      <c r="G3192" t="inlineStr">
        <is>
          <t>Retail &amp; CPG</t>
        </is>
      </c>
      <c r="H3192" t="inlineStr">
        <is>
          <t>Application services</t>
        </is>
      </c>
      <c r="I3192" t="inlineStr">
        <is>
          <t>Top-10 client</t>
        </is>
      </c>
      <c r="J3192" t="inlineStr">
        <is>
          <t>Shraddha Kulkarni</t>
        </is>
      </c>
      <c r="K3192" s="71" t="n">
        <v>4406</v>
      </c>
      <c r="L3192" s="72" t="n">
        <v>3963.62</v>
      </c>
      <c r="M3192" s="72" t="n">
        <v>17463709.72</v>
      </c>
      <c r="N3192" s="72" t="n">
        <v>0</v>
      </c>
      <c r="O3192" s="72" t="n">
        <v>17463709.72</v>
      </c>
      <c r="P3192" s="72" t="n">
        <v>10934275.8</v>
      </c>
      <c r="Q3192" s="72" t="n">
        <v>6529433.92</v>
      </c>
      <c r="R3192" t="inlineStr">
        <is>
          <t>RC-03</t>
        </is>
      </c>
      <c r="S3192" s="73" t="n">
        <v>34.1</v>
      </c>
      <c r="T3192" s="73" t="n">
        <v>30.9</v>
      </c>
      <c r="U3192" s="71" t="n">
        <v>0</v>
      </c>
      <c r="V3192" t="inlineStr">
        <is>
          <t>No</t>
        </is>
      </c>
      <c r="W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TC103184</t>
        </is>
      </c>
      <c r="B3193" s="69" t="n">
        <v>46041</v>
      </c>
      <c r="C3193" s="70" t="n">
        <v>2026</v>
      </c>
      <c r="D3193" t="inlineStr">
        <is>
          <t>Jan</t>
        </is>
      </c>
      <c r="E3193" t="inlineStr">
        <is>
          <t>India</t>
        </is>
      </c>
      <c r="F3193" t="inlineStr">
        <is>
          <t>India</t>
        </is>
      </c>
      <c r="G3193" t="inlineStr">
        <is>
          <t>BFSI</t>
        </is>
      </c>
      <c r="H3193" t="inlineStr">
        <is>
          <t>Cloud &amp; infrastructure</t>
        </is>
      </c>
      <c r="I3193" t="inlineStr">
        <is>
          <t>Large client</t>
        </is>
      </c>
      <c r="J3193" t="inlineStr">
        <is>
          <t>Ravindra Patil</t>
        </is>
      </c>
      <c r="K3193" s="71" t="n">
        <v>901</v>
      </c>
      <c r="L3193" s="72" t="n">
        <v>3789.41</v>
      </c>
      <c r="M3193" s="72" t="n">
        <v>3414258.41</v>
      </c>
      <c r="N3193" s="72" t="n">
        <v>204855.5</v>
      </c>
      <c r="O3193" s="72" t="n">
        <v>3209402.91</v>
      </c>
      <c r="P3193" s="72" t="n">
        <v>2099018.02</v>
      </c>
      <c r="Q3193" s="72" t="n">
        <v>1110384.89</v>
      </c>
      <c r="R3193" t="inlineStr">
        <is>
          <t>B-02</t>
        </is>
      </c>
      <c r="S3193" s="73" t="n">
        <v>7.3</v>
      </c>
      <c r="T3193" s="73" t="n">
        <v>6</v>
      </c>
      <c r="U3193" s="71" t="n">
        <v>0</v>
      </c>
      <c r="V3193" t="inlineStr">
        <is>
          <t>No</t>
        </is>
      </c>
      <c r="W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TC103185</t>
        </is>
      </c>
      <c r="B3194" s="69" t="n">
        <v>46041</v>
      </c>
      <c r="C3194" s="70" t="n">
        <v>2026</v>
      </c>
      <c r="D3194" t="inlineStr">
        <is>
          <t>Jan</t>
        </is>
      </c>
      <c r="E3194" t="inlineStr">
        <is>
          <t>North America</t>
        </is>
      </c>
      <c r="F3194" t="inlineStr">
        <is>
          <t>USA</t>
        </is>
      </c>
      <c r="G3194" t="inlineStr">
        <is>
          <t>Manufacturing</t>
        </is>
      </c>
      <c r="H3194" t="inlineStr">
        <is>
          <t>Cloud &amp; infrastructure</t>
        </is>
      </c>
      <c r="I3194" t="inlineStr">
        <is>
          <t>Large client</t>
        </is>
      </c>
      <c r="J3194" t="inlineStr">
        <is>
          <t>Ruhi Shaikh</t>
        </is>
      </c>
      <c r="K3194" s="71" t="n">
        <v>2026</v>
      </c>
      <c r="L3194" s="72" t="n">
        <v>4171.27</v>
      </c>
      <c r="M3194" s="72" t="n">
        <v>8450993.02</v>
      </c>
      <c r="N3194" s="72" t="n">
        <v>0</v>
      </c>
      <c r="O3194" s="72" t="n">
        <v>8450993.02</v>
      </c>
      <c r="P3194" s="72" t="n">
        <v>5184662.85</v>
      </c>
      <c r="Q3194" s="72" t="n">
        <v>3266330.17</v>
      </c>
      <c r="R3194" t="inlineStr">
        <is>
          <t>M-05</t>
        </is>
      </c>
      <c r="S3194" s="73" t="n">
        <v>16.4</v>
      </c>
      <c r="T3194" s="73" t="n">
        <v>13.3</v>
      </c>
      <c r="U3194" s="71" t="n">
        <v>0</v>
      </c>
      <c r="V3194" t="inlineStr">
        <is>
          <t>No</t>
        </is>
      </c>
      <c r="W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TC103186</t>
        </is>
      </c>
      <c r="B3195" s="69" t="n">
        <v>46041</v>
      </c>
      <c r="C3195" s="70" t="n">
        <v>2026</v>
      </c>
      <c r="D3195" t="inlineStr">
        <is>
          <t>Jan</t>
        </is>
      </c>
      <c r="E3195" t="inlineStr">
        <is>
          <t>UK</t>
        </is>
      </c>
      <c r="F3195" t="inlineStr">
        <is>
          <t>UK</t>
        </is>
      </c>
      <c r="G3195" t="inlineStr">
        <is>
          <t>Technology &amp; Services</t>
        </is>
      </c>
      <c r="H3195" t="inlineStr">
        <is>
          <t>Cloud &amp; infrastructure</t>
        </is>
      </c>
      <c r="I3195" t="inlineStr">
        <is>
          <t>Large client</t>
        </is>
      </c>
      <c r="J3195" t="inlineStr">
        <is>
          <t>Ruhi Shaikh</t>
        </is>
      </c>
      <c r="K3195" s="71" t="n">
        <v>8989</v>
      </c>
      <c r="L3195" s="72" t="n">
        <v>4426.86</v>
      </c>
      <c r="M3195" s="72" t="n">
        <v>39793044.54</v>
      </c>
      <c r="N3195" s="72" t="n">
        <v>2387582.67</v>
      </c>
      <c r="O3195" s="72" t="n">
        <v>37405461.87</v>
      </c>
      <c r="P3195" s="72" t="n">
        <v>24436279.36</v>
      </c>
      <c r="Q3195" s="72" t="n">
        <v>12969182.51</v>
      </c>
      <c r="R3195" t="inlineStr">
        <is>
          <t>TS-05</t>
        </is>
      </c>
      <c r="S3195" s="73" t="n">
        <v>71.2</v>
      </c>
      <c r="T3195" s="73" t="n">
        <v>60.5</v>
      </c>
      <c r="U3195" s="71" t="n">
        <v>2</v>
      </c>
      <c r="V3195" t="inlineStr">
        <is>
          <t>No</t>
        </is>
      </c>
      <c r="W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TC103187</t>
        </is>
      </c>
      <c r="B3196" s="69" t="n">
        <v>46041</v>
      </c>
      <c r="C3196" s="70" t="n">
        <v>2026</v>
      </c>
      <c r="D3196" t="inlineStr">
        <is>
          <t>Jan</t>
        </is>
      </c>
      <c r="E3196" t="inlineStr">
        <is>
          <t>UK</t>
        </is>
      </c>
      <c r="F3196" t="inlineStr">
        <is>
          <t>UK</t>
        </is>
      </c>
      <c r="G3196" t="inlineStr">
        <is>
          <t>Retail &amp; CPG</t>
        </is>
      </c>
      <c r="H3196" t="inlineStr">
        <is>
          <t>Application services</t>
        </is>
      </c>
      <c r="I3196" t="inlineStr">
        <is>
          <t>Large client</t>
        </is>
      </c>
      <c r="J3196" t="inlineStr">
        <is>
          <t>Emma Clarke</t>
        </is>
      </c>
      <c r="K3196" s="71" t="n">
        <v>5169</v>
      </c>
      <c r="L3196" s="72" t="n">
        <v>3608.34</v>
      </c>
      <c r="M3196" s="72" t="n">
        <v>18651509.46</v>
      </c>
      <c r="N3196" s="72" t="n">
        <v>373030.19</v>
      </c>
      <c r="O3196" s="72" t="n">
        <v>18278479.27</v>
      </c>
      <c r="P3196" s="72" t="n">
        <v>11284922.99</v>
      </c>
      <c r="Q3196" s="72" t="n">
        <v>6993556.28</v>
      </c>
      <c r="R3196" t="inlineStr">
        <is>
          <t>RC-01</t>
        </is>
      </c>
      <c r="S3196" s="73" t="n">
        <v>37.3</v>
      </c>
      <c r="T3196" s="73" t="n">
        <v>34.1</v>
      </c>
      <c r="U3196" s="71" t="n">
        <v>0</v>
      </c>
      <c r="V3196" t="inlineStr">
        <is>
          <t>No</t>
        </is>
      </c>
      <c r="W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TC103188</t>
        </is>
      </c>
      <c r="B3197" s="69" t="n">
        <v>46042</v>
      </c>
      <c r="C3197" s="70" t="n">
        <v>2026</v>
      </c>
      <c r="D3197" t="inlineStr">
        <is>
          <t>Jan</t>
        </is>
      </c>
      <c r="E3197" t="inlineStr">
        <is>
          <t>North America</t>
        </is>
      </c>
      <c r="F3197" t="inlineStr">
        <is>
          <t>Canada</t>
        </is>
      </c>
      <c r="G3197" t="inlineStr">
        <is>
          <t>Manufacturing</t>
        </is>
      </c>
      <c r="H3197" t="inlineStr">
        <is>
          <t>Application services</t>
        </is>
      </c>
      <c r="I3197" t="inlineStr">
        <is>
          <t>Large client</t>
        </is>
      </c>
      <c r="J3197" t="inlineStr">
        <is>
          <t>Arjun Mehta</t>
        </is>
      </c>
      <c r="K3197" s="71" t="n">
        <v>7435</v>
      </c>
      <c r="L3197" s="72" t="n">
        <v>4145.73</v>
      </c>
      <c r="M3197" s="72" t="n">
        <v>30823502.55</v>
      </c>
      <c r="N3197" s="72" t="n">
        <v>0</v>
      </c>
      <c r="O3197" s="72" t="n">
        <v>30823502.55</v>
      </c>
      <c r="P3197" s="72" t="n">
        <v>19284470.81</v>
      </c>
      <c r="Q3197" s="72" t="n">
        <v>11539031.74</v>
      </c>
      <c r="R3197" t="inlineStr">
        <is>
          <t>M-05</t>
        </is>
      </c>
      <c r="S3197" s="73" t="n">
        <v>55.1</v>
      </c>
      <c r="T3197" s="73" t="n">
        <v>46.8</v>
      </c>
      <c r="U3197" s="71" t="n">
        <v>0</v>
      </c>
      <c r="V3197" t="inlineStr">
        <is>
          <t>No</t>
        </is>
      </c>
      <c r="W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TC103189</t>
        </is>
      </c>
      <c r="B3198" s="69" t="n">
        <v>46042</v>
      </c>
      <c r="C3198" s="70" t="n">
        <v>2026</v>
      </c>
      <c r="D3198" t="inlineStr">
        <is>
          <t>Jan</t>
        </is>
      </c>
      <c r="E3198" t="inlineStr">
        <is>
          <t>North America</t>
        </is>
      </c>
      <c r="F3198" t="inlineStr">
        <is>
          <t>USA</t>
        </is>
      </c>
      <c r="G3198" t="inlineStr">
        <is>
          <t>BFSI</t>
        </is>
      </c>
      <c r="H3198" t="inlineStr">
        <is>
          <t>Cloud &amp; infrastructure</t>
        </is>
      </c>
      <c r="I3198" t="inlineStr">
        <is>
          <t>Mid-size client</t>
        </is>
      </c>
      <c r="J3198" t="inlineStr">
        <is>
          <t>Amir Khan</t>
        </is>
      </c>
      <c r="K3198" s="71" t="n">
        <v>3461</v>
      </c>
      <c r="L3198" s="72" t="n">
        <v>4660.33</v>
      </c>
      <c r="M3198" s="72" t="n">
        <v>16129402.13</v>
      </c>
      <c r="N3198" s="72" t="n">
        <v>0</v>
      </c>
      <c r="O3198" s="72" t="n">
        <v>16129402.13</v>
      </c>
      <c r="P3198" s="72" t="n">
        <v>11077691.83</v>
      </c>
      <c r="Q3198" s="72" t="n">
        <v>5051710.3</v>
      </c>
      <c r="R3198" t="inlineStr">
        <is>
          <t>B-06</t>
        </is>
      </c>
      <c r="S3198" s="73" t="n">
        <v>29</v>
      </c>
      <c r="T3198" s="73" t="n">
        <v>22.4</v>
      </c>
      <c r="U3198" s="71" t="n">
        <v>0</v>
      </c>
      <c r="V3198" t="inlineStr">
        <is>
          <t>No</t>
        </is>
      </c>
      <c r="W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TC103190</t>
        </is>
      </c>
      <c r="B3199" s="69" t="n">
        <v>46042</v>
      </c>
      <c r="C3199" s="70" t="n">
        <v>2026</v>
      </c>
      <c r="D3199" t="inlineStr">
        <is>
          <t>Jan</t>
        </is>
      </c>
      <c r="E3199" t="inlineStr">
        <is>
          <t>North America</t>
        </is>
      </c>
      <c r="F3199" t="inlineStr">
        <is>
          <t>Canada</t>
        </is>
      </c>
      <c r="G3199" t="inlineStr">
        <is>
          <t>Technology &amp; Services</t>
        </is>
      </c>
      <c r="H3199" t="inlineStr">
        <is>
          <t>Cloud &amp; infrastructure</t>
        </is>
      </c>
      <c r="I3199" t="inlineStr">
        <is>
          <t>Mid-size client</t>
        </is>
      </c>
      <c r="J3199" t="inlineStr">
        <is>
          <t>Fatima Al-Saud</t>
        </is>
      </c>
      <c r="K3199" s="71" t="n">
        <v>6222</v>
      </c>
      <c r="L3199" s="72" t="n">
        <v>4095.57</v>
      </c>
      <c r="M3199" s="72" t="n">
        <v>25482636.54</v>
      </c>
      <c r="N3199" s="72" t="n">
        <v>509652.73</v>
      </c>
      <c r="O3199" s="72" t="n">
        <v>24972983.81</v>
      </c>
      <c r="P3199" s="72" t="n">
        <v>15450427.42</v>
      </c>
      <c r="Q3199" s="72" t="n">
        <v>9522556.390000001</v>
      </c>
      <c r="R3199" t="inlineStr">
        <is>
          <t>TS-06</t>
        </is>
      </c>
      <c r="S3199" s="73" t="n">
        <v>49.8</v>
      </c>
      <c r="T3199" s="73" t="n">
        <v>42</v>
      </c>
      <c r="U3199" s="71" t="n">
        <v>0</v>
      </c>
      <c r="V3199" t="inlineStr">
        <is>
          <t>No</t>
        </is>
      </c>
      <c r="W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TC103191</t>
        </is>
      </c>
      <c r="B3200" s="69" t="n">
        <v>46042</v>
      </c>
      <c r="C3200" s="70" t="n">
        <v>2026</v>
      </c>
      <c r="D3200" t="inlineStr">
        <is>
          <t>Jan</t>
        </is>
      </c>
      <c r="E3200" t="inlineStr">
        <is>
          <t>Continental Europe</t>
        </is>
      </c>
      <c r="F3200" t="inlineStr">
        <is>
          <t>Germany</t>
        </is>
      </c>
      <c r="G3200" t="inlineStr">
        <is>
          <t>Technology &amp; Services</t>
        </is>
      </c>
      <c r="H3200" t="inlineStr">
        <is>
          <t>Cloud &amp; infrastructure</t>
        </is>
      </c>
      <c r="I3200" t="inlineStr">
        <is>
          <t>Large client</t>
        </is>
      </c>
      <c r="J3200" t="inlineStr">
        <is>
          <t>Olivia Brown</t>
        </is>
      </c>
      <c r="K3200" s="71" t="n">
        <v>2111</v>
      </c>
      <c r="L3200" s="72" t="n">
        <v>3922.99</v>
      </c>
      <c r="M3200" s="72" t="n">
        <v>8281431.89</v>
      </c>
      <c r="N3200" s="72" t="n">
        <v>496885.91</v>
      </c>
      <c r="O3200" s="72" t="n">
        <v>7784545.98</v>
      </c>
      <c r="P3200" s="72" t="n">
        <v>5280788.96</v>
      </c>
      <c r="Q3200" s="72" t="n">
        <v>2503757.02</v>
      </c>
      <c r="R3200" t="inlineStr">
        <is>
          <t>TS-05</t>
        </is>
      </c>
      <c r="S3200" s="73" t="n">
        <v>15.5</v>
      </c>
      <c r="T3200" s="73" t="n">
        <v>13.8</v>
      </c>
      <c r="U3200" s="71" t="n">
        <v>0</v>
      </c>
      <c r="V3200" t="inlineStr">
        <is>
          <t>No</t>
        </is>
      </c>
      <c r="W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TC103192</t>
        </is>
      </c>
      <c r="B3201" s="69" t="n">
        <v>46042</v>
      </c>
      <c r="C3201" s="70" t="n">
        <v>2026</v>
      </c>
      <c r="D3201" t="inlineStr">
        <is>
          <t>Jan</t>
        </is>
      </c>
      <c r="E3201" t="inlineStr">
        <is>
          <t>North America</t>
        </is>
      </c>
      <c r="F3201" t="inlineStr">
        <is>
          <t>USA</t>
        </is>
      </c>
      <c r="G3201" t="inlineStr">
        <is>
          <t>Manufacturing</t>
        </is>
      </c>
      <c r="H3201" t="inlineStr">
        <is>
          <t>Application services</t>
        </is>
      </c>
      <c r="I3201" t="inlineStr">
        <is>
          <t>Mid-size client</t>
        </is>
      </c>
      <c r="J3201" t="inlineStr">
        <is>
          <t>Liam O'Brien</t>
        </is>
      </c>
      <c r="K3201" s="71" t="n">
        <v>6649</v>
      </c>
      <c r="L3201" s="72" t="n">
        <v>4035.65</v>
      </c>
      <c r="M3201" s="72" t="n">
        <v>26833036.85</v>
      </c>
      <c r="N3201" s="72" t="n">
        <v>536660.74</v>
      </c>
      <c r="O3201" s="72" t="n">
        <v>26296376.11</v>
      </c>
      <c r="P3201" s="72" t="n">
        <v>17669176.58</v>
      </c>
      <c r="Q3201" s="72" t="n">
        <v>8627199.529999999</v>
      </c>
      <c r="R3201" t="inlineStr">
        <is>
          <t>M-01</t>
        </is>
      </c>
      <c r="S3201" s="73" t="n">
        <v>51.4</v>
      </c>
      <c r="T3201" s="73" t="n">
        <v>46.5</v>
      </c>
      <c r="U3201" s="71" t="n">
        <v>1</v>
      </c>
      <c r="V3201" t="inlineStr">
        <is>
          <t>No</t>
        </is>
      </c>
      <c r="W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TC103193</t>
        </is>
      </c>
      <c r="B3202" s="69" t="n">
        <v>46042</v>
      </c>
      <c r="C3202" s="70" t="n">
        <v>2026</v>
      </c>
      <c r="D3202" t="inlineStr">
        <is>
          <t>Jan</t>
        </is>
      </c>
      <c r="E3202" t="inlineStr">
        <is>
          <t>North America</t>
        </is>
      </c>
      <c r="F3202" t="inlineStr">
        <is>
          <t>USA</t>
        </is>
      </c>
      <c r="G3202" t="inlineStr">
        <is>
          <t>Communications &amp; Media</t>
        </is>
      </c>
      <c r="H3202" t="inlineStr">
        <is>
          <t>AI &amp; data</t>
        </is>
      </c>
      <c r="I3202" t="inlineStr">
        <is>
          <t>Large client</t>
        </is>
      </c>
      <c r="J3202" t="inlineStr">
        <is>
          <t>Olivia Brown</t>
        </is>
      </c>
      <c r="K3202" s="71" t="n">
        <v>4152</v>
      </c>
      <c r="L3202" s="72" t="n">
        <v>3730.79</v>
      </c>
      <c r="M3202" s="72" t="n">
        <v>15490240.08</v>
      </c>
      <c r="N3202" s="72" t="n">
        <v>0</v>
      </c>
      <c r="O3202" s="72" t="n">
        <v>15490240.08</v>
      </c>
      <c r="P3202" s="72" t="n">
        <v>9369904.300000001</v>
      </c>
      <c r="Q3202" s="72" t="n">
        <v>6120335.78</v>
      </c>
      <c r="R3202" t="inlineStr">
        <is>
          <t>CM-06</t>
        </is>
      </c>
      <c r="S3202" s="73" t="n">
        <v>36.9</v>
      </c>
      <c r="T3202" s="73" t="n">
        <v>29.7</v>
      </c>
      <c r="U3202" s="71" t="n">
        <v>0</v>
      </c>
      <c r="V3202" t="inlineStr">
        <is>
          <t>No</t>
        </is>
      </c>
      <c r="W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TC103194</t>
        </is>
      </c>
      <c r="B3203" s="69" t="n">
        <v>46042</v>
      </c>
      <c r="C3203" s="70" t="n">
        <v>2026</v>
      </c>
      <c r="D3203" t="inlineStr">
        <is>
          <t>Jan</t>
        </is>
      </c>
      <c r="E3203" t="inlineStr">
        <is>
          <t>North America</t>
        </is>
      </c>
      <c r="F3203" t="inlineStr">
        <is>
          <t>USA</t>
        </is>
      </c>
      <c r="G3203" t="inlineStr">
        <is>
          <t>Communications &amp; Media</t>
        </is>
      </c>
      <c r="H3203" t="inlineStr">
        <is>
          <t>Application services</t>
        </is>
      </c>
      <c r="I3203" t="inlineStr">
        <is>
          <t>Large client</t>
        </is>
      </c>
      <c r="J3203" t="inlineStr">
        <is>
          <t>Carlos Silva</t>
        </is>
      </c>
      <c r="K3203" s="71" t="n">
        <v>5172</v>
      </c>
      <c r="L3203" s="72" t="n">
        <v>3721.45</v>
      </c>
      <c r="M3203" s="72" t="n">
        <v>19247339.4</v>
      </c>
      <c r="N3203" s="72" t="n">
        <v>0</v>
      </c>
      <c r="O3203" s="72" t="n">
        <v>19247339.4</v>
      </c>
      <c r="P3203" s="72" t="n">
        <v>11592251.62</v>
      </c>
      <c r="Q3203" s="72" t="n">
        <v>7655087.78</v>
      </c>
      <c r="R3203" t="inlineStr">
        <is>
          <t>CM-03</t>
        </is>
      </c>
      <c r="S3203" s="73" t="n">
        <v>47.5</v>
      </c>
      <c r="T3203" s="73" t="n">
        <v>35.4</v>
      </c>
      <c r="U3203" s="71" t="n">
        <v>0</v>
      </c>
      <c r="V3203" t="inlineStr">
        <is>
          <t>No</t>
        </is>
      </c>
      <c r="W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TC103195</t>
        </is>
      </c>
      <c r="B3204" s="69" t="n">
        <v>46042</v>
      </c>
      <c r="C3204" s="70" t="n">
        <v>2026</v>
      </c>
      <c r="D3204" t="inlineStr">
        <is>
          <t>Jan</t>
        </is>
      </c>
      <c r="E3204" t="inlineStr">
        <is>
          <t>Middle East &amp; Africa</t>
        </is>
      </c>
      <c r="F3204" t="inlineStr">
        <is>
          <t>South Africa</t>
        </is>
      </c>
      <c r="G3204" t="inlineStr">
        <is>
          <t>BFSI</t>
        </is>
      </c>
      <c r="H3204" t="inlineStr">
        <is>
          <t>Application services</t>
        </is>
      </c>
      <c r="I3204" t="inlineStr">
        <is>
          <t>Top-10 client</t>
        </is>
      </c>
      <c r="J3204" t="inlineStr">
        <is>
          <t>Zoya Ahmed</t>
        </is>
      </c>
      <c r="K3204" s="71" t="n">
        <v>4661</v>
      </c>
      <c r="L3204" s="72" t="n">
        <v>3695.65</v>
      </c>
      <c r="M3204" s="72" t="n">
        <v>17225424.65</v>
      </c>
      <c r="N3204" s="72" t="n">
        <v>1033525.48</v>
      </c>
      <c r="O3204" s="72" t="n">
        <v>16191899.17</v>
      </c>
      <c r="P3204" s="72" t="n">
        <v>12268347.24</v>
      </c>
      <c r="Q3204" s="72" t="n">
        <v>3923551.93</v>
      </c>
      <c r="R3204" t="inlineStr">
        <is>
          <t>B-02</t>
        </is>
      </c>
      <c r="S3204" s="73" t="n">
        <v>36.9</v>
      </c>
      <c r="T3204" s="73" t="n">
        <v>30.4</v>
      </c>
      <c r="U3204" s="71" t="n">
        <v>0</v>
      </c>
      <c r="V3204" t="inlineStr">
        <is>
          <t>No</t>
        </is>
      </c>
      <c r="W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TC103196</t>
        </is>
      </c>
      <c r="B3205" s="69" t="n">
        <v>46042</v>
      </c>
      <c r="C3205" s="70" t="n">
        <v>2026</v>
      </c>
      <c r="D3205" t="inlineStr">
        <is>
          <t>Jan</t>
        </is>
      </c>
      <c r="E3205" t="inlineStr">
        <is>
          <t>North America</t>
        </is>
      </c>
      <c r="F3205" t="inlineStr">
        <is>
          <t>Canada</t>
        </is>
      </c>
      <c r="G3205" t="inlineStr">
        <is>
          <t>Technology &amp; Services</t>
        </is>
      </c>
      <c r="H3205" t="inlineStr">
        <is>
          <t>Application services</t>
        </is>
      </c>
      <c r="I3205" t="inlineStr">
        <is>
          <t>Mid-size client</t>
        </is>
      </c>
      <c r="J3205" t="inlineStr">
        <is>
          <t>Fatima Al-Saud</t>
        </is>
      </c>
      <c r="K3205" s="71" t="n">
        <v>2990</v>
      </c>
      <c r="L3205" s="72" t="n">
        <v>3745.58</v>
      </c>
      <c r="M3205" s="72" t="n">
        <v>11199284.2</v>
      </c>
      <c r="N3205" s="72" t="n">
        <v>671957.05</v>
      </c>
      <c r="O3205" s="72" t="n">
        <v>10527327.15</v>
      </c>
      <c r="P3205" s="72" t="n">
        <v>6814687.71</v>
      </c>
      <c r="Q3205" s="72" t="n">
        <v>3712639.44</v>
      </c>
      <c r="R3205" t="inlineStr">
        <is>
          <t>TS-06</t>
        </is>
      </c>
      <c r="S3205" s="73" t="n">
        <v>25.8</v>
      </c>
      <c r="T3205" s="73" t="n">
        <v>20.6</v>
      </c>
      <c r="U3205" s="71" t="n">
        <v>0</v>
      </c>
      <c r="V3205" t="inlineStr">
        <is>
          <t>No</t>
        </is>
      </c>
      <c r="W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TC103197</t>
        </is>
      </c>
      <c r="B3206" s="69" t="n">
        <v>46042</v>
      </c>
      <c r="C3206" s="70" t="n">
        <v>2026</v>
      </c>
      <c r="D3206" t="inlineStr">
        <is>
          <t>Jan</t>
        </is>
      </c>
      <c r="E3206" t="inlineStr">
        <is>
          <t>Middle East &amp; Africa</t>
        </is>
      </c>
      <c r="F3206" t="inlineStr">
        <is>
          <t>South Africa</t>
        </is>
      </c>
      <c r="G3206" t="inlineStr">
        <is>
          <t>BFSI</t>
        </is>
      </c>
      <c r="H3206" t="inlineStr">
        <is>
          <t>Cloud &amp; infrastructure</t>
        </is>
      </c>
      <c r="I3206" t="inlineStr">
        <is>
          <t>Top-10 client</t>
        </is>
      </c>
      <c r="J3206" t="inlineStr">
        <is>
          <t>Ana Costa</t>
        </is>
      </c>
      <c r="K3206" s="71" t="n">
        <v>7831</v>
      </c>
      <c r="L3206" s="72" t="n">
        <v>3461</v>
      </c>
      <c r="M3206" s="72" t="n">
        <v>27103091</v>
      </c>
      <c r="N3206" s="72" t="n">
        <v>0</v>
      </c>
      <c r="O3206" s="72" t="n">
        <v>27103091</v>
      </c>
      <c r="P3206" s="72" t="n">
        <v>16236854.11</v>
      </c>
      <c r="Q3206" s="72" t="n">
        <v>10866236.89</v>
      </c>
      <c r="R3206" t="inlineStr">
        <is>
          <t>B-02</t>
        </is>
      </c>
      <c r="S3206" s="73" t="n">
        <v>60.3</v>
      </c>
      <c r="T3206" s="73" t="n">
        <v>55.4</v>
      </c>
      <c r="U3206" s="71" t="n">
        <v>0</v>
      </c>
      <c r="V3206" t="inlineStr">
        <is>
          <t>No</t>
        </is>
      </c>
      <c r="W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TC103198</t>
        </is>
      </c>
      <c r="B3207" s="69" t="n">
        <v>46042</v>
      </c>
      <c r="C3207" s="70" t="n">
        <v>2026</v>
      </c>
      <c r="D3207" t="inlineStr">
        <is>
          <t>Jan</t>
        </is>
      </c>
      <c r="E3207" t="inlineStr">
        <is>
          <t>North America</t>
        </is>
      </c>
      <c r="F3207" t="inlineStr">
        <is>
          <t>Canada</t>
        </is>
      </c>
      <c r="G3207" t="inlineStr">
        <is>
          <t>Manufacturing</t>
        </is>
      </c>
      <c r="H3207" t="inlineStr">
        <is>
          <t>Application services</t>
        </is>
      </c>
      <c r="I3207" t="inlineStr">
        <is>
          <t>Mid-size client</t>
        </is>
      </c>
      <c r="J3207" t="inlineStr">
        <is>
          <t>Ravindra Patil</t>
        </is>
      </c>
      <c r="K3207" s="71" t="n">
        <v>4722</v>
      </c>
      <c r="L3207" s="72" t="n">
        <v>4190.71</v>
      </c>
      <c r="M3207" s="72" t="n">
        <v>19788532.62</v>
      </c>
      <c r="N3207" s="72" t="n">
        <v>0</v>
      </c>
      <c r="O3207" s="72" t="n">
        <v>19788532.62</v>
      </c>
      <c r="P3207" s="72" t="n">
        <v>13201443.59</v>
      </c>
      <c r="Q3207" s="72" t="n">
        <v>6587089.03</v>
      </c>
      <c r="R3207" t="inlineStr">
        <is>
          <t>M-05</t>
        </is>
      </c>
      <c r="S3207" s="73" t="n">
        <v>38.8</v>
      </c>
      <c r="T3207" s="73" t="n">
        <v>32.6</v>
      </c>
      <c r="U3207" s="71" t="n">
        <v>1</v>
      </c>
      <c r="V3207" t="inlineStr">
        <is>
          <t>No</t>
        </is>
      </c>
      <c r="W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TC103199</t>
        </is>
      </c>
      <c r="B3208" s="69" t="n">
        <v>46042</v>
      </c>
      <c r="C3208" s="70" t="n">
        <v>2026</v>
      </c>
      <c r="D3208" t="inlineStr">
        <is>
          <t>Jan</t>
        </is>
      </c>
      <c r="E3208" t="inlineStr">
        <is>
          <t>UK</t>
        </is>
      </c>
      <c r="F3208" t="inlineStr">
        <is>
          <t>UK</t>
        </is>
      </c>
      <c r="G3208" t="inlineStr">
        <is>
          <t>Technology &amp; Services</t>
        </is>
      </c>
      <c r="H3208" t="inlineStr">
        <is>
          <t>Application services</t>
        </is>
      </c>
      <c r="I3208" t="inlineStr">
        <is>
          <t>Large client</t>
        </is>
      </c>
      <c r="J3208" t="inlineStr">
        <is>
          <t>Kofi Mensah</t>
        </is>
      </c>
      <c r="K3208" s="71" t="n">
        <v>3477</v>
      </c>
      <c r="L3208" s="72" t="n">
        <v>4367.53</v>
      </c>
      <c r="M3208" s="72" t="n">
        <v>15185901.81</v>
      </c>
      <c r="N3208" s="72" t="n">
        <v>607436.0699999999</v>
      </c>
      <c r="O3208" s="72" t="n">
        <v>14578465.74</v>
      </c>
      <c r="P3208" s="72" t="n">
        <v>8927162.51</v>
      </c>
      <c r="Q3208" s="72" t="n">
        <v>5651303.23</v>
      </c>
      <c r="R3208" t="inlineStr">
        <is>
          <t>TS-02</t>
        </is>
      </c>
      <c r="S3208" s="73" t="n">
        <v>28.3</v>
      </c>
      <c r="T3208" s="73" t="n">
        <v>23.9</v>
      </c>
      <c r="U3208" s="71" t="n">
        <v>1</v>
      </c>
      <c r="V3208" t="inlineStr">
        <is>
          <t>No</t>
        </is>
      </c>
      <c r="W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TC103200</t>
        </is>
      </c>
      <c r="B3209" s="69" t="n">
        <v>46042</v>
      </c>
      <c r="C3209" s="70" t="n">
        <v>2026</v>
      </c>
      <c r="D3209" t="inlineStr">
        <is>
          <t>Jan</t>
        </is>
      </c>
      <c r="E3209" t="inlineStr">
        <is>
          <t>North America</t>
        </is>
      </c>
      <c r="F3209" t="inlineStr">
        <is>
          <t>Canada</t>
        </is>
      </c>
      <c r="G3209" t="inlineStr">
        <is>
          <t>Retail &amp; CPG</t>
        </is>
      </c>
      <c r="H3209" t="inlineStr">
        <is>
          <t>Cloud &amp; infrastructure</t>
        </is>
      </c>
      <c r="I3209" t="inlineStr">
        <is>
          <t>Mid-size client</t>
        </is>
      </c>
      <c r="J3209" t="inlineStr">
        <is>
          <t>Ruhi Shaikh</t>
        </is>
      </c>
      <c r="K3209" s="71" t="n">
        <v>8105</v>
      </c>
      <c r="L3209" s="72" t="n">
        <v>4032.43</v>
      </c>
      <c r="M3209" s="72" t="n">
        <v>32682845.15</v>
      </c>
      <c r="N3209" s="72" t="n">
        <v>1307313.81</v>
      </c>
      <c r="O3209" s="72" t="n">
        <v>31375531.34</v>
      </c>
      <c r="P3209" s="72" t="n">
        <v>19590001.52</v>
      </c>
      <c r="Q3209" s="72" t="n">
        <v>11785529.82</v>
      </c>
      <c r="R3209" t="inlineStr">
        <is>
          <t>RC-03</t>
        </is>
      </c>
      <c r="S3209" s="73" t="n">
        <v>63.3</v>
      </c>
      <c r="T3209" s="73" t="n">
        <v>53</v>
      </c>
      <c r="U3209" s="71" t="n">
        <v>1</v>
      </c>
      <c r="V3209" t="inlineStr">
        <is>
          <t>No</t>
        </is>
      </c>
      <c r="W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TC103201</t>
        </is>
      </c>
      <c r="B3210" s="69" t="n">
        <v>46042</v>
      </c>
      <c r="C3210" s="70" t="n">
        <v>2026</v>
      </c>
      <c r="D3210" t="inlineStr">
        <is>
          <t>Jan</t>
        </is>
      </c>
      <c r="E3210" t="inlineStr">
        <is>
          <t>North America</t>
        </is>
      </c>
      <c r="F3210" t="inlineStr">
        <is>
          <t>USA</t>
        </is>
      </c>
      <c r="G3210" t="inlineStr">
        <is>
          <t>Technology &amp; Services</t>
        </is>
      </c>
      <c r="H3210" t="inlineStr">
        <is>
          <t>AI &amp; data</t>
        </is>
      </c>
      <c r="I3210" t="inlineStr">
        <is>
          <t>Large client</t>
        </is>
      </c>
      <c r="J3210" t="inlineStr">
        <is>
          <t>Fatima Al-Saud</t>
        </is>
      </c>
      <c r="K3210" s="71" t="n">
        <v>6951</v>
      </c>
      <c r="L3210" s="72" t="n">
        <v>4124.43</v>
      </c>
      <c r="M3210" s="72" t="n">
        <v>28668912.93</v>
      </c>
      <c r="N3210" s="72" t="n">
        <v>0</v>
      </c>
      <c r="O3210" s="72" t="n">
        <v>28668912.93</v>
      </c>
      <c r="P3210" s="72" t="n">
        <v>19639089.3</v>
      </c>
      <c r="Q3210" s="72" t="n">
        <v>9029823.630000001</v>
      </c>
      <c r="R3210" t="inlineStr">
        <is>
          <t>TS-06</t>
        </is>
      </c>
      <c r="S3210" s="73" t="n">
        <v>52.9</v>
      </c>
      <c r="T3210" s="73" t="n">
        <v>45.6</v>
      </c>
      <c r="U3210" s="71" t="n">
        <v>0</v>
      </c>
      <c r="V3210" t="inlineStr">
        <is>
          <t>No</t>
        </is>
      </c>
      <c r="W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TC103202</t>
        </is>
      </c>
      <c r="B3211" s="69" t="n">
        <v>46043</v>
      </c>
      <c r="C3211" s="70" t="n">
        <v>2026</v>
      </c>
      <c r="D3211" t="inlineStr">
        <is>
          <t>Jan</t>
        </is>
      </c>
      <c r="E3211" t="inlineStr">
        <is>
          <t>Continental Europe</t>
        </is>
      </c>
      <c r="F3211" t="inlineStr">
        <is>
          <t>France</t>
        </is>
      </c>
      <c r="G3211" t="inlineStr">
        <is>
          <t>Communications &amp; Media</t>
        </is>
      </c>
      <c r="H3211" t="inlineStr">
        <is>
          <t>Cloud &amp; infrastructure</t>
        </is>
      </c>
      <c r="I3211" t="inlineStr">
        <is>
          <t>Large client</t>
        </is>
      </c>
      <c r="J3211" t="inlineStr">
        <is>
          <t>Carlos Silva</t>
        </is>
      </c>
      <c r="K3211" s="71" t="n">
        <v>5692</v>
      </c>
      <c r="L3211" s="72" t="n">
        <v>3761.22</v>
      </c>
      <c r="M3211" s="72" t="n">
        <v>21408864.24</v>
      </c>
      <c r="N3211" s="72" t="n">
        <v>428177.28</v>
      </c>
      <c r="O3211" s="72" t="n">
        <v>20980686.96</v>
      </c>
      <c r="P3211" s="72" t="n">
        <v>13484799.69</v>
      </c>
      <c r="Q3211" s="72" t="n">
        <v>7495887.27</v>
      </c>
      <c r="R3211" t="inlineStr">
        <is>
          <t>CM-03</t>
        </is>
      </c>
      <c r="S3211" s="73" t="n">
        <v>44.5</v>
      </c>
      <c r="T3211" s="73" t="n">
        <v>39.5</v>
      </c>
      <c r="U3211" s="71" t="n">
        <v>1</v>
      </c>
      <c r="V3211" t="inlineStr">
        <is>
          <t>No</t>
        </is>
      </c>
      <c r="W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TC103203</t>
        </is>
      </c>
      <c r="B3212" s="69" t="n">
        <v>46043</v>
      </c>
      <c r="C3212" s="70" t="n">
        <v>2026</v>
      </c>
      <c r="D3212" t="inlineStr">
        <is>
          <t>Jan</t>
        </is>
      </c>
      <c r="E3212" t="inlineStr">
        <is>
          <t>India</t>
        </is>
      </c>
      <c r="F3212" t="inlineStr">
        <is>
          <t>India</t>
        </is>
      </c>
      <c r="G3212" t="inlineStr">
        <is>
          <t>BFSI</t>
        </is>
      </c>
      <c r="H3212" t="inlineStr">
        <is>
          <t>Application services</t>
        </is>
      </c>
      <c r="I3212" t="inlineStr">
        <is>
          <t>Mid-size client</t>
        </is>
      </c>
      <c r="J3212" t="inlineStr">
        <is>
          <t>Arjun Mehta</t>
        </is>
      </c>
      <c r="K3212" s="71" t="n">
        <v>1292</v>
      </c>
      <c r="L3212" s="72" t="n">
        <v>3511.2</v>
      </c>
      <c r="M3212" s="72" t="n">
        <v>4536470.4</v>
      </c>
      <c r="N3212" s="72" t="n">
        <v>181458.82</v>
      </c>
      <c r="O3212" s="72" t="n">
        <v>4355011.58</v>
      </c>
      <c r="P3212" s="72" t="n">
        <v>2818746.8</v>
      </c>
      <c r="Q3212" s="72" t="n">
        <v>1536264.78</v>
      </c>
      <c r="R3212" t="inlineStr">
        <is>
          <t>B-06</t>
        </is>
      </c>
      <c r="S3212" s="73" t="n">
        <v>10</v>
      </c>
      <c r="T3212" s="73" t="n">
        <v>9</v>
      </c>
      <c r="U3212" s="71" t="n">
        <v>0</v>
      </c>
      <c r="V3212" t="inlineStr">
        <is>
          <t>No</t>
        </is>
      </c>
      <c r="W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TC103204</t>
        </is>
      </c>
      <c r="B3213" s="69" t="n">
        <v>46043</v>
      </c>
      <c r="C3213" s="70" t="n">
        <v>2026</v>
      </c>
      <c r="D3213" t="inlineStr">
        <is>
          <t>Jan</t>
        </is>
      </c>
      <c r="E3213" t="inlineStr">
        <is>
          <t>UK</t>
        </is>
      </c>
      <c r="F3213" t="inlineStr">
        <is>
          <t>UK</t>
        </is>
      </c>
      <c r="G3213" t="inlineStr">
        <is>
          <t>Technology &amp; Services</t>
        </is>
      </c>
      <c r="H3213" t="inlineStr">
        <is>
          <t>Cloud &amp; infrastructure</t>
        </is>
      </c>
      <c r="I3213" t="inlineStr">
        <is>
          <t>Mid-size client</t>
        </is>
      </c>
      <c r="J3213" t="inlineStr">
        <is>
          <t>Lucas Martin</t>
        </is>
      </c>
      <c r="K3213" s="71" t="n">
        <v>997</v>
      </c>
      <c r="L3213" s="72" t="n">
        <v>3945.15</v>
      </c>
      <c r="M3213" s="72" t="n">
        <v>3933314.55</v>
      </c>
      <c r="N3213" s="72" t="n">
        <v>0</v>
      </c>
      <c r="O3213" s="72" t="n">
        <v>3933314.55</v>
      </c>
      <c r="P3213" s="72" t="n">
        <v>2414743.31</v>
      </c>
      <c r="Q3213" s="72" t="n">
        <v>1518571.24</v>
      </c>
      <c r="R3213" t="inlineStr">
        <is>
          <t>TS-05</t>
        </is>
      </c>
      <c r="S3213" s="73" t="n">
        <v>8.699999999999999</v>
      </c>
      <c r="T3213" s="73" t="n">
        <v>6.9</v>
      </c>
      <c r="U3213" s="71" t="n">
        <v>0</v>
      </c>
      <c r="V3213" t="inlineStr">
        <is>
          <t>No</t>
        </is>
      </c>
      <c r="W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TC103205</t>
        </is>
      </c>
      <c r="B3214" s="69" t="n">
        <v>46043</v>
      </c>
      <c r="C3214" s="70" t="n">
        <v>2026</v>
      </c>
      <c r="D3214" t="inlineStr">
        <is>
          <t>Jan</t>
        </is>
      </c>
      <c r="E3214" t="inlineStr">
        <is>
          <t>India</t>
        </is>
      </c>
      <c r="F3214" t="inlineStr">
        <is>
          <t>India</t>
        </is>
      </c>
      <c r="G3214" t="inlineStr">
        <is>
          <t>Retail &amp; CPG</t>
        </is>
      </c>
      <c r="H3214" t="inlineStr">
        <is>
          <t>Cloud &amp; infrastructure</t>
        </is>
      </c>
      <c r="I3214" t="inlineStr">
        <is>
          <t>Top-10 client</t>
        </is>
      </c>
      <c r="J3214" t="inlineStr">
        <is>
          <t>Fatima Al-Saud</t>
        </is>
      </c>
      <c r="K3214" s="71" t="n">
        <v>6995</v>
      </c>
      <c r="L3214" s="72" t="n">
        <v>3320.31</v>
      </c>
      <c r="M3214" s="72" t="n">
        <v>23225568.45</v>
      </c>
      <c r="N3214" s="72" t="n">
        <v>0</v>
      </c>
      <c r="O3214" s="72" t="n">
        <v>23225568.45</v>
      </c>
      <c r="P3214" s="72" t="n">
        <v>15356199.78</v>
      </c>
      <c r="Q3214" s="72" t="n">
        <v>7869368.67</v>
      </c>
      <c r="R3214" t="inlineStr">
        <is>
          <t>RC-02</t>
        </is>
      </c>
      <c r="S3214" s="73" t="n">
        <v>55.4</v>
      </c>
      <c r="T3214" s="73" t="n">
        <v>49.4</v>
      </c>
      <c r="U3214" s="71" t="n">
        <v>0</v>
      </c>
      <c r="V3214" t="inlineStr">
        <is>
          <t>No</t>
        </is>
      </c>
      <c r="W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TC103206</t>
        </is>
      </c>
      <c r="B3215" s="69" t="n">
        <v>46043</v>
      </c>
      <c r="C3215" s="70" t="n">
        <v>2026</v>
      </c>
      <c r="D3215" t="inlineStr">
        <is>
          <t>Jan</t>
        </is>
      </c>
      <c r="E3215" t="inlineStr">
        <is>
          <t>Continental Europe</t>
        </is>
      </c>
      <c r="F3215" t="inlineStr">
        <is>
          <t>Netherlands</t>
        </is>
      </c>
      <c r="G3215" t="inlineStr">
        <is>
          <t>Communications &amp; Media</t>
        </is>
      </c>
      <c r="H3215" t="inlineStr">
        <is>
          <t>Application services</t>
        </is>
      </c>
      <c r="I3215" t="inlineStr">
        <is>
          <t>Large client</t>
        </is>
      </c>
      <c r="J3215" t="inlineStr">
        <is>
          <t>Kofi Mensah</t>
        </is>
      </c>
      <c r="K3215" s="71" t="n">
        <v>7342</v>
      </c>
      <c r="L3215" s="72" t="n">
        <v>3276.25</v>
      </c>
      <c r="M3215" s="72" t="n">
        <v>24054227.5</v>
      </c>
      <c r="N3215" s="72" t="n">
        <v>1443253.65</v>
      </c>
      <c r="O3215" s="72" t="n">
        <v>22610973.85</v>
      </c>
      <c r="P3215" s="72" t="n">
        <v>17177931.85</v>
      </c>
      <c r="Q3215" s="72" t="n">
        <v>5433042</v>
      </c>
      <c r="R3215" t="inlineStr">
        <is>
          <t>CM-03</t>
        </is>
      </c>
      <c r="S3215" s="73" t="n">
        <v>65.2</v>
      </c>
      <c r="T3215" s="73" t="n">
        <v>53.8</v>
      </c>
      <c r="U3215" s="71" t="n">
        <v>1</v>
      </c>
      <c r="V3215" t="inlineStr">
        <is>
          <t>No</t>
        </is>
      </c>
      <c r="W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TC103207</t>
        </is>
      </c>
      <c r="B3216" s="69" t="n">
        <v>46043</v>
      </c>
      <c r="C3216" s="70" t="n">
        <v>2026</v>
      </c>
      <c r="D3216" t="inlineStr">
        <is>
          <t>Jan</t>
        </is>
      </c>
      <c r="E3216" t="inlineStr">
        <is>
          <t>Asia Pacific</t>
        </is>
      </c>
      <c r="F3216" t="inlineStr">
        <is>
          <t>Singapore</t>
        </is>
      </c>
      <c r="G3216" t="inlineStr">
        <is>
          <t>Retail &amp; CPG</t>
        </is>
      </c>
      <c r="H3216" t="inlineStr">
        <is>
          <t>AI &amp; data</t>
        </is>
      </c>
      <c r="I3216" t="inlineStr">
        <is>
          <t>Large client</t>
        </is>
      </c>
      <c r="J3216" t="inlineStr">
        <is>
          <t>Sophie Müller</t>
        </is>
      </c>
      <c r="K3216" s="71" t="n">
        <v>8121</v>
      </c>
      <c r="L3216" s="72" t="n">
        <v>3415.27</v>
      </c>
      <c r="M3216" s="72" t="n">
        <v>27735407.67</v>
      </c>
      <c r="N3216" s="72" t="n">
        <v>554708.15</v>
      </c>
      <c r="O3216" s="72" t="n">
        <v>27180699.52</v>
      </c>
      <c r="P3216" s="72" t="n">
        <v>17508618.02</v>
      </c>
      <c r="Q3216" s="72" t="n">
        <v>9672081.5</v>
      </c>
      <c r="R3216" t="inlineStr">
        <is>
          <t>RC-02</t>
        </is>
      </c>
      <c r="S3216" s="73" t="n">
        <v>73.40000000000001</v>
      </c>
      <c r="T3216" s="73" t="n">
        <v>55</v>
      </c>
      <c r="U3216" s="71" t="n">
        <v>1</v>
      </c>
      <c r="V3216" t="inlineStr">
        <is>
          <t>No</t>
        </is>
      </c>
      <c r="W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TC103208</t>
        </is>
      </c>
      <c r="B3217" s="69" t="n">
        <v>46043</v>
      </c>
      <c r="C3217" s="70" t="n">
        <v>2026</v>
      </c>
      <c r="D3217" t="inlineStr">
        <is>
          <t>Jan</t>
        </is>
      </c>
      <c r="E3217" t="inlineStr">
        <is>
          <t>North America</t>
        </is>
      </c>
      <c r="F3217" t="inlineStr">
        <is>
          <t>USA</t>
        </is>
      </c>
      <c r="G3217" t="inlineStr">
        <is>
          <t>BFSI</t>
        </is>
      </c>
      <c r="H3217" t="inlineStr">
        <is>
          <t>Application services</t>
        </is>
      </c>
      <c r="I3217" t="inlineStr">
        <is>
          <t>Top-10 client</t>
        </is>
      </c>
      <c r="J3217" t="inlineStr">
        <is>
          <t>Liam O'Brien</t>
        </is>
      </c>
      <c r="K3217" s="71" t="n">
        <v>1695</v>
      </c>
      <c r="L3217" s="72" t="n">
        <v>4401.77</v>
      </c>
      <c r="M3217" s="72" t="n">
        <v>7461000.15</v>
      </c>
      <c r="N3217" s="72" t="n">
        <v>0</v>
      </c>
      <c r="O3217" s="72" t="n">
        <v>7461000.15</v>
      </c>
      <c r="P3217" s="72" t="n">
        <v>4826922.75</v>
      </c>
      <c r="Q3217" s="72" t="n">
        <v>2634077.4</v>
      </c>
      <c r="R3217" t="inlineStr">
        <is>
          <t>B-04</t>
        </is>
      </c>
      <c r="S3217" s="73" t="n">
        <v>14.9</v>
      </c>
      <c r="T3217" s="73" t="n">
        <v>11</v>
      </c>
      <c r="U3217" s="71" t="n">
        <v>0</v>
      </c>
      <c r="V3217" t="inlineStr">
        <is>
          <t>No</t>
        </is>
      </c>
      <c r="W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TC103209</t>
        </is>
      </c>
      <c r="B3218" s="69" t="n">
        <v>46043</v>
      </c>
      <c r="C3218" s="70" t="n">
        <v>2026</v>
      </c>
      <c r="D3218" t="inlineStr">
        <is>
          <t>Jan</t>
        </is>
      </c>
      <c r="E3218" t="inlineStr">
        <is>
          <t>India</t>
        </is>
      </c>
      <c r="F3218" t="inlineStr">
        <is>
          <t>India</t>
        </is>
      </c>
      <c r="G3218" t="inlineStr">
        <is>
          <t>Technology &amp; Services</t>
        </is>
      </c>
      <c r="H3218" t="inlineStr">
        <is>
          <t>Cloud &amp; infrastructure</t>
        </is>
      </c>
      <c r="I3218" t="inlineStr">
        <is>
          <t>Mid-size client</t>
        </is>
      </c>
      <c r="J3218" t="inlineStr">
        <is>
          <t>Emma Clarke</t>
        </is>
      </c>
      <c r="K3218" s="71" t="n">
        <v>1101</v>
      </c>
      <c r="L3218" s="72" t="n">
        <v>3609.11</v>
      </c>
      <c r="M3218" s="72" t="n">
        <v>3973630.11</v>
      </c>
      <c r="N3218" s="72" t="n">
        <v>79472.60000000001</v>
      </c>
      <c r="O3218" s="72" t="n">
        <v>3894157.51</v>
      </c>
      <c r="P3218" s="72" t="n">
        <v>2420050.07</v>
      </c>
      <c r="Q3218" s="72" t="n">
        <v>1474107.44</v>
      </c>
      <c r="R3218" t="inlineStr">
        <is>
          <t>TS-03</t>
        </is>
      </c>
      <c r="S3218" s="73" t="n">
        <v>8.6</v>
      </c>
      <c r="T3218" s="73" t="n">
        <v>7</v>
      </c>
      <c r="U3218" s="71" t="n">
        <v>0</v>
      </c>
      <c r="V3218" t="inlineStr">
        <is>
          <t>No</t>
        </is>
      </c>
      <c r="W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TC103210</t>
        </is>
      </c>
      <c r="B3219" s="69" t="n">
        <v>46044</v>
      </c>
      <c r="C3219" s="70" t="n">
        <v>2026</v>
      </c>
      <c r="D3219" t="inlineStr">
        <is>
          <t>Jan</t>
        </is>
      </c>
      <c r="E3219" t="inlineStr">
        <is>
          <t>Continental Europe</t>
        </is>
      </c>
      <c r="F3219" t="inlineStr">
        <is>
          <t>Germany</t>
        </is>
      </c>
      <c r="G3219" t="inlineStr">
        <is>
          <t>Manufacturing</t>
        </is>
      </c>
      <c r="H3219" t="inlineStr">
        <is>
          <t>BPS</t>
        </is>
      </c>
      <c r="I3219" t="inlineStr">
        <is>
          <t>Large client</t>
        </is>
      </c>
      <c r="J3219" t="inlineStr">
        <is>
          <t>Arjun Mehta</t>
        </is>
      </c>
      <c r="K3219" s="71" t="n">
        <v>5951</v>
      </c>
      <c r="L3219" s="72" t="n">
        <v>4161.88</v>
      </c>
      <c r="M3219" s="72" t="n">
        <v>24767347.88</v>
      </c>
      <c r="N3219" s="72" t="n">
        <v>0</v>
      </c>
      <c r="O3219" s="72" t="n">
        <v>24767347.88</v>
      </c>
      <c r="P3219" s="72" t="n">
        <v>15344693.96</v>
      </c>
      <c r="Q3219" s="72" t="n">
        <v>9422653.92</v>
      </c>
      <c r="R3219" t="inlineStr">
        <is>
          <t>M-04</t>
        </is>
      </c>
      <c r="S3219" s="73" t="n">
        <v>48.9</v>
      </c>
      <c r="T3219" s="73" t="n">
        <v>40.2</v>
      </c>
      <c r="U3219" s="71" t="n">
        <v>0</v>
      </c>
      <c r="V3219" t="inlineStr">
        <is>
          <t>No</t>
        </is>
      </c>
      <c r="W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TC103211</t>
        </is>
      </c>
      <c r="B3220" s="69" t="n">
        <v>46044</v>
      </c>
      <c r="C3220" s="70" t="n">
        <v>2026</v>
      </c>
      <c r="D3220" t="inlineStr">
        <is>
          <t>Jan</t>
        </is>
      </c>
      <c r="E3220" t="inlineStr">
        <is>
          <t>North America</t>
        </is>
      </c>
      <c r="F3220" t="inlineStr">
        <is>
          <t>Canada</t>
        </is>
      </c>
      <c r="G3220" t="inlineStr">
        <is>
          <t>BFSI</t>
        </is>
      </c>
      <c r="H3220" t="inlineStr">
        <is>
          <t>Cloud &amp; infrastructure</t>
        </is>
      </c>
      <c r="I3220" t="inlineStr">
        <is>
          <t>Large client</t>
        </is>
      </c>
      <c r="J3220" t="inlineStr">
        <is>
          <t>Wei Chen</t>
        </is>
      </c>
      <c r="K3220" s="71" t="n">
        <v>9819</v>
      </c>
      <c r="L3220" s="72" t="n">
        <v>3869.38</v>
      </c>
      <c r="M3220" s="72" t="n">
        <v>37993442.22</v>
      </c>
      <c r="N3220" s="72" t="n">
        <v>0</v>
      </c>
      <c r="O3220" s="72" t="n">
        <v>37993442.22</v>
      </c>
      <c r="P3220" s="72" t="n">
        <v>25757133.4</v>
      </c>
      <c r="Q3220" s="72" t="n">
        <v>12236308.82</v>
      </c>
      <c r="R3220" t="inlineStr">
        <is>
          <t>B-05</t>
        </is>
      </c>
      <c r="S3220" s="73" t="n">
        <v>74.09999999999999</v>
      </c>
      <c r="T3220" s="73" t="n">
        <v>65.5</v>
      </c>
      <c r="U3220" s="71" t="n">
        <v>1</v>
      </c>
      <c r="V3220" t="inlineStr">
        <is>
          <t>No</t>
        </is>
      </c>
      <c r="W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TC103212</t>
        </is>
      </c>
      <c r="B3221" s="69" t="n">
        <v>46044</v>
      </c>
      <c r="C3221" s="70" t="n">
        <v>2026</v>
      </c>
      <c r="D3221" t="inlineStr">
        <is>
          <t>Jan</t>
        </is>
      </c>
      <c r="E3221" t="inlineStr">
        <is>
          <t>North America</t>
        </is>
      </c>
      <c r="F3221" t="inlineStr">
        <is>
          <t>Canada</t>
        </is>
      </c>
      <c r="G3221" t="inlineStr">
        <is>
          <t>Technology &amp; Services</t>
        </is>
      </c>
      <c r="H3221" t="inlineStr">
        <is>
          <t>Application services</t>
        </is>
      </c>
      <c r="I3221" t="inlineStr">
        <is>
          <t>Large client</t>
        </is>
      </c>
      <c r="J3221" t="inlineStr">
        <is>
          <t>Zoya Ahmed</t>
        </is>
      </c>
      <c r="K3221" s="71" t="n">
        <v>7394</v>
      </c>
      <c r="L3221" s="72" t="n">
        <v>3950.64</v>
      </c>
      <c r="M3221" s="72" t="n">
        <v>29211032.16</v>
      </c>
      <c r="N3221" s="72" t="n">
        <v>1752661.93</v>
      </c>
      <c r="O3221" s="72" t="n">
        <v>27458370.23</v>
      </c>
      <c r="P3221" s="72" t="n">
        <v>18770829.71</v>
      </c>
      <c r="Q3221" s="72" t="n">
        <v>8687540.52</v>
      </c>
      <c r="R3221" t="inlineStr">
        <is>
          <t>TS-05</t>
        </is>
      </c>
      <c r="S3221" s="73" t="n">
        <v>51.9</v>
      </c>
      <c r="T3221" s="73" t="n">
        <v>47.5</v>
      </c>
      <c r="U3221" s="71" t="n">
        <v>0</v>
      </c>
      <c r="V3221" t="inlineStr">
        <is>
          <t>No</t>
        </is>
      </c>
      <c r="W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TC103213</t>
        </is>
      </c>
      <c r="B3222" s="69" t="n">
        <v>46044</v>
      </c>
      <c r="C3222" s="70" t="n">
        <v>2026</v>
      </c>
      <c r="D3222" t="inlineStr">
        <is>
          <t>Jan</t>
        </is>
      </c>
      <c r="E3222" t="inlineStr">
        <is>
          <t>India</t>
        </is>
      </c>
      <c r="F3222" t="inlineStr">
        <is>
          <t>India</t>
        </is>
      </c>
      <c r="G3222" t="inlineStr">
        <is>
          <t>Communications &amp; Media</t>
        </is>
      </c>
      <c r="H3222" t="inlineStr">
        <is>
          <t>Cloud &amp; infrastructure</t>
        </is>
      </c>
      <c r="I3222" t="inlineStr">
        <is>
          <t>Large client</t>
        </is>
      </c>
      <c r="J3222" t="inlineStr">
        <is>
          <t>Hiroshi Tanaka</t>
        </is>
      </c>
      <c r="K3222" s="71" t="n">
        <v>1316</v>
      </c>
      <c r="L3222" s="72" t="n">
        <v>3443.61</v>
      </c>
      <c r="M3222" s="72" t="n">
        <v>4531790.76</v>
      </c>
      <c r="N3222" s="72" t="n">
        <v>181271.63</v>
      </c>
      <c r="O3222" s="72" t="n">
        <v>4350519.13</v>
      </c>
      <c r="P3222" s="72" t="n">
        <v>3393473.07</v>
      </c>
      <c r="Q3222" s="72" t="n">
        <v>957046.0600000001</v>
      </c>
      <c r="R3222" t="inlineStr">
        <is>
          <t>CM-06</t>
        </is>
      </c>
      <c r="S3222" s="73" t="n">
        <v>10</v>
      </c>
      <c r="T3222" s="73" t="n">
        <v>9.1</v>
      </c>
      <c r="U3222" s="71" t="n">
        <v>0</v>
      </c>
      <c r="V3222" t="inlineStr">
        <is>
          <t>No</t>
        </is>
      </c>
      <c r="W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TC103214</t>
        </is>
      </c>
      <c r="B3223" s="69" t="n">
        <v>46044</v>
      </c>
      <c r="C3223" s="70" t="n">
        <v>2026</v>
      </c>
      <c r="D3223" t="inlineStr">
        <is>
          <t>Jan</t>
        </is>
      </c>
      <c r="E3223" t="inlineStr">
        <is>
          <t>Continental Europe</t>
        </is>
      </c>
      <c r="F3223" t="inlineStr">
        <is>
          <t>France</t>
        </is>
      </c>
      <c r="G3223" t="inlineStr">
        <is>
          <t>Technology &amp; Services</t>
        </is>
      </c>
      <c r="H3223" t="inlineStr">
        <is>
          <t>Cloud &amp; infrastructure</t>
        </is>
      </c>
      <c r="I3223" t="inlineStr">
        <is>
          <t>Large client</t>
        </is>
      </c>
      <c r="J3223" t="inlineStr">
        <is>
          <t>Priya Nair</t>
        </is>
      </c>
      <c r="K3223" s="71" t="n">
        <v>9438</v>
      </c>
      <c r="L3223" s="72" t="n">
        <v>3832.26</v>
      </c>
      <c r="M3223" s="72" t="n">
        <v>36168869.88</v>
      </c>
      <c r="N3223" s="72" t="n">
        <v>0</v>
      </c>
      <c r="O3223" s="72" t="n">
        <v>36168869.88</v>
      </c>
      <c r="P3223" s="72" t="n">
        <v>25995132.09</v>
      </c>
      <c r="Q3223" s="72" t="n">
        <v>10173737.79</v>
      </c>
      <c r="R3223" t="inlineStr">
        <is>
          <t>TS-01</t>
        </is>
      </c>
      <c r="S3223" s="73" t="n">
        <v>75.40000000000001</v>
      </c>
      <c r="T3223" s="73" t="n">
        <v>65.3</v>
      </c>
      <c r="U3223" s="71" t="n">
        <v>3</v>
      </c>
      <c r="V3223" t="inlineStr">
        <is>
          <t>No</t>
        </is>
      </c>
      <c r="W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TC103215</t>
        </is>
      </c>
      <c r="B3224" s="69" t="n">
        <v>46044</v>
      </c>
      <c r="C3224" s="70" t="n">
        <v>2026</v>
      </c>
      <c r="D3224" t="inlineStr">
        <is>
          <t>Jan</t>
        </is>
      </c>
      <c r="E3224" t="inlineStr">
        <is>
          <t>UK</t>
        </is>
      </c>
      <c r="F3224" t="inlineStr">
        <is>
          <t>UK</t>
        </is>
      </c>
      <c r="G3224" t="inlineStr">
        <is>
          <t>Manufacturing</t>
        </is>
      </c>
      <c r="H3224" t="inlineStr">
        <is>
          <t>AI &amp; data</t>
        </is>
      </c>
      <c r="I3224" t="inlineStr">
        <is>
          <t>Large client</t>
        </is>
      </c>
      <c r="J3224" t="inlineStr">
        <is>
          <t>Ruhi Shaikh</t>
        </is>
      </c>
      <c r="K3224" s="71" t="n">
        <v>9534</v>
      </c>
      <c r="L3224" s="72" t="n">
        <v>3837.74</v>
      </c>
      <c r="M3224" s="72" t="n">
        <v>36589013.16</v>
      </c>
      <c r="N3224" s="72" t="n">
        <v>731780.26</v>
      </c>
      <c r="O3224" s="72" t="n">
        <v>35857232.9</v>
      </c>
      <c r="P3224" s="72" t="n">
        <v>23331068.2</v>
      </c>
      <c r="Q3224" s="72" t="n">
        <v>12526164.7</v>
      </c>
      <c r="R3224" t="inlineStr">
        <is>
          <t>M-04</t>
        </is>
      </c>
      <c r="S3224" s="73" t="n">
        <v>69.40000000000001</v>
      </c>
      <c r="T3224" s="73" t="n">
        <v>60.9</v>
      </c>
      <c r="U3224" s="71" t="n">
        <v>1</v>
      </c>
      <c r="V3224" t="inlineStr">
        <is>
          <t>No</t>
        </is>
      </c>
      <c r="W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TC103216</t>
        </is>
      </c>
      <c r="B3225" s="69" t="n">
        <v>46044</v>
      </c>
      <c r="C3225" s="70" t="n">
        <v>2026</v>
      </c>
      <c r="D3225" t="inlineStr">
        <is>
          <t>Jan</t>
        </is>
      </c>
      <c r="E3225" t="inlineStr">
        <is>
          <t>India</t>
        </is>
      </c>
      <c r="F3225" t="inlineStr">
        <is>
          <t>India</t>
        </is>
      </c>
      <c r="G3225" t="inlineStr">
        <is>
          <t>Retail &amp; CPG</t>
        </is>
      </c>
      <c r="H3225" t="inlineStr">
        <is>
          <t>AI &amp; data</t>
        </is>
      </c>
      <c r="I3225" t="inlineStr">
        <is>
          <t>Top-10 client</t>
        </is>
      </c>
      <c r="J3225" t="inlineStr">
        <is>
          <t>Olivia Brown</t>
        </is>
      </c>
      <c r="K3225" s="71" t="n">
        <v>991</v>
      </c>
      <c r="L3225" s="72" t="n">
        <v>3220.19</v>
      </c>
      <c r="M3225" s="72" t="n">
        <v>3191208.29</v>
      </c>
      <c r="N3225" s="72" t="n">
        <v>63824.17</v>
      </c>
      <c r="O3225" s="72" t="n">
        <v>3127384.12</v>
      </c>
      <c r="P3225" s="72" t="n">
        <v>2068420.43</v>
      </c>
      <c r="Q3225" s="72" t="n">
        <v>1058963.69</v>
      </c>
      <c r="R3225" t="inlineStr">
        <is>
          <t>RC-03</t>
        </is>
      </c>
      <c r="S3225" s="73" t="n">
        <v>7.4</v>
      </c>
      <c r="T3225" s="73" t="n">
        <v>6.4</v>
      </c>
      <c r="U3225" s="71" t="n">
        <v>0</v>
      </c>
      <c r="V3225" t="inlineStr">
        <is>
          <t>No</t>
        </is>
      </c>
      <c r="W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TC103217</t>
        </is>
      </c>
      <c r="B3226" s="69" t="n">
        <v>46044</v>
      </c>
      <c r="C3226" s="70" t="n">
        <v>2026</v>
      </c>
      <c r="D3226" t="inlineStr">
        <is>
          <t>Jan</t>
        </is>
      </c>
      <c r="E3226" t="inlineStr">
        <is>
          <t>Middle East &amp; Africa</t>
        </is>
      </c>
      <c r="F3226" t="inlineStr">
        <is>
          <t>South Africa</t>
        </is>
      </c>
      <c r="G3226" t="inlineStr">
        <is>
          <t>Communications &amp; Media</t>
        </is>
      </c>
      <c r="H3226" t="inlineStr">
        <is>
          <t>Consulting</t>
        </is>
      </c>
      <c r="I3226" t="inlineStr">
        <is>
          <t>Large client</t>
        </is>
      </c>
      <c r="J3226" t="inlineStr">
        <is>
          <t>Liam O'Brien</t>
        </is>
      </c>
      <c r="K3226" s="71" t="n">
        <v>6798</v>
      </c>
      <c r="L3226" s="72" t="n">
        <v>3617.43</v>
      </c>
      <c r="M3226" s="72" t="n">
        <v>24591289.14</v>
      </c>
      <c r="N3226" s="72" t="n">
        <v>0</v>
      </c>
      <c r="O3226" s="72" t="n">
        <v>24591289.14</v>
      </c>
      <c r="P3226" s="72" t="n">
        <v>16481999.44</v>
      </c>
      <c r="Q3226" s="72" t="n">
        <v>8109289.7</v>
      </c>
      <c r="R3226" t="inlineStr">
        <is>
          <t>CM-04</t>
        </is>
      </c>
      <c r="S3226" s="73" t="n">
        <v>54.1</v>
      </c>
      <c r="T3226" s="73" t="n">
        <v>47</v>
      </c>
      <c r="U3226" s="71" t="n">
        <v>1</v>
      </c>
      <c r="V3226" t="inlineStr">
        <is>
          <t>Yes</t>
        </is>
      </c>
      <c r="W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TC103218</t>
        </is>
      </c>
      <c r="B3227" s="69" t="n">
        <v>46044</v>
      </c>
      <c r="C3227" s="70" t="n">
        <v>2026</v>
      </c>
      <c r="D3227" t="inlineStr">
        <is>
          <t>Jan</t>
        </is>
      </c>
      <c r="E3227" t="inlineStr">
        <is>
          <t>North America</t>
        </is>
      </c>
      <c r="F3227" t="inlineStr">
        <is>
          <t>USA</t>
        </is>
      </c>
      <c r="G3227" t="inlineStr">
        <is>
          <t>BFSI</t>
        </is>
      </c>
      <c r="H3227" t="inlineStr">
        <is>
          <t>Cloud &amp; infrastructure</t>
        </is>
      </c>
      <c r="I3227" t="inlineStr">
        <is>
          <t>Top-10 client</t>
        </is>
      </c>
      <c r="J3227" t="inlineStr">
        <is>
          <t>Priya Nair</t>
        </is>
      </c>
      <c r="K3227" s="71" t="n">
        <v>2420</v>
      </c>
      <c r="L3227" s="72" t="n">
        <v>4134.02</v>
      </c>
      <c r="M3227" s="72" t="n">
        <v>10004328.4</v>
      </c>
      <c r="N3227" s="72" t="n">
        <v>400173.14</v>
      </c>
      <c r="O3227" s="72" t="n">
        <v>9604155.26</v>
      </c>
      <c r="P3227" s="72" t="n">
        <v>6454922.91</v>
      </c>
      <c r="Q3227" s="72" t="n">
        <v>3149232.35</v>
      </c>
      <c r="R3227" t="inlineStr">
        <is>
          <t>B-02</t>
        </is>
      </c>
      <c r="S3227" s="73" t="n">
        <v>20.2</v>
      </c>
      <c r="T3227" s="73" t="n">
        <v>16.1</v>
      </c>
      <c r="U3227" s="71" t="n">
        <v>0</v>
      </c>
      <c r="V3227" t="inlineStr">
        <is>
          <t>No</t>
        </is>
      </c>
      <c r="W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TC103219</t>
        </is>
      </c>
      <c r="B3228" s="69" t="n">
        <v>46044</v>
      </c>
      <c r="C3228" s="70" t="n">
        <v>2026</v>
      </c>
      <c r="D3228" t="inlineStr">
        <is>
          <t>Jan</t>
        </is>
      </c>
      <c r="E3228" t="inlineStr">
        <is>
          <t>Asia Pacific</t>
        </is>
      </c>
      <c r="F3228" t="inlineStr">
        <is>
          <t>Japan</t>
        </is>
      </c>
      <c r="G3228" t="inlineStr">
        <is>
          <t>Retail &amp; CPG</t>
        </is>
      </c>
      <c r="H3228" t="inlineStr">
        <is>
          <t>Application services</t>
        </is>
      </c>
      <c r="I3228" t="inlineStr">
        <is>
          <t>Top-10 client</t>
        </is>
      </c>
      <c r="J3228" t="inlineStr">
        <is>
          <t>Sara Rossi</t>
        </is>
      </c>
      <c r="K3228" s="71" t="n">
        <v>4673</v>
      </c>
      <c r="L3228" s="72" t="n">
        <v>3705.84</v>
      </c>
      <c r="M3228" s="72" t="n">
        <v>17317390.32</v>
      </c>
      <c r="N3228" s="72" t="n">
        <v>0</v>
      </c>
      <c r="O3228" s="72" t="n">
        <v>17317390.32</v>
      </c>
      <c r="P3228" s="72" t="n">
        <v>11712483.56</v>
      </c>
      <c r="Q3228" s="72" t="n">
        <v>5604906.76</v>
      </c>
      <c r="R3228" t="inlineStr">
        <is>
          <t>RC-05</t>
        </is>
      </c>
      <c r="S3228" s="73" t="n">
        <v>39.9</v>
      </c>
      <c r="T3228" s="73" t="n">
        <v>30.7</v>
      </c>
      <c r="U3228" s="71" t="n">
        <v>0</v>
      </c>
      <c r="V3228" t="inlineStr">
        <is>
          <t>No</t>
        </is>
      </c>
      <c r="W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TC103220</t>
        </is>
      </c>
      <c r="B3229" s="69" t="n">
        <v>46044</v>
      </c>
      <c r="C3229" s="70" t="n">
        <v>2026</v>
      </c>
      <c r="D3229" t="inlineStr">
        <is>
          <t>Jan</t>
        </is>
      </c>
      <c r="E3229" t="inlineStr">
        <is>
          <t>Continental Europe</t>
        </is>
      </c>
      <c r="F3229" t="inlineStr">
        <is>
          <t>France</t>
        </is>
      </c>
      <c r="G3229" t="inlineStr">
        <is>
          <t>BFSI</t>
        </is>
      </c>
      <c r="H3229" t="inlineStr">
        <is>
          <t>Application services</t>
        </is>
      </c>
      <c r="I3229" t="inlineStr">
        <is>
          <t>Top-10 client</t>
        </is>
      </c>
      <c r="J3229" t="inlineStr">
        <is>
          <t>Yuki Sato</t>
        </is>
      </c>
      <c r="K3229" s="71" t="n">
        <v>4860</v>
      </c>
      <c r="L3229" s="72" t="n">
        <v>4496.41</v>
      </c>
      <c r="M3229" s="72" t="n">
        <v>21852552.6</v>
      </c>
      <c r="N3229" s="72" t="n">
        <v>1311153.16</v>
      </c>
      <c r="O3229" s="72" t="n">
        <v>20541399.44</v>
      </c>
      <c r="P3229" s="72" t="n">
        <v>13974996.99</v>
      </c>
      <c r="Q3229" s="72" t="n">
        <v>6566402.45</v>
      </c>
      <c r="R3229" t="inlineStr">
        <is>
          <t>B-02</t>
        </is>
      </c>
      <c r="S3229" s="73" t="n">
        <v>39.4</v>
      </c>
      <c r="T3229" s="73" t="n">
        <v>33.4</v>
      </c>
      <c r="U3229" s="71" t="n">
        <v>1</v>
      </c>
      <c r="V3229" t="inlineStr">
        <is>
          <t>No</t>
        </is>
      </c>
      <c r="W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TC103221</t>
        </is>
      </c>
      <c r="B3230" s="69" t="n">
        <v>46044</v>
      </c>
      <c r="C3230" s="70" t="n">
        <v>2026</v>
      </c>
      <c r="D3230" t="inlineStr">
        <is>
          <t>Jan</t>
        </is>
      </c>
      <c r="E3230" t="inlineStr">
        <is>
          <t>North America</t>
        </is>
      </c>
      <c r="F3230" t="inlineStr">
        <is>
          <t>USA</t>
        </is>
      </c>
      <c r="G3230" t="inlineStr">
        <is>
          <t>Communications &amp; Media</t>
        </is>
      </c>
      <c r="H3230" t="inlineStr">
        <is>
          <t>Cloud &amp; infrastructure</t>
        </is>
      </c>
      <c r="I3230" t="inlineStr">
        <is>
          <t>Top-10 client</t>
        </is>
      </c>
      <c r="J3230" t="inlineStr">
        <is>
          <t>Aisha Bello</t>
        </is>
      </c>
      <c r="K3230" s="71" t="n">
        <v>5569</v>
      </c>
      <c r="L3230" s="72" t="n">
        <v>4089.8</v>
      </c>
      <c r="M3230" s="72" t="n">
        <v>22776096.2</v>
      </c>
      <c r="N3230" s="72" t="n">
        <v>1366565.77</v>
      </c>
      <c r="O3230" s="72" t="n">
        <v>21409530.43</v>
      </c>
      <c r="P3230" s="72" t="n">
        <v>15073252.9</v>
      </c>
      <c r="Q3230" s="72" t="n">
        <v>6336277.53</v>
      </c>
      <c r="R3230" t="inlineStr">
        <is>
          <t>CM-02</t>
        </is>
      </c>
      <c r="S3230" s="73" t="n">
        <v>47.1</v>
      </c>
      <c r="T3230" s="73" t="n">
        <v>39.3</v>
      </c>
      <c r="U3230" s="71" t="n">
        <v>1</v>
      </c>
      <c r="V3230" t="inlineStr">
        <is>
          <t>No</t>
        </is>
      </c>
      <c r="W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TC103222</t>
        </is>
      </c>
      <c r="B3231" s="69" t="n">
        <v>46044</v>
      </c>
      <c r="C3231" s="70" t="n">
        <v>2026</v>
      </c>
      <c r="D3231" t="inlineStr">
        <is>
          <t>Jan</t>
        </is>
      </c>
      <c r="E3231" t="inlineStr">
        <is>
          <t>North America</t>
        </is>
      </c>
      <c r="F3231" t="inlineStr">
        <is>
          <t>Canada</t>
        </is>
      </c>
      <c r="G3231" t="inlineStr">
        <is>
          <t>BFSI</t>
        </is>
      </c>
      <c r="H3231" t="inlineStr">
        <is>
          <t>Application services</t>
        </is>
      </c>
      <c r="I3231" t="inlineStr">
        <is>
          <t>Large client</t>
        </is>
      </c>
      <c r="J3231" t="inlineStr">
        <is>
          <t>Omar Haddad</t>
        </is>
      </c>
      <c r="K3231" s="71" t="n">
        <v>1757</v>
      </c>
      <c r="L3231" s="72" t="n">
        <v>3966.67</v>
      </c>
      <c r="M3231" s="72" t="n">
        <v>6969439.19</v>
      </c>
      <c r="N3231" s="72" t="n">
        <v>0</v>
      </c>
      <c r="O3231" s="72" t="n">
        <v>6969439.19</v>
      </c>
      <c r="P3231" s="72" t="n">
        <v>4814886.55</v>
      </c>
      <c r="Q3231" s="72" t="n">
        <v>2154552.64</v>
      </c>
      <c r="R3231" t="inlineStr">
        <is>
          <t>B-02</t>
        </is>
      </c>
      <c r="S3231" s="73" t="n">
        <v>15.5</v>
      </c>
      <c r="T3231" s="73" t="n">
        <v>11.6</v>
      </c>
      <c r="U3231" s="71" t="n">
        <v>0</v>
      </c>
      <c r="V3231" t="inlineStr">
        <is>
          <t>No</t>
        </is>
      </c>
      <c r="W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TC103223</t>
        </is>
      </c>
      <c r="B3232" s="69" t="n">
        <v>46044</v>
      </c>
      <c r="C3232" s="70" t="n">
        <v>2026</v>
      </c>
      <c r="D3232" t="inlineStr">
        <is>
          <t>Jan</t>
        </is>
      </c>
      <c r="E3232" t="inlineStr">
        <is>
          <t>Middle East &amp; Africa</t>
        </is>
      </c>
      <c r="F3232" t="inlineStr">
        <is>
          <t>South Africa</t>
        </is>
      </c>
      <c r="G3232" t="inlineStr">
        <is>
          <t>Technology &amp; Services</t>
        </is>
      </c>
      <c r="H3232" t="inlineStr">
        <is>
          <t>Application services</t>
        </is>
      </c>
      <c r="I3232" t="inlineStr">
        <is>
          <t>Large client</t>
        </is>
      </c>
      <c r="J3232" t="inlineStr">
        <is>
          <t>Omar Haddad</t>
        </is>
      </c>
      <c r="K3232" s="71" t="n">
        <v>4138</v>
      </c>
      <c r="L3232" s="72" t="n">
        <v>3781.51</v>
      </c>
      <c r="M3232" s="72" t="n">
        <v>15647888.38</v>
      </c>
      <c r="N3232" s="72" t="n">
        <v>312957.77</v>
      </c>
      <c r="O3232" s="72" t="n">
        <v>15334930.61</v>
      </c>
      <c r="P3232" s="72" t="n">
        <v>9685655.130000001</v>
      </c>
      <c r="Q3232" s="72" t="n">
        <v>5649275.48</v>
      </c>
      <c r="R3232" t="inlineStr">
        <is>
          <t>TS-03</t>
        </is>
      </c>
      <c r="S3232" s="73" t="n">
        <v>34.5</v>
      </c>
      <c r="T3232" s="73" t="n">
        <v>26.4</v>
      </c>
      <c r="U3232" s="71" t="n">
        <v>0</v>
      </c>
      <c r="V3232" t="inlineStr">
        <is>
          <t>No</t>
        </is>
      </c>
      <c r="W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TC103224</t>
        </is>
      </c>
      <c r="B3233" s="69" t="n">
        <v>46044</v>
      </c>
      <c r="C3233" s="70" t="n">
        <v>2026</v>
      </c>
      <c r="D3233" t="inlineStr">
        <is>
          <t>Jan</t>
        </is>
      </c>
      <c r="E3233" t="inlineStr">
        <is>
          <t>North America</t>
        </is>
      </c>
      <c r="F3233" t="inlineStr">
        <is>
          <t>USA</t>
        </is>
      </c>
      <c r="G3233" t="inlineStr">
        <is>
          <t>Retail &amp; CPG</t>
        </is>
      </c>
      <c r="H3233" t="inlineStr">
        <is>
          <t>Cloud &amp; infrastructure</t>
        </is>
      </c>
      <c r="I3233" t="inlineStr">
        <is>
          <t>Top-10 client</t>
        </is>
      </c>
      <c r="J3233" t="inlineStr">
        <is>
          <t>Wei Chen</t>
        </is>
      </c>
      <c r="K3233" s="71" t="n">
        <v>4150</v>
      </c>
      <c r="L3233" s="72" t="n">
        <v>3660.45</v>
      </c>
      <c r="M3233" s="72" t="n">
        <v>15190867.5</v>
      </c>
      <c r="N3233" s="72" t="n">
        <v>911452.05</v>
      </c>
      <c r="O3233" s="72" t="n">
        <v>14279415.45</v>
      </c>
      <c r="P3233" s="72" t="n">
        <v>9959265.65</v>
      </c>
      <c r="Q3233" s="72" t="n">
        <v>4320149.8</v>
      </c>
      <c r="R3233" t="inlineStr">
        <is>
          <t>RC-02</t>
        </is>
      </c>
      <c r="S3233" s="73" t="n">
        <v>36.3</v>
      </c>
      <c r="T3233" s="73" t="n">
        <v>29</v>
      </c>
      <c r="U3233" s="71" t="n">
        <v>1</v>
      </c>
      <c r="V3233" t="inlineStr">
        <is>
          <t>No</t>
        </is>
      </c>
      <c r="W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TC103225</t>
        </is>
      </c>
      <c r="B3234" s="69" t="n">
        <v>46045</v>
      </c>
      <c r="C3234" s="70" t="n">
        <v>2026</v>
      </c>
      <c r="D3234" t="inlineStr">
        <is>
          <t>Jan</t>
        </is>
      </c>
      <c r="E3234" t="inlineStr">
        <is>
          <t>India</t>
        </is>
      </c>
      <c r="F3234" t="inlineStr">
        <is>
          <t>India</t>
        </is>
      </c>
      <c r="G3234" t="inlineStr">
        <is>
          <t>Technology &amp; Services</t>
        </is>
      </c>
      <c r="H3234" t="inlineStr">
        <is>
          <t>Cloud &amp; infrastructure</t>
        </is>
      </c>
      <c r="I3234" t="inlineStr">
        <is>
          <t>Large client</t>
        </is>
      </c>
      <c r="J3234" t="inlineStr">
        <is>
          <t>Shraddha Kulkarni</t>
        </is>
      </c>
      <c r="K3234" s="71" t="n">
        <v>6225</v>
      </c>
      <c r="L3234" s="72" t="n">
        <v>3554.57</v>
      </c>
      <c r="M3234" s="72" t="n">
        <v>22127198.25</v>
      </c>
      <c r="N3234" s="72" t="n">
        <v>442543.97</v>
      </c>
      <c r="O3234" s="72" t="n">
        <v>21684654.28</v>
      </c>
      <c r="P3234" s="72" t="n">
        <v>14122898.22</v>
      </c>
      <c r="Q3234" s="72" t="n">
        <v>7561756.06</v>
      </c>
      <c r="R3234" t="inlineStr">
        <is>
          <t>TS-02</t>
        </is>
      </c>
      <c r="S3234" s="73" t="n">
        <v>49.5</v>
      </c>
      <c r="T3234" s="73" t="n">
        <v>43.7</v>
      </c>
      <c r="U3234" s="71" t="n">
        <v>0</v>
      </c>
      <c r="V3234" t="inlineStr">
        <is>
          <t>No</t>
        </is>
      </c>
      <c r="W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TC103226</t>
        </is>
      </c>
      <c r="B3235" s="69" t="n">
        <v>46045</v>
      </c>
      <c r="C3235" s="70" t="n">
        <v>2026</v>
      </c>
      <c r="D3235" t="inlineStr">
        <is>
          <t>Jan</t>
        </is>
      </c>
      <c r="E3235" t="inlineStr">
        <is>
          <t>Continental Europe</t>
        </is>
      </c>
      <c r="F3235" t="inlineStr">
        <is>
          <t>France</t>
        </is>
      </c>
      <c r="G3235" t="inlineStr">
        <is>
          <t>Retail &amp; CPG</t>
        </is>
      </c>
      <c r="H3235" t="inlineStr">
        <is>
          <t>Application services</t>
        </is>
      </c>
      <c r="I3235" t="inlineStr">
        <is>
          <t>Large client</t>
        </is>
      </c>
      <c r="J3235" t="inlineStr">
        <is>
          <t>Shraddha Kulkarni</t>
        </is>
      </c>
      <c r="K3235" s="71" t="n">
        <v>5166</v>
      </c>
      <c r="L3235" s="72" t="n">
        <v>3423.56</v>
      </c>
      <c r="M3235" s="72" t="n">
        <v>17686110.96</v>
      </c>
      <c r="N3235" s="72" t="n">
        <v>0</v>
      </c>
      <c r="O3235" s="72" t="n">
        <v>17686110.96</v>
      </c>
      <c r="P3235" s="72" t="n">
        <v>12633153.75</v>
      </c>
      <c r="Q3235" s="72" t="n">
        <v>5052957.21</v>
      </c>
      <c r="R3235" t="inlineStr">
        <is>
          <t>RC-06</t>
        </is>
      </c>
      <c r="S3235" s="73" t="n">
        <v>38.7</v>
      </c>
      <c r="T3235" s="73" t="n">
        <v>34.6</v>
      </c>
      <c r="U3235" s="71" t="n">
        <v>0</v>
      </c>
      <c r="V3235" t="inlineStr">
        <is>
          <t>No</t>
        </is>
      </c>
      <c r="W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TC103227</t>
        </is>
      </c>
      <c r="B3236" s="69" t="n">
        <v>46045</v>
      </c>
      <c r="C3236" s="70" t="n">
        <v>2026</v>
      </c>
      <c r="D3236" t="inlineStr">
        <is>
          <t>Jan</t>
        </is>
      </c>
      <c r="E3236" t="inlineStr">
        <is>
          <t>Continental Europe</t>
        </is>
      </c>
      <c r="F3236" t="inlineStr">
        <is>
          <t>France</t>
        </is>
      </c>
      <c r="G3236" t="inlineStr">
        <is>
          <t>BFSI</t>
        </is>
      </c>
      <c r="H3236" t="inlineStr">
        <is>
          <t>AI &amp; data</t>
        </is>
      </c>
      <c r="I3236" t="inlineStr">
        <is>
          <t>Mid-size client</t>
        </is>
      </c>
      <c r="J3236" t="inlineStr">
        <is>
          <t>Liam O'Brien</t>
        </is>
      </c>
      <c r="K3236" s="71" t="n">
        <v>4778</v>
      </c>
      <c r="L3236" s="72" t="n">
        <v>4313.9</v>
      </c>
      <c r="M3236" s="72" t="n">
        <v>20611814.2</v>
      </c>
      <c r="N3236" s="72" t="n">
        <v>0</v>
      </c>
      <c r="O3236" s="72" t="n">
        <v>20611814.2</v>
      </c>
      <c r="P3236" s="72" t="n">
        <v>14882125.92</v>
      </c>
      <c r="Q3236" s="72" t="n">
        <v>5729688.28</v>
      </c>
      <c r="R3236" t="inlineStr">
        <is>
          <t>B-02</t>
        </is>
      </c>
      <c r="S3236" s="73" t="n">
        <v>35.6</v>
      </c>
      <c r="T3236" s="73" t="n">
        <v>31.9</v>
      </c>
      <c r="U3236" s="71" t="n">
        <v>0</v>
      </c>
      <c r="V3236" t="inlineStr">
        <is>
          <t>No</t>
        </is>
      </c>
      <c r="W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TC103228</t>
        </is>
      </c>
      <c r="B3237" s="69" t="n">
        <v>46045</v>
      </c>
      <c r="C3237" s="70" t="n">
        <v>2026</v>
      </c>
      <c r="D3237" t="inlineStr">
        <is>
          <t>Jan</t>
        </is>
      </c>
      <c r="E3237" t="inlineStr">
        <is>
          <t>Continental Europe</t>
        </is>
      </c>
      <c r="F3237" t="inlineStr">
        <is>
          <t>Germany</t>
        </is>
      </c>
      <c r="G3237" t="inlineStr">
        <is>
          <t>Manufacturing</t>
        </is>
      </c>
      <c r="H3237" t="inlineStr">
        <is>
          <t>Cloud &amp; infrastructure</t>
        </is>
      </c>
      <c r="I3237" t="inlineStr">
        <is>
          <t>Top-10 client</t>
        </is>
      </c>
      <c r="J3237" t="inlineStr">
        <is>
          <t>Noah Smith</t>
        </is>
      </c>
      <c r="K3237" s="71" t="n">
        <v>8318</v>
      </c>
      <c r="L3237" s="72" t="n">
        <v>4438.28</v>
      </c>
      <c r="M3237" s="72" t="n">
        <v>36917613.04</v>
      </c>
      <c r="N3237" s="72" t="n">
        <v>738352.26</v>
      </c>
      <c r="O3237" s="72" t="n">
        <v>36179260.78</v>
      </c>
      <c r="P3237" s="72" t="n">
        <v>21019396.91</v>
      </c>
      <c r="Q3237" s="72" t="n">
        <v>15159863.87</v>
      </c>
      <c r="R3237" t="inlineStr">
        <is>
          <t>M-06</t>
        </is>
      </c>
      <c r="S3237" s="73" t="n">
        <v>70.90000000000001</v>
      </c>
      <c r="T3237" s="73" t="n">
        <v>57.8</v>
      </c>
      <c r="U3237" s="71" t="n">
        <v>2</v>
      </c>
      <c r="V3237" t="inlineStr">
        <is>
          <t>No</t>
        </is>
      </c>
      <c r="W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TC103229</t>
        </is>
      </c>
      <c r="B3238" s="69" t="n">
        <v>46045</v>
      </c>
      <c r="C3238" s="70" t="n">
        <v>2026</v>
      </c>
      <c r="D3238" t="inlineStr">
        <is>
          <t>Jan</t>
        </is>
      </c>
      <c r="E3238" t="inlineStr">
        <is>
          <t>North America</t>
        </is>
      </c>
      <c r="F3238" t="inlineStr">
        <is>
          <t>Canada</t>
        </is>
      </c>
      <c r="G3238" t="inlineStr">
        <is>
          <t>Life Sciences</t>
        </is>
      </c>
      <c r="H3238" t="inlineStr">
        <is>
          <t>Consulting</t>
        </is>
      </c>
      <c r="I3238" t="inlineStr">
        <is>
          <t>Large client</t>
        </is>
      </c>
      <c r="J3238" t="inlineStr">
        <is>
          <t>Emma Clarke</t>
        </is>
      </c>
      <c r="K3238" s="71" t="n">
        <v>4844</v>
      </c>
      <c r="L3238" s="72" t="n">
        <v>5098.91</v>
      </c>
      <c r="M3238" s="72" t="n">
        <v>24699120.04</v>
      </c>
      <c r="N3238" s="72" t="n">
        <v>987964.8</v>
      </c>
      <c r="O3238" s="72" t="n">
        <v>23711155.24</v>
      </c>
      <c r="P3238" s="72" t="n">
        <v>14807939</v>
      </c>
      <c r="Q3238" s="72" t="n">
        <v>8903216.24</v>
      </c>
      <c r="R3238" t="inlineStr">
        <is>
          <t>LS-03</t>
        </is>
      </c>
      <c r="S3238" s="73" t="n">
        <v>35.9</v>
      </c>
      <c r="T3238" s="73" t="n">
        <v>30.2</v>
      </c>
      <c r="U3238" s="71" t="n">
        <v>1</v>
      </c>
      <c r="V3238" t="inlineStr">
        <is>
          <t>No</t>
        </is>
      </c>
      <c r="W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TC103230</t>
        </is>
      </c>
      <c r="B3239" s="69" t="n">
        <v>46045</v>
      </c>
      <c r="C3239" s="70" t="n">
        <v>2026</v>
      </c>
      <c r="D3239" t="inlineStr">
        <is>
          <t>Jan</t>
        </is>
      </c>
      <c r="E3239" t="inlineStr">
        <is>
          <t>Continental Europe</t>
        </is>
      </c>
      <c r="F3239" t="inlineStr">
        <is>
          <t>France</t>
        </is>
      </c>
      <c r="G3239" t="inlineStr">
        <is>
          <t>BFSI</t>
        </is>
      </c>
      <c r="H3239" t="inlineStr">
        <is>
          <t>Cloud &amp; infrastructure</t>
        </is>
      </c>
      <c r="I3239" t="inlineStr">
        <is>
          <t>Top-10 client</t>
        </is>
      </c>
      <c r="J3239" t="inlineStr">
        <is>
          <t>Sara Rossi</t>
        </is>
      </c>
      <c r="K3239" s="71" t="n">
        <v>1124</v>
      </c>
      <c r="L3239" s="72" t="n">
        <v>3737.83</v>
      </c>
      <c r="M3239" s="72" t="n">
        <v>4201320.92</v>
      </c>
      <c r="N3239" s="72" t="n">
        <v>84026.42</v>
      </c>
      <c r="O3239" s="72" t="n">
        <v>4117294.5</v>
      </c>
      <c r="P3239" s="72" t="n">
        <v>2935769.87</v>
      </c>
      <c r="Q3239" s="72" t="n">
        <v>1181524.63</v>
      </c>
      <c r="R3239" t="inlineStr">
        <is>
          <t>B-06</t>
        </is>
      </c>
      <c r="S3239" s="73" t="n">
        <v>8</v>
      </c>
      <c r="T3239" s="73" t="n">
        <v>7.3</v>
      </c>
      <c r="U3239" s="71" t="n">
        <v>1</v>
      </c>
      <c r="V3239" t="inlineStr">
        <is>
          <t>No</t>
        </is>
      </c>
      <c r="W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TC103231</t>
        </is>
      </c>
      <c r="B3240" s="69" t="n">
        <v>46045</v>
      </c>
      <c r="C3240" s="70" t="n">
        <v>2026</v>
      </c>
      <c r="D3240" t="inlineStr">
        <is>
          <t>Jan</t>
        </is>
      </c>
      <c r="E3240" t="inlineStr">
        <is>
          <t>North America</t>
        </is>
      </c>
      <c r="F3240" t="inlineStr">
        <is>
          <t>Canada</t>
        </is>
      </c>
      <c r="G3240" t="inlineStr">
        <is>
          <t>BFSI</t>
        </is>
      </c>
      <c r="H3240" t="inlineStr">
        <is>
          <t>Consulting</t>
        </is>
      </c>
      <c r="I3240" t="inlineStr">
        <is>
          <t>Top-10 client</t>
        </is>
      </c>
      <c r="J3240" t="inlineStr">
        <is>
          <t>Kofi Mensah</t>
        </is>
      </c>
      <c r="K3240" s="71" t="n">
        <v>5690</v>
      </c>
      <c r="L3240" s="72" t="n">
        <v>4214.31</v>
      </c>
      <c r="M3240" s="72" t="n">
        <v>23979423.9</v>
      </c>
      <c r="N3240" s="72" t="n">
        <v>959176.96</v>
      </c>
      <c r="O3240" s="72" t="n">
        <v>23020246.94</v>
      </c>
      <c r="P3240" s="72" t="n">
        <v>15256079.25</v>
      </c>
      <c r="Q3240" s="72" t="n">
        <v>7764167.69</v>
      </c>
      <c r="R3240" t="inlineStr">
        <is>
          <t>B-02</t>
        </is>
      </c>
      <c r="S3240" s="73" t="n">
        <v>41.6</v>
      </c>
      <c r="T3240" s="73" t="n">
        <v>36.8</v>
      </c>
      <c r="U3240" s="71" t="n">
        <v>1</v>
      </c>
      <c r="V3240" t="inlineStr">
        <is>
          <t>No</t>
        </is>
      </c>
      <c r="W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TC103232</t>
        </is>
      </c>
      <c r="B3241" s="69" t="n">
        <v>46045</v>
      </c>
      <c r="C3241" s="70" t="n">
        <v>2026</v>
      </c>
      <c r="D3241" t="inlineStr">
        <is>
          <t>Jan</t>
        </is>
      </c>
      <c r="E3241" t="inlineStr">
        <is>
          <t>North America</t>
        </is>
      </c>
      <c r="F3241" t="inlineStr">
        <is>
          <t>USA</t>
        </is>
      </c>
      <c r="G3241" t="inlineStr">
        <is>
          <t>BFSI</t>
        </is>
      </c>
      <c r="H3241" t="inlineStr">
        <is>
          <t>Consulting</t>
        </is>
      </c>
      <c r="I3241" t="inlineStr">
        <is>
          <t>Large client</t>
        </is>
      </c>
      <c r="J3241" t="inlineStr">
        <is>
          <t>Arjun Mehta</t>
        </is>
      </c>
      <c r="K3241" s="71" t="n">
        <v>4293</v>
      </c>
      <c r="L3241" s="72" t="n">
        <v>3916.39</v>
      </c>
      <c r="M3241" s="72" t="n">
        <v>16813062.27</v>
      </c>
      <c r="N3241" s="72" t="n">
        <v>672522.49</v>
      </c>
      <c r="O3241" s="72" t="n">
        <v>16140539.78</v>
      </c>
      <c r="P3241" s="72" t="n">
        <v>11423562.63</v>
      </c>
      <c r="Q3241" s="72" t="n">
        <v>4716977.15</v>
      </c>
      <c r="R3241" t="inlineStr">
        <is>
          <t>B-02</t>
        </is>
      </c>
      <c r="S3241" s="73" t="n">
        <v>37.5</v>
      </c>
      <c r="T3241" s="73" t="n">
        <v>29.2</v>
      </c>
      <c r="U3241" s="71" t="n">
        <v>0</v>
      </c>
      <c r="V3241" t="inlineStr">
        <is>
          <t>No</t>
        </is>
      </c>
      <c r="W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TC103233</t>
        </is>
      </c>
      <c r="B3242" s="69" t="n">
        <v>46045</v>
      </c>
      <c r="C3242" s="70" t="n">
        <v>2026</v>
      </c>
      <c r="D3242" t="inlineStr">
        <is>
          <t>Jan</t>
        </is>
      </c>
      <c r="E3242" t="inlineStr">
        <is>
          <t>North America</t>
        </is>
      </c>
      <c r="F3242" t="inlineStr">
        <is>
          <t>Canada</t>
        </is>
      </c>
      <c r="G3242" t="inlineStr">
        <is>
          <t>BFSI</t>
        </is>
      </c>
      <c r="H3242" t="inlineStr">
        <is>
          <t>Cloud &amp; infrastructure</t>
        </is>
      </c>
      <c r="I3242" t="inlineStr">
        <is>
          <t>Large client</t>
        </is>
      </c>
      <c r="J3242" t="inlineStr">
        <is>
          <t>Priya Nair</t>
        </is>
      </c>
      <c r="K3242" s="71" t="n">
        <v>6812</v>
      </c>
      <c r="L3242" s="72" t="n">
        <v>3793.64</v>
      </c>
      <c r="M3242" s="72" t="n">
        <v>25842275.68</v>
      </c>
      <c r="N3242" s="72" t="n">
        <v>0</v>
      </c>
      <c r="O3242" s="72" t="n">
        <v>25842275.68</v>
      </c>
      <c r="P3242" s="72" t="n">
        <v>16030569.25</v>
      </c>
      <c r="Q3242" s="72" t="n">
        <v>9811706.43</v>
      </c>
      <c r="R3242" t="inlineStr">
        <is>
          <t>B-05</t>
        </is>
      </c>
      <c r="S3242" s="73" t="n">
        <v>62.8</v>
      </c>
      <c r="T3242" s="73" t="n">
        <v>47.6</v>
      </c>
      <c r="U3242" s="71" t="n">
        <v>1</v>
      </c>
      <c r="V3242" t="inlineStr">
        <is>
          <t>No</t>
        </is>
      </c>
      <c r="W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TC103234</t>
        </is>
      </c>
      <c r="B3243" s="69" t="n">
        <v>46046</v>
      </c>
      <c r="C3243" s="70" t="n">
        <v>2026</v>
      </c>
      <c r="D3243" t="inlineStr">
        <is>
          <t>Jan</t>
        </is>
      </c>
      <c r="E3243" t="inlineStr">
        <is>
          <t>UK</t>
        </is>
      </c>
      <c r="F3243" t="inlineStr">
        <is>
          <t>UK</t>
        </is>
      </c>
      <c r="G3243" t="inlineStr">
        <is>
          <t>Retail &amp; CPG</t>
        </is>
      </c>
      <c r="H3243" t="inlineStr">
        <is>
          <t>Application services</t>
        </is>
      </c>
      <c r="I3243" t="inlineStr">
        <is>
          <t>Top-10 client</t>
        </is>
      </c>
      <c r="J3243" t="inlineStr">
        <is>
          <t>Olivia Brown</t>
        </is>
      </c>
      <c r="K3243" s="71" t="n">
        <v>2341</v>
      </c>
      <c r="L3243" s="72" t="n">
        <v>3969.8</v>
      </c>
      <c r="M3243" s="72" t="n">
        <v>9293301.800000001</v>
      </c>
      <c r="N3243" s="72" t="n">
        <v>185866.04</v>
      </c>
      <c r="O3243" s="72" t="n">
        <v>9107435.76</v>
      </c>
      <c r="P3243" s="72" t="n">
        <v>5739077.27</v>
      </c>
      <c r="Q3243" s="72" t="n">
        <v>3368358.49</v>
      </c>
      <c r="R3243" t="inlineStr">
        <is>
          <t>RC-03</t>
        </is>
      </c>
      <c r="S3243" s="73" t="n">
        <v>20.8</v>
      </c>
      <c r="T3243" s="73" t="n">
        <v>16.7</v>
      </c>
      <c r="U3243" s="71" t="n">
        <v>0</v>
      </c>
      <c r="V3243" t="inlineStr">
        <is>
          <t>No</t>
        </is>
      </c>
      <c r="W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TC103235</t>
        </is>
      </c>
      <c r="B3244" s="69" t="n">
        <v>46046</v>
      </c>
      <c r="C3244" s="70" t="n">
        <v>2026</v>
      </c>
      <c r="D3244" t="inlineStr">
        <is>
          <t>Jan</t>
        </is>
      </c>
      <c r="E3244" t="inlineStr">
        <is>
          <t>Continental Europe</t>
        </is>
      </c>
      <c r="F3244" t="inlineStr">
        <is>
          <t>Netherlands</t>
        </is>
      </c>
      <c r="G3244" t="inlineStr">
        <is>
          <t>BFSI</t>
        </is>
      </c>
      <c r="H3244" t="inlineStr">
        <is>
          <t>Cloud &amp; infrastructure</t>
        </is>
      </c>
      <c r="I3244" t="inlineStr">
        <is>
          <t>Top-10 client</t>
        </is>
      </c>
      <c r="J3244" t="inlineStr">
        <is>
          <t>Yuki Sato</t>
        </is>
      </c>
      <c r="K3244" s="71" t="n">
        <v>4931</v>
      </c>
      <c r="L3244" s="72" t="n">
        <v>4682.58</v>
      </c>
      <c r="M3244" s="72" t="n">
        <v>23089801.98</v>
      </c>
      <c r="N3244" s="72" t="n">
        <v>1385388.12</v>
      </c>
      <c r="O3244" s="72" t="n">
        <v>21704413.86</v>
      </c>
      <c r="P3244" s="72" t="n">
        <v>14467362.15</v>
      </c>
      <c r="Q3244" s="72" t="n">
        <v>7237051.71</v>
      </c>
      <c r="R3244" t="inlineStr">
        <is>
          <t>B-01</t>
        </is>
      </c>
      <c r="S3244" s="73" t="n">
        <v>39.9</v>
      </c>
      <c r="T3244" s="73" t="n">
        <v>34.8</v>
      </c>
      <c r="U3244" s="71" t="n">
        <v>0</v>
      </c>
      <c r="V3244" t="inlineStr">
        <is>
          <t>No</t>
        </is>
      </c>
      <c r="W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TC103236</t>
        </is>
      </c>
      <c r="B3245" s="69" t="n">
        <v>46046</v>
      </c>
      <c r="C3245" s="70" t="n">
        <v>2026</v>
      </c>
      <c r="D3245" t="inlineStr">
        <is>
          <t>Jan</t>
        </is>
      </c>
      <c r="E3245" t="inlineStr">
        <is>
          <t>North America</t>
        </is>
      </c>
      <c r="F3245" t="inlineStr">
        <is>
          <t>Canada</t>
        </is>
      </c>
      <c r="G3245" t="inlineStr">
        <is>
          <t>Communications &amp; Media</t>
        </is>
      </c>
      <c r="H3245" t="inlineStr">
        <is>
          <t>AI &amp; data</t>
        </is>
      </c>
      <c r="I3245" t="inlineStr">
        <is>
          <t>Large client</t>
        </is>
      </c>
      <c r="J3245" t="inlineStr">
        <is>
          <t>Olivia Brown</t>
        </is>
      </c>
      <c r="K3245" s="71" t="n">
        <v>9999</v>
      </c>
      <c r="L3245" s="72" t="n">
        <v>3816.81</v>
      </c>
      <c r="M3245" s="72" t="n">
        <v>38164283.19</v>
      </c>
      <c r="N3245" s="72" t="n">
        <v>2289856.99</v>
      </c>
      <c r="O3245" s="72" t="n">
        <v>35874426.2</v>
      </c>
      <c r="P3245" s="72" t="n">
        <v>27197567.11</v>
      </c>
      <c r="Q3245" s="72" t="n">
        <v>8676859.09</v>
      </c>
      <c r="R3245" t="inlineStr">
        <is>
          <t>CM-05</t>
        </is>
      </c>
      <c r="S3245" s="73" t="n">
        <v>76.90000000000001</v>
      </c>
      <c r="T3245" s="73" t="n">
        <v>66.59999999999999</v>
      </c>
      <c r="U3245" s="71" t="n">
        <v>0</v>
      </c>
      <c r="V3245" t="inlineStr">
        <is>
          <t>No</t>
        </is>
      </c>
      <c r="W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TC103237</t>
        </is>
      </c>
      <c r="B3246" s="69" t="n">
        <v>46046</v>
      </c>
      <c r="C3246" s="70" t="n">
        <v>2026</v>
      </c>
      <c r="D3246" t="inlineStr">
        <is>
          <t>Jan</t>
        </is>
      </c>
      <c r="E3246" t="inlineStr">
        <is>
          <t>North America</t>
        </is>
      </c>
      <c r="F3246" t="inlineStr">
        <is>
          <t>Canada</t>
        </is>
      </c>
      <c r="G3246" t="inlineStr">
        <is>
          <t>Manufacturing</t>
        </is>
      </c>
      <c r="H3246" t="inlineStr">
        <is>
          <t>BPS</t>
        </is>
      </c>
      <c r="I3246" t="inlineStr">
        <is>
          <t>Top-10 client</t>
        </is>
      </c>
      <c r="J3246" t="inlineStr">
        <is>
          <t>Ravindra Patil</t>
        </is>
      </c>
      <c r="K3246" s="71" t="n">
        <v>1660</v>
      </c>
      <c r="L3246" s="72" t="n">
        <v>3591.32</v>
      </c>
      <c r="M3246" s="72" t="n">
        <v>5961591.2</v>
      </c>
      <c r="N3246" s="72" t="n">
        <v>119231.82</v>
      </c>
      <c r="O3246" s="72" t="n">
        <v>5842359.38</v>
      </c>
      <c r="P3246" s="72" t="n">
        <v>3581380.56</v>
      </c>
      <c r="Q3246" s="72" t="n">
        <v>2260978.82</v>
      </c>
      <c r="R3246" t="inlineStr">
        <is>
          <t>M-05</t>
        </is>
      </c>
      <c r="S3246" s="73" t="n">
        <v>12.9</v>
      </c>
      <c r="T3246" s="73" t="n">
        <v>11.1</v>
      </c>
      <c r="U3246" s="71" t="n">
        <v>1</v>
      </c>
      <c r="V3246" t="inlineStr">
        <is>
          <t>No</t>
        </is>
      </c>
      <c r="W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TC103238</t>
        </is>
      </c>
      <c r="B3247" s="69" t="n">
        <v>46046</v>
      </c>
      <c r="C3247" s="70" t="n">
        <v>2026</v>
      </c>
      <c r="D3247" t="inlineStr">
        <is>
          <t>Jan</t>
        </is>
      </c>
      <c r="E3247" t="inlineStr">
        <is>
          <t>UK</t>
        </is>
      </c>
      <c r="F3247" t="inlineStr">
        <is>
          <t>UK</t>
        </is>
      </c>
      <c r="G3247" t="inlineStr">
        <is>
          <t>Life Sciences</t>
        </is>
      </c>
      <c r="H3247" t="inlineStr">
        <is>
          <t>Cloud &amp; infrastructure</t>
        </is>
      </c>
      <c r="I3247" t="inlineStr">
        <is>
          <t>Large client</t>
        </is>
      </c>
      <c r="J3247" t="inlineStr">
        <is>
          <t>Ravindra Patil</t>
        </is>
      </c>
      <c r="K3247" s="71" t="n">
        <v>8055</v>
      </c>
      <c r="L3247" s="72" t="n">
        <v>4844.79</v>
      </c>
      <c r="M3247" s="72" t="n">
        <v>39024783.45</v>
      </c>
      <c r="N3247" s="72" t="n">
        <v>0</v>
      </c>
      <c r="O3247" s="72" t="n">
        <v>39024783.45</v>
      </c>
      <c r="P3247" s="72" t="n">
        <v>25847073.25</v>
      </c>
      <c r="Q3247" s="72" t="n">
        <v>13177710.2</v>
      </c>
      <c r="R3247" t="inlineStr">
        <is>
          <t>LS-02</t>
        </is>
      </c>
      <c r="S3247" s="73" t="n">
        <v>60.8</v>
      </c>
      <c r="T3247" s="73" t="n">
        <v>51</v>
      </c>
      <c r="U3247" s="71" t="n">
        <v>0</v>
      </c>
      <c r="V3247" t="inlineStr">
        <is>
          <t>No</t>
        </is>
      </c>
      <c r="W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TC103239</t>
        </is>
      </c>
      <c r="B3248" s="69" t="n">
        <v>46046</v>
      </c>
      <c r="C3248" s="70" t="n">
        <v>2026</v>
      </c>
      <c r="D3248" t="inlineStr">
        <is>
          <t>Jan</t>
        </is>
      </c>
      <c r="E3248" t="inlineStr">
        <is>
          <t>North America</t>
        </is>
      </c>
      <c r="F3248" t="inlineStr">
        <is>
          <t>Canada</t>
        </is>
      </c>
      <c r="G3248" t="inlineStr">
        <is>
          <t>Manufacturing</t>
        </is>
      </c>
      <c r="H3248" t="inlineStr">
        <is>
          <t>Cloud &amp; infrastructure</t>
        </is>
      </c>
      <c r="I3248" t="inlineStr">
        <is>
          <t>Top-10 client</t>
        </is>
      </c>
      <c r="J3248" t="inlineStr">
        <is>
          <t>Kofi Mensah</t>
        </is>
      </c>
      <c r="K3248" s="71" t="n">
        <v>6590</v>
      </c>
      <c r="L3248" s="72" t="n">
        <v>4069.03</v>
      </c>
      <c r="M3248" s="72" t="n">
        <v>26814907.7</v>
      </c>
      <c r="N3248" s="72" t="n">
        <v>1072596.31</v>
      </c>
      <c r="O3248" s="72" t="n">
        <v>25742311.39</v>
      </c>
      <c r="P3248" s="72" t="n">
        <v>18007092.48</v>
      </c>
      <c r="Q3248" s="72" t="n">
        <v>7735218.91</v>
      </c>
      <c r="R3248" t="inlineStr">
        <is>
          <t>M-03</t>
        </is>
      </c>
      <c r="S3248" s="73" t="n">
        <v>57.2</v>
      </c>
      <c r="T3248" s="73" t="n">
        <v>44.5</v>
      </c>
      <c r="U3248" s="71" t="n">
        <v>0</v>
      </c>
      <c r="V3248" t="inlineStr">
        <is>
          <t>No</t>
        </is>
      </c>
      <c r="W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TC103240</t>
        </is>
      </c>
      <c r="B3249" s="69" t="n">
        <v>46046</v>
      </c>
      <c r="C3249" s="70" t="n">
        <v>2026</v>
      </c>
      <c r="D3249" t="inlineStr">
        <is>
          <t>Jan</t>
        </is>
      </c>
      <c r="E3249" t="inlineStr">
        <is>
          <t>North America</t>
        </is>
      </c>
      <c r="F3249" t="inlineStr">
        <is>
          <t>Canada</t>
        </is>
      </c>
      <c r="G3249" t="inlineStr">
        <is>
          <t>Technology &amp; Services</t>
        </is>
      </c>
      <c r="H3249" t="inlineStr">
        <is>
          <t>Cloud &amp; infrastructure</t>
        </is>
      </c>
      <c r="I3249" t="inlineStr">
        <is>
          <t>Mid-size client</t>
        </is>
      </c>
      <c r="J3249" t="inlineStr">
        <is>
          <t>Wei Chen</t>
        </is>
      </c>
      <c r="K3249" s="71" t="n">
        <v>3752</v>
      </c>
      <c r="L3249" s="72" t="n">
        <v>4542.43</v>
      </c>
      <c r="M3249" s="72" t="n">
        <v>17043197.36</v>
      </c>
      <c r="N3249" s="72" t="n">
        <v>340863.95</v>
      </c>
      <c r="O3249" s="72" t="n">
        <v>16702333.41</v>
      </c>
      <c r="P3249" s="72" t="n">
        <v>11084277.02</v>
      </c>
      <c r="Q3249" s="72" t="n">
        <v>5618056.39</v>
      </c>
      <c r="R3249" t="inlineStr">
        <is>
          <t>TS-01</t>
        </is>
      </c>
      <c r="S3249" s="73" t="n">
        <v>35.1</v>
      </c>
      <c r="T3249" s="73" t="n">
        <v>26.5</v>
      </c>
      <c r="U3249" s="71" t="n">
        <v>0</v>
      </c>
      <c r="V3249" t="inlineStr">
        <is>
          <t>No</t>
        </is>
      </c>
      <c r="W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TC103241</t>
        </is>
      </c>
      <c r="B3250" s="69" t="n">
        <v>46046</v>
      </c>
      <c r="C3250" s="70" t="n">
        <v>2026</v>
      </c>
      <c r="D3250" t="inlineStr">
        <is>
          <t>Jan</t>
        </is>
      </c>
      <c r="E3250" t="inlineStr">
        <is>
          <t>North America</t>
        </is>
      </c>
      <c r="F3250" t="inlineStr">
        <is>
          <t>Canada</t>
        </is>
      </c>
      <c r="G3250" t="inlineStr">
        <is>
          <t>BFSI</t>
        </is>
      </c>
      <c r="H3250" t="inlineStr">
        <is>
          <t>BPS</t>
        </is>
      </c>
      <c r="I3250" t="inlineStr">
        <is>
          <t>Large client</t>
        </is>
      </c>
      <c r="J3250" t="inlineStr">
        <is>
          <t>Olivia Brown</t>
        </is>
      </c>
      <c r="K3250" s="71" t="n">
        <v>6918</v>
      </c>
      <c r="L3250" s="72" t="n">
        <v>4173.78</v>
      </c>
      <c r="M3250" s="72" t="n">
        <v>28874210.04</v>
      </c>
      <c r="N3250" s="72" t="n">
        <v>0</v>
      </c>
      <c r="O3250" s="72" t="n">
        <v>28874210.04</v>
      </c>
      <c r="P3250" s="72" t="n">
        <v>19940163.87</v>
      </c>
      <c r="Q3250" s="72" t="n">
        <v>8934046.17</v>
      </c>
      <c r="R3250" t="inlineStr">
        <is>
          <t>B-02</t>
        </is>
      </c>
      <c r="S3250" s="73" t="n">
        <v>59.6</v>
      </c>
      <c r="T3250" s="73" t="n">
        <v>46</v>
      </c>
      <c r="U3250" s="71" t="n">
        <v>0</v>
      </c>
      <c r="V3250" t="inlineStr">
        <is>
          <t>No</t>
        </is>
      </c>
      <c r="W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TC103242</t>
        </is>
      </c>
      <c r="B3251" s="69" t="n">
        <v>46047</v>
      </c>
      <c r="C3251" s="70" t="n">
        <v>2026</v>
      </c>
      <c r="D3251" t="inlineStr">
        <is>
          <t>Jan</t>
        </is>
      </c>
      <c r="E3251" t="inlineStr">
        <is>
          <t>Continental Europe</t>
        </is>
      </c>
      <c r="F3251" t="inlineStr">
        <is>
          <t>Germany</t>
        </is>
      </c>
      <c r="G3251" t="inlineStr">
        <is>
          <t>BFSI</t>
        </is>
      </c>
      <c r="H3251" t="inlineStr">
        <is>
          <t>BPS</t>
        </is>
      </c>
      <c r="I3251" t="inlineStr">
        <is>
          <t>Mid-size client</t>
        </is>
      </c>
      <c r="J3251" t="inlineStr">
        <is>
          <t>Lucas Martin</t>
        </is>
      </c>
      <c r="K3251" s="71" t="n">
        <v>7039</v>
      </c>
      <c r="L3251" s="72" t="n">
        <v>4069.04</v>
      </c>
      <c r="M3251" s="72" t="n">
        <v>28641972.56</v>
      </c>
      <c r="N3251" s="72" t="n">
        <v>1718518.35</v>
      </c>
      <c r="O3251" s="72" t="n">
        <v>26923454.21</v>
      </c>
      <c r="P3251" s="72" t="n">
        <v>19495014.06</v>
      </c>
      <c r="Q3251" s="72" t="n">
        <v>7428440.15</v>
      </c>
      <c r="R3251" t="inlineStr">
        <is>
          <t>B-01</t>
        </is>
      </c>
      <c r="S3251" s="73" t="n">
        <v>51.2</v>
      </c>
      <c r="T3251" s="73" t="n">
        <v>46.2</v>
      </c>
      <c r="U3251" s="71" t="n">
        <v>0</v>
      </c>
      <c r="V3251" t="inlineStr">
        <is>
          <t>No</t>
        </is>
      </c>
      <c r="W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TC103243</t>
        </is>
      </c>
      <c r="B3252" s="69" t="n">
        <v>46047</v>
      </c>
      <c r="C3252" s="70" t="n">
        <v>2026</v>
      </c>
      <c r="D3252" t="inlineStr">
        <is>
          <t>Jan</t>
        </is>
      </c>
      <c r="E3252" t="inlineStr">
        <is>
          <t>Continental Europe</t>
        </is>
      </c>
      <c r="F3252" t="inlineStr">
        <is>
          <t>France</t>
        </is>
      </c>
      <c r="G3252" t="inlineStr">
        <is>
          <t>Retail &amp; CPG</t>
        </is>
      </c>
      <c r="H3252" t="inlineStr">
        <is>
          <t>Cloud &amp; infrastructure</t>
        </is>
      </c>
      <c r="I3252" t="inlineStr">
        <is>
          <t>Large client</t>
        </is>
      </c>
      <c r="J3252" t="inlineStr">
        <is>
          <t>Ruhi Shaikh</t>
        </is>
      </c>
      <c r="K3252" s="71" t="n">
        <v>7084</v>
      </c>
      <c r="L3252" s="72" t="n">
        <v>3826.11</v>
      </c>
      <c r="M3252" s="72" t="n">
        <v>27104163.24</v>
      </c>
      <c r="N3252" s="72" t="n">
        <v>0</v>
      </c>
      <c r="O3252" s="72" t="n">
        <v>27104163.24</v>
      </c>
      <c r="P3252" s="72" t="n">
        <v>17942341.03</v>
      </c>
      <c r="Q3252" s="72" t="n">
        <v>9161822.210000001</v>
      </c>
      <c r="R3252" t="inlineStr">
        <is>
          <t>RC-06</t>
        </is>
      </c>
      <c r="S3252" s="73" t="n">
        <v>66.09999999999999</v>
      </c>
      <c r="T3252" s="73" t="n">
        <v>49.2</v>
      </c>
      <c r="U3252" s="71" t="n">
        <v>2</v>
      </c>
      <c r="V3252" t="inlineStr">
        <is>
          <t>No</t>
        </is>
      </c>
      <c r="W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TC103244</t>
        </is>
      </c>
      <c r="B3253" s="69" t="n">
        <v>46047</v>
      </c>
      <c r="C3253" s="70" t="n">
        <v>2026</v>
      </c>
      <c r="D3253" t="inlineStr">
        <is>
          <t>Jan</t>
        </is>
      </c>
      <c r="E3253" t="inlineStr">
        <is>
          <t>Asia Pacific</t>
        </is>
      </c>
      <c r="F3253" t="inlineStr">
        <is>
          <t>Australia</t>
        </is>
      </c>
      <c r="G3253" t="inlineStr">
        <is>
          <t>Retail &amp; CPG</t>
        </is>
      </c>
      <c r="H3253" t="inlineStr">
        <is>
          <t>Consulting</t>
        </is>
      </c>
      <c r="I3253" t="inlineStr">
        <is>
          <t>Large client</t>
        </is>
      </c>
      <c r="J3253" t="inlineStr">
        <is>
          <t>Liam O'Brien</t>
        </is>
      </c>
      <c r="K3253" s="71" t="n">
        <v>2101</v>
      </c>
      <c r="L3253" s="72" t="n">
        <v>3335.3</v>
      </c>
      <c r="M3253" s="72" t="n">
        <v>7007465.3</v>
      </c>
      <c r="N3253" s="72" t="n">
        <v>140149.31</v>
      </c>
      <c r="O3253" s="72" t="n">
        <v>6867315.99</v>
      </c>
      <c r="P3253" s="72" t="n">
        <v>4992470.27</v>
      </c>
      <c r="Q3253" s="72" t="n">
        <v>1874845.72</v>
      </c>
      <c r="R3253" t="inlineStr">
        <is>
          <t>RC-03</t>
        </is>
      </c>
      <c r="S3253" s="73" t="n">
        <v>15.5</v>
      </c>
      <c r="T3253" s="73" t="n">
        <v>13.9</v>
      </c>
      <c r="U3253" s="71" t="n">
        <v>0</v>
      </c>
      <c r="V3253" t="inlineStr">
        <is>
          <t>No</t>
        </is>
      </c>
      <c r="W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TC103245</t>
        </is>
      </c>
      <c r="B3254" s="69" t="n">
        <v>46047</v>
      </c>
      <c r="C3254" s="70" t="n">
        <v>2026</v>
      </c>
      <c r="D3254" t="inlineStr">
        <is>
          <t>Jan</t>
        </is>
      </c>
      <c r="E3254" t="inlineStr">
        <is>
          <t>North America</t>
        </is>
      </c>
      <c r="F3254" t="inlineStr">
        <is>
          <t>USA</t>
        </is>
      </c>
      <c r="G3254" t="inlineStr">
        <is>
          <t>BFSI</t>
        </is>
      </c>
      <c r="H3254" t="inlineStr">
        <is>
          <t>Application services</t>
        </is>
      </c>
      <c r="I3254" t="inlineStr">
        <is>
          <t>Large client</t>
        </is>
      </c>
      <c r="J3254" t="inlineStr">
        <is>
          <t>Liam O'Brien</t>
        </is>
      </c>
      <c r="K3254" s="71" t="n">
        <v>6425</v>
      </c>
      <c r="L3254" s="72" t="n">
        <v>4668.09</v>
      </c>
      <c r="M3254" s="72" t="n">
        <v>29992478.25</v>
      </c>
      <c r="N3254" s="72" t="n">
        <v>0</v>
      </c>
      <c r="O3254" s="72" t="n">
        <v>29992478.25</v>
      </c>
      <c r="P3254" s="72" t="n">
        <v>21465026.56</v>
      </c>
      <c r="Q3254" s="72" t="n">
        <v>8527451.689999999</v>
      </c>
      <c r="R3254" t="inlineStr">
        <is>
          <t>B-04</t>
        </is>
      </c>
      <c r="S3254" s="73" t="n">
        <v>55.4</v>
      </c>
      <c r="T3254" s="73" t="n">
        <v>44.8</v>
      </c>
      <c r="U3254" s="71" t="n">
        <v>0</v>
      </c>
      <c r="V3254" t="inlineStr">
        <is>
          <t>No</t>
        </is>
      </c>
      <c r="W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TC103246</t>
        </is>
      </c>
      <c r="B3255" s="69" t="n">
        <v>46047</v>
      </c>
      <c r="C3255" s="70" t="n">
        <v>2026</v>
      </c>
      <c r="D3255" t="inlineStr">
        <is>
          <t>Jan</t>
        </is>
      </c>
      <c r="E3255" t="inlineStr">
        <is>
          <t>North America</t>
        </is>
      </c>
      <c r="F3255" t="inlineStr">
        <is>
          <t>Canada</t>
        </is>
      </c>
      <c r="G3255" t="inlineStr">
        <is>
          <t>Retail &amp; CPG</t>
        </is>
      </c>
      <c r="H3255" t="inlineStr">
        <is>
          <t>Application services</t>
        </is>
      </c>
      <c r="I3255" t="inlineStr">
        <is>
          <t>Large client</t>
        </is>
      </c>
      <c r="J3255" t="inlineStr">
        <is>
          <t>Kofi Mensah</t>
        </is>
      </c>
      <c r="K3255" s="71" t="n">
        <v>3902</v>
      </c>
      <c r="L3255" s="72" t="n">
        <v>3448.94</v>
      </c>
      <c r="M3255" s="72" t="n">
        <v>13457763.88</v>
      </c>
      <c r="N3255" s="72" t="n">
        <v>0</v>
      </c>
      <c r="O3255" s="72" t="n">
        <v>13457763.88</v>
      </c>
      <c r="P3255" s="72" t="n">
        <v>7938237.68</v>
      </c>
      <c r="Q3255" s="72" t="n">
        <v>5519526.2</v>
      </c>
      <c r="R3255" t="inlineStr">
        <is>
          <t>RC-03</t>
        </is>
      </c>
      <c r="S3255" s="73" t="n">
        <v>34.4</v>
      </c>
      <c r="T3255" s="73" t="n">
        <v>25.9</v>
      </c>
      <c r="U3255" s="71" t="n">
        <v>0</v>
      </c>
      <c r="V3255" t="inlineStr">
        <is>
          <t>No</t>
        </is>
      </c>
      <c r="W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TC103247</t>
        </is>
      </c>
      <c r="B3256" s="69" t="n">
        <v>46047</v>
      </c>
      <c r="C3256" s="70" t="n">
        <v>2026</v>
      </c>
      <c r="D3256" t="inlineStr">
        <is>
          <t>Jan</t>
        </is>
      </c>
      <c r="E3256" t="inlineStr">
        <is>
          <t>North America</t>
        </is>
      </c>
      <c r="F3256" t="inlineStr">
        <is>
          <t>Canada</t>
        </is>
      </c>
      <c r="G3256" t="inlineStr">
        <is>
          <t>BFSI</t>
        </is>
      </c>
      <c r="H3256" t="inlineStr">
        <is>
          <t>Application services</t>
        </is>
      </c>
      <c r="I3256" t="inlineStr">
        <is>
          <t>Large client</t>
        </is>
      </c>
      <c r="J3256" t="inlineStr">
        <is>
          <t>Ravindra Patil</t>
        </is>
      </c>
      <c r="K3256" s="71" t="n">
        <v>8558</v>
      </c>
      <c r="L3256" s="72" t="n">
        <v>4643.31</v>
      </c>
      <c r="M3256" s="72" t="n">
        <v>39737446.98</v>
      </c>
      <c r="N3256" s="72" t="n">
        <v>0</v>
      </c>
      <c r="O3256" s="72" t="n">
        <v>39737446.98</v>
      </c>
      <c r="P3256" s="72" t="n">
        <v>27282422.68</v>
      </c>
      <c r="Q3256" s="72" t="n">
        <v>12455024.3</v>
      </c>
      <c r="R3256" t="inlineStr">
        <is>
          <t>B-05</t>
        </is>
      </c>
      <c r="S3256" s="73" t="n">
        <v>75.90000000000001</v>
      </c>
      <c r="T3256" s="73" t="n">
        <v>60.8</v>
      </c>
      <c r="U3256" s="71" t="n">
        <v>0</v>
      </c>
      <c r="V3256" t="inlineStr">
        <is>
          <t>No</t>
        </is>
      </c>
      <c r="W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TC103248</t>
        </is>
      </c>
      <c r="B3257" s="69" t="n">
        <v>46047</v>
      </c>
      <c r="C3257" s="70" t="n">
        <v>2026</v>
      </c>
      <c r="D3257" t="inlineStr">
        <is>
          <t>Jan</t>
        </is>
      </c>
      <c r="E3257" t="inlineStr">
        <is>
          <t>UK</t>
        </is>
      </c>
      <c r="F3257" t="inlineStr">
        <is>
          <t>UK</t>
        </is>
      </c>
      <c r="G3257" t="inlineStr">
        <is>
          <t>Retail &amp; CPG</t>
        </is>
      </c>
      <c r="H3257" t="inlineStr">
        <is>
          <t>BPS</t>
        </is>
      </c>
      <c r="I3257" t="inlineStr">
        <is>
          <t>Large client</t>
        </is>
      </c>
      <c r="J3257" t="inlineStr">
        <is>
          <t>Liam O'Brien</t>
        </is>
      </c>
      <c r="K3257" s="71" t="n">
        <v>3210</v>
      </c>
      <c r="L3257" s="72" t="n">
        <v>3426.93</v>
      </c>
      <c r="M3257" s="72" t="n">
        <v>11000445.3</v>
      </c>
      <c r="N3257" s="72" t="n">
        <v>660026.72</v>
      </c>
      <c r="O3257" s="72" t="n">
        <v>10340418.58</v>
      </c>
      <c r="P3257" s="72" t="n">
        <v>6894186.49</v>
      </c>
      <c r="Q3257" s="72" t="n">
        <v>3446232.09</v>
      </c>
      <c r="R3257" t="inlineStr">
        <is>
          <t>RC-05</t>
        </is>
      </c>
      <c r="S3257" s="73" t="n">
        <v>27.9</v>
      </c>
      <c r="T3257" s="73" t="n">
        <v>22.6</v>
      </c>
      <c r="U3257" s="71" t="n">
        <v>1</v>
      </c>
      <c r="V3257" t="inlineStr">
        <is>
          <t>No</t>
        </is>
      </c>
      <c r="W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TC103249</t>
        </is>
      </c>
      <c r="B3258" s="69" t="n">
        <v>46047</v>
      </c>
      <c r="C3258" s="70" t="n">
        <v>2026</v>
      </c>
      <c r="D3258" t="inlineStr">
        <is>
          <t>Jan</t>
        </is>
      </c>
      <c r="E3258" t="inlineStr">
        <is>
          <t>Continental Europe</t>
        </is>
      </c>
      <c r="F3258" t="inlineStr">
        <is>
          <t>Germany</t>
        </is>
      </c>
      <c r="G3258" t="inlineStr">
        <is>
          <t>BFSI</t>
        </is>
      </c>
      <c r="H3258" t="inlineStr">
        <is>
          <t>Application services</t>
        </is>
      </c>
      <c r="I3258" t="inlineStr">
        <is>
          <t>Top-10 client</t>
        </is>
      </c>
      <c r="J3258" t="inlineStr">
        <is>
          <t>Aisha Bello</t>
        </is>
      </c>
      <c r="K3258" s="71" t="n">
        <v>5445</v>
      </c>
      <c r="L3258" s="72" t="n">
        <v>3932.27</v>
      </c>
      <c r="M3258" s="72" t="n">
        <v>21411210.15</v>
      </c>
      <c r="N3258" s="72" t="n">
        <v>0</v>
      </c>
      <c r="O3258" s="72" t="n">
        <v>21411210.15</v>
      </c>
      <c r="P3258" s="72" t="n">
        <v>14329662.5</v>
      </c>
      <c r="Q3258" s="72" t="n">
        <v>7081547.65</v>
      </c>
      <c r="R3258" t="inlineStr">
        <is>
          <t>B-04</t>
        </is>
      </c>
      <c r="S3258" s="73" t="n">
        <v>44.7</v>
      </c>
      <c r="T3258" s="73" t="n">
        <v>34.8</v>
      </c>
      <c r="U3258" s="71" t="n">
        <v>0</v>
      </c>
      <c r="V3258" t="inlineStr">
        <is>
          <t>No</t>
        </is>
      </c>
      <c r="W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TC103250</t>
        </is>
      </c>
      <c r="B3259" s="69" t="n">
        <v>46048</v>
      </c>
      <c r="C3259" s="70" t="n">
        <v>2026</v>
      </c>
      <c r="D3259" t="inlineStr">
        <is>
          <t>Jan</t>
        </is>
      </c>
      <c r="E3259" t="inlineStr">
        <is>
          <t>North America</t>
        </is>
      </c>
      <c r="F3259" t="inlineStr">
        <is>
          <t>USA</t>
        </is>
      </c>
      <c r="G3259" t="inlineStr">
        <is>
          <t>Technology &amp; Services</t>
        </is>
      </c>
      <c r="H3259" t="inlineStr">
        <is>
          <t>Consulting</t>
        </is>
      </c>
      <c r="I3259" t="inlineStr">
        <is>
          <t>Large client</t>
        </is>
      </c>
      <c r="J3259" t="inlineStr">
        <is>
          <t>Kofi Mensah</t>
        </is>
      </c>
      <c r="K3259" s="71" t="n">
        <v>1077</v>
      </c>
      <c r="L3259" s="72" t="n">
        <v>3905.04</v>
      </c>
      <c r="M3259" s="72" t="n">
        <v>4205728.08</v>
      </c>
      <c r="N3259" s="72" t="n">
        <v>168229.12</v>
      </c>
      <c r="O3259" s="72" t="n">
        <v>4037498.96</v>
      </c>
      <c r="P3259" s="72" t="n">
        <v>2424684.09</v>
      </c>
      <c r="Q3259" s="72" t="n">
        <v>1612814.87</v>
      </c>
      <c r="R3259" t="inlineStr">
        <is>
          <t>TS-02</t>
        </is>
      </c>
      <c r="S3259" s="73" t="n">
        <v>8.699999999999999</v>
      </c>
      <c r="T3259" s="73" t="n">
        <v>7.2</v>
      </c>
      <c r="U3259" s="71" t="n">
        <v>0</v>
      </c>
      <c r="V3259" t="inlineStr">
        <is>
          <t>No</t>
        </is>
      </c>
      <c r="W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TC103251</t>
        </is>
      </c>
      <c r="B3260" s="69" t="n">
        <v>46048</v>
      </c>
      <c r="C3260" s="70" t="n">
        <v>2026</v>
      </c>
      <c r="D3260" t="inlineStr">
        <is>
          <t>Jan</t>
        </is>
      </c>
      <c r="E3260" t="inlineStr">
        <is>
          <t>North America</t>
        </is>
      </c>
      <c r="F3260" t="inlineStr">
        <is>
          <t>Canada</t>
        </is>
      </c>
      <c r="G3260" t="inlineStr">
        <is>
          <t>Life Sciences</t>
        </is>
      </c>
      <c r="H3260" t="inlineStr">
        <is>
          <t>Application services</t>
        </is>
      </c>
      <c r="I3260" t="inlineStr">
        <is>
          <t>Top-10 client</t>
        </is>
      </c>
      <c r="J3260" t="inlineStr">
        <is>
          <t>Wei Chen</t>
        </is>
      </c>
      <c r="K3260" s="71" t="n">
        <v>3215</v>
      </c>
      <c r="L3260" s="72" t="n">
        <v>4220.43</v>
      </c>
      <c r="M3260" s="72" t="n">
        <v>13568682.45</v>
      </c>
      <c r="N3260" s="72" t="n">
        <v>271373.65</v>
      </c>
      <c r="O3260" s="72" t="n">
        <v>13297308.8</v>
      </c>
      <c r="P3260" s="72" t="n">
        <v>8910354.710000001</v>
      </c>
      <c r="Q3260" s="72" t="n">
        <v>4386954.09</v>
      </c>
      <c r="R3260" t="inlineStr">
        <is>
          <t>LS-01</t>
        </is>
      </c>
      <c r="S3260" s="73" t="n">
        <v>21.9</v>
      </c>
      <c r="T3260" s="73" t="n">
        <v>20</v>
      </c>
      <c r="U3260" s="71" t="n">
        <v>0</v>
      </c>
      <c r="V3260" t="inlineStr">
        <is>
          <t>No</t>
        </is>
      </c>
      <c r="W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TC103252</t>
        </is>
      </c>
      <c r="B3261" s="69" t="n">
        <v>46048</v>
      </c>
      <c r="C3261" s="70" t="n">
        <v>2026</v>
      </c>
      <c r="D3261" t="inlineStr">
        <is>
          <t>Jan</t>
        </is>
      </c>
      <c r="E3261" t="inlineStr">
        <is>
          <t>North America</t>
        </is>
      </c>
      <c r="F3261" t="inlineStr">
        <is>
          <t>USA</t>
        </is>
      </c>
      <c r="G3261" t="inlineStr">
        <is>
          <t>BFSI</t>
        </is>
      </c>
      <c r="H3261" t="inlineStr">
        <is>
          <t>Consulting</t>
        </is>
      </c>
      <c r="I3261" t="inlineStr">
        <is>
          <t>Large client</t>
        </is>
      </c>
      <c r="J3261" t="inlineStr">
        <is>
          <t>Kofi Mensah</t>
        </is>
      </c>
      <c r="K3261" s="71" t="n">
        <v>1260</v>
      </c>
      <c r="L3261" s="72" t="n">
        <v>4038.55</v>
      </c>
      <c r="M3261" s="72" t="n">
        <v>5088573</v>
      </c>
      <c r="N3261" s="72" t="n">
        <v>203542.92</v>
      </c>
      <c r="O3261" s="72" t="n">
        <v>4885030.08</v>
      </c>
      <c r="P3261" s="72" t="n">
        <v>3093182.18</v>
      </c>
      <c r="Q3261" s="72" t="n">
        <v>1791847.9</v>
      </c>
      <c r="R3261" t="inlineStr">
        <is>
          <t>B-05</t>
        </is>
      </c>
      <c r="S3261" s="73" t="n">
        <v>10.2</v>
      </c>
      <c r="T3261" s="73" t="n">
        <v>8.699999999999999</v>
      </c>
      <c r="U3261" s="71" t="n">
        <v>0</v>
      </c>
      <c r="V3261" t="inlineStr">
        <is>
          <t>No</t>
        </is>
      </c>
      <c r="W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TC103253</t>
        </is>
      </c>
      <c r="B3262" s="69" t="n">
        <v>46048</v>
      </c>
      <c r="C3262" s="70" t="n">
        <v>2026</v>
      </c>
      <c r="D3262" t="inlineStr">
        <is>
          <t>Jan</t>
        </is>
      </c>
      <c r="E3262" t="inlineStr">
        <is>
          <t>Continental Europe</t>
        </is>
      </c>
      <c r="F3262" t="inlineStr">
        <is>
          <t>Netherlands</t>
        </is>
      </c>
      <c r="G3262" t="inlineStr">
        <is>
          <t>Technology &amp; Services</t>
        </is>
      </c>
      <c r="H3262" t="inlineStr">
        <is>
          <t>AI &amp; data</t>
        </is>
      </c>
      <c r="I3262" t="inlineStr">
        <is>
          <t>Mid-size client</t>
        </is>
      </c>
      <c r="J3262" t="inlineStr">
        <is>
          <t>Kofi Mensah</t>
        </is>
      </c>
      <c r="K3262" s="71" t="n">
        <v>8798</v>
      </c>
      <c r="L3262" s="72" t="n">
        <v>3792.97</v>
      </c>
      <c r="M3262" s="72" t="n">
        <v>33370550.06</v>
      </c>
      <c r="N3262" s="72" t="n">
        <v>2002233</v>
      </c>
      <c r="O3262" s="72" t="n">
        <v>31368317.06</v>
      </c>
      <c r="P3262" s="72" t="n">
        <v>23266140.31</v>
      </c>
      <c r="Q3262" s="72" t="n">
        <v>8102176.75</v>
      </c>
      <c r="R3262" t="inlineStr">
        <is>
          <t>TS-03</t>
        </is>
      </c>
      <c r="S3262" s="73" t="n">
        <v>74.8</v>
      </c>
      <c r="T3262" s="73" t="n">
        <v>61.8</v>
      </c>
      <c r="U3262" s="71" t="n">
        <v>0</v>
      </c>
      <c r="V3262" t="inlineStr">
        <is>
          <t>No</t>
        </is>
      </c>
      <c r="W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TC103254</t>
        </is>
      </c>
      <c r="B3263" s="69" t="n">
        <v>46048</v>
      </c>
      <c r="C3263" s="70" t="n">
        <v>2026</v>
      </c>
      <c r="D3263" t="inlineStr">
        <is>
          <t>Jan</t>
        </is>
      </c>
      <c r="E3263" t="inlineStr">
        <is>
          <t>North America</t>
        </is>
      </c>
      <c r="F3263" t="inlineStr">
        <is>
          <t>USA</t>
        </is>
      </c>
      <c r="G3263" t="inlineStr">
        <is>
          <t>Technology &amp; Services</t>
        </is>
      </c>
      <c r="H3263" t="inlineStr">
        <is>
          <t>Consulting</t>
        </is>
      </c>
      <c r="I3263" t="inlineStr">
        <is>
          <t>Large client</t>
        </is>
      </c>
      <c r="J3263" t="inlineStr">
        <is>
          <t>Emma Clarke</t>
        </is>
      </c>
      <c r="K3263" s="71" t="n">
        <v>5453</v>
      </c>
      <c r="L3263" s="72" t="n">
        <v>3854.13</v>
      </c>
      <c r="M3263" s="72" t="n">
        <v>21016570.89</v>
      </c>
      <c r="N3263" s="72" t="n">
        <v>840662.84</v>
      </c>
      <c r="O3263" s="72" t="n">
        <v>20175908.05</v>
      </c>
      <c r="P3263" s="72" t="n">
        <v>12402520.66</v>
      </c>
      <c r="Q3263" s="72" t="n">
        <v>7773387.39</v>
      </c>
      <c r="R3263" t="inlineStr">
        <is>
          <t>TS-06</t>
        </is>
      </c>
      <c r="S3263" s="73" t="n">
        <v>41.6</v>
      </c>
      <c r="T3263" s="73" t="n">
        <v>36.5</v>
      </c>
      <c r="U3263" s="71" t="n">
        <v>0</v>
      </c>
      <c r="V3263" t="inlineStr">
        <is>
          <t>No</t>
        </is>
      </c>
      <c r="W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TC103255</t>
        </is>
      </c>
      <c r="B3264" s="69" t="n">
        <v>46048</v>
      </c>
      <c r="C3264" s="70" t="n">
        <v>2026</v>
      </c>
      <c r="D3264" t="inlineStr">
        <is>
          <t>Jan</t>
        </is>
      </c>
      <c r="E3264" t="inlineStr">
        <is>
          <t>Asia Pacific</t>
        </is>
      </c>
      <c r="F3264" t="inlineStr">
        <is>
          <t>Australia</t>
        </is>
      </c>
      <c r="G3264" t="inlineStr">
        <is>
          <t>Technology &amp; Services</t>
        </is>
      </c>
      <c r="H3264" t="inlineStr">
        <is>
          <t>Cloud &amp; infrastructure</t>
        </is>
      </c>
      <c r="I3264" t="inlineStr">
        <is>
          <t>Mid-size client</t>
        </is>
      </c>
      <c r="J3264" t="inlineStr">
        <is>
          <t>Carlos Silva</t>
        </is>
      </c>
      <c r="K3264" s="71" t="n">
        <v>5143</v>
      </c>
      <c r="L3264" s="72" t="n">
        <v>3287.82</v>
      </c>
      <c r="M3264" s="72" t="n">
        <v>16909258.26</v>
      </c>
      <c r="N3264" s="72" t="n">
        <v>1014555.5</v>
      </c>
      <c r="O3264" s="72" t="n">
        <v>15894702.76</v>
      </c>
      <c r="P3264" s="72" t="n">
        <v>10478388.18</v>
      </c>
      <c r="Q3264" s="72" t="n">
        <v>5416314.58</v>
      </c>
      <c r="R3264" t="inlineStr">
        <is>
          <t>TS-06</t>
        </is>
      </c>
      <c r="S3264" s="73" t="n">
        <v>46.1</v>
      </c>
      <c r="T3264" s="73" t="n">
        <v>36.3</v>
      </c>
      <c r="U3264" s="71" t="n">
        <v>0</v>
      </c>
      <c r="V3264" t="inlineStr">
        <is>
          <t>No</t>
        </is>
      </c>
      <c r="W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TC103256</t>
        </is>
      </c>
      <c r="B3265" s="69" t="n">
        <v>46049</v>
      </c>
      <c r="C3265" s="70" t="n">
        <v>2026</v>
      </c>
      <c r="D3265" t="inlineStr">
        <is>
          <t>Jan</t>
        </is>
      </c>
      <c r="E3265" t="inlineStr">
        <is>
          <t>North America</t>
        </is>
      </c>
      <c r="F3265" t="inlineStr">
        <is>
          <t>USA</t>
        </is>
      </c>
      <c r="G3265" t="inlineStr">
        <is>
          <t>Retail &amp; CPG</t>
        </is>
      </c>
      <c r="H3265" t="inlineStr">
        <is>
          <t>Cloud &amp; infrastructure</t>
        </is>
      </c>
      <c r="I3265" t="inlineStr">
        <is>
          <t>Large client</t>
        </is>
      </c>
      <c r="J3265" t="inlineStr">
        <is>
          <t>Fatima Al-Saud</t>
        </is>
      </c>
      <c r="K3265" s="71" t="n">
        <v>5197</v>
      </c>
      <c r="L3265" s="72" t="n">
        <v>4226.05</v>
      </c>
      <c r="M3265" s="72" t="n">
        <v>21962781.85</v>
      </c>
      <c r="N3265" s="72" t="n">
        <v>439255.64</v>
      </c>
      <c r="O3265" s="72" t="n">
        <v>21523526.21</v>
      </c>
      <c r="P3265" s="72" t="n">
        <v>14968555.91</v>
      </c>
      <c r="Q3265" s="72" t="n">
        <v>6554970.3</v>
      </c>
      <c r="R3265" t="inlineStr">
        <is>
          <t>RC-01</t>
        </is>
      </c>
      <c r="S3265" s="73" t="n">
        <v>44.8</v>
      </c>
      <c r="T3265" s="73" t="n">
        <v>33.5</v>
      </c>
      <c r="U3265" s="71" t="n">
        <v>0</v>
      </c>
      <c r="V3265" t="inlineStr">
        <is>
          <t>No</t>
        </is>
      </c>
      <c r="W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TC103257</t>
        </is>
      </c>
      <c r="B3266" s="69" t="n">
        <v>46049</v>
      </c>
      <c r="C3266" s="70" t="n">
        <v>2026</v>
      </c>
      <c r="D3266" t="inlineStr">
        <is>
          <t>Jan</t>
        </is>
      </c>
      <c r="E3266" t="inlineStr">
        <is>
          <t>North America</t>
        </is>
      </c>
      <c r="F3266" t="inlineStr">
        <is>
          <t>USA</t>
        </is>
      </c>
      <c r="G3266" t="inlineStr">
        <is>
          <t>Communications &amp; Media</t>
        </is>
      </c>
      <c r="H3266" t="inlineStr">
        <is>
          <t>Application services</t>
        </is>
      </c>
      <c r="I3266" t="inlineStr">
        <is>
          <t>Top-10 client</t>
        </is>
      </c>
      <c r="J3266" t="inlineStr">
        <is>
          <t>Liam O'Brien</t>
        </is>
      </c>
      <c r="K3266" s="71" t="n">
        <v>7963</v>
      </c>
      <c r="L3266" s="72" t="n">
        <v>4006.27</v>
      </c>
      <c r="M3266" s="72" t="n">
        <v>31901928.01</v>
      </c>
      <c r="N3266" s="72" t="n">
        <v>1276077.12</v>
      </c>
      <c r="O3266" s="72" t="n">
        <v>30625850.89</v>
      </c>
      <c r="P3266" s="72" t="n">
        <v>22662115.76</v>
      </c>
      <c r="Q3266" s="72" t="n">
        <v>7963735.13</v>
      </c>
      <c r="R3266" t="inlineStr">
        <is>
          <t>CM-03</t>
        </is>
      </c>
      <c r="S3266" s="73" t="n">
        <v>62.6</v>
      </c>
      <c r="T3266" s="73" t="n">
        <v>56.2</v>
      </c>
      <c r="U3266" s="71" t="n">
        <v>1</v>
      </c>
      <c r="V3266" t="inlineStr">
        <is>
          <t>No</t>
        </is>
      </c>
      <c r="W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TC103258</t>
        </is>
      </c>
      <c r="B3267" s="69" t="n">
        <v>46049</v>
      </c>
      <c r="C3267" s="70" t="n">
        <v>2026</v>
      </c>
      <c r="D3267" t="inlineStr">
        <is>
          <t>Jan</t>
        </is>
      </c>
      <c r="E3267" t="inlineStr">
        <is>
          <t>North America</t>
        </is>
      </c>
      <c r="F3267" t="inlineStr">
        <is>
          <t>USA</t>
        </is>
      </c>
      <c r="G3267" t="inlineStr">
        <is>
          <t>Manufacturing</t>
        </is>
      </c>
      <c r="H3267" t="inlineStr">
        <is>
          <t>Consulting</t>
        </is>
      </c>
      <c r="I3267" t="inlineStr">
        <is>
          <t>Large client</t>
        </is>
      </c>
      <c r="J3267" t="inlineStr">
        <is>
          <t>Arjun Mehta</t>
        </is>
      </c>
      <c r="K3267" s="71" t="n">
        <v>4848</v>
      </c>
      <c r="L3267" s="72" t="n">
        <v>4428.34</v>
      </c>
      <c r="M3267" s="72" t="n">
        <v>21468592.32</v>
      </c>
      <c r="N3267" s="72" t="n">
        <v>0</v>
      </c>
      <c r="O3267" s="72" t="n">
        <v>21468592.32</v>
      </c>
      <c r="P3267" s="72" t="n">
        <v>14210085.16</v>
      </c>
      <c r="Q3267" s="72" t="n">
        <v>7258507.16</v>
      </c>
      <c r="R3267" t="inlineStr">
        <is>
          <t>M-01</t>
        </is>
      </c>
      <c r="S3267" s="73" t="n">
        <v>34.3</v>
      </c>
      <c r="T3267" s="73" t="n">
        <v>30.9</v>
      </c>
      <c r="U3267" s="71" t="n">
        <v>1</v>
      </c>
      <c r="V3267" t="inlineStr">
        <is>
          <t>No</t>
        </is>
      </c>
      <c r="W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TC103259</t>
        </is>
      </c>
      <c r="B3268" s="69" t="n">
        <v>46049</v>
      </c>
      <c r="C3268" s="70" t="n">
        <v>2026</v>
      </c>
      <c r="D3268" t="inlineStr">
        <is>
          <t>Jan</t>
        </is>
      </c>
      <c r="E3268" t="inlineStr">
        <is>
          <t>India</t>
        </is>
      </c>
      <c r="F3268" t="inlineStr">
        <is>
          <t>India</t>
        </is>
      </c>
      <c r="G3268" t="inlineStr">
        <is>
          <t>BFSI</t>
        </is>
      </c>
      <c r="H3268" t="inlineStr">
        <is>
          <t>Cloud &amp; infrastructure</t>
        </is>
      </c>
      <c r="I3268" t="inlineStr">
        <is>
          <t>Large client</t>
        </is>
      </c>
      <c r="J3268" t="inlineStr">
        <is>
          <t>Sara Rossi</t>
        </is>
      </c>
      <c r="K3268" s="71" t="n">
        <v>2862</v>
      </c>
      <c r="L3268" s="72" t="n">
        <v>3471.99</v>
      </c>
      <c r="M3268" s="72" t="n">
        <v>9936835.380000001</v>
      </c>
      <c r="N3268" s="72" t="n">
        <v>198736.71</v>
      </c>
      <c r="O3268" s="72" t="n">
        <v>9738098.67</v>
      </c>
      <c r="P3268" s="72" t="n">
        <v>6770985.68</v>
      </c>
      <c r="Q3268" s="72" t="n">
        <v>2967112.99</v>
      </c>
      <c r="R3268" t="inlineStr">
        <is>
          <t>B-03</t>
        </is>
      </c>
      <c r="S3268" s="73" t="n">
        <v>24</v>
      </c>
      <c r="T3268" s="73" t="n">
        <v>19.5</v>
      </c>
      <c r="U3268" s="71" t="n">
        <v>1</v>
      </c>
      <c r="V3268" t="inlineStr">
        <is>
          <t>No</t>
        </is>
      </c>
      <c r="W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TC103260</t>
        </is>
      </c>
      <c r="B3269" s="69" t="n">
        <v>46049</v>
      </c>
      <c r="C3269" s="70" t="n">
        <v>2026</v>
      </c>
      <c r="D3269" t="inlineStr">
        <is>
          <t>Jan</t>
        </is>
      </c>
      <c r="E3269" t="inlineStr">
        <is>
          <t>North America</t>
        </is>
      </c>
      <c r="F3269" t="inlineStr">
        <is>
          <t>USA</t>
        </is>
      </c>
      <c r="G3269" t="inlineStr">
        <is>
          <t>BFSI</t>
        </is>
      </c>
      <c r="H3269" t="inlineStr">
        <is>
          <t>Consulting</t>
        </is>
      </c>
      <c r="I3269" t="inlineStr">
        <is>
          <t>Mid-size client</t>
        </is>
      </c>
      <c r="J3269" t="inlineStr">
        <is>
          <t>Omar Haddad</t>
        </is>
      </c>
      <c r="K3269" s="71" t="n">
        <v>5513</v>
      </c>
      <c r="L3269" s="72" t="n">
        <v>4180.55</v>
      </c>
      <c r="M3269" s="72" t="n">
        <v>23047372.15</v>
      </c>
      <c r="N3269" s="72" t="n">
        <v>460947.44</v>
      </c>
      <c r="O3269" s="72" t="n">
        <v>22586424.71</v>
      </c>
      <c r="P3269" s="72" t="n">
        <v>15605527.85</v>
      </c>
      <c r="Q3269" s="72" t="n">
        <v>6980896.86</v>
      </c>
      <c r="R3269" t="inlineStr">
        <is>
          <t>B-05</t>
        </is>
      </c>
      <c r="S3269" s="73" t="n">
        <v>43</v>
      </c>
      <c r="T3269" s="73" t="n">
        <v>36.7</v>
      </c>
      <c r="U3269" s="71" t="n">
        <v>0</v>
      </c>
      <c r="V3269" t="inlineStr">
        <is>
          <t>No</t>
        </is>
      </c>
      <c r="W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TC103261</t>
        </is>
      </c>
      <c r="B3270" s="69" t="n">
        <v>46049</v>
      </c>
      <c r="C3270" s="70" t="n">
        <v>2026</v>
      </c>
      <c r="D3270" t="inlineStr">
        <is>
          <t>Jan</t>
        </is>
      </c>
      <c r="E3270" t="inlineStr">
        <is>
          <t>Continental Europe</t>
        </is>
      </c>
      <c r="F3270" t="inlineStr">
        <is>
          <t>Germany</t>
        </is>
      </c>
      <c r="G3270" t="inlineStr">
        <is>
          <t>BFSI</t>
        </is>
      </c>
      <c r="H3270" t="inlineStr">
        <is>
          <t>Application services</t>
        </is>
      </c>
      <c r="I3270" t="inlineStr">
        <is>
          <t>Large client</t>
        </is>
      </c>
      <c r="J3270" t="inlineStr">
        <is>
          <t>Mei Lin</t>
        </is>
      </c>
      <c r="K3270" s="71" t="n">
        <v>8331</v>
      </c>
      <c r="L3270" s="72" t="n">
        <v>4008.05</v>
      </c>
      <c r="M3270" s="72" t="n">
        <v>33391064.55</v>
      </c>
      <c r="N3270" s="72" t="n">
        <v>0</v>
      </c>
      <c r="O3270" s="72" t="n">
        <v>33391064.55</v>
      </c>
      <c r="P3270" s="72" t="n">
        <v>22506763.61</v>
      </c>
      <c r="Q3270" s="72" t="n">
        <v>10884300.94</v>
      </c>
      <c r="R3270" t="inlineStr">
        <is>
          <t>B-01</t>
        </is>
      </c>
      <c r="S3270" s="73" t="n">
        <v>76.40000000000001</v>
      </c>
      <c r="T3270" s="73" t="n">
        <v>59.4</v>
      </c>
      <c r="U3270" s="71" t="n">
        <v>1</v>
      </c>
      <c r="V3270" t="inlineStr">
        <is>
          <t>No</t>
        </is>
      </c>
      <c r="W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TC103262</t>
        </is>
      </c>
      <c r="B3271" s="69" t="n">
        <v>46049</v>
      </c>
      <c r="C3271" s="70" t="n">
        <v>2026</v>
      </c>
      <c r="D3271" t="inlineStr">
        <is>
          <t>Jan</t>
        </is>
      </c>
      <c r="E3271" t="inlineStr">
        <is>
          <t>North America</t>
        </is>
      </c>
      <c r="F3271" t="inlineStr">
        <is>
          <t>Canada</t>
        </is>
      </c>
      <c r="G3271" t="inlineStr">
        <is>
          <t>BFSI</t>
        </is>
      </c>
      <c r="H3271" t="inlineStr">
        <is>
          <t>Application services</t>
        </is>
      </c>
      <c r="I3271" t="inlineStr">
        <is>
          <t>Top-10 client</t>
        </is>
      </c>
      <c r="J3271" t="inlineStr">
        <is>
          <t>Zoya Ahmed</t>
        </is>
      </c>
      <c r="K3271" s="71" t="n">
        <v>6485</v>
      </c>
      <c r="L3271" s="72" t="n">
        <v>3751.45</v>
      </c>
      <c r="M3271" s="72" t="n">
        <v>24328153.25</v>
      </c>
      <c r="N3271" s="72" t="n">
        <v>486563.07</v>
      </c>
      <c r="O3271" s="72" t="n">
        <v>23841590.18</v>
      </c>
      <c r="P3271" s="72" t="n">
        <v>16696196.64</v>
      </c>
      <c r="Q3271" s="72" t="n">
        <v>7145393.54</v>
      </c>
      <c r="R3271" t="inlineStr">
        <is>
          <t>B-06</t>
        </is>
      </c>
      <c r="S3271" s="73" t="n">
        <v>46.8</v>
      </c>
      <c r="T3271" s="73" t="n">
        <v>41.9</v>
      </c>
      <c r="U3271" s="71" t="n">
        <v>1</v>
      </c>
      <c r="V3271" t="inlineStr">
        <is>
          <t>No</t>
        </is>
      </c>
      <c r="W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TC103263</t>
        </is>
      </c>
      <c r="B3272" s="69" t="n">
        <v>46049</v>
      </c>
      <c r="C3272" s="70" t="n">
        <v>2026</v>
      </c>
      <c r="D3272" t="inlineStr">
        <is>
          <t>Jan</t>
        </is>
      </c>
      <c r="E3272" t="inlineStr">
        <is>
          <t>North America</t>
        </is>
      </c>
      <c r="F3272" t="inlineStr">
        <is>
          <t>Canada</t>
        </is>
      </c>
      <c r="G3272" t="inlineStr">
        <is>
          <t>Communications &amp; Media</t>
        </is>
      </c>
      <c r="H3272" t="inlineStr">
        <is>
          <t>Consulting</t>
        </is>
      </c>
      <c r="I3272" t="inlineStr">
        <is>
          <t>Large client</t>
        </is>
      </c>
      <c r="J3272" t="inlineStr">
        <is>
          <t>Wei Chen</t>
        </is>
      </c>
      <c r="K3272" s="71" t="n">
        <v>8544</v>
      </c>
      <c r="L3272" s="72" t="n">
        <v>3554.11</v>
      </c>
      <c r="M3272" s="72" t="n">
        <v>30366315.84</v>
      </c>
      <c r="N3272" s="72" t="n">
        <v>1214652.63</v>
      </c>
      <c r="O3272" s="72" t="n">
        <v>29151663.21</v>
      </c>
      <c r="P3272" s="72" t="n">
        <v>20261250.4</v>
      </c>
      <c r="Q3272" s="72" t="n">
        <v>8890412.810000001</v>
      </c>
      <c r="R3272" t="inlineStr">
        <is>
          <t>CM-02</t>
        </is>
      </c>
      <c r="S3272" s="73" t="n">
        <v>74</v>
      </c>
      <c r="T3272" s="73" t="n">
        <v>60.7</v>
      </c>
      <c r="U3272" s="71" t="n">
        <v>0</v>
      </c>
      <c r="V3272" t="inlineStr">
        <is>
          <t>No</t>
        </is>
      </c>
      <c r="W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TC103264</t>
        </is>
      </c>
      <c r="B3273" s="69" t="n">
        <v>46049</v>
      </c>
      <c r="C3273" s="70" t="n">
        <v>2026</v>
      </c>
      <c r="D3273" t="inlineStr">
        <is>
          <t>Jan</t>
        </is>
      </c>
      <c r="E3273" t="inlineStr">
        <is>
          <t>India</t>
        </is>
      </c>
      <c r="F3273" t="inlineStr">
        <is>
          <t>India</t>
        </is>
      </c>
      <c r="G3273" t="inlineStr">
        <is>
          <t>Manufacturing</t>
        </is>
      </c>
      <c r="H3273" t="inlineStr">
        <is>
          <t>Consulting</t>
        </is>
      </c>
      <c r="I3273" t="inlineStr">
        <is>
          <t>Large client</t>
        </is>
      </c>
      <c r="J3273" t="inlineStr">
        <is>
          <t>Ravindra Patil</t>
        </is>
      </c>
      <c r="K3273" s="71" t="n">
        <v>1327</v>
      </c>
      <c r="L3273" s="72" t="n">
        <v>3505.78</v>
      </c>
      <c r="M3273" s="72" t="n">
        <v>4652170.06</v>
      </c>
      <c r="N3273" s="72" t="n">
        <v>186086.8</v>
      </c>
      <c r="O3273" s="72" t="n">
        <v>4466083.26</v>
      </c>
      <c r="P3273" s="72" t="n">
        <v>2811311.84</v>
      </c>
      <c r="Q3273" s="72" t="n">
        <v>1654771.42</v>
      </c>
      <c r="R3273" t="inlineStr">
        <is>
          <t>M-05</t>
        </is>
      </c>
      <c r="S3273" s="73" t="n">
        <v>10</v>
      </c>
      <c r="T3273" s="73" t="n">
        <v>8.699999999999999</v>
      </c>
      <c r="U3273" s="71" t="n">
        <v>0</v>
      </c>
      <c r="V3273" t="inlineStr">
        <is>
          <t>No</t>
        </is>
      </c>
      <c r="W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TC103265</t>
        </is>
      </c>
      <c r="B3274" s="69" t="n">
        <v>46049</v>
      </c>
      <c r="C3274" s="70" t="n">
        <v>2026</v>
      </c>
      <c r="D3274" t="inlineStr">
        <is>
          <t>Jan</t>
        </is>
      </c>
      <c r="E3274" t="inlineStr">
        <is>
          <t>Asia Pacific</t>
        </is>
      </c>
      <c r="F3274" t="inlineStr">
        <is>
          <t>Japan</t>
        </is>
      </c>
      <c r="G3274" t="inlineStr">
        <is>
          <t>Technology &amp; Services</t>
        </is>
      </c>
      <c r="H3274" t="inlineStr">
        <is>
          <t>BPS</t>
        </is>
      </c>
      <c r="I3274" t="inlineStr">
        <is>
          <t>Large client</t>
        </is>
      </c>
      <c r="J3274" t="inlineStr">
        <is>
          <t>Mei Lin</t>
        </is>
      </c>
      <c r="K3274" s="71" t="n">
        <v>5085</v>
      </c>
      <c r="L3274" s="72" t="n">
        <v>3214.44</v>
      </c>
      <c r="M3274" s="72" t="n">
        <v>16345427.4</v>
      </c>
      <c r="N3274" s="72" t="n">
        <v>653817.1</v>
      </c>
      <c r="O3274" s="72" t="n">
        <v>15691610.3</v>
      </c>
      <c r="P3274" s="72" t="n">
        <v>10808020.98</v>
      </c>
      <c r="Q3274" s="72" t="n">
        <v>4883589.32</v>
      </c>
      <c r="R3274" t="inlineStr">
        <is>
          <t>TS-04</t>
        </is>
      </c>
      <c r="S3274" s="73" t="n">
        <v>40.7</v>
      </c>
      <c r="T3274" s="73" t="n">
        <v>33.3</v>
      </c>
      <c r="U3274" s="71" t="n">
        <v>0</v>
      </c>
      <c r="V3274" t="inlineStr">
        <is>
          <t>No</t>
        </is>
      </c>
      <c r="W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TC103266</t>
        </is>
      </c>
      <c r="B3275" s="69" t="n">
        <v>46049</v>
      </c>
      <c r="C3275" s="70" t="n">
        <v>2026</v>
      </c>
      <c r="D3275" t="inlineStr">
        <is>
          <t>Jan</t>
        </is>
      </c>
      <c r="E3275" t="inlineStr">
        <is>
          <t>North America</t>
        </is>
      </c>
      <c r="F3275" t="inlineStr">
        <is>
          <t>USA</t>
        </is>
      </c>
      <c r="G3275" t="inlineStr">
        <is>
          <t>Manufacturing</t>
        </is>
      </c>
      <c r="H3275" t="inlineStr">
        <is>
          <t>Cloud &amp; infrastructure</t>
        </is>
      </c>
      <c r="I3275" t="inlineStr">
        <is>
          <t>Large client</t>
        </is>
      </c>
      <c r="J3275" t="inlineStr">
        <is>
          <t>Kofi Mensah</t>
        </is>
      </c>
      <c r="K3275" s="71" t="n">
        <v>1164</v>
      </c>
      <c r="L3275" s="72" t="n">
        <v>3822.26</v>
      </c>
      <c r="M3275" s="72" t="n">
        <v>4449110.64</v>
      </c>
      <c r="N3275" s="72" t="n">
        <v>177964.43</v>
      </c>
      <c r="O3275" s="72" t="n">
        <v>4271146.21</v>
      </c>
      <c r="P3275" s="72" t="n">
        <v>2889167.66</v>
      </c>
      <c r="Q3275" s="72" t="n">
        <v>1381978.55</v>
      </c>
      <c r="R3275" t="inlineStr">
        <is>
          <t>M-05</t>
        </is>
      </c>
      <c r="S3275" s="73" t="n">
        <v>9.199999999999999</v>
      </c>
      <c r="T3275" s="73" t="n">
        <v>7.7</v>
      </c>
      <c r="U3275" s="71" t="n">
        <v>0</v>
      </c>
      <c r="V3275" t="inlineStr">
        <is>
          <t>No</t>
        </is>
      </c>
      <c r="W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TC103267</t>
        </is>
      </c>
      <c r="B3276" s="69" t="n">
        <v>46049</v>
      </c>
      <c r="C3276" s="70" t="n">
        <v>2026</v>
      </c>
      <c r="D3276" t="inlineStr">
        <is>
          <t>Jan</t>
        </is>
      </c>
      <c r="E3276" t="inlineStr">
        <is>
          <t>North America</t>
        </is>
      </c>
      <c r="F3276" t="inlineStr">
        <is>
          <t>Canada</t>
        </is>
      </c>
      <c r="G3276" t="inlineStr">
        <is>
          <t>BFSI</t>
        </is>
      </c>
      <c r="H3276" t="inlineStr">
        <is>
          <t>BPS</t>
        </is>
      </c>
      <c r="I3276" t="inlineStr">
        <is>
          <t>Large client</t>
        </is>
      </c>
      <c r="J3276" t="inlineStr">
        <is>
          <t>Sophie Müller</t>
        </is>
      </c>
      <c r="K3276" s="71" t="n">
        <v>9338</v>
      </c>
      <c r="L3276" s="72" t="n">
        <v>3875.25</v>
      </c>
      <c r="M3276" s="72" t="n">
        <v>36187084.5</v>
      </c>
      <c r="N3276" s="72" t="n">
        <v>2171225.07</v>
      </c>
      <c r="O3276" s="72" t="n">
        <v>34015859.43</v>
      </c>
      <c r="P3276" s="72" t="n">
        <v>23725515.47</v>
      </c>
      <c r="Q3276" s="72" t="n">
        <v>10290343.96</v>
      </c>
      <c r="R3276" t="inlineStr">
        <is>
          <t>B-01</t>
        </is>
      </c>
      <c r="S3276" s="73" t="n">
        <v>71.3</v>
      </c>
      <c r="T3276" s="73" t="n">
        <v>64</v>
      </c>
      <c r="U3276" s="71" t="n">
        <v>1</v>
      </c>
      <c r="V3276" t="inlineStr">
        <is>
          <t>No</t>
        </is>
      </c>
      <c r="W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TC103268</t>
        </is>
      </c>
      <c r="B3277" s="69" t="n">
        <v>46049</v>
      </c>
      <c r="C3277" s="70" t="n">
        <v>2026</v>
      </c>
      <c r="D3277" t="inlineStr">
        <is>
          <t>Jan</t>
        </is>
      </c>
      <c r="E3277" t="inlineStr">
        <is>
          <t>North America</t>
        </is>
      </c>
      <c r="F3277" t="inlineStr">
        <is>
          <t>USA</t>
        </is>
      </c>
      <c r="G3277" t="inlineStr">
        <is>
          <t>Retail &amp; CPG</t>
        </is>
      </c>
      <c r="H3277" t="inlineStr">
        <is>
          <t>Application services</t>
        </is>
      </c>
      <c r="I3277" t="inlineStr">
        <is>
          <t>Mid-size client</t>
        </is>
      </c>
      <c r="J3277" t="inlineStr">
        <is>
          <t>Kofi Mensah</t>
        </is>
      </c>
      <c r="K3277" s="71" t="n">
        <v>4541</v>
      </c>
      <c r="L3277" s="72" t="n">
        <v>3731.28</v>
      </c>
      <c r="M3277" s="72" t="n">
        <v>16943742.48</v>
      </c>
      <c r="N3277" s="72" t="n">
        <v>338874.85</v>
      </c>
      <c r="O3277" s="72" t="n">
        <v>16604867.63</v>
      </c>
      <c r="P3277" s="72" t="n">
        <v>11520592.39</v>
      </c>
      <c r="Q3277" s="72" t="n">
        <v>5084275.24</v>
      </c>
      <c r="R3277" t="inlineStr">
        <is>
          <t>RC-04</t>
        </is>
      </c>
      <c r="S3277" s="73" t="n">
        <v>38.3</v>
      </c>
      <c r="T3277" s="73" t="n">
        <v>30.4</v>
      </c>
      <c r="U3277" s="71" t="n">
        <v>0</v>
      </c>
      <c r="V3277" t="inlineStr">
        <is>
          <t>No</t>
        </is>
      </c>
      <c r="W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TC103269</t>
        </is>
      </c>
      <c r="B3278" s="69" t="n">
        <v>46050</v>
      </c>
      <c r="C3278" s="70" t="n">
        <v>2026</v>
      </c>
      <c r="D3278" t="inlineStr">
        <is>
          <t>Jan</t>
        </is>
      </c>
      <c r="E3278" t="inlineStr">
        <is>
          <t>North America</t>
        </is>
      </c>
      <c r="F3278" t="inlineStr">
        <is>
          <t>Canada</t>
        </is>
      </c>
      <c r="G3278" t="inlineStr">
        <is>
          <t>Communications &amp; Media</t>
        </is>
      </c>
      <c r="H3278" t="inlineStr">
        <is>
          <t>Application services</t>
        </is>
      </c>
      <c r="I3278" t="inlineStr">
        <is>
          <t>Mid-size client</t>
        </is>
      </c>
      <c r="J3278" t="inlineStr">
        <is>
          <t>Omar Haddad</t>
        </is>
      </c>
      <c r="K3278" s="71" t="n">
        <v>3286</v>
      </c>
      <c r="L3278" s="72" t="n">
        <v>3951.88</v>
      </c>
      <c r="M3278" s="72" t="n">
        <v>12985877.68</v>
      </c>
      <c r="N3278" s="72" t="n">
        <v>0</v>
      </c>
      <c r="O3278" s="72" t="n">
        <v>12985877.68</v>
      </c>
      <c r="P3278" s="72" t="n">
        <v>8555299.42</v>
      </c>
      <c r="Q3278" s="72" t="n">
        <v>4430578.26</v>
      </c>
      <c r="R3278" t="inlineStr">
        <is>
          <t>CM-01</t>
        </is>
      </c>
      <c r="S3278" s="73" t="n">
        <v>25.9</v>
      </c>
      <c r="T3278" s="73" t="n">
        <v>21.8</v>
      </c>
      <c r="U3278" s="71" t="n">
        <v>0</v>
      </c>
      <c r="V3278" t="inlineStr">
        <is>
          <t>No</t>
        </is>
      </c>
      <c r="W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TC103270</t>
        </is>
      </c>
      <c r="B3279" s="69" t="n">
        <v>46050</v>
      </c>
      <c r="C3279" s="70" t="n">
        <v>2026</v>
      </c>
      <c r="D3279" t="inlineStr">
        <is>
          <t>Jan</t>
        </is>
      </c>
      <c r="E3279" t="inlineStr">
        <is>
          <t>India</t>
        </is>
      </c>
      <c r="F3279" t="inlineStr">
        <is>
          <t>India</t>
        </is>
      </c>
      <c r="G3279" t="inlineStr">
        <is>
          <t>BFSI</t>
        </is>
      </c>
      <c r="H3279" t="inlineStr">
        <is>
          <t>Application services</t>
        </is>
      </c>
      <c r="I3279" t="inlineStr">
        <is>
          <t>Mid-size client</t>
        </is>
      </c>
      <c r="J3279" t="inlineStr">
        <is>
          <t>Shraddha Kulkarni</t>
        </is>
      </c>
      <c r="K3279" s="71" t="n">
        <v>8417</v>
      </c>
      <c r="L3279" s="72" t="n">
        <v>3674.26</v>
      </c>
      <c r="M3279" s="72" t="n">
        <v>30926246.42</v>
      </c>
      <c r="N3279" s="72" t="n">
        <v>618524.9300000001</v>
      </c>
      <c r="O3279" s="72" t="n">
        <v>30307721.49</v>
      </c>
      <c r="P3279" s="72" t="n">
        <v>19480685.41</v>
      </c>
      <c r="Q3279" s="72" t="n">
        <v>10827036.08</v>
      </c>
      <c r="R3279" t="inlineStr">
        <is>
          <t>B-01</t>
        </is>
      </c>
      <c r="S3279" s="73" t="n">
        <v>65.5</v>
      </c>
      <c r="T3279" s="73" t="n">
        <v>57.2</v>
      </c>
      <c r="U3279" s="71" t="n">
        <v>1</v>
      </c>
      <c r="V3279" t="inlineStr">
        <is>
          <t>No</t>
        </is>
      </c>
      <c r="W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TC103271</t>
        </is>
      </c>
      <c r="B3280" s="69" t="n">
        <v>46050</v>
      </c>
      <c r="C3280" s="70" t="n">
        <v>2026</v>
      </c>
      <c r="D3280" t="inlineStr">
        <is>
          <t>Jan</t>
        </is>
      </c>
      <c r="E3280" t="inlineStr">
        <is>
          <t>North America</t>
        </is>
      </c>
      <c r="F3280" t="inlineStr">
        <is>
          <t>USA</t>
        </is>
      </c>
      <c r="G3280" t="inlineStr">
        <is>
          <t>Communications &amp; Media</t>
        </is>
      </c>
      <c r="H3280" t="inlineStr">
        <is>
          <t>Consulting</t>
        </is>
      </c>
      <c r="I3280" t="inlineStr">
        <is>
          <t>Mid-size client</t>
        </is>
      </c>
      <c r="J3280" t="inlineStr">
        <is>
          <t>Sara Rossi</t>
        </is>
      </c>
      <c r="K3280" s="71" t="n">
        <v>794</v>
      </c>
      <c r="L3280" s="72" t="n">
        <v>3436.72</v>
      </c>
      <c r="M3280" s="72" t="n">
        <v>2728755.68</v>
      </c>
      <c r="N3280" s="72" t="n">
        <v>109150.23</v>
      </c>
      <c r="O3280" s="72" t="n">
        <v>2619605.45</v>
      </c>
      <c r="P3280" s="72" t="n">
        <v>1771259.12</v>
      </c>
      <c r="Q3280" s="72" t="n">
        <v>848346.33</v>
      </c>
      <c r="R3280" t="inlineStr">
        <is>
          <t>CM-05</t>
        </is>
      </c>
      <c r="S3280" s="73" t="n">
        <v>6.7</v>
      </c>
      <c r="T3280" s="73" t="n">
        <v>5.5</v>
      </c>
      <c r="U3280" s="71" t="n">
        <v>0</v>
      </c>
      <c r="V3280" t="inlineStr">
        <is>
          <t>No</t>
        </is>
      </c>
      <c r="W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TC103272</t>
        </is>
      </c>
      <c r="B3281" s="69" t="n">
        <v>46050</v>
      </c>
      <c r="C3281" s="70" t="n">
        <v>2026</v>
      </c>
      <c r="D3281" t="inlineStr">
        <is>
          <t>Jan</t>
        </is>
      </c>
      <c r="E3281" t="inlineStr">
        <is>
          <t>North America</t>
        </is>
      </c>
      <c r="F3281" t="inlineStr">
        <is>
          <t>Canada</t>
        </is>
      </c>
      <c r="G3281" t="inlineStr">
        <is>
          <t>Manufacturing</t>
        </is>
      </c>
      <c r="H3281" t="inlineStr">
        <is>
          <t>Consulting</t>
        </is>
      </c>
      <c r="I3281" t="inlineStr">
        <is>
          <t>Top-10 client</t>
        </is>
      </c>
      <c r="J3281" t="inlineStr">
        <is>
          <t>Ruhi Shaikh</t>
        </is>
      </c>
      <c r="K3281" s="71" t="n">
        <v>6089</v>
      </c>
      <c r="L3281" s="72" t="n">
        <v>4433.51</v>
      </c>
      <c r="M3281" s="72" t="n">
        <v>26995642.39</v>
      </c>
      <c r="N3281" s="72" t="n">
        <v>539912.85</v>
      </c>
      <c r="O3281" s="72" t="n">
        <v>26455729.54</v>
      </c>
      <c r="P3281" s="72" t="n">
        <v>16829928.12</v>
      </c>
      <c r="Q3281" s="72" t="n">
        <v>9625801.42</v>
      </c>
      <c r="R3281" t="inlineStr">
        <is>
          <t>M-04</t>
        </is>
      </c>
      <c r="S3281" s="73" t="n">
        <v>45</v>
      </c>
      <c r="T3281" s="73" t="n">
        <v>41.1</v>
      </c>
      <c r="U3281" s="71" t="n">
        <v>1</v>
      </c>
      <c r="V3281" t="inlineStr">
        <is>
          <t>No</t>
        </is>
      </c>
      <c r="W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TC103273</t>
        </is>
      </c>
      <c r="B3282" s="69" t="n">
        <v>46050</v>
      </c>
      <c r="C3282" s="70" t="n">
        <v>2026</v>
      </c>
      <c r="D3282" t="inlineStr">
        <is>
          <t>Jan</t>
        </is>
      </c>
      <c r="E3282" t="inlineStr">
        <is>
          <t>Continental Europe</t>
        </is>
      </c>
      <c r="F3282" t="inlineStr">
        <is>
          <t>France</t>
        </is>
      </c>
      <c r="G3282" t="inlineStr">
        <is>
          <t>Communications &amp; Media</t>
        </is>
      </c>
      <c r="H3282" t="inlineStr">
        <is>
          <t>Application services</t>
        </is>
      </c>
      <c r="I3282" t="inlineStr">
        <is>
          <t>Top-10 client</t>
        </is>
      </c>
      <c r="J3282" t="inlineStr">
        <is>
          <t>Olivia Brown</t>
        </is>
      </c>
      <c r="K3282" s="71" t="n">
        <v>7648</v>
      </c>
      <c r="L3282" s="72" t="n">
        <v>3529.27</v>
      </c>
      <c r="M3282" s="72" t="n">
        <v>26991856.96</v>
      </c>
      <c r="N3282" s="72" t="n">
        <v>539837.14</v>
      </c>
      <c r="O3282" s="72" t="n">
        <v>26452019.82</v>
      </c>
      <c r="P3282" s="72" t="n">
        <v>18732625.07</v>
      </c>
      <c r="Q3282" s="72" t="n">
        <v>7719394.75</v>
      </c>
      <c r="R3282" t="inlineStr">
        <is>
          <t>CM-01</t>
        </is>
      </c>
      <c r="S3282" s="73" t="n">
        <v>64.3</v>
      </c>
      <c r="T3282" s="73" t="n">
        <v>52.8</v>
      </c>
      <c r="U3282" s="71" t="n">
        <v>1</v>
      </c>
      <c r="V3282" t="inlineStr">
        <is>
          <t>Yes</t>
        </is>
      </c>
      <c r="W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TC103274</t>
        </is>
      </c>
      <c r="B3283" s="69" t="n">
        <v>46050</v>
      </c>
      <c r="C3283" s="70" t="n">
        <v>2026</v>
      </c>
      <c r="D3283" t="inlineStr">
        <is>
          <t>Jan</t>
        </is>
      </c>
      <c r="E3283" t="inlineStr">
        <is>
          <t>North America</t>
        </is>
      </c>
      <c r="F3283" t="inlineStr">
        <is>
          <t>USA</t>
        </is>
      </c>
      <c r="G3283" t="inlineStr">
        <is>
          <t>BFSI</t>
        </is>
      </c>
      <c r="H3283" t="inlineStr">
        <is>
          <t>Cloud &amp; infrastructure</t>
        </is>
      </c>
      <c r="I3283" t="inlineStr">
        <is>
          <t>Mid-size client</t>
        </is>
      </c>
      <c r="J3283" t="inlineStr">
        <is>
          <t>Olivia Brown</t>
        </is>
      </c>
      <c r="K3283" s="71" t="n">
        <v>4596</v>
      </c>
      <c r="L3283" s="72" t="n">
        <v>4213.46</v>
      </c>
      <c r="M3283" s="72" t="n">
        <v>19365062.16</v>
      </c>
      <c r="N3283" s="72" t="n">
        <v>1161903.73</v>
      </c>
      <c r="O3283" s="72" t="n">
        <v>18203158.43</v>
      </c>
      <c r="P3283" s="72" t="n">
        <v>12493445.03</v>
      </c>
      <c r="Q3283" s="72" t="n">
        <v>5709713.4</v>
      </c>
      <c r="R3283" t="inlineStr">
        <is>
          <t>B-06</t>
        </is>
      </c>
      <c r="S3283" s="73" t="n">
        <v>38</v>
      </c>
      <c r="T3283" s="73" t="n">
        <v>32.8</v>
      </c>
      <c r="U3283" s="71" t="n">
        <v>0</v>
      </c>
      <c r="V3283" t="inlineStr">
        <is>
          <t>No</t>
        </is>
      </c>
      <c r="W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TC103275</t>
        </is>
      </c>
      <c r="B3284" s="69" t="n">
        <v>46050</v>
      </c>
      <c r="C3284" s="70" t="n">
        <v>2026</v>
      </c>
      <c r="D3284" t="inlineStr">
        <is>
          <t>Jan</t>
        </is>
      </c>
      <c r="E3284" t="inlineStr">
        <is>
          <t>North America</t>
        </is>
      </c>
      <c r="F3284" t="inlineStr">
        <is>
          <t>USA</t>
        </is>
      </c>
      <c r="G3284" t="inlineStr">
        <is>
          <t>BFSI</t>
        </is>
      </c>
      <c r="H3284" t="inlineStr">
        <is>
          <t>BPS</t>
        </is>
      </c>
      <c r="I3284" t="inlineStr">
        <is>
          <t>Top-10 client</t>
        </is>
      </c>
      <c r="J3284" t="inlineStr">
        <is>
          <t>Sophie Müller</t>
        </is>
      </c>
      <c r="K3284" s="71" t="n">
        <v>8871</v>
      </c>
      <c r="L3284" s="72" t="n">
        <v>4141.7</v>
      </c>
      <c r="M3284" s="72" t="n">
        <v>36741020.7</v>
      </c>
      <c r="N3284" s="72" t="n">
        <v>0</v>
      </c>
      <c r="O3284" s="72" t="n">
        <v>36741020.7</v>
      </c>
      <c r="P3284" s="72" t="n">
        <v>22481019.87</v>
      </c>
      <c r="Q3284" s="72" t="n">
        <v>14260000.83</v>
      </c>
      <c r="R3284" t="inlineStr">
        <is>
          <t>B-03</t>
        </is>
      </c>
      <c r="S3284" s="73" t="n">
        <v>79.40000000000001</v>
      </c>
      <c r="T3284" s="73" t="n">
        <v>59.2</v>
      </c>
      <c r="U3284" s="71" t="n">
        <v>1</v>
      </c>
      <c r="V3284" t="inlineStr">
        <is>
          <t>No</t>
        </is>
      </c>
      <c r="W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TC103276</t>
        </is>
      </c>
      <c r="B3285" s="69" t="n">
        <v>46050</v>
      </c>
      <c r="C3285" s="70" t="n">
        <v>2026</v>
      </c>
      <c r="D3285" t="inlineStr">
        <is>
          <t>Jan</t>
        </is>
      </c>
      <c r="E3285" t="inlineStr">
        <is>
          <t>North America</t>
        </is>
      </c>
      <c r="F3285" t="inlineStr">
        <is>
          <t>Canada</t>
        </is>
      </c>
      <c r="G3285" t="inlineStr">
        <is>
          <t>BFSI</t>
        </is>
      </c>
      <c r="H3285" t="inlineStr">
        <is>
          <t>Consulting</t>
        </is>
      </c>
      <c r="I3285" t="inlineStr">
        <is>
          <t>Large client</t>
        </is>
      </c>
      <c r="J3285" t="inlineStr">
        <is>
          <t>Emma Clarke</t>
        </is>
      </c>
      <c r="K3285" s="71" t="n">
        <v>1516</v>
      </c>
      <c r="L3285" s="72" t="n">
        <v>4471.81</v>
      </c>
      <c r="M3285" s="72" t="n">
        <v>6779263.96</v>
      </c>
      <c r="N3285" s="72" t="n">
        <v>135585.28</v>
      </c>
      <c r="O3285" s="72" t="n">
        <v>6643678.68</v>
      </c>
      <c r="P3285" s="72" t="n">
        <v>4777495.3</v>
      </c>
      <c r="Q3285" s="72" t="n">
        <v>1866183.38</v>
      </c>
      <c r="R3285" t="inlineStr">
        <is>
          <t>B-05</t>
        </is>
      </c>
      <c r="S3285" s="73" t="n">
        <v>13.5</v>
      </c>
      <c r="T3285" s="73" t="n">
        <v>10.2</v>
      </c>
      <c r="U3285" s="71" t="n">
        <v>0</v>
      </c>
      <c r="V3285" t="inlineStr">
        <is>
          <t>No</t>
        </is>
      </c>
      <c r="W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TC103277</t>
        </is>
      </c>
      <c r="B3286" s="69" t="n">
        <v>46050</v>
      </c>
      <c r="C3286" s="70" t="n">
        <v>2026</v>
      </c>
      <c r="D3286" t="inlineStr">
        <is>
          <t>Jan</t>
        </is>
      </c>
      <c r="E3286" t="inlineStr">
        <is>
          <t>Asia Pacific</t>
        </is>
      </c>
      <c r="F3286" t="inlineStr">
        <is>
          <t>Japan</t>
        </is>
      </c>
      <c r="G3286" t="inlineStr">
        <is>
          <t>Communications &amp; Media</t>
        </is>
      </c>
      <c r="H3286" t="inlineStr">
        <is>
          <t>Cloud &amp; infrastructure</t>
        </is>
      </c>
      <c r="I3286" t="inlineStr">
        <is>
          <t>Top-10 client</t>
        </is>
      </c>
      <c r="J3286" t="inlineStr">
        <is>
          <t>Wei Chen</t>
        </is>
      </c>
      <c r="K3286" s="71" t="n">
        <v>7257</v>
      </c>
      <c r="L3286" s="72" t="n">
        <v>2870.73</v>
      </c>
      <c r="M3286" s="72" t="n">
        <v>20832887.61</v>
      </c>
      <c r="N3286" s="72" t="n">
        <v>416657.75</v>
      </c>
      <c r="O3286" s="72" t="n">
        <v>20416229.86</v>
      </c>
      <c r="P3286" s="72" t="n">
        <v>13493128.71</v>
      </c>
      <c r="Q3286" s="72" t="n">
        <v>6923101.15</v>
      </c>
      <c r="R3286" t="inlineStr">
        <is>
          <t>CM-05</t>
        </is>
      </c>
      <c r="S3286" s="73" t="n">
        <v>57.7</v>
      </c>
      <c r="T3286" s="73" t="n">
        <v>50.5</v>
      </c>
      <c r="U3286" s="71" t="n">
        <v>0</v>
      </c>
      <c r="V3286" t="inlineStr">
        <is>
          <t>No</t>
        </is>
      </c>
      <c r="W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TC103278</t>
        </is>
      </c>
      <c r="B3287" s="69" t="n">
        <v>46050</v>
      </c>
      <c r="C3287" s="70" t="n">
        <v>2026</v>
      </c>
      <c r="D3287" t="inlineStr">
        <is>
          <t>Jan</t>
        </is>
      </c>
      <c r="E3287" t="inlineStr">
        <is>
          <t>North America</t>
        </is>
      </c>
      <c r="F3287" t="inlineStr">
        <is>
          <t>Canada</t>
        </is>
      </c>
      <c r="G3287" t="inlineStr">
        <is>
          <t>Communications &amp; Media</t>
        </is>
      </c>
      <c r="H3287" t="inlineStr">
        <is>
          <t>Application services</t>
        </is>
      </c>
      <c r="I3287" t="inlineStr">
        <is>
          <t>Top-10 client</t>
        </is>
      </c>
      <c r="J3287" t="inlineStr">
        <is>
          <t>Hiroshi Tanaka</t>
        </is>
      </c>
      <c r="K3287" s="71" t="n">
        <v>2923</v>
      </c>
      <c r="L3287" s="72" t="n">
        <v>3920.66</v>
      </c>
      <c r="M3287" s="72" t="n">
        <v>11460089.18</v>
      </c>
      <c r="N3287" s="72" t="n">
        <v>0</v>
      </c>
      <c r="O3287" s="72" t="n">
        <v>11460089.18</v>
      </c>
      <c r="P3287" s="72" t="n">
        <v>7820517.76</v>
      </c>
      <c r="Q3287" s="72" t="n">
        <v>3639571.42</v>
      </c>
      <c r="R3287" t="inlineStr">
        <is>
          <t>CM-06</t>
        </is>
      </c>
      <c r="S3287" s="73" t="n">
        <v>27.8</v>
      </c>
      <c r="T3287" s="73" t="n">
        <v>20.9</v>
      </c>
      <c r="U3287" s="71" t="n">
        <v>1</v>
      </c>
      <c r="V3287" t="inlineStr">
        <is>
          <t>No</t>
        </is>
      </c>
      <c r="W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TC103279</t>
        </is>
      </c>
      <c r="B3288" s="69" t="n">
        <v>46054</v>
      </c>
      <c r="C3288" s="70" t="n">
        <v>2026</v>
      </c>
      <c r="D3288" t="inlineStr">
        <is>
          <t>Feb</t>
        </is>
      </c>
      <c r="E3288" t="inlineStr">
        <is>
          <t>North America</t>
        </is>
      </c>
      <c r="F3288" t="inlineStr">
        <is>
          <t>Canada</t>
        </is>
      </c>
      <c r="G3288" t="inlineStr">
        <is>
          <t>Retail &amp; CPG</t>
        </is>
      </c>
      <c r="H3288" t="inlineStr">
        <is>
          <t>Application services</t>
        </is>
      </c>
      <c r="I3288" t="inlineStr">
        <is>
          <t>Mid-size client</t>
        </is>
      </c>
      <c r="J3288" t="inlineStr">
        <is>
          <t>Lucas Martin</t>
        </is>
      </c>
      <c r="K3288" s="71" t="n">
        <v>3694</v>
      </c>
      <c r="L3288" s="72" t="n">
        <v>4085.47</v>
      </c>
      <c r="M3288" s="72" t="n">
        <v>15091726.18</v>
      </c>
      <c r="N3288" s="72" t="n">
        <v>905503.5699999999</v>
      </c>
      <c r="O3288" s="72" t="n">
        <v>14186222.61</v>
      </c>
      <c r="P3288" s="72" t="n">
        <v>10455777.01</v>
      </c>
      <c r="Q3288" s="72" t="n">
        <v>3730445.6</v>
      </c>
      <c r="R3288" t="inlineStr">
        <is>
          <t>RC-05</t>
        </is>
      </c>
      <c r="S3288" s="73" t="n">
        <v>35.3</v>
      </c>
      <c r="T3288" s="73" t="n">
        <v>26.4</v>
      </c>
      <c r="U3288" s="71" t="n">
        <v>0</v>
      </c>
      <c r="V3288" t="inlineStr">
        <is>
          <t>No</t>
        </is>
      </c>
      <c r="W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TC103280</t>
        </is>
      </c>
      <c r="B3289" s="69" t="n">
        <v>46054</v>
      </c>
      <c r="C3289" s="70" t="n">
        <v>2026</v>
      </c>
      <c r="D3289" t="inlineStr">
        <is>
          <t>Feb</t>
        </is>
      </c>
      <c r="E3289" t="inlineStr">
        <is>
          <t>UK</t>
        </is>
      </c>
      <c r="F3289" t="inlineStr">
        <is>
          <t>UK</t>
        </is>
      </c>
      <c r="G3289" t="inlineStr">
        <is>
          <t>BFSI</t>
        </is>
      </c>
      <c r="H3289" t="inlineStr">
        <is>
          <t>Cloud &amp; infrastructure</t>
        </is>
      </c>
      <c r="I3289" t="inlineStr">
        <is>
          <t>Large client</t>
        </is>
      </c>
      <c r="J3289" t="inlineStr">
        <is>
          <t>Yuki Sato</t>
        </is>
      </c>
      <c r="K3289" s="71" t="n">
        <v>4330</v>
      </c>
      <c r="L3289" s="72" t="n">
        <v>4001.66</v>
      </c>
      <c r="M3289" s="72" t="n">
        <v>17327187.8</v>
      </c>
      <c r="N3289" s="72" t="n">
        <v>346543.76</v>
      </c>
      <c r="O3289" s="72" t="n">
        <v>16980644.04</v>
      </c>
      <c r="P3289" s="72" t="n">
        <v>10688547.33</v>
      </c>
      <c r="Q3289" s="72" t="n">
        <v>6292096.71</v>
      </c>
      <c r="R3289" t="inlineStr">
        <is>
          <t>B-02</t>
        </is>
      </c>
      <c r="S3289" s="73" t="n">
        <v>34.8</v>
      </c>
      <c r="T3289" s="73" t="n">
        <v>28.6</v>
      </c>
      <c r="U3289" s="71" t="n">
        <v>0</v>
      </c>
      <c r="V3289" t="inlineStr">
        <is>
          <t>No</t>
        </is>
      </c>
      <c r="W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TC103281</t>
        </is>
      </c>
      <c r="B3290" s="69" t="n">
        <v>46054</v>
      </c>
      <c r="C3290" s="70" t="n">
        <v>2026</v>
      </c>
      <c r="D3290" t="inlineStr">
        <is>
          <t>Feb</t>
        </is>
      </c>
      <c r="E3290" t="inlineStr">
        <is>
          <t>UK</t>
        </is>
      </c>
      <c r="F3290" t="inlineStr">
        <is>
          <t>UK</t>
        </is>
      </c>
      <c r="G3290" t="inlineStr">
        <is>
          <t>BFSI</t>
        </is>
      </c>
      <c r="H3290" t="inlineStr">
        <is>
          <t>Cloud &amp; infrastructure</t>
        </is>
      </c>
      <c r="I3290" t="inlineStr">
        <is>
          <t>Large client</t>
        </is>
      </c>
      <c r="J3290" t="inlineStr">
        <is>
          <t>Fatima Al-Saud</t>
        </is>
      </c>
      <c r="K3290" s="71" t="n">
        <v>7190</v>
      </c>
      <c r="L3290" s="72" t="n">
        <v>4049.08</v>
      </c>
      <c r="M3290" s="72" t="n">
        <v>29112885.2</v>
      </c>
      <c r="N3290" s="72" t="n">
        <v>0</v>
      </c>
      <c r="O3290" s="72" t="n">
        <v>29112885.2</v>
      </c>
      <c r="P3290" s="72" t="n">
        <v>17232214.16</v>
      </c>
      <c r="Q3290" s="72" t="n">
        <v>11880671.04</v>
      </c>
      <c r="R3290" t="inlineStr">
        <is>
          <t>B-01</t>
        </is>
      </c>
      <c r="S3290" s="73" t="n">
        <v>52.7</v>
      </c>
      <c r="T3290" s="73" t="n">
        <v>48</v>
      </c>
      <c r="U3290" s="71" t="n">
        <v>0</v>
      </c>
      <c r="V3290" t="inlineStr">
        <is>
          <t>No</t>
        </is>
      </c>
      <c r="W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TC103282</t>
        </is>
      </c>
      <c r="B3291" s="69" t="n">
        <v>46055</v>
      </c>
      <c r="C3291" s="70" t="n">
        <v>2026</v>
      </c>
      <c r="D3291" t="inlineStr">
        <is>
          <t>Feb</t>
        </is>
      </c>
      <c r="E3291" t="inlineStr">
        <is>
          <t>North America</t>
        </is>
      </c>
      <c r="F3291" t="inlineStr">
        <is>
          <t>Canada</t>
        </is>
      </c>
      <c r="G3291" t="inlineStr">
        <is>
          <t>BFSI</t>
        </is>
      </c>
      <c r="H3291" t="inlineStr">
        <is>
          <t>Cloud &amp; infrastructure</t>
        </is>
      </c>
      <c r="I3291" t="inlineStr">
        <is>
          <t>Mid-size client</t>
        </is>
      </c>
      <c r="J3291" t="inlineStr">
        <is>
          <t>Fatima Al-Saud</t>
        </is>
      </c>
      <c r="K3291" s="71" t="n">
        <v>9767</v>
      </c>
      <c r="L3291" s="72" t="n">
        <v>4044.98</v>
      </c>
      <c r="M3291" s="72" t="n">
        <v>39507319.66</v>
      </c>
      <c r="N3291" s="72" t="n">
        <v>0</v>
      </c>
      <c r="O3291" s="72" t="n">
        <v>39507319.66</v>
      </c>
      <c r="P3291" s="72" t="n">
        <v>25676362.84</v>
      </c>
      <c r="Q3291" s="72" t="n">
        <v>13830956.82</v>
      </c>
      <c r="R3291" t="inlineStr">
        <is>
          <t>B-01</t>
        </is>
      </c>
      <c r="S3291" s="73" t="n">
        <v>75.2</v>
      </c>
      <c r="T3291" s="73" t="n">
        <v>67.40000000000001</v>
      </c>
      <c r="U3291" s="71" t="n">
        <v>3</v>
      </c>
      <c r="V3291" t="inlineStr">
        <is>
          <t>No</t>
        </is>
      </c>
      <c r="W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TC103283</t>
        </is>
      </c>
      <c r="B3292" s="69" t="n">
        <v>46055</v>
      </c>
      <c r="C3292" s="70" t="n">
        <v>2026</v>
      </c>
      <c r="D3292" t="inlineStr">
        <is>
          <t>Feb</t>
        </is>
      </c>
      <c r="E3292" t="inlineStr">
        <is>
          <t>Continental Europe</t>
        </is>
      </c>
      <c r="F3292" t="inlineStr">
        <is>
          <t>France</t>
        </is>
      </c>
      <c r="G3292" t="inlineStr">
        <is>
          <t>BFSI</t>
        </is>
      </c>
      <c r="H3292" t="inlineStr">
        <is>
          <t>Cloud &amp; infrastructure</t>
        </is>
      </c>
      <c r="I3292" t="inlineStr">
        <is>
          <t>Large client</t>
        </is>
      </c>
      <c r="J3292" t="inlineStr">
        <is>
          <t>Zoya Ahmed</t>
        </is>
      </c>
      <c r="K3292" s="71" t="n">
        <v>5093</v>
      </c>
      <c r="L3292" s="72" t="n">
        <v>4014.93</v>
      </c>
      <c r="M3292" s="72" t="n">
        <v>20448038.49</v>
      </c>
      <c r="N3292" s="72" t="n">
        <v>817921.54</v>
      </c>
      <c r="O3292" s="72" t="n">
        <v>19630116.95</v>
      </c>
      <c r="P3292" s="72" t="n">
        <v>13448867.98</v>
      </c>
      <c r="Q3292" s="72" t="n">
        <v>6181248.97</v>
      </c>
      <c r="R3292" t="inlineStr">
        <is>
          <t>B-05</t>
        </is>
      </c>
      <c r="S3292" s="73" t="n">
        <v>40.4</v>
      </c>
      <c r="T3292" s="73" t="n">
        <v>36</v>
      </c>
      <c r="U3292" s="71" t="n">
        <v>1</v>
      </c>
      <c r="V3292" t="inlineStr">
        <is>
          <t>No</t>
        </is>
      </c>
      <c r="W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TC103284</t>
        </is>
      </c>
      <c r="B3293" s="69" t="n">
        <v>46055</v>
      </c>
      <c r="C3293" s="70" t="n">
        <v>2026</v>
      </c>
      <c r="D3293" t="inlineStr">
        <is>
          <t>Feb</t>
        </is>
      </c>
      <c r="E3293" t="inlineStr">
        <is>
          <t>Continental Europe</t>
        </is>
      </c>
      <c r="F3293" t="inlineStr">
        <is>
          <t>Netherlands</t>
        </is>
      </c>
      <c r="G3293" t="inlineStr">
        <is>
          <t>Technology &amp; Services</t>
        </is>
      </c>
      <c r="H3293" t="inlineStr">
        <is>
          <t>Consulting</t>
        </is>
      </c>
      <c r="I3293" t="inlineStr">
        <is>
          <t>Mid-size client</t>
        </is>
      </c>
      <c r="J3293" t="inlineStr">
        <is>
          <t>Shraddha Kulkarni</t>
        </is>
      </c>
      <c r="K3293" s="71" t="n">
        <v>3958</v>
      </c>
      <c r="L3293" s="72" t="n">
        <v>4418.6</v>
      </c>
      <c r="M3293" s="72" t="n">
        <v>17488818.8</v>
      </c>
      <c r="N3293" s="72" t="n">
        <v>0</v>
      </c>
      <c r="O3293" s="72" t="n">
        <v>17488818.8</v>
      </c>
      <c r="P3293" s="72" t="n">
        <v>11742111.42</v>
      </c>
      <c r="Q3293" s="72" t="n">
        <v>5746707.38</v>
      </c>
      <c r="R3293" t="inlineStr">
        <is>
          <t>TS-05</t>
        </is>
      </c>
      <c r="S3293" s="73" t="n">
        <v>29.4</v>
      </c>
      <c r="T3293" s="73" t="n">
        <v>26.1</v>
      </c>
      <c r="U3293" s="71" t="n">
        <v>1</v>
      </c>
      <c r="V3293" t="inlineStr">
        <is>
          <t>No</t>
        </is>
      </c>
      <c r="W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TC103285</t>
        </is>
      </c>
      <c r="B3294" s="69" t="n">
        <v>46055</v>
      </c>
      <c r="C3294" s="70" t="n">
        <v>2026</v>
      </c>
      <c r="D3294" t="inlineStr">
        <is>
          <t>Feb</t>
        </is>
      </c>
      <c r="E3294" t="inlineStr">
        <is>
          <t>North America</t>
        </is>
      </c>
      <c r="F3294" t="inlineStr">
        <is>
          <t>Canada</t>
        </is>
      </c>
      <c r="G3294" t="inlineStr">
        <is>
          <t>Manufacturing</t>
        </is>
      </c>
      <c r="H3294" t="inlineStr">
        <is>
          <t>Application services</t>
        </is>
      </c>
      <c r="I3294" t="inlineStr">
        <is>
          <t>Top-10 client</t>
        </is>
      </c>
      <c r="J3294" t="inlineStr">
        <is>
          <t>Shraddha Kulkarni</t>
        </is>
      </c>
      <c r="K3294" s="71" t="n">
        <v>4916</v>
      </c>
      <c r="L3294" s="72" t="n">
        <v>4117.96</v>
      </c>
      <c r="M3294" s="72" t="n">
        <v>20243891.36</v>
      </c>
      <c r="N3294" s="72" t="n">
        <v>404877.83</v>
      </c>
      <c r="O3294" s="72" t="n">
        <v>19839013.53</v>
      </c>
      <c r="P3294" s="72" t="n">
        <v>12286974.84</v>
      </c>
      <c r="Q3294" s="72" t="n">
        <v>7552038.69</v>
      </c>
      <c r="R3294" t="inlineStr">
        <is>
          <t>M-01</t>
        </is>
      </c>
      <c r="S3294" s="73" t="n">
        <v>38.3</v>
      </c>
      <c r="T3294" s="73" t="n">
        <v>33.9</v>
      </c>
      <c r="U3294" s="71" t="n">
        <v>0</v>
      </c>
      <c r="V3294" t="inlineStr">
        <is>
          <t>No</t>
        </is>
      </c>
      <c r="W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TC103286</t>
        </is>
      </c>
      <c r="B3295" s="69" t="n">
        <v>46055</v>
      </c>
      <c r="C3295" s="70" t="n">
        <v>2026</v>
      </c>
      <c r="D3295" t="inlineStr">
        <is>
          <t>Feb</t>
        </is>
      </c>
      <c r="E3295" t="inlineStr">
        <is>
          <t>India</t>
        </is>
      </c>
      <c r="F3295" t="inlineStr">
        <is>
          <t>India</t>
        </is>
      </c>
      <c r="G3295" t="inlineStr">
        <is>
          <t>Life Sciences</t>
        </is>
      </c>
      <c r="H3295" t="inlineStr">
        <is>
          <t>AI &amp; data</t>
        </is>
      </c>
      <c r="I3295" t="inlineStr">
        <is>
          <t>Top-10 client</t>
        </is>
      </c>
      <c r="J3295" t="inlineStr">
        <is>
          <t>Kofi Mensah</t>
        </is>
      </c>
      <c r="K3295" s="71" t="n">
        <v>6347</v>
      </c>
      <c r="L3295" s="72" t="n">
        <v>4320.76</v>
      </c>
      <c r="M3295" s="72" t="n">
        <v>27423863.72</v>
      </c>
      <c r="N3295" s="72" t="n">
        <v>1096954.55</v>
      </c>
      <c r="O3295" s="72" t="n">
        <v>26326909.17</v>
      </c>
      <c r="P3295" s="72" t="n">
        <v>16108841.05</v>
      </c>
      <c r="Q3295" s="72" t="n">
        <v>10218068.12</v>
      </c>
      <c r="R3295" t="inlineStr">
        <is>
          <t>LS-01</t>
        </is>
      </c>
      <c r="S3295" s="73" t="n">
        <v>48.8</v>
      </c>
      <c r="T3295" s="73" t="n">
        <v>40.9</v>
      </c>
      <c r="U3295" s="71" t="n">
        <v>0</v>
      </c>
      <c r="V3295" t="inlineStr">
        <is>
          <t>No</t>
        </is>
      </c>
      <c r="W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TC103287</t>
        </is>
      </c>
      <c r="B3296" s="69" t="n">
        <v>46055</v>
      </c>
      <c r="C3296" s="70" t="n">
        <v>2026</v>
      </c>
      <c r="D3296" t="inlineStr">
        <is>
          <t>Feb</t>
        </is>
      </c>
      <c r="E3296" t="inlineStr">
        <is>
          <t>North America</t>
        </is>
      </c>
      <c r="F3296" t="inlineStr">
        <is>
          <t>Canada</t>
        </is>
      </c>
      <c r="G3296" t="inlineStr">
        <is>
          <t>BFSI</t>
        </is>
      </c>
      <c r="H3296" t="inlineStr">
        <is>
          <t>Cloud &amp; infrastructure</t>
        </is>
      </c>
      <c r="I3296" t="inlineStr">
        <is>
          <t>Large client</t>
        </is>
      </c>
      <c r="J3296" t="inlineStr">
        <is>
          <t>Yuki Sato</t>
        </is>
      </c>
      <c r="K3296" s="71" t="n">
        <v>7897</v>
      </c>
      <c r="L3296" s="72" t="n">
        <v>4100.65</v>
      </c>
      <c r="M3296" s="72" t="n">
        <v>32382833.05</v>
      </c>
      <c r="N3296" s="72" t="n">
        <v>0</v>
      </c>
      <c r="O3296" s="72" t="n">
        <v>32382833.05</v>
      </c>
      <c r="P3296" s="72" t="n">
        <v>19322769.02</v>
      </c>
      <c r="Q3296" s="72" t="n">
        <v>13060064.03</v>
      </c>
      <c r="R3296" t="inlineStr">
        <is>
          <t>B-05</t>
        </is>
      </c>
      <c r="S3296" s="73" t="n">
        <v>65.2</v>
      </c>
      <c r="T3296" s="73" t="n">
        <v>53.8</v>
      </c>
      <c r="U3296" s="71" t="n">
        <v>1</v>
      </c>
      <c r="V3296" t="inlineStr">
        <is>
          <t>No</t>
        </is>
      </c>
      <c r="W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TC103288</t>
        </is>
      </c>
      <c r="B3297" s="69" t="n">
        <v>46055</v>
      </c>
      <c r="C3297" s="70" t="n">
        <v>2026</v>
      </c>
      <c r="D3297" t="inlineStr">
        <is>
          <t>Feb</t>
        </is>
      </c>
      <c r="E3297" t="inlineStr">
        <is>
          <t>North America</t>
        </is>
      </c>
      <c r="F3297" t="inlineStr">
        <is>
          <t>Canada</t>
        </is>
      </c>
      <c r="G3297" t="inlineStr">
        <is>
          <t>Manufacturing</t>
        </is>
      </c>
      <c r="H3297" t="inlineStr">
        <is>
          <t>Application services</t>
        </is>
      </c>
      <c r="I3297" t="inlineStr">
        <is>
          <t>Top-10 client</t>
        </is>
      </c>
      <c r="J3297" t="inlineStr">
        <is>
          <t>Ruhi Shaikh</t>
        </is>
      </c>
      <c r="K3297" s="71" t="n">
        <v>1154</v>
      </c>
      <c r="L3297" s="72" t="n">
        <v>4485.99</v>
      </c>
      <c r="M3297" s="72" t="n">
        <v>5176832.46</v>
      </c>
      <c r="N3297" s="72" t="n">
        <v>0</v>
      </c>
      <c r="O3297" s="72" t="n">
        <v>5176832.46</v>
      </c>
      <c r="P3297" s="72" t="n">
        <v>3130206.89</v>
      </c>
      <c r="Q3297" s="72" t="n">
        <v>2046625.57</v>
      </c>
      <c r="R3297" t="inlineStr">
        <is>
          <t>M-05</t>
        </is>
      </c>
      <c r="S3297" s="73" t="n">
        <v>8.699999999999999</v>
      </c>
      <c r="T3297" s="73" t="n">
        <v>7.5</v>
      </c>
      <c r="U3297" s="71" t="n">
        <v>0</v>
      </c>
      <c r="V3297" t="inlineStr">
        <is>
          <t>No</t>
        </is>
      </c>
      <c r="W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TC103289</t>
        </is>
      </c>
      <c r="B3298" s="69" t="n">
        <v>46055</v>
      </c>
      <c r="C3298" s="70" t="n">
        <v>2026</v>
      </c>
      <c r="D3298" t="inlineStr">
        <is>
          <t>Feb</t>
        </is>
      </c>
      <c r="E3298" t="inlineStr">
        <is>
          <t>Continental Europe</t>
        </is>
      </c>
      <c r="F3298" t="inlineStr">
        <is>
          <t>France</t>
        </is>
      </c>
      <c r="G3298" t="inlineStr">
        <is>
          <t>BFSI</t>
        </is>
      </c>
      <c r="H3298" t="inlineStr">
        <is>
          <t>Consulting</t>
        </is>
      </c>
      <c r="I3298" t="inlineStr">
        <is>
          <t>Top-10 client</t>
        </is>
      </c>
      <c r="J3298" t="inlineStr">
        <is>
          <t>Lucas Martin</t>
        </is>
      </c>
      <c r="K3298" s="71" t="n">
        <v>10383</v>
      </c>
      <c r="L3298" s="72" t="n">
        <v>4278.23</v>
      </c>
      <c r="M3298" s="72" t="n">
        <v>44420862.09</v>
      </c>
      <c r="N3298" s="72" t="n">
        <v>888417.24</v>
      </c>
      <c r="O3298" s="72" t="n">
        <v>43532444.85</v>
      </c>
      <c r="P3298" s="72" t="n">
        <v>26654321</v>
      </c>
      <c r="Q3298" s="72" t="n">
        <v>16878123.85</v>
      </c>
      <c r="R3298" t="inlineStr">
        <is>
          <t>B-06</t>
        </is>
      </c>
      <c r="S3298" s="73" t="n">
        <v>78.59999999999999</v>
      </c>
      <c r="T3298" s="73" t="n">
        <v>69.3</v>
      </c>
      <c r="U3298" s="71" t="n">
        <v>2</v>
      </c>
      <c r="V3298" t="inlineStr">
        <is>
          <t>No</t>
        </is>
      </c>
      <c r="W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TC103290</t>
        </is>
      </c>
      <c r="B3299" s="69" t="n">
        <v>46056</v>
      </c>
      <c r="C3299" s="70" t="n">
        <v>2026</v>
      </c>
      <c r="D3299" t="inlineStr">
        <is>
          <t>Feb</t>
        </is>
      </c>
      <c r="E3299" t="inlineStr">
        <is>
          <t>India</t>
        </is>
      </c>
      <c r="F3299" t="inlineStr">
        <is>
          <t>India</t>
        </is>
      </c>
      <c r="G3299" t="inlineStr">
        <is>
          <t>Communications &amp; Media</t>
        </is>
      </c>
      <c r="H3299" t="inlineStr">
        <is>
          <t>Consulting</t>
        </is>
      </c>
      <c r="I3299" t="inlineStr">
        <is>
          <t>Top-10 client</t>
        </is>
      </c>
      <c r="J3299" t="inlineStr">
        <is>
          <t>Sophie Müller</t>
        </is>
      </c>
      <c r="K3299" s="71" t="n">
        <v>7177</v>
      </c>
      <c r="L3299" s="72" t="n">
        <v>2845.69</v>
      </c>
      <c r="M3299" s="72" t="n">
        <v>20423517.13</v>
      </c>
      <c r="N3299" s="72" t="n">
        <v>0</v>
      </c>
      <c r="O3299" s="72" t="n">
        <v>20423517.13</v>
      </c>
      <c r="P3299" s="72" t="n">
        <v>15176037.71</v>
      </c>
      <c r="Q3299" s="72" t="n">
        <v>5247479.42</v>
      </c>
      <c r="R3299" t="inlineStr">
        <is>
          <t>CM-05</t>
        </is>
      </c>
      <c r="S3299" s="73" t="n">
        <v>65.7</v>
      </c>
      <c r="T3299" s="73" t="n">
        <v>53</v>
      </c>
      <c r="U3299" s="71" t="n">
        <v>0</v>
      </c>
      <c r="V3299" t="inlineStr">
        <is>
          <t>No</t>
        </is>
      </c>
      <c r="W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TC103291</t>
        </is>
      </c>
      <c r="B3300" s="69" t="n">
        <v>46056</v>
      </c>
      <c r="C3300" s="70" t="n">
        <v>2026</v>
      </c>
      <c r="D3300" t="inlineStr">
        <is>
          <t>Feb</t>
        </is>
      </c>
      <c r="E3300" t="inlineStr">
        <is>
          <t>India</t>
        </is>
      </c>
      <c r="F3300" t="inlineStr">
        <is>
          <t>India</t>
        </is>
      </c>
      <c r="G3300" t="inlineStr">
        <is>
          <t>BFSI</t>
        </is>
      </c>
      <c r="H3300" t="inlineStr">
        <is>
          <t>Application services</t>
        </is>
      </c>
      <c r="I3300" t="inlineStr">
        <is>
          <t>Mid-size client</t>
        </is>
      </c>
      <c r="J3300" t="inlineStr">
        <is>
          <t>Wei Chen</t>
        </is>
      </c>
      <c r="K3300" s="71" t="n">
        <v>719</v>
      </c>
      <c r="L3300" s="72" t="n">
        <v>3666.24</v>
      </c>
      <c r="M3300" s="72" t="n">
        <v>2636026.56</v>
      </c>
      <c r="N3300" s="72" t="n">
        <v>158161.59</v>
      </c>
      <c r="O3300" s="72" t="n">
        <v>2477864.97</v>
      </c>
      <c r="P3300" s="72" t="n">
        <v>1606158.18</v>
      </c>
      <c r="Q3300" s="72" t="n">
        <v>871706.79</v>
      </c>
      <c r="R3300" t="inlineStr">
        <is>
          <t>B-04</t>
        </is>
      </c>
      <c r="S3300" s="73" t="n">
        <v>6.1</v>
      </c>
      <c r="T3300" s="73" t="n">
        <v>5</v>
      </c>
      <c r="U3300" s="71" t="n">
        <v>0</v>
      </c>
      <c r="V3300" t="inlineStr">
        <is>
          <t>No</t>
        </is>
      </c>
      <c r="W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TC103292</t>
        </is>
      </c>
      <c r="B3301" s="69" t="n">
        <v>46056</v>
      </c>
      <c r="C3301" s="70" t="n">
        <v>2026</v>
      </c>
      <c r="D3301" t="inlineStr">
        <is>
          <t>Feb</t>
        </is>
      </c>
      <c r="E3301" t="inlineStr">
        <is>
          <t>UK</t>
        </is>
      </c>
      <c r="F3301" t="inlineStr">
        <is>
          <t>UK</t>
        </is>
      </c>
      <c r="G3301" t="inlineStr">
        <is>
          <t>Retail &amp; CPG</t>
        </is>
      </c>
      <c r="H3301" t="inlineStr">
        <is>
          <t>Cloud &amp; infrastructure</t>
        </is>
      </c>
      <c r="I3301" t="inlineStr">
        <is>
          <t>Large client</t>
        </is>
      </c>
      <c r="J3301" t="inlineStr">
        <is>
          <t>Fatima Al-Saud</t>
        </is>
      </c>
      <c r="K3301" s="71" t="n">
        <v>5183</v>
      </c>
      <c r="L3301" s="72" t="n">
        <v>3641.39</v>
      </c>
      <c r="M3301" s="72" t="n">
        <v>18873324.37</v>
      </c>
      <c r="N3301" s="72" t="n">
        <v>377466.49</v>
      </c>
      <c r="O3301" s="72" t="n">
        <v>18495857.88</v>
      </c>
      <c r="P3301" s="72" t="n">
        <v>11951761.58</v>
      </c>
      <c r="Q3301" s="72" t="n">
        <v>6544096.3</v>
      </c>
      <c r="R3301" t="inlineStr">
        <is>
          <t>RC-06</t>
        </is>
      </c>
      <c r="S3301" s="73" t="n">
        <v>44.4</v>
      </c>
      <c r="T3301" s="73" t="n">
        <v>37.2</v>
      </c>
      <c r="U3301" s="71" t="n">
        <v>0</v>
      </c>
      <c r="V3301" t="inlineStr">
        <is>
          <t>No</t>
        </is>
      </c>
      <c r="W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TC103293</t>
        </is>
      </c>
      <c r="B3302" s="69" t="n">
        <v>46056</v>
      </c>
      <c r="C3302" s="70" t="n">
        <v>2026</v>
      </c>
      <c r="D3302" t="inlineStr">
        <is>
          <t>Feb</t>
        </is>
      </c>
      <c r="E3302" t="inlineStr">
        <is>
          <t>North America</t>
        </is>
      </c>
      <c r="F3302" t="inlineStr">
        <is>
          <t>USA</t>
        </is>
      </c>
      <c r="G3302" t="inlineStr">
        <is>
          <t>BFSI</t>
        </is>
      </c>
      <c r="H3302" t="inlineStr">
        <is>
          <t>Application services</t>
        </is>
      </c>
      <c r="I3302" t="inlineStr">
        <is>
          <t>Top-10 client</t>
        </is>
      </c>
      <c r="J3302" t="inlineStr">
        <is>
          <t>Ruhi Shaikh</t>
        </is>
      </c>
      <c r="K3302" s="71" t="n">
        <v>5917</v>
      </c>
      <c r="L3302" s="72" t="n">
        <v>4288.1</v>
      </c>
      <c r="M3302" s="72" t="n">
        <v>25372687.7</v>
      </c>
      <c r="N3302" s="72" t="n">
        <v>1522361.26</v>
      </c>
      <c r="O3302" s="72" t="n">
        <v>23850326.44</v>
      </c>
      <c r="P3302" s="72" t="n">
        <v>16246871.43</v>
      </c>
      <c r="Q3302" s="72" t="n">
        <v>7603455.01</v>
      </c>
      <c r="R3302" t="inlineStr">
        <is>
          <t>B-05</t>
        </is>
      </c>
      <c r="S3302" s="73" t="n">
        <v>46.2</v>
      </c>
      <c r="T3302" s="73" t="n">
        <v>41</v>
      </c>
      <c r="U3302" s="71" t="n">
        <v>0</v>
      </c>
      <c r="V3302" t="inlineStr">
        <is>
          <t>No</t>
        </is>
      </c>
      <c r="W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TC103294</t>
        </is>
      </c>
      <c r="B3303" s="69" t="n">
        <v>46056</v>
      </c>
      <c r="C3303" s="70" t="n">
        <v>2026</v>
      </c>
      <c r="D3303" t="inlineStr">
        <is>
          <t>Feb</t>
        </is>
      </c>
      <c r="E3303" t="inlineStr">
        <is>
          <t>Middle East &amp; Africa</t>
        </is>
      </c>
      <c r="F3303" t="inlineStr">
        <is>
          <t>South Africa</t>
        </is>
      </c>
      <c r="G3303" t="inlineStr">
        <is>
          <t>BFSI</t>
        </is>
      </c>
      <c r="H3303" t="inlineStr">
        <is>
          <t>Cloud &amp; infrastructure</t>
        </is>
      </c>
      <c r="I3303" t="inlineStr">
        <is>
          <t>Large client</t>
        </is>
      </c>
      <c r="J3303" t="inlineStr">
        <is>
          <t>Sophie Müller</t>
        </is>
      </c>
      <c r="K3303" s="71" t="n">
        <v>6983</v>
      </c>
      <c r="L3303" s="72" t="n">
        <v>3679.29</v>
      </c>
      <c r="M3303" s="72" t="n">
        <v>25692482.07</v>
      </c>
      <c r="N3303" s="72" t="n">
        <v>0</v>
      </c>
      <c r="O3303" s="72" t="n">
        <v>25692482.07</v>
      </c>
      <c r="P3303" s="72" t="n">
        <v>17285647.45</v>
      </c>
      <c r="Q3303" s="72" t="n">
        <v>8406834.619999999</v>
      </c>
      <c r="R3303" t="inlineStr">
        <is>
          <t>B-02</t>
        </is>
      </c>
      <c r="S3303" s="73" t="n">
        <v>61.1</v>
      </c>
      <c r="T3303" s="73" t="n">
        <v>49.8</v>
      </c>
      <c r="U3303" s="71" t="n">
        <v>0</v>
      </c>
      <c r="V3303" t="inlineStr">
        <is>
          <t>No</t>
        </is>
      </c>
      <c r="W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TC103295</t>
        </is>
      </c>
      <c r="B3304" s="69" t="n">
        <v>46056</v>
      </c>
      <c r="C3304" s="70" t="n">
        <v>2026</v>
      </c>
      <c r="D3304" t="inlineStr">
        <is>
          <t>Feb</t>
        </is>
      </c>
      <c r="E3304" t="inlineStr">
        <is>
          <t>Continental Europe</t>
        </is>
      </c>
      <c r="F3304" t="inlineStr">
        <is>
          <t>Germany</t>
        </is>
      </c>
      <c r="G3304" t="inlineStr">
        <is>
          <t>Manufacturing</t>
        </is>
      </c>
      <c r="H3304" t="inlineStr">
        <is>
          <t>Cloud &amp; infrastructure</t>
        </is>
      </c>
      <c r="I3304" t="inlineStr">
        <is>
          <t>Top-10 client</t>
        </is>
      </c>
      <c r="J3304" t="inlineStr">
        <is>
          <t>Omar Haddad</t>
        </is>
      </c>
      <c r="K3304" s="71" t="n">
        <v>3201</v>
      </c>
      <c r="L3304" s="72" t="n">
        <v>4399.35</v>
      </c>
      <c r="M3304" s="72" t="n">
        <v>14082319.35</v>
      </c>
      <c r="N3304" s="72" t="n">
        <v>0</v>
      </c>
      <c r="O3304" s="72" t="n">
        <v>14082319.35</v>
      </c>
      <c r="P3304" s="72" t="n">
        <v>8458930.84</v>
      </c>
      <c r="Q3304" s="72" t="n">
        <v>5623388.51</v>
      </c>
      <c r="R3304" t="inlineStr">
        <is>
          <t>M-04</t>
        </is>
      </c>
      <c r="S3304" s="73" t="n">
        <v>29.8</v>
      </c>
      <c r="T3304" s="73" t="n">
        <v>22.6</v>
      </c>
      <c r="U3304" s="71" t="n">
        <v>0</v>
      </c>
      <c r="V3304" t="inlineStr">
        <is>
          <t>No</t>
        </is>
      </c>
      <c r="W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TC103296</t>
        </is>
      </c>
      <c r="B3305" s="69" t="n">
        <v>46056</v>
      </c>
      <c r="C3305" s="70" t="n">
        <v>2026</v>
      </c>
      <c r="D3305" t="inlineStr">
        <is>
          <t>Feb</t>
        </is>
      </c>
      <c r="E3305" t="inlineStr">
        <is>
          <t>North America</t>
        </is>
      </c>
      <c r="F3305" t="inlineStr">
        <is>
          <t>USA</t>
        </is>
      </c>
      <c r="G3305" t="inlineStr">
        <is>
          <t>BFSI</t>
        </is>
      </c>
      <c r="H3305" t="inlineStr">
        <is>
          <t>BPS</t>
        </is>
      </c>
      <c r="I3305" t="inlineStr">
        <is>
          <t>Mid-size client</t>
        </is>
      </c>
      <c r="J3305" t="inlineStr">
        <is>
          <t>Sophie Müller</t>
        </is>
      </c>
      <c r="K3305" s="71" t="n">
        <v>5598</v>
      </c>
      <c r="L3305" s="72" t="n">
        <v>3734.42</v>
      </c>
      <c r="M3305" s="72" t="n">
        <v>20905283.16</v>
      </c>
      <c r="N3305" s="72" t="n">
        <v>1254316.99</v>
      </c>
      <c r="O3305" s="72" t="n">
        <v>19650966.17</v>
      </c>
      <c r="P3305" s="72" t="n">
        <v>12971649.09</v>
      </c>
      <c r="Q3305" s="72" t="n">
        <v>6679317.08</v>
      </c>
      <c r="R3305" t="inlineStr">
        <is>
          <t>B-06</t>
        </is>
      </c>
      <c r="S3305" s="73" t="n">
        <v>50.3</v>
      </c>
      <c r="T3305" s="73" t="n">
        <v>37.7</v>
      </c>
      <c r="U3305" s="71" t="n">
        <v>0</v>
      </c>
      <c r="V3305" t="inlineStr">
        <is>
          <t>No</t>
        </is>
      </c>
      <c r="W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TC103297</t>
        </is>
      </c>
      <c r="B3306" s="69" t="n">
        <v>46056</v>
      </c>
      <c r="C3306" s="70" t="n">
        <v>2026</v>
      </c>
      <c r="D3306" t="inlineStr">
        <is>
          <t>Feb</t>
        </is>
      </c>
      <c r="E3306" t="inlineStr">
        <is>
          <t>Continental Europe</t>
        </is>
      </c>
      <c r="F3306" t="inlineStr">
        <is>
          <t>Germany</t>
        </is>
      </c>
      <c r="G3306" t="inlineStr">
        <is>
          <t>Technology &amp; Services</t>
        </is>
      </c>
      <c r="H3306" t="inlineStr">
        <is>
          <t>Cloud &amp; infrastructure</t>
        </is>
      </c>
      <c r="I3306" t="inlineStr">
        <is>
          <t>Large client</t>
        </is>
      </c>
      <c r="J3306" t="inlineStr">
        <is>
          <t>Noah Smith</t>
        </is>
      </c>
      <c r="K3306" s="71" t="n">
        <v>10683</v>
      </c>
      <c r="L3306" s="72" t="n">
        <v>3850.33</v>
      </c>
      <c r="M3306" s="72" t="n">
        <v>41133075.39</v>
      </c>
      <c r="N3306" s="72" t="n">
        <v>1645323.02</v>
      </c>
      <c r="O3306" s="72" t="n">
        <v>39487752.37</v>
      </c>
      <c r="P3306" s="72" t="n">
        <v>24554207.06</v>
      </c>
      <c r="Q3306" s="72" t="n">
        <v>14933545.31</v>
      </c>
      <c r="R3306" t="inlineStr">
        <is>
          <t>TS-03</t>
        </is>
      </c>
      <c r="S3306" s="73" t="n">
        <v>76.8</v>
      </c>
      <c r="T3306" s="73" t="n">
        <v>69.3</v>
      </c>
      <c r="U3306" s="71" t="n">
        <v>0</v>
      </c>
      <c r="V3306" t="inlineStr">
        <is>
          <t>No</t>
        </is>
      </c>
      <c r="W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TC103298</t>
        </is>
      </c>
      <c r="B3307" s="69" t="n">
        <v>46056</v>
      </c>
      <c r="C3307" s="70" t="n">
        <v>2026</v>
      </c>
      <c r="D3307" t="inlineStr">
        <is>
          <t>Feb</t>
        </is>
      </c>
      <c r="E3307" t="inlineStr">
        <is>
          <t>UK</t>
        </is>
      </c>
      <c r="F3307" t="inlineStr">
        <is>
          <t>UK</t>
        </is>
      </c>
      <c r="G3307" t="inlineStr">
        <is>
          <t>Technology &amp; Services</t>
        </is>
      </c>
      <c r="H3307" t="inlineStr">
        <is>
          <t>BPS</t>
        </is>
      </c>
      <c r="I3307" t="inlineStr">
        <is>
          <t>Mid-size client</t>
        </is>
      </c>
      <c r="J3307" t="inlineStr">
        <is>
          <t>Emma Clarke</t>
        </is>
      </c>
      <c r="K3307" s="71" t="n">
        <v>6896</v>
      </c>
      <c r="L3307" s="72" t="n">
        <v>4418.85</v>
      </c>
      <c r="M3307" s="72" t="n">
        <v>30472389.6</v>
      </c>
      <c r="N3307" s="72" t="n">
        <v>0</v>
      </c>
      <c r="O3307" s="72" t="n">
        <v>30472389.6</v>
      </c>
      <c r="P3307" s="72" t="n">
        <v>18468675.66</v>
      </c>
      <c r="Q3307" s="72" t="n">
        <v>12003713.94</v>
      </c>
      <c r="R3307" t="inlineStr">
        <is>
          <t>TS-06</t>
        </is>
      </c>
      <c r="S3307" s="73" t="n">
        <v>49.6</v>
      </c>
      <c r="T3307" s="73" t="n">
        <v>44.7</v>
      </c>
      <c r="U3307" s="71" t="n">
        <v>0</v>
      </c>
      <c r="V3307" t="inlineStr">
        <is>
          <t>Yes</t>
        </is>
      </c>
      <c r="W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TC103299</t>
        </is>
      </c>
      <c r="B3308" s="69" t="n">
        <v>46057</v>
      </c>
      <c r="C3308" s="70" t="n">
        <v>2026</v>
      </c>
      <c r="D3308" t="inlineStr">
        <is>
          <t>Feb</t>
        </is>
      </c>
      <c r="E3308" t="inlineStr">
        <is>
          <t>North America</t>
        </is>
      </c>
      <c r="F3308" t="inlineStr">
        <is>
          <t>Canada</t>
        </is>
      </c>
      <c r="G3308" t="inlineStr">
        <is>
          <t>BFSI</t>
        </is>
      </c>
      <c r="H3308" t="inlineStr">
        <is>
          <t>Application services</t>
        </is>
      </c>
      <c r="I3308" t="inlineStr">
        <is>
          <t>Large client</t>
        </is>
      </c>
      <c r="J3308" t="inlineStr">
        <is>
          <t>Priya Nair</t>
        </is>
      </c>
      <c r="K3308" s="71" t="n">
        <v>8041</v>
      </c>
      <c r="L3308" s="72" t="n">
        <v>4552.46</v>
      </c>
      <c r="M3308" s="72" t="n">
        <v>36606330.86</v>
      </c>
      <c r="N3308" s="72" t="n">
        <v>732126.62</v>
      </c>
      <c r="O3308" s="72" t="n">
        <v>35874204.24</v>
      </c>
      <c r="P3308" s="72" t="n">
        <v>23645226.93</v>
      </c>
      <c r="Q3308" s="72" t="n">
        <v>12228977.31</v>
      </c>
      <c r="R3308" t="inlineStr">
        <is>
          <t>B-01</t>
        </is>
      </c>
      <c r="S3308" s="73" t="n">
        <v>64.2</v>
      </c>
      <c r="T3308" s="73" t="n">
        <v>57.2</v>
      </c>
      <c r="U3308" s="71" t="n">
        <v>1</v>
      </c>
      <c r="V3308" t="inlineStr">
        <is>
          <t>No</t>
        </is>
      </c>
      <c r="W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TC103300</t>
        </is>
      </c>
      <c r="B3309" s="69" t="n">
        <v>46057</v>
      </c>
      <c r="C3309" s="70" t="n">
        <v>2026</v>
      </c>
      <c r="D3309" t="inlineStr">
        <is>
          <t>Feb</t>
        </is>
      </c>
      <c r="E3309" t="inlineStr">
        <is>
          <t>Middle East &amp; Africa</t>
        </is>
      </c>
      <c r="F3309" t="inlineStr">
        <is>
          <t>South Africa</t>
        </is>
      </c>
      <c r="G3309" t="inlineStr">
        <is>
          <t>Retail &amp; CPG</t>
        </is>
      </c>
      <c r="H3309" t="inlineStr">
        <is>
          <t>BPS</t>
        </is>
      </c>
      <c r="I3309" t="inlineStr">
        <is>
          <t>Large client</t>
        </is>
      </c>
      <c r="J3309" t="inlineStr">
        <is>
          <t>Shraddha Kulkarni</t>
        </is>
      </c>
      <c r="K3309" s="71" t="n">
        <v>1996</v>
      </c>
      <c r="L3309" s="72" t="n">
        <v>3576.48</v>
      </c>
      <c r="M3309" s="72" t="n">
        <v>7138654.08</v>
      </c>
      <c r="N3309" s="72" t="n">
        <v>0</v>
      </c>
      <c r="O3309" s="72" t="n">
        <v>7138654.08</v>
      </c>
      <c r="P3309" s="72" t="n">
        <v>4650780.52</v>
      </c>
      <c r="Q3309" s="72" t="n">
        <v>2487873.56</v>
      </c>
      <c r="R3309" t="inlineStr">
        <is>
          <t>RC-05</t>
        </is>
      </c>
      <c r="S3309" s="73" t="n">
        <v>15.8</v>
      </c>
      <c r="T3309" s="73" t="n">
        <v>13.7</v>
      </c>
      <c r="U3309" s="71" t="n">
        <v>0</v>
      </c>
      <c r="V3309" t="inlineStr">
        <is>
          <t>No</t>
        </is>
      </c>
      <c r="W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TC103301</t>
        </is>
      </c>
      <c r="B3310" s="69" t="n">
        <v>46057</v>
      </c>
      <c r="C3310" s="70" t="n">
        <v>2026</v>
      </c>
      <c r="D3310" t="inlineStr">
        <is>
          <t>Feb</t>
        </is>
      </c>
      <c r="E3310" t="inlineStr">
        <is>
          <t>Asia Pacific</t>
        </is>
      </c>
      <c r="F3310" t="inlineStr">
        <is>
          <t>Australia</t>
        </is>
      </c>
      <c r="G3310" t="inlineStr">
        <is>
          <t>Technology &amp; Services</t>
        </is>
      </c>
      <c r="H3310" t="inlineStr">
        <is>
          <t>Cloud &amp; infrastructure</t>
        </is>
      </c>
      <c r="I3310" t="inlineStr">
        <is>
          <t>Large client</t>
        </is>
      </c>
      <c r="J3310" t="inlineStr">
        <is>
          <t>Liam O'Brien</t>
        </is>
      </c>
      <c r="K3310" s="71" t="n">
        <v>7302</v>
      </c>
      <c r="L3310" s="72" t="n">
        <v>3451.08</v>
      </c>
      <c r="M3310" s="72" t="n">
        <v>25199786.16</v>
      </c>
      <c r="N3310" s="72" t="n">
        <v>0</v>
      </c>
      <c r="O3310" s="72" t="n">
        <v>25199786.16</v>
      </c>
      <c r="P3310" s="72" t="n">
        <v>17333738.53</v>
      </c>
      <c r="Q3310" s="72" t="n">
        <v>7866047.63</v>
      </c>
      <c r="R3310" t="inlineStr">
        <is>
          <t>TS-06</t>
        </is>
      </c>
      <c r="S3310" s="73" t="n">
        <v>60.7</v>
      </c>
      <c r="T3310" s="73" t="n">
        <v>48.1</v>
      </c>
      <c r="U3310" s="71" t="n">
        <v>0</v>
      </c>
      <c r="V3310" t="inlineStr">
        <is>
          <t>No</t>
        </is>
      </c>
      <c r="W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TC103302</t>
        </is>
      </c>
      <c r="B3311" s="69" t="n">
        <v>46057</v>
      </c>
      <c r="C3311" s="70" t="n">
        <v>2026</v>
      </c>
      <c r="D3311" t="inlineStr">
        <is>
          <t>Feb</t>
        </is>
      </c>
      <c r="E3311" t="inlineStr">
        <is>
          <t>UK</t>
        </is>
      </c>
      <c r="F3311" t="inlineStr">
        <is>
          <t>UK</t>
        </is>
      </c>
      <c r="G3311" t="inlineStr">
        <is>
          <t>Retail &amp; CPG</t>
        </is>
      </c>
      <c r="H3311" t="inlineStr">
        <is>
          <t>AI &amp; data</t>
        </is>
      </c>
      <c r="I3311" t="inlineStr">
        <is>
          <t>Mid-size client</t>
        </is>
      </c>
      <c r="J3311" t="inlineStr">
        <is>
          <t>Sara Rossi</t>
        </is>
      </c>
      <c r="K3311" s="71" t="n">
        <v>7187</v>
      </c>
      <c r="L3311" s="72" t="n">
        <v>4000.07</v>
      </c>
      <c r="M3311" s="72" t="n">
        <v>28748503.09</v>
      </c>
      <c r="N3311" s="72" t="n">
        <v>1149940.12</v>
      </c>
      <c r="O3311" s="72" t="n">
        <v>27598562.97</v>
      </c>
      <c r="P3311" s="72" t="n">
        <v>18561262.43</v>
      </c>
      <c r="Q3311" s="72" t="n">
        <v>9037300.539999999</v>
      </c>
      <c r="R3311" t="inlineStr">
        <is>
          <t>RC-01</t>
        </is>
      </c>
      <c r="S3311" s="73" t="n">
        <v>64.09999999999999</v>
      </c>
      <c r="T3311" s="73" t="n">
        <v>50.8</v>
      </c>
      <c r="U3311" s="71" t="n">
        <v>0</v>
      </c>
      <c r="V3311" t="inlineStr">
        <is>
          <t>No</t>
        </is>
      </c>
      <c r="W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TC103303</t>
        </is>
      </c>
      <c r="B3312" s="69" t="n">
        <v>46057</v>
      </c>
      <c r="C3312" s="70" t="n">
        <v>2026</v>
      </c>
      <c r="D3312" t="inlineStr">
        <is>
          <t>Feb</t>
        </is>
      </c>
      <c r="E3312" t="inlineStr">
        <is>
          <t>UK</t>
        </is>
      </c>
      <c r="F3312" t="inlineStr">
        <is>
          <t>UK</t>
        </is>
      </c>
      <c r="G3312" t="inlineStr">
        <is>
          <t>Retail &amp; CPG</t>
        </is>
      </c>
      <c r="H3312" t="inlineStr">
        <is>
          <t>Consulting</t>
        </is>
      </c>
      <c r="I3312" t="inlineStr">
        <is>
          <t>Large client</t>
        </is>
      </c>
      <c r="J3312" t="inlineStr">
        <is>
          <t>Kofi Mensah</t>
        </is>
      </c>
      <c r="K3312" s="71" t="n">
        <v>5223</v>
      </c>
      <c r="L3312" s="72" t="n">
        <v>3943.02</v>
      </c>
      <c r="M3312" s="72" t="n">
        <v>20594393.46</v>
      </c>
      <c r="N3312" s="72" t="n">
        <v>1235663.61</v>
      </c>
      <c r="O3312" s="72" t="n">
        <v>19358729.85</v>
      </c>
      <c r="P3312" s="72" t="n">
        <v>13618416.13</v>
      </c>
      <c r="Q3312" s="72" t="n">
        <v>5740313.72</v>
      </c>
      <c r="R3312" t="inlineStr">
        <is>
          <t>RC-03</t>
        </is>
      </c>
      <c r="S3312" s="73" t="n">
        <v>41</v>
      </c>
      <c r="T3312" s="73" t="n">
        <v>36.2</v>
      </c>
      <c r="U3312" s="71" t="n">
        <v>0</v>
      </c>
      <c r="V3312" t="inlineStr">
        <is>
          <t>No</t>
        </is>
      </c>
      <c r="W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TC103304</t>
        </is>
      </c>
      <c r="B3313" s="69" t="n">
        <v>46057</v>
      </c>
      <c r="C3313" s="70" t="n">
        <v>2026</v>
      </c>
      <c r="D3313" t="inlineStr">
        <is>
          <t>Feb</t>
        </is>
      </c>
      <c r="E3313" t="inlineStr">
        <is>
          <t>North America</t>
        </is>
      </c>
      <c r="F3313" t="inlineStr">
        <is>
          <t>Canada</t>
        </is>
      </c>
      <c r="G3313" t="inlineStr">
        <is>
          <t>Technology &amp; Services</t>
        </is>
      </c>
      <c r="H3313" t="inlineStr">
        <is>
          <t>Cloud &amp; infrastructure</t>
        </is>
      </c>
      <c r="I3313" t="inlineStr">
        <is>
          <t>Large client</t>
        </is>
      </c>
      <c r="J3313" t="inlineStr">
        <is>
          <t>Ravindra Patil</t>
        </is>
      </c>
      <c r="K3313" s="71" t="n">
        <v>6792</v>
      </c>
      <c r="L3313" s="72" t="n">
        <v>4516.1</v>
      </c>
      <c r="M3313" s="72" t="n">
        <v>30673351.2</v>
      </c>
      <c r="N3313" s="72" t="n">
        <v>1840401.07</v>
      </c>
      <c r="O3313" s="72" t="n">
        <v>28832950.13</v>
      </c>
      <c r="P3313" s="72" t="n">
        <v>19598959.2</v>
      </c>
      <c r="Q3313" s="72" t="n">
        <v>9233990.93</v>
      </c>
      <c r="R3313" t="inlineStr">
        <is>
          <t>TS-06</t>
        </is>
      </c>
      <c r="S3313" s="73" t="n">
        <v>56.7</v>
      </c>
      <c r="T3313" s="73" t="n">
        <v>46</v>
      </c>
      <c r="U3313" s="71" t="n">
        <v>1</v>
      </c>
      <c r="V3313" t="inlineStr">
        <is>
          <t>No</t>
        </is>
      </c>
      <c r="W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TC103305</t>
        </is>
      </c>
      <c r="B3314" s="69" t="n">
        <v>46057</v>
      </c>
      <c r="C3314" s="70" t="n">
        <v>2026</v>
      </c>
      <c r="D3314" t="inlineStr">
        <is>
          <t>Feb</t>
        </is>
      </c>
      <c r="E3314" t="inlineStr">
        <is>
          <t>India</t>
        </is>
      </c>
      <c r="F3314" t="inlineStr">
        <is>
          <t>India</t>
        </is>
      </c>
      <c r="G3314" t="inlineStr">
        <is>
          <t>Technology &amp; Services</t>
        </is>
      </c>
      <c r="H3314" t="inlineStr">
        <is>
          <t>BPS</t>
        </is>
      </c>
      <c r="I3314" t="inlineStr">
        <is>
          <t>Mid-size client</t>
        </is>
      </c>
      <c r="J3314" t="inlineStr">
        <is>
          <t>Hiroshi Tanaka</t>
        </is>
      </c>
      <c r="K3314" s="71" t="n">
        <v>2258</v>
      </c>
      <c r="L3314" s="72" t="n">
        <v>4008.97</v>
      </c>
      <c r="M3314" s="72" t="n">
        <v>9052254.26</v>
      </c>
      <c r="N3314" s="72" t="n">
        <v>0</v>
      </c>
      <c r="O3314" s="72" t="n">
        <v>9052254.26</v>
      </c>
      <c r="P3314" s="72" t="n">
        <v>5638624.68</v>
      </c>
      <c r="Q3314" s="72" t="n">
        <v>3413629.58</v>
      </c>
      <c r="R3314" t="inlineStr">
        <is>
          <t>TS-06</t>
        </is>
      </c>
      <c r="S3314" s="73" t="n">
        <v>18.8</v>
      </c>
      <c r="T3314" s="73" t="n">
        <v>15.5</v>
      </c>
      <c r="U3314" s="71" t="n">
        <v>0</v>
      </c>
      <c r="V3314" t="inlineStr">
        <is>
          <t>No</t>
        </is>
      </c>
      <c r="W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TC103306</t>
        </is>
      </c>
      <c r="B3315" s="69" t="n">
        <v>46057</v>
      </c>
      <c r="C3315" s="70" t="n">
        <v>2026</v>
      </c>
      <c r="D3315" t="inlineStr">
        <is>
          <t>Feb</t>
        </is>
      </c>
      <c r="E3315" t="inlineStr">
        <is>
          <t>Asia Pacific</t>
        </is>
      </c>
      <c r="F3315" t="inlineStr">
        <is>
          <t>Australia</t>
        </is>
      </c>
      <c r="G3315" t="inlineStr">
        <is>
          <t>Retail &amp; CPG</t>
        </is>
      </c>
      <c r="H3315" t="inlineStr">
        <is>
          <t>BPS</t>
        </is>
      </c>
      <c r="I3315" t="inlineStr">
        <is>
          <t>Large client</t>
        </is>
      </c>
      <c r="J3315" t="inlineStr">
        <is>
          <t>Priya Nair</t>
        </is>
      </c>
      <c r="K3315" s="71" t="n">
        <v>1205</v>
      </c>
      <c r="L3315" s="72" t="n">
        <v>3696.61</v>
      </c>
      <c r="M3315" s="72" t="n">
        <v>4454415.05</v>
      </c>
      <c r="N3315" s="72" t="n">
        <v>267264.9</v>
      </c>
      <c r="O3315" s="72" t="n">
        <v>4187150.15</v>
      </c>
      <c r="P3315" s="72" t="n">
        <v>3038358.89</v>
      </c>
      <c r="Q3315" s="72" t="n">
        <v>1148791.26</v>
      </c>
      <c r="R3315" t="inlineStr">
        <is>
          <t>RC-04</t>
        </is>
      </c>
      <c r="S3315" s="73" t="n">
        <v>9.699999999999999</v>
      </c>
      <c r="T3315" s="73" t="n">
        <v>7.9</v>
      </c>
      <c r="U3315" s="71" t="n">
        <v>0</v>
      </c>
      <c r="V3315" t="inlineStr">
        <is>
          <t>No</t>
        </is>
      </c>
      <c r="W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TC103307</t>
        </is>
      </c>
      <c r="B3316" s="69" t="n">
        <v>46058</v>
      </c>
      <c r="C3316" s="70" t="n">
        <v>2026</v>
      </c>
      <c r="D3316" t="inlineStr">
        <is>
          <t>Feb</t>
        </is>
      </c>
      <c r="E3316" t="inlineStr">
        <is>
          <t>Middle East &amp; Africa</t>
        </is>
      </c>
      <c r="F3316" t="inlineStr">
        <is>
          <t>South Africa</t>
        </is>
      </c>
      <c r="G3316" t="inlineStr">
        <is>
          <t>Life Sciences</t>
        </is>
      </c>
      <c r="H3316" t="inlineStr">
        <is>
          <t>Cloud &amp; infrastructure</t>
        </is>
      </c>
      <c r="I3316" t="inlineStr">
        <is>
          <t>Mid-size client</t>
        </is>
      </c>
      <c r="J3316" t="inlineStr">
        <is>
          <t>Liam O'Brien</t>
        </is>
      </c>
      <c r="K3316" s="71" t="n">
        <v>1389</v>
      </c>
      <c r="L3316" s="72" t="n">
        <v>3703.82</v>
      </c>
      <c r="M3316" s="72" t="n">
        <v>5144605.98</v>
      </c>
      <c r="N3316" s="72" t="n">
        <v>0</v>
      </c>
      <c r="O3316" s="72" t="n">
        <v>5144605.98</v>
      </c>
      <c r="P3316" s="72" t="n">
        <v>3160154.62</v>
      </c>
      <c r="Q3316" s="72" t="n">
        <v>1984451.36</v>
      </c>
      <c r="R3316" t="inlineStr">
        <is>
          <t>LS-06</t>
        </is>
      </c>
      <c r="S3316" s="73" t="n">
        <v>10.9</v>
      </c>
      <c r="T3316" s="73" t="n">
        <v>9</v>
      </c>
      <c r="U3316" s="71" t="n">
        <v>0</v>
      </c>
      <c r="V3316" t="inlineStr">
        <is>
          <t>No</t>
        </is>
      </c>
      <c r="W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TC103308</t>
        </is>
      </c>
      <c r="B3317" s="69" t="n">
        <v>46058</v>
      </c>
      <c r="C3317" s="70" t="n">
        <v>2026</v>
      </c>
      <c r="D3317" t="inlineStr">
        <is>
          <t>Feb</t>
        </is>
      </c>
      <c r="E3317" t="inlineStr">
        <is>
          <t>Asia Pacific</t>
        </is>
      </c>
      <c r="F3317" t="inlineStr">
        <is>
          <t>Japan</t>
        </is>
      </c>
      <c r="G3317" t="inlineStr">
        <is>
          <t>Retail &amp; CPG</t>
        </is>
      </c>
      <c r="H3317" t="inlineStr">
        <is>
          <t>Application services</t>
        </is>
      </c>
      <c r="I3317" t="inlineStr">
        <is>
          <t>Large client</t>
        </is>
      </c>
      <c r="J3317" t="inlineStr">
        <is>
          <t>Olivia Brown</t>
        </is>
      </c>
      <c r="K3317" s="71" t="n">
        <v>5716</v>
      </c>
      <c r="L3317" s="72" t="n">
        <v>3299.81</v>
      </c>
      <c r="M3317" s="72" t="n">
        <v>18861713.96</v>
      </c>
      <c r="N3317" s="72" t="n">
        <v>377234.28</v>
      </c>
      <c r="O3317" s="72" t="n">
        <v>18484479.68</v>
      </c>
      <c r="P3317" s="72" t="n">
        <v>13234162.07</v>
      </c>
      <c r="Q3317" s="72" t="n">
        <v>5250317.61</v>
      </c>
      <c r="R3317" t="inlineStr">
        <is>
          <t>RC-01</t>
        </is>
      </c>
      <c r="S3317" s="73" t="n">
        <v>48.2</v>
      </c>
      <c r="T3317" s="73" t="n">
        <v>40.3</v>
      </c>
      <c r="U3317" s="71" t="n">
        <v>1</v>
      </c>
      <c r="V3317" t="inlineStr">
        <is>
          <t>No</t>
        </is>
      </c>
      <c r="W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TC103309</t>
        </is>
      </c>
      <c r="B3318" s="69" t="n">
        <v>46058</v>
      </c>
      <c r="C3318" s="70" t="n">
        <v>2026</v>
      </c>
      <c r="D3318" t="inlineStr">
        <is>
          <t>Feb</t>
        </is>
      </c>
      <c r="E3318" t="inlineStr">
        <is>
          <t>North America</t>
        </is>
      </c>
      <c r="F3318" t="inlineStr">
        <is>
          <t>USA</t>
        </is>
      </c>
      <c r="G3318" t="inlineStr">
        <is>
          <t>BFSI</t>
        </is>
      </c>
      <c r="H3318" t="inlineStr">
        <is>
          <t>BPS</t>
        </is>
      </c>
      <c r="I3318" t="inlineStr">
        <is>
          <t>Large client</t>
        </is>
      </c>
      <c r="J3318" t="inlineStr">
        <is>
          <t>Omar Haddad</t>
        </is>
      </c>
      <c r="K3318" s="71" t="n">
        <v>9312</v>
      </c>
      <c r="L3318" s="72" t="n">
        <v>4199.49</v>
      </c>
      <c r="M3318" s="72" t="n">
        <v>39105650.88</v>
      </c>
      <c r="N3318" s="72" t="n">
        <v>0</v>
      </c>
      <c r="O3318" s="72" t="n">
        <v>39105650.88</v>
      </c>
      <c r="P3318" s="72" t="n">
        <v>26637392.23</v>
      </c>
      <c r="Q3318" s="72" t="n">
        <v>12468258.65</v>
      </c>
      <c r="R3318" t="inlineStr">
        <is>
          <t>B-02</t>
        </is>
      </c>
      <c r="S3318" s="73" t="n">
        <v>76.8</v>
      </c>
      <c r="T3318" s="73" t="n">
        <v>66.7</v>
      </c>
      <c r="U3318" s="71" t="n">
        <v>0</v>
      </c>
      <c r="V3318" t="inlineStr">
        <is>
          <t>No</t>
        </is>
      </c>
      <c r="W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TC103310</t>
        </is>
      </c>
      <c r="B3319" s="69" t="n">
        <v>46058</v>
      </c>
      <c r="C3319" s="70" t="n">
        <v>2026</v>
      </c>
      <c r="D3319" t="inlineStr">
        <is>
          <t>Feb</t>
        </is>
      </c>
      <c r="E3319" t="inlineStr">
        <is>
          <t>Asia Pacific</t>
        </is>
      </c>
      <c r="F3319" t="inlineStr">
        <is>
          <t>Australia</t>
        </is>
      </c>
      <c r="G3319" t="inlineStr">
        <is>
          <t>Communications &amp; Media</t>
        </is>
      </c>
      <c r="H3319" t="inlineStr">
        <is>
          <t>Cloud &amp; infrastructure</t>
        </is>
      </c>
      <c r="I3319" t="inlineStr">
        <is>
          <t>Large client</t>
        </is>
      </c>
      <c r="J3319" t="inlineStr">
        <is>
          <t>Priya Nair</t>
        </is>
      </c>
      <c r="K3319" s="71" t="n">
        <v>2494</v>
      </c>
      <c r="L3319" s="72" t="n">
        <v>3141.22</v>
      </c>
      <c r="M3319" s="72" t="n">
        <v>7834202.68</v>
      </c>
      <c r="N3319" s="72" t="n">
        <v>0</v>
      </c>
      <c r="O3319" s="72" t="n">
        <v>7834202.68</v>
      </c>
      <c r="P3319" s="72" t="n">
        <v>5386893.66</v>
      </c>
      <c r="Q3319" s="72" t="n">
        <v>2447309.02</v>
      </c>
      <c r="R3319" t="inlineStr">
        <is>
          <t>CM-04</t>
        </is>
      </c>
      <c r="S3319" s="73" t="n">
        <v>19.5</v>
      </c>
      <c r="T3319" s="73" t="n">
        <v>17.6</v>
      </c>
      <c r="U3319" s="71" t="n">
        <v>0</v>
      </c>
      <c r="V3319" t="inlineStr">
        <is>
          <t>No</t>
        </is>
      </c>
      <c r="W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TC103311</t>
        </is>
      </c>
      <c r="B3320" s="69" t="n">
        <v>46058</v>
      </c>
      <c r="C3320" s="70" t="n">
        <v>2026</v>
      </c>
      <c r="D3320" t="inlineStr">
        <is>
          <t>Feb</t>
        </is>
      </c>
      <c r="E3320" t="inlineStr">
        <is>
          <t>UK</t>
        </is>
      </c>
      <c r="F3320" t="inlineStr">
        <is>
          <t>UK</t>
        </is>
      </c>
      <c r="G3320" t="inlineStr">
        <is>
          <t>Retail &amp; CPG</t>
        </is>
      </c>
      <c r="H3320" t="inlineStr">
        <is>
          <t>Cloud &amp; infrastructure</t>
        </is>
      </c>
      <c r="I3320" t="inlineStr">
        <is>
          <t>Large client</t>
        </is>
      </c>
      <c r="J3320" t="inlineStr">
        <is>
          <t>Emma Clarke</t>
        </is>
      </c>
      <c r="K3320" s="71" t="n">
        <v>3981</v>
      </c>
      <c r="L3320" s="72" t="n">
        <v>3585.08</v>
      </c>
      <c r="M3320" s="72" t="n">
        <v>14272203.48</v>
      </c>
      <c r="N3320" s="72" t="n">
        <v>285444.07</v>
      </c>
      <c r="O3320" s="72" t="n">
        <v>13986759.41</v>
      </c>
      <c r="P3320" s="72" t="n">
        <v>9255126.619999999</v>
      </c>
      <c r="Q3320" s="72" t="n">
        <v>4731632.79</v>
      </c>
      <c r="R3320" t="inlineStr">
        <is>
          <t>RC-03</t>
        </is>
      </c>
      <c r="S3320" s="73" t="n">
        <v>33.4</v>
      </c>
      <c r="T3320" s="73" t="n">
        <v>26.8</v>
      </c>
      <c r="U3320" s="71" t="n">
        <v>1</v>
      </c>
      <c r="V3320" t="inlineStr">
        <is>
          <t>No</t>
        </is>
      </c>
      <c r="W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TC103312</t>
        </is>
      </c>
      <c r="B3321" s="69" t="n">
        <v>46058</v>
      </c>
      <c r="C3321" s="70" t="n">
        <v>2026</v>
      </c>
      <c r="D3321" t="inlineStr">
        <is>
          <t>Feb</t>
        </is>
      </c>
      <c r="E3321" t="inlineStr">
        <is>
          <t>North America</t>
        </is>
      </c>
      <c r="F3321" t="inlineStr">
        <is>
          <t>Canada</t>
        </is>
      </c>
      <c r="G3321" t="inlineStr">
        <is>
          <t>Retail &amp; CPG</t>
        </is>
      </c>
      <c r="H3321" t="inlineStr">
        <is>
          <t>Cloud &amp; infrastructure</t>
        </is>
      </c>
      <c r="I3321" t="inlineStr">
        <is>
          <t>Top-10 client</t>
        </is>
      </c>
      <c r="J3321" t="inlineStr">
        <is>
          <t>Mei Lin</t>
        </is>
      </c>
      <c r="K3321" s="71" t="n">
        <v>7965</v>
      </c>
      <c r="L3321" s="72" t="n">
        <v>3708.69</v>
      </c>
      <c r="M3321" s="72" t="n">
        <v>29539715.85</v>
      </c>
      <c r="N3321" s="72" t="n">
        <v>1181588.63</v>
      </c>
      <c r="O3321" s="72" t="n">
        <v>28358127.22</v>
      </c>
      <c r="P3321" s="72" t="n">
        <v>18453459.56</v>
      </c>
      <c r="Q3321" s="72" t="n">
        <v>9904667.66</v>
      </c>
      <c r="R3321" t="inlineStr">
        <is>
          <t>RC-02</t>
        </is>
      </c>
      <c r="S3321" s="73" t="n">
        <v>59.6</v>
      </c>
      <c r="T3321" s="73" t="n">
        <v>54.1</v>
      </c>
      <c r="U3321" s="71" t="n">
        <v>1</v>
      </c>
      <c r="V3321" t="inlineStr">
        <is>
          <t>No</t>
        </is>
      </c>
      <c r="W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TC103313</t>
        </is>
      </c>
      <c r="B3322" s="69" t="n">
        <v>46058</v>
      </c>
      <c r="C3322" s="70" t="n">
        <v>2026</v>
      </c>
      <c r="D3322" t="inlineStr">
        <is>
          <t>Feb</t>
        </is>
      </c>
      <c r="E3322" t="inlineStr">
        <is>
          <t>North America</t>
        </is>
      </c>
      <c r="F3322" t="inlineStr">
        <is>
          <t>USA</t>
        </is>
      </c>
      <c r="G3322" t="inlineStr">
        <is>
          <t>Retail &amp; CPG</t>
        </is>
      </c>
      <c r="H3322" t="inlineStr">
        <is>
          <t>BPS</t>
        </is>
      </c>
      <c r="I3322" t="inlineStr">
        <is>
          <t>Mid-size client</t>
        </is>
      </c>
      <c r="J3322" t="inlineStr">
        <is>
          <t>Arjun Mehta</t>
        </is>
      </c>
      <c r="K3322" s="71" t="n">
        <v>4174</v>
      </c>
      <c r="L3322" s="72" t="n">
        <v>3976.42</v>
      </c>
      <c r="M3322" s="72" t="n">
        <v>16597577.08</v>
      </c>
      <c r="N3322" s="72" t="n">
        <v>663903.08</v>
      </c>
      <c r="O3322" s="72" t="n">
        <v>15933674</v>
      </c>
      <c r="P3322" s="72" t="n">
        <v>11977631.2</v>
      </c>
      <c r="Q3322" s="72" t="n">
        <v>3956042.8</v>
      </c>
      <c r="R3322" t="inlineStr">
        <is>
          <t>RC-06</t>
        </is>
      </c>
      <c r="S3322" s="73" t="n">
        <v>33.5</v>
      </c>
      <c r="T3322" s="73" t="n">
        <v>27.9</v>
      </c>
      <c r="U3322" s="71" t="n">
        <v>0</v>
      </c>
      <c r="V3322" t="inlineStr">
        <is>
          <t>No</t>
        </is>
      </c>
      <c r="W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TC103314</t>
        </is>
      </c>
      <c r="B3323" s="69" t="n">
        <v>46058</v>
      </c>
      <c r="C3323" s="70" t="n">
        <v>2026</v>
      </c>
      <c r="D3323" t="inlineStr">
        <is>
          <t>Feb</t>
        </is>
      </c>
      <c r="E3323" t="inlineStr">
        <is>
          <t>UK</t>
        </is>
      </c>
      <c r="F3323" t="inlineStr">
        <is>
          <t>UK</t>
        </is>
      </c>
      <c r="G3323" t="inlineStr">
        <is>
          <t>Retail &amp; CPG</t>
        </is>
      </c>
      <c r="H3323" t="inlineStr">
        <is>
          <t>AI &amp; data</t>
        </is>
      </c>
      <c r="I3323" t="inlineStr">
        <is>
          <t>Top-10 client</t>
        </is>
      </c>
      <c r="J3323" t="inlineStr">
        <is>
          <t>Priya Nair</t>
        </is>
      </c>
      <c r="K3323" s="71" t="n">
        <v>2027</v>
      </c>
      <c r="L3323" s="72" t="n">
        <v>4291.79</v>
      </c>
      <c r="M3323" s="72" t="n">
        <v>8699458.33</v>
      </c>
      <c r="N3323" s="72" t="n">
        <v>347978.33</v>
      </c>
      <c r="O3323" s="72" t="n">
        <v>8351480</v>
      </c>
      <c r="P3323" s="72" t="n">
        <v>5594705.31</v>
      </c>
      <c r="Q3323" s="72" t="n">
        <v>2756774.69</v>
      </c>
      <c r="R3323" t="inlineStr">
        <is>
          <t>RC-01</t>
        </is>
      </c>
      <c r="S3323" s="73" t="n">
        <v>17.7</v>
      </c>
      <c r="T3323" s="73" t="n">
        <v>13.5</v>
      </c>
      <c r="U3323" s="71" t="n">
        <v>0</v>
      </c>
      <c r="V3323" t="inlineStr">
        <is>
          <t>No</t>
        </is>
      </c>
      <c r="W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TC103315</t>
        </is>
      </c>
      <c r="B3324" s="69" t="n">
        <v>46058</v>
      </c>
      <c r="C3324" s="70" t="n">
        <v>2026</v>
      </c>
      <c r="D3324" t="inlineStr">
        <is>
          <t>Feb</t>
        </is>
      </c>
      <c r="E3324" t="inlineStr">
        <is>
          <t>UK</t>
        </is>
      </c>
      <c r="F3324" t="inlineStr">
        <is>
          <t>UK</t>
        </is>
      </c>
      <c r="G3324" t="inlineStr">
        <is>
          <t>Manufacturing</t>
        </is>
      </c>
      <c r="H3324" t="inlineStr">
        <is>
          <t>BPS</t>
        </is>
      </c>
      <c r="I3324" t="inlineStr">
        <is>
          <t>Large client</t>
        </is>
      </c>
      <c r="J3324" t="inlineStr">
        <is>
          <t>Wei Chen</t>
        </is>
      </c>
      <c r="K3324" s="71" t="n">
        <v>6979</v>
      </c>
      <c r="L3324" s="72" t="n">
        <v>3851.84</v>
      </c>
      <c r="M3324" s="72" t="n">
        <v>26881991.36</v>
      </c>
      <c r="N3324" s="72" t="n">
        <v>1075279.65</v>
      </c>
      <c r="O3324" s="72" t="n">
        <v>25806711.71</v>
      </c>
      <c r="P3324" s="72" t="n">
        <v>17900710.98</v>
      </c>
      <c r="Q3324" s="72" t="n">
        <v>7906000.73</v>
      </c>
      <c r="R3324" t="inlineStr">
        <is>
          <t>M-01</t>
        </is>
      </c>
      <c r="S3324" s="73" t="n">
        <v>60.3</v>
      </c>
      <c r="T3324" s="73" t="n">
        <v>48.9</v>
      </c>
      <c r="U3324" s="71" t="n">
        <v>1</v>
      </c>
      <c r="V3324" t="inlineStr">
        <is>
          <t>No</t>
        </is>
      </c>
      <c r="W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TC103316</t>
        </is>
      </c>
      <c r="B3325" s="69" t="n">
        <v>46058</v>
      </c>
      <c r="C3325" s="70" t="n">
        <v>2026</v>
      </c>
      <c r="D3325" t="inlineStr">
        <is>
          <t>Feb</t>
        </is>
      </c>
      <c r="E3325" t="inlineStr">
        <is>
          <t>Asia Pacific</t>
        </is>
      </c>
      <c r="F3325" t="inlineStr">
        <is>
          <t>Australia</t>
        </is>
      </c>
      <c r="G3325" t="inlineStr">
        <is>
          <t>Retail &amp; CPG</t>
        </is>
      </c>
      <c r="H3325" t="inlineStr">
        <is>
          <t>Application services</t>
        </is>
      </c>
      <c r="I3325" t="inlineStr">
        <is>
          <t>Large client</t>
        </is>
      </c>
      <c r="J3325" t="inlineStr">
        <is>
          <t>Lucas Martin</t>
        </is>
      </c>
      <c r="K3325" s="71" t="n">
        <v>3697</v>
      </c>
      <c r="L3325" s="72" t="n">
        <v>3312.8</v>
      </c>
      <c r="M3325" s="72" t="n">
        <v>12247421.6</v>
      </c>
      <c r="N3325" s="72" t="n">
        <v>0</v>
      </c>
      <c r="O3325" s="72" t="n">
        <v>12247421.6</v>
      </c>
      <c r="P3325" s="72" t="n">
        <v>8079361.42</v>
      </c>
      <c r="Q3325" s="72" t="n">
        <v>4168060.18</v>
      </c>
      <c r="R3325" t="inlineStr">
        <is>
          <t>RC-04</t>
        </is>
      </c>
      <c r="S3325" s="73" t="n">
        <v>30.7</v>
      </c>
      <c r="T3325" s="73" t="n">
        <v>26</v>
      </c>
      <c r="U3325" s="71" t="n">
        <v>1</v>
      </c>
      <c r="V3325" t="inlineStr">
        <is>
          <t>No</t>
        </is>
      </c>
      <c r="W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TC103317</t>
        </is>
      </c>
      <c r="B3326" s="69" t="n">
        <v>46058</v>
      </c>
      <c r="C3326" s="70" t="n">
        <v>2026</v>
      </c>
      <c r="D3326" t="inlineStr">
        <is>
          <t>Feb</t>
        </is>
      </c>
      <c r="E3326" t="inlineStr">
        <is>
          <t>India</t>
        </is>
      </c>
      <c r="F3326" t="inlineStr">
        <is>
          <t>India</t>
        </is>
      </c>
      <c r="G3326" t="inlineStr">
        <is>
          <t>Retail &amp; CPG</t>
        </is>
      </c>
      <c r="H3326" t="inlineStr">
        <is>
          <t>Application services</t>
        </is>
      </c>
      <c r="I3326" t="inlineStr">
        <is>
          <t>Mid-size client</t>
        </is>
      </c>
      <c r="J3326" t="inlineStr">
        <is>
          <t>Zoya Ahmed</t>
        </is>
      </c>
      <c r="K3326" s="71" t="n">
        <v>6598</v>
      </c>
      <c r="L3326" s="72" t="n">
        <v>3608.97</v>
      </c>
      <c r="M3326" s="72" t="n">
        <v>23811984.06</v>
      </c>
      <c r="N3326" s="72" t="n">
        <v>1428719.04</v>
      </c>
      <c r="O3326" s="72" t="n">
        <v>22383265.02</v>
      </c>
      <c r="P3326" s="72" t="n">
        <v>17002818.07</v>
      </c>
      <c r="Q3326" s="72" t="n">
        <v>5380446.95</v>
      </c>
      <c r="R3326" t="inlineStr">
        <is>
          <t>RC-04</t>
        </is>
      </c>
      <c r="S3326" s="73" t="n">
        <v>54.2</v>
      </c>
      <c r="T3326" s="73" t="n">
        <v>46.5</v>
      </c>
      <c r="U3326" s="71" t="n">
        <v>0</v>
      </c>
      <c r="V3326" t="inlineStr">
        <is>
          <t>No</t>
        </is>
      </c>
      <c r="W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TC103318</t>
        </is>
      </c>
      <c r="B3327" s="69" t="n">
        <v>46058</v>
      </c>
      <c r="C3327" s="70" t="n">
        <v>2026</v>
      </c>
      <c r="D3327" t="inlineStr">
        <is>
          <t>Feb</t>
        </is>
      </c>
      <c r="E3327" t="inlineStr">
        <is>
          <t>UK</t>
        </is>
      </c>
      <c r="F3327" t="inlineStr">
        <is>
          <t>UK</t>
        </is>
      </c>
      <c r="G3327" t="inlineStr">
        <is>
          <t>BFSI</t>
        </is>
      </c>
      <c r="H3327" t="inlineStr">
        <is>
          <t>BPS</t>
        </is>
      </c>
      <c r="I3327" t="inlineStr">
        <is>
          <t>Large client</t>
        </is>
      </c>
      <c r="J3327" t="inlineStr">
        <is>
          <t>Priya Nair</t>
        </is>
      </c>
      <c r="K3327" s="71" t="n">
        <v>10537</v>
      </c>
      <c r="L3327" s="72" t="n">
        <v>3780.49</v>
      </c>
      <c r="M3327" s="72" t="n">
        <v>39835023.13</v>
      </c>
      <c r="N3327" s="72" t="n">
        <v>0</v>
      </c>
      <c r="O3327" s="72" t="n">
        <v>39835023.13</v>
      </c>
      <c r="P3327" s="72" t="n">
        <v>24674150.43</v>
      </c>
      <c r="Q3327" s="72" t="n">
        <v>15160872.7</v>
      </c>
      <c r="R3327" t="inlineStr">
        <is>
          <t>B-05</t>
        </is>
      </c>
      <c r="S3327" s="73" t="n">
        <v>79.59999999999999</v>
      </c>
      <c r="T3327" s="73" t="n">
        <v>69.40000000000001</v>
      </c>
      <c r="U3327" s="71" t="n">
        <v>2</v>
      </c>
      <c r="V3327" t="inlineStr">
        <is>
          <t>No</t>
        </is>
      </c>
      <c r="W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TC103319</t>
        </is>
      </c>
      <c r="B3328" s="69" t="n">
        <v>46058</v>
      </c>
      <c r="C3328" s="70" t="n">
        <v>2026</v>
      </c>
      <c r="D3328" t="inlineStr">
        <is>
          <t>Feb</t>
        </is>
      </c>
      <c r="E3328" t="inlineStr">
        <is>
          <t>UK</t>
        </is>
      </c>
      <c r="F3328" t="inlineStr">
        <is>
          <t>UK</t>
        </is>
      </c>
      <c r="G3328" t="inlineStr">
        <is>
          <t>Manufacturing</t>
        </is>
      </c>
      <c r="H3328" t="inlineStr">
        <is>
          <t>Application services</t>
        </is>
      </c>
      <c r="I3328" t="inlineStr">
        <is>
          <t>Mid-size client</t>
        </is>
      </c>
      <c r="J3328" t="inlineStr">
        <is>
          <t>Olivia Brown</t>
        </is>
      </c>
      <c r="K3328" s="71" t="n">
        <v>3177</v>
      </c>
      <c r="L3328" s="72" t="n">
        <v>4438.56</v>
      </c>
      <c r="M3328" s="72" t="n">
        <v>14101305.12</v>
      </c>
      <c r="N3328" s="72" t="n">
        <v>564052.2</v>
      </c>
      <c r="O3328" s="72" t="n">
        <v>13537252.92</v>
      </c>
      <c r="P3328" s="72" t="n">
        <v>8910677.880000001</v>
      </c>
      <c r="Q3328" s="72" t="n">
        <v>4626575.04</v>
      </c>
      <c r="R3328" t="inlineStr">
        <is>
          <t>M-05</t>
        </is>
      </c>
      <c r="S3328" s="73" t="n">
        <v>24</v>
      </c>
      <c r="T3328" s="73" t="n">
        <v>22</v>
      </c>
      <c r="U3328" s="71" t="n">
        <v>0</v>
      </c>
      <c r="V3328" t="inlineStr">
        <is>
          <t>No</t>
        </is>
      </c>
      <c r="W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TC103320</t>
        </is>
      </c>
      <c r="B3329" s="69" t="n">
        <v>46059</v>
      </c>
      <c r="C3329" s="70" t="n">
        <v>2026</v>
      </c>
      <c r="D3329" t="inlineStr">
        <is>
          <t>Feb</t>
        </is>
      </c>
      <c r="E3329" t="inlineStr">
        <is>
          <t>India</t>
        </is>
      </c>
      <c r="F3329" t="inlineStr">
        <is>
          <t>India</t>
        </is>
      </c>
      <c r="G3329" t="inlineStr">
        <is>
          <t>BFSI</t>
        </is>
      </c>
      <c r="H3329" t="inlineStr">
        <is>
          <t>Application services</t>
        </is>
      </c>
      <c r="I3329" t="inlineStr">
        <is>
          <t>Mid-size client</t>
        </is>
      </c>
      <c r="J3329" t="inlineStr">
        <is>
          <t>Aisha Bello</t>
        </is>
      </c>
      <c r="K3329" s="71" t="n">
        <v>1067</v>
      </c>
      <c r="L3329" s="72" t="n">
        <v>3669.73</v>
      </c>
      <c r="M3329" s="72" t="n">
        <v>3915601.91</v>
      </c>
      <c r="N3329" s="72" t="n">
        <v>0</v>
      </c>
      <c r="O3329" s="72" t="n">
        <v>3915601.91</v>
      </c>
      <c r="P3329" s="72" t="n">
        <v>2310637.15</v>
      </c>
      <c r="Q3329" s="72" t="n">
        <v>1604964.76</v>
      </c>
      <c r="R3329" t="inlineStr">
        <is>
          <t>B-01</t>
        </is>
      </c>
      <c r="S3329" s="73" t="n">
        <v>8.4</v>
      </c>
      <c r="T3329" s="73" t="n">
        <v>7.5</v>
      </c>
      <c r="U3329" s="71" t="n">
        <v>0</v>
      </c>
      <c r="V3329" t="inlineStr">
        <is>
          <t>No</t>
        </is>
      </c>
      <c r="W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TC103321</t>
        </is>
      </c>
      <c r="B3330" s="69" t="n">
        <v>46059</v>
      </c>
      <c r="C3330" s="70" t="n">
        <v>2026</v>
      </c>
      <c r="D3330" t="inlineStr">
        <is>
          <t>Feb</t>
        </is>
      </c>
      <c r="E3330" t="inlineStr">
        <is>
          <t>North America</t>
        </is>
      </c>
      <c r="F3330" t="inlineStr">
        <is>
          <t>Canada</t>
        </is>
      </c>
      <c r="G3330" t="inlineStr">
        <is>
          <t>Retail &amp; CPG</t>
        </is>
      </c>
      <c r="H3330" t="inlineStr">
        <is>
          <t>Cloud &amp; infrastructure</t>
        </is>
      </c>
      <c r="I3330" t="inlineStr">
        <is>
          <t>Large client</t>
        </is>
      </c>
      <c r="J3330" t="inlineStr">
        <is>
          <t>Amir Khan</t>
        </is>
      </c>
      <c r="K3330" s="71" t="n">
        <v>678</v>
      </c>
      <c r="L3330" s="72" t="n">
        <v>3477.45</v>
      </c>
      <c r="M3330" s="72" t="n">
        <v>2357711.1</v>
      </c>
      <c r="N3330" s="72" t="n">
        <v>141462.67</v>
      </c>
      <c r="O3330" s="72" t="n">
        <v>2216248.43</v>
      </c>
      <c r="P3330" s="72" t="n">
        <v>1580954.83</v>
      </c>
      <c r="Q3330" s="72" t="n">
        <v>635293.6</v>
      </c>
      <c r="R3330" t="inlineStr">
        <is>
          <t>RC-05</t>
        </is>
      </c>
      <c r="S3330" s="73" t="n">
        <v>6.2</v>
      </c>
      <c r="T3330" s="73" t="n">
        <v>4.8</v>
      </c>
      <c r="U3330" s="71" t="n">
        <v>0</v>
      </c>
      <c r="V3330" t="inlineStr">
        <is>
          <t>No</t>
        </is>
      </c>
      <c r="W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TC103322</t>
        </is>
      </c>
      <c r="B3331" s="69" t="n">
        <v>46059</v>
      </c>
      <c r="C3331" s="70" t="n">
        <v>2026</v>
      </c>
      <c r="D3331" t="inlineStr">
        <is>
          <t>Feb</t>
        </is>
      </c>
      <c r="E3331" t="inlineStr">
        <is>
          <t>North America</t>
        </is>
      </c>
      <c r="F3331" t="inlineStr">
        <is>
          <t>Canada</t>
        </is>
      </c>
      <c r="G3331" t="inlineStr">
        <is>
          <t>BFSI</t>
        </is>
      </c>
      <c r="H3331" t="inlineStr">
        <is>
          <t>Application services</t>
        </is>
      </c>
      <c r="I3331" t="inlineStr">
        <is>
          <t>Top-10 client</t>
        </is>
      </c>
      <c r="J3331" t="inlineStr">
        <is>
          <t>Lucas Martin</t>
        </is>
      </c>
      <c r="K3331" s="71" t="n">
        <v>5131</v>
      </c>
      <c r="L3331" s="72" t="n">
        <v>3807.61</v>
      </c>
      <c r="M3331" s="72" t="n">
        <v>19536846.91</v>
      </c>
      <c r="N3331" s="72" t="n">
        <v>1172210.81</v>
      </c>
      <c r="O3331" s="72" t="n">
        <v>18364636.1</v>
      </c>
      <c r="P3331" s="72" t="n">
        <v>11857759.85</v>
      </c>
      <c r="Q3331" s="72" t="n">
        <v>6506876.25</v>
      </c>
      <c r="R3331" t="inlineStr">
        <is>
          <t>B-03</t>
        </is>
      </c>
      <c r="S3331" s="73" t="n">
        <v>38.5</v>
      </c>
      <c r="T3331" s="73" t="n">
        <v>34.3</v>
      </c>
      <c r="U3331" s="71" t="n">
        <v>0</v>
      </c>
      <c r="V3331" t="inlineStr">
        <is>
          <t>No</t>
        </is>
      </c>
      <c r="W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TC103323</t>
        </is>
      </c>
      <c r="B3332" s="69" t="n">
        <v>46059</v>
      </c>
      <c r="C3332" s="70" t="n">
        <v>2026</v>
      </c>
      <c r="D3332" t="inlineStr">
        <is>
          <t>Feb</t>
        </is>
      </c>
      <c r="E3332" t="inlineStr">
        <is>
          <t>North America</t>
        </is>
      </c>
      <c r="F3332" t="inlineStr">
        <is>
          <t>USA</t>
        </is>
      </c>
      <c r="G3332" t="inlineStr">
        <is>
          <t>BFSI</t>
        </is>
      </c>
      <c r="H3332" t="inlineStr">
        <is>
          <t>AI &amp; data</t>
        </is>
      </c>
      <c r="I3332" t="inlineStr">
        <is>
          <t>Large client</t>
        </is>
      </c>
      <c r="J3332" t="inlineStr">
        <is>
          <t>Emma Clarke</t>
        </is>
      </c>
      <c r="K3332" s="71" t="n">
        <v>6116</v>
      </c>
      <c r="L3332" s="72" t="n">
        <v>4285.3</v>
      </c>
      <c r="M3332" s="72" t="n">
        <v>26208894.8</v>
      </c>
      <c r="N3332" s="72" t="n">
        <v>0</v>
      </c>
      <c r="O3332" s="72" t="n">
        <v>26208894.8</v>
      </c>
      <c r="P3332" s="72" t="n">
        <v>18159099.61</v>
      </c>
      <c r="Q3332" s="72" t="n">
        <v>8049795.19</v>
      </c>
      <c r="R3332" t="inlineStr">
        <is>
          <t>B-04</t>
        </is>
      </c>
      <c r="S3332" s="73" t="n">
        <v>52.9</v>
      </c>
      <c r="T3332" s="73" t="n">
        <v>41.5</v>
      </c>
      <c r="U3332" s="71" t="n">
        <v>0</v>
      </c>
      <c r="V3332" t="inlineStr">
        <is>
          <t>No</t>
        </is>
      </c>
      <c r="W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TC103324</t>
        </is>
      </c>
      <c r="B3333" s="69" t="n">
        <v>46059</v>
      </c>
      <c r="C3333" s="70" t="n">
        <v>2026</v>
      </c>
      <c r="D3333" t="inlineStr">
        <is>
          <t>Feb</t>
        </is>
      </c>
      <c r="E3333" t="inlineStr">
        <is>
          <t>UK</t>
        </is>
      </c>
      <c r="F3333" t="inlineStr">
        <is>
          <t>UK</t>
        </is>
      </c>
      <c r="G3333" t="inlineStr">
        <is>
          <t>BFSI</t>
        </is>
      </c>
      <c r="H3333" t="inlineStr">
        <is>
          <t>Application services</t>
        </is>
      </c>
      <c r="I3333" t="inlineStr">
        <is>
          <t>Top-10 client</t>
        </is>
      </c>
      <c r="J3333" t="inlineStr">
        <is>
          <t>Wei Chen</t>
        </is>
      </c>
      <c r="K3333" s="71" t="n">
        <v>2103</v>
      </c>
      <c r="L3333" s="72" t="n">
        <v>4006.66</v>
      </c>
      <c r="M3333" s="72" t="n">
        <v>8426005.98</v>
      </c>
      <c r="N3333" s="72" t="n">
        <v>0</v>
      </c>
      <c r="O3333" s="72" t="n">
        <v>8426005.98</v>
      </c>
      <c r="P3333" s="72" t="n">
        <v>5269292.73</v>
      </c>
      <c r="Q3333" s="72" t="n">
        <v>3156713.25</v>
      </c>
      <c r="R3333" t="inlineStr">
        <is>
          <t>B-04</t>
        </is>
      </c>
      <c r="S3333" s="73" t="n">
        <v>18.1</v>
      </c>
      <c r="T3333" s="73" t="n">
        <v>15.2</v>
      </c>
      <c r="U3333" s="71" t="n">
        <v>0</v>
      </c>
      <c r="V3333" t="inlineStr">
        <is>
          <t>No</t>
        </is>
      </c>
      <c r="W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TC103325</t>
        </is>
      </c>
      <c r="B3334" s="69" t="n">
        <v>46059</v>
      </c>
      <c r="C3334" s="70" t="n">
        <v>2026</v>
      </c>
      <c r="D3334" t="inlineStr">
        <is>
          <t>Feb</t>
        </is>
      </c>
      <c r="E3334" t="inlineStr">
        <is>
          <t>Middle East &amp; Africa</t>
        </is>
      </c>
      <c r="F3334" t="inlineStr">
        <is>
          <t>UAE</t>
        </is>
      </c>
      <c r="G3334" t="inlineStr">
        <is>
          <t>Life Sciences</t>
        </is>
      </c>
      <c r="H3334" t="inlineStr">
        <is>
          <t>Cloud &amp; infrastructure</t>
        </is>
      </c>
      <c r="I3334" t="inlineStr">
        <is>
          <t>Large client</t>
        </is>
      </c>
      <c r="J3334" t="inlineStr">
        <is>
          <t>Yuki Sato</t>
        </is>
      </c>
      <c r="K3334" s="71" t="n">
        <v>1519</v>
      </c>
      <c r="L3334" s="72" t="n">
        <v>4295.45</v>
      </c>
      <c r="M3334" s="72" t="n">
        <v>6524788.55</v>
      </c>
      <c r="N3334" s="72" t="n">
        <v>0</v>
      </c>
      <c r="O3334" s="72" t="n">
        <v>6524788.55</v>
      </c>
      <c r="P3334" s="72" t="n">
        <v>3936808.53</v>
      </c>
      <c r="Q3334" s="72" t="n">
        <v>2587980.02</v>
      </c>
      <c r="R3334" t="inlineStr">
        <is>
          <t>LS-06</t>
        </is>
      </c>
      <c r="S3334" s="73" t="n">
        <v>11.5</v>
      </c>
      <c r="T3334" s="73" t="n">
        <v>9.9</v>
      </c>
      <c r="U3334" s="71" t="n">
        <v>0</v>
      </c>
      <c r="V3334" t="inlineStr">
        <is>
          <t>No</t>
        </is>
      </c>
      <c r="W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TC103326</t>
        </is>
      </c>
      <c r="B3335" s="69" t="n">
        <v>46059</v>
      </c>
      <c r="C3335" s="70" t="n">
        <v>2026</v>
      </c>
      <c r="D3335" t="inlineStr">
        <is>
          <t>Feb</t>
        </is>
      </c>
      <c r="E3335" t="inlineStr">
        <is>
          <t>Middle East &amp; Africa</t>
        </is>
      </c>
      <c r="F3335" t="inlineStr">
        <is>
          <t>South Africa</t>
        </is>
      </c>
      <c r="G3335" t="inlineStr">
        <is>
          <t>Technology &amp; Services</t>
        </is>
      </c>
      <c r="H3335" t="inlineStr">
        <is>
          <t>Consulting</t>
        </is>
      </c>
      <c r="I3335" t="inlineStr">
        <is>
          <t>Mid-size client</t>
        </is>
      </c>
      <c r="J3335" t="inlineStr">
        <is>
          <t>Wei Chen</t>
        </is>
      </c>
      <c r="K3335" s="71" t="n">
        <v>7998</v>
      </c>
      <c r="L3335" s="72" t="n">
        <v>3760.95</v>
      </c>
      <c r="M3335" s="72" t="n">
        <v>30080078.1</v>
      </c>
      <c r="N3335" s="72" t="n">
        <v>601601.5600000001</v>
      </c>
      <c r="O3335" s="72" t="n">
        <v>29478476.54</v>
      </c>
      <c r="P3335" s="72" t="n">
        <v>18794462.95</v>
      </c>
      <c r="Q3335" s="72" t="n">
        <v>10684013.59</v>
      </c>
      <c r="R3335" t="inlineStr">
        <is>
          <t>TS-04</t>
        </is>
      </c>
      <c r="S3335" s="73" t="n">
        <v>61.8</v>
      </c>
      <c r="T3335" s="73" t="n">
        <v>52.9</v>
      </c>
      <c r="U3335" s="71" t="n">
        <v>0</v>
      </c>
      <c r="V3335" t="inlineStr">
        <is>
          <t>No</t>
        </is>
      </c>
      <c r="W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TC103327</t>
        </is>
      </c>
      <c r="B3336" s="69" t="n">
        <v>46059</v>
      </c>
      <c r="C3336" s="70" t="n">
        <v>2026</v>
      </c>
      <c r="D3336" t="inlineStr">
        <is>
          <t>Feb</t>
        </is>
      </c>
      <c r="E3336" t="inlineStr">
        <is>
          <t>North America</t>
        </is>
      </c>
      <c r="F3336" t="inlineStr">
        <is>
          <t>USA</t>
        </is>
      </c>
      <c r="G3336" t="inlineStr">
        <is>
          <t>Technology &amp; Services</t>
        </is>
      </c>
      <c r="H3336" t="inlineStr">
        <is>
          <t>AI &amp; data</t>
        </is>
      </c>
      <c r="I3336" t="inlineStr">
        <is>
          <t>Large client</t>
        </is>
      </c>
      <c r="J3336" t="inlineStr">
        <is>
          <t>Kofi Mensah</t>
        </is>
      </c>
      <c r="K3336" s="71" t="n">
        <v>5635</v>
      </c>
      <c r="L3336" s="72" t="n">
        <v>4477</v>
      </c>
      <c r="M3336" s="72" t="n">
        <v>25227895</v>
      </c>
      <c r="N3336" s="72" t="n">
        <v>0</v>
      </c>
      <c r="O3336" s="72" t="n">
        <v>25227895</v>
      </c>
      <c r="P3336" s="72" t="n">
        <v>15927580.3</v>
      </c>
      <c r="Q3336" s="72" t="n">
        <v>9300314.699999999</v>
      </c>
      <c r="R3336" t="inlineStr">
        <is>
          <t>TS-04</t>
        </is>
      </c>
      <c r="S3336" s="73" t="n">
        <v>42.1</v>
      </c>
      <c r="T3336" s="73" t="n">
        <v>38.6</v>
      </c>
      <c r="U3336" s="71" t="n">
        <v>0</v>
      </c>
      <c r="V3336" t="inlineStr">
        <is>
          <t>No</t>
        </is>
      </c>
      <c r="W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TC103328</t>
        </is>
      </c>
      <c r="B3337" s="69" t="n">
        <v>46059</v>
      </c>
      <c r="C3337" s="70" t="n">
        <v>2026</v>
      </c>
      <c r="D3337" t="inlineStr">
        <is>
          <t>Feb</t>
        </is>
      </c>
      <c r="E3337" t="inlineStr">
        <is>
          <t>North America</t>
        </is>
      </c>
      <c r="F3337" t="inlineStr">
        <is>
          <t>Canada</t>
        </is>
      </c>
      <c r="G3337" t="inlineStr">
        <is>
          <t>Life Sciences</t>
        </is>
      </c>
      <c r="H3337" t="inlineStr">
        <is>
          <t>BPS</t>
        </is>
      </c>
      <c r="I3337" t="inlineStr">
        <is>
          <t>Large client</t>
        </is>
      </c>
      <c r="J3337" t="inlineStr">
        <is>
          <t>Shraddha Kulkarni</t>
        </is>
      </c>
      <c r="K3337" s="71" t="n">
        <v>9441</v>
      </c>
      <c r="L3337" s="72" t="n">
        <v>4357.82</v>
      </c>
      <c r="M3337" s="72" t="n">
        <v>41142178.62</v>
      </c>
      <c r="N3337" s="72" t="n">
        <v>2468530.72</v>
      </c>
      <c r="O3337" s="72" t="n">
        <v>38673647.9</v>
      </c>
      <c r="P3337" s="72" t="n">
        <v>26772718.44</v>
      </c>
      <c r="Q3337" s="72" t="n">
        <v>11900929.46</v>
      </c>
      <c r="R3337" t="inlineStr">
        <is>
          <t>LS-05</t>
        </is>
      </c>
      <c r="S3337" s="73" t="n">
        <v>68.5</v>
      </c>
      <c r="T3337" s="73" t="n">
        <v>62.8</v>
      </c>
      <c r="U3337" s="71" t="n">
        <v>1</v>
      </c>
      <c r="V3337" t="inlineStr">
        <is>
          <t>No</t>
        </is>
      </c>
      <c r="W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TC103329</t>
        </is>
      </c>
      <c r="B3338" s="69" t="n">
        <v>46060</v>
      </c>
      <c r="C3338" s="70" t="n">
        <v>2026</v>
      </c>
      <c r="D3338" t="inlineStr">
        <is>
          <t>Feb</t>
        </is>
      </c>
      <c r="E3338" t="inlineStr">
        <is>
          <t>Asia Pacific</t>
        </is>
      </c>
      <c r="F3338" t="inlineStr">
        <is>
          <t>Singapore</t>
        </is>
      </c>
      <c r="G3338" t="inlineStr">
        <is>
          <t>Retail &amp; CPG</t>
        </is>
      </c>
      <c r="H3338" t="inlineStr">
        <is>
          <t>Application services</t>
        </is>
      </c>
      <c r="I3338" t="inlineStr">
        <is>
          <t>Mid-size client</t>
        </is>
      </c>
      <c r="J3338" t="inlineStr">
        <is>
          <t>Omar Haddad</t>
        </is>
      </c>
      <c r="K3338" s="71" t="n">
        <v>5567</v>
      </c>
      <c r="L3338" s="72" t="n">
        <v>2942.2</v>
      </c>
      <c r="M3338" s="72" t="n">
        <v>16379227.4</v>
      </c>
      <c r="N3338" s="72" t="n">
        <v>327584.55</v>
      </c>
      <c r="O3338" s="72" t="n">
        <v>16051642.85</v>
      </c>
      <c r="P3338" s="72" t="n">
        <v>11594595.46</v>
      </c>
      <c r="Q3338" s="72" t="n">
        <v>4457047.39</v>
      </c>
      <c r="R3338" t="inlineStr">
        <is>
          <t>RC-03</t>
        </is>
      </c>
      <c r="S3338" s="73" t="n">
        <v>46.3</v>
      </c>
      <c r="T3338" s="73" t="n">
        <v>37.7</v>
      </c>
      <c r="U3338" s="71" t="n">
        <v>1</v>
      </c>
      <c r="V3338" t="inlineStr">
        <is>
          <t>No</t>
        </is>
      </c>
      <c r="W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TC103330</t>
        </is>
      </c>
      <c r="B3339" s="69" t="n">
        <v>46060</v>
      </c>
      <c r="C3339" s="70" t="n">
        <v>2026</v>
      </c>
      <c r="D3339" t="inlineStr">
        <is>
          <t>Feb</t>
        </is>
      </c>
      <c r="E3339" t="inlineStr">
        <is>
          <t>North America</t>
        </is>
      </c>
      <c r="F3339" t="inlineStr">
        <is>
          <t>USA</t>
        </is>
      </c>
      <c r="G3339" t="inlineStr">
        <is>
          <t>Communications &amp; Media</t>
        </is>
      </c>
      <c r="H3339" t="inlineStr">
        <is>
          <t>Application services</t>
        </is>
      </c>
      <c r="I3339" t="inlineStr">
        <is>
          <t>Top-10 client</t>
        </is>
      </c>
      <c r="J3339" t="inlineStr">
        <is>
          <t>Fatima Al-Saud</t>
        </is>
      </c>
      <c r="K3339" s="71" t="n">
        <v>1698</v>
      </c>
      <c r="L3339" s="72" t="n">
        <v>3951.12</v>
      </c>
      <c r="M3339" s="72" t="n">
        <v>6709001.76</v>
      </c>
      <c r="N3339" s="72" t="n">
        <v>268360.07</v>
      </c>
      <c r="O3339" s="72" t="n">
        <v>6440641.69</v>
      </c>
      <c r="P3339" s="72" t="n">
        <v>4609805.76</v>
      </c>
      <c r="Q3339" s="72" t="n">
        <v>1830835.93</v>
      </c>
      <c r="R3339" t="inlineStr">
        <is>
          <t>CM-04</t>
        </is>
      </c>
      <c r="S3339" s="73" t="n">
        <v>14.4</v>
      </c>
      <c r="T3339" s="73" t="n">
        <v>12.3</v>
      </c>
      <c r="U3339" s="71" t="n">
        <v>0</v>
      </c>
      <c r="V3339" t="inlineStr">
        <is>
          <t>No</t>
        </is>
      </c>
      <c r="W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TC103331</t>
        </is>
      </c>
      <c r="B3340" s="69" t="n">
        <v>46060</v>
      </c>
      <c r="C3340" s="70" t="n">
        <v>2026</v>
      </c>
      <c r="D3340" t="inlineStr">
        <is>
          <t>Feb</t>
        </is>
      </c>
      <c r="E3340" t="inlineStr">
        <is>
          <t>North America</t>
        </is>
      </c>
      <c r="F3340" t="inlineStr">
        <is>
          <t>Canada</t>
        </is>
      </c>
      <c r="G3340" t="inlineStr">
        <is>
          <t>Retail &amp; CPG</t>
        </is>
      </c>
      <c r="H3340" t="inlineStr">
        <is>
          <t>Consulting</t>
        </is>
      </c>
      <c r="I3340" t="inlineStr">
        <is>
          <t>Mid-size client</t>
        </is>
      </c>
      <c r="J3340" t="inlineStr">
        <is>
          <t>Noah Smith</t>
        </is>
      </c>
      <c r="K3340" s="71" t="n">
        <v>8036</v>
      </c>
      <c r="L3340" s="72" t="n">
        <v>3732.98</v>
      </c>
      <c r="M3340" s="72" t="n">
        <v>29998227.28</v>
      </c>
      <c r="N3340" s="72" t="n">
        <v>1799893.64</v>
      </c>
      <c r="O3340" s="72" t="n">
        <v>28198333.64</v>
      </c>
      <c r="P3340" s="72" t="n">
        <v>19181070.07</v>
      </c>
      <c r="Q3340" s="72" t="n">
        <v>9017263.57</v>
      </c>
      <c r="R3340" t="inlineStr">
        <is>
          <t>RC-04</t>
        </is>
      </c>
      <c r="S3340" s="73" t="n">
        <v>64.8</v>
      </c>
      <c r="T3340" s="73" t="n">
        <v>53.9</v>
      </c>
      <c r="U3340" s="71" t="n">
        <v>1</v>
      </c>
      <c r="V3340" t="inlineStr">
        <is>
          <t>No</t>
        </is>
      </c>
      <c r="W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TC103332</t>
        </is>
      </c>
      <c r="B3341" s="69" t="n">
        <v>46060</v>
      </c>
      <c r="C3341" s="70" t="n">
        <v>2026</v>
      </c>
      <c r="D3341" t="inlineStr">
        <is>
          <t>Feb</t>
        </is>
      </c>
      <c r="E3341" t="inlineStr">
        <is>
          <t>UK</t>
        </is>
      </c>
      <c r="F3341" t="inlineStr">
        <is>
          <t>UK</t>
        </is>
      </c>
      <c r="G3341" t="inlineStr">
        <is>
          <t>Retail &amp; CPG</t>
        </is>
      </c>
      <c r="H3341" t="inlineStr">
        <is>
          <t>Application services</t>
        </is>
      </c>
      <c r="I3341" t="inlineStr">
        <is>
          <t>Large client</t>
        </is>
      </c>
      <c r="J3341" t="inlineStr">
        <is>
          <t>Ruhi Shaikh</t>
        </is>
      </c>
      <c r="K3341" s="71" t="n">
        <v>9177</v>
      </c>
      <c r="L3341" s="72" t="n">
        <v>4183.55</v>
      </c>
      <c r="M3341" s="72" t="n">
        <v>38392438.35</v>
      </c>
      <c r="N3341" s="72" t="n">
        <v>2303546.3</v>
      </c>
      <c r="O3341" s="72" t="n">
        <v>36088892.05</v>
      </c>
      <c r="P3341" s="72" t="n">
        <v>25167340.01</v>
      </c>
      <c r="Q3341" s="72" t="n">
        <v>10921552.04</v>
      </c>
      <c r="R3341" t="inlineStr">
        <is>
          <t>RC-04</t>
        </is>
      </c>
      <c r="S3341" s="73" t="n">
        <v>79</v>
      </c>
      <c r="T3341" s="73" t="n">
        <v>62.4</v>
      </c>
      <c r="U3341" s="71" t="n">
        <v>1</v>
      </c>
      <c r="V3341" t="inlineStr">
        <is>
          <t>No</t>
        </is>
      </c>
      <c r="W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TC103333</t>
        </is>
      </c>
      <c r="B3342" s="69" t="n">
        <v>46060</v>
      </c>
      <c r="C3342" s="70" t="n">
        <v>2026</v>
      </c>
      <c r="D3342" t="inlineStr">
        <is>
          <t>Feb</t>
        </is>
      </c>
      <c r="E3342" t="inlineStr">
        <is>
          <t>North America</t>
        </is>
      </c>
      <c r="F3342" t="inlineStr">
        <is>
          <t>USA</t>
        </is>
      </c>
      <c r="G3342" t="inlineStr">
        <is>
          <t>Technology &amp; Services</t>
        </is>
      </c>
      <c r="H3342" t="inlineStr">
        <is>
          <t>BPS</t>
        </is>
      </c>
      <c r="I3342" t="inlineStr">
        <is>
          <t>Mid-size client</t>
        </is>
      </c>
      <c r="J3342" t="inlineStr">
        <is>
          <t>Aisha Bello</t>
        </is>
      </c>
      <c r="K3342" s="71" t="n">
        <v>2564</v>
      </c>
      <c r="L3342" s="72" t="n">
        <v>4118.72</v>
      </c>
      <c r="M3342" s="72" t="n">
        <v>10560398.08</v>
      </c>
      <c r="N3342" s="72" t="n">
        <v>633623.88</v>
      </c>
      <c r="O3342" s="72" t="n">
        <v>9926774.199999999</v>
      </c>
      <c r="P3342" s="72" t="n">
        <v>6345438.15</v>
      </c>
      <c r="Q3342" s="72" t="n">
        <v>3581336.05</v>
      </c>
      <c r="R3342" t="inlineStr">
        <is>
          <t>TS-02</t>
        </is>
      </c>
      <c r="S3342" s="73" t="n">
        <v>21.1</v>
      </c>
      <c r="T3342" s="73" t="n">
        <v>18.3</v>
      </c>
      <c r="U3342" s="71" t="n">
        <v>0</v>
      </c>
      <c r="V3342" t="inlineStr">
        <is>
          <t>No</t>
        </is>
      </c>
      <c r="W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TC103334</t>
        </is>
      </c>
      <c r="B3343" s="69" t="n">
        <v>46060</v>
      </c>
      <c r="C3343" s="70" t="n">
        <v>2026</v>
      </c>
      <c r="D3343" t="inlineStr">
        <is>
          <t>Feb</t>
        </is>
      </c>
      <c r="E3343" t="inlineStr">
        <is>
          <t>North America</t>
        </is>
      </c>
      <c r="F3343" t="inlineStr">
        <is>
          <t>Canada</t>
        </is>
      </c>
      <c r="G3343" t="inlineStr">
        <is>
          <t>Communications &amp; Media</t>
        </is>
      </c>
      <c r="H3343" t="inlineStr">
        <is>
          <t>Consulting</t>
        </is>
      </c>
      <c r="I3343" t="inlineStr">
        <is>
          <t>Top-10 client</t>
        </is>
      </c>
      <c r="J3343" t="inlineStr">
        <is>
          <t>Emma Clarke</t>
        </is>
      </c>
      <c r="K3343" s="71" t="n">
        <v>7519</v>
      </c>
      <c r="L3343" s="72" t="n">
        <v>4064.58</v>
      </c>
      <c r="M3343" s="72" t="n">
        <v>30561577.02</v>
      </c>
      <c r="N3343" s="72" t="n">
        <v>1833694.62</v>
      </c>
      <c r="O3343" s="72" t="n">
        <v>28727882.4</v>
      </c>
      <c r="P3343" s="72" t="n">
        <v>19160933.65</v>
      </c>
      <c r="Q3343" s="72" t="n">
        <v>9566948.75</v>
      </c>
      <c r="R3343" t="inlineStr">
        <is>
          <t>CM-05</t>
        </is>
      </c>
      <c r="S3343" s="73" t="n">
        <v>61.8</v>
      </c>
      <c r="T3343" s="73" t="n">
        <v>56.8</v>
      </c>
      <c r="U3343" s="71" t="n">
        <v>1</v>
      </c>
      <c r="V3343" t="inlineStr">
        <is>
          <t>No</t>
        </is>
      </c>
      <c r="W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TC103335</t>
        </is>
      </c>
      <c r="B3344" s="69" t="n">
        <v>46060</v>
      </c>
      <c r="C3344" s="70" t="n">
        <v>2026</v>
      </c>
      <c r="D3344" t="inlineStr">
        <is>
          <t>Feb</t>
        </is>
      </c>
      <c r="E3344" t="inlineStr">
        <is>
          <t>North America</t>
        </is>
      </c>
      <c r="F3344" t="inlineStr">
        <is>
          <t>Canada</t>
        </is>
      </c>
      <c r="G3344" t="inlineStr">
        <is>
          <t>BFSI</t>
        </is>
      </c>
      <c r="H3344" t="inlineStr">
        <is>
          <t>Application services</t>
        </is>
      </c>
      <c r="I3344" t="inlineStr">
        <is>
          <t>Top-10 client</t>
        </is>
      </c>
      <c r="J3344" t="inlineStr">
        <is>
          <t>Wei Chen</t>
        </is>
      </c>
      <c r="K3344" s="71" t="n">
        <v>5160</v>
      </c>
      <c r="L3344" s="72" t="n">
        <v>3774.1</v>
      </c>
      <c r="M3344" s="72" t="n">
        <v>19474356</v>
      </c>
      <c r="N3344" s="72" t="n">
        <v>778974.24</v>
      </c>
      <c r="O3344" s="72" t="n">
        <v>18695381.76</v>
      </c>
      <c r="P3344" s="72" t="n">
        <v>12134192.45</v>
      </c>
      <c r="Q3344" s="72" t="n">
        <v>6561189.31</v>
      </c>
      <c r="R3344" t="inlineStr">
        <is>
          <t>B-03</t>
        </is>
      </c>
      <c r="S3344" s="73" t="n">
        <v>47.7</v>
      </c>
      <c r="T3344" s="73" t="n">
        <v>37.2</v>
      </c>
      <c r="U3344" s="71" t="n">
        <v>0</v>
      </c>
      <c r="V3344" t="inlineStr">
        <is>
          <t>No</t>
        </is>
      </c>
      <c r="W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TC103336</t>
        </is>
      </c>
      <c r="B3345" s="69" t="n">
        <v>46060</v>
      </c>
      <c r="C3345" s="70" t="n">
        <v>2026</v>
      </c>
      <c r="D3345" t="inlineStr">
        <is>
          <t>Feb</t>
        </is>
      </c>
      <c r="E3345" t="inlineStr">
        <is>
          <t>North America</t>
        </is>
      </c>
      <c r="F3345" t="inlineStr">
        <is>
          <t>USA</t>
        </is>
      </c>
      <c r="G3345" t="inlineStr">
        <is>
          <t>Retail &amp; CPG</t>
        </is>
      </c>
      <c r="H3345" t="inlineStr">
        <is>
          <t>Consulting</t>
        </is>
      </c>
      <c r="I3345" t="inlineStr">
        <is>
          <t>Large client</t>
        </is>
      </c>
      <c r="J3345" t="inlineStr">
        <is>
          <t>Liam O'Brien</t>
        </is>
      </c>
      <c r="K3345" s="71" t="n">
        <v>1168</v>
      </c>
      <c r="L3345" s="72" t="n">
        <v>3773.69</v>
      </c>
      <c r="M3345" s="72" t="n">
        <v>4407669.92</v>
      </c>
      <c r="N3345" s="72" t="n">
        <v>0</v>
      </c>
      <c r="O3345" s="72" t="n">
        <v>4407669.92</v>
      </c>
      <c r="P3345" s="72" t="n">
        <v>2613568.6</v>
      </c>
      <c r="Q3345" s="72" t="n">
        <v>1794101.32</v>
      </c>
      <c r="R3345" t="inlineStr">
        <is>
          <t>RC-01</t>
        </is>
      </c>
      <c r="S3345" s="73" t="n">
        <v>9.1</v>
      </c>
      <c r="T3345" s="73" t="n">
        <v>7.8</v>
      </c>
      <c r="U3345" s="71" t="n">
        <v>0</v>
      </c>
      <c r="V3345" t="inlineStr">
        <is>
          <t>No</t>
        </is>
      </c>
      <c r="W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TC103337</t>
        </is>
      </c>
      <c r="B3346" s="69" t="n">
        <v>46060</v>
      </c>
      <c r="C3346" s="70" t="n">
        <v>2026</v>
      </c>
      <c r="D3346" t="inlineStr">
        <is>
          <t>Feb</t>
        </is>
      </c>
      <c r="E3346" t="inlineStr">
        <is>
          <t>Middle East &amp; Africa</t>
        </is>
      </c>
      <c r="F3346" t="inlineStr">
        <is>
          <t>UAE</t>
        </is>
      </c>
      <c r="G3346" t="inlineStr">
        <is>
          <t>Retail &amp; CPG</t>
        </is>
      </c>
      <c r="H3346" t="inlineStr">
        <is>
          <t>BPS</t>
        </is>
      </c>
      <c r="I3346" t="inlineStr">
        <is>
          <t>Large client</t>
        </is>
      </c>
      <c r="J3346" t="inlineStr">
        <is>
          <t>Carlos Silva</t>
        </is>
      </c>
      <c r="K3346" s="71" t="n">
        <v>4118</v>
      </c>
      <c r="L3346" s="72" t="n">
        <v>3555.25</v>
      </c>
      <c r="M3346" s="72" t="n">
        <v>14640519.5</v>
      </c>
      <c r="N3346" s="72" t="n">
        <v>0</v>
      </c>
      <c r="O3346" s="72" t="n">
        <v>14640519.5</v>
      </c>
      <c r="P3346" s="72" t="n">
        <v>8816258.59</v>
      </c>
      <c r="Q3346" s="72" t="n">
        <v>5824260.91</v>
      </c>
      <c r="R3346" t="inlineStr">
        <is>
          <t>RC-01</t>
        </is>
      </c>
      <c r="S3346" s="73" t="n">
        <v>36.5</v>
      </c>
      <c r="T3346" s="73" t="n">
        <v>27.6</v>
      </c>
      <c r="U3346" s="71" t="n">
        <v>1</v>
      </c>
      <c r="V3346" t="inlineStr">
        <is>
          <t>No</t>
        </is>
      </c>
      <c r="W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TC103338</t>
        </is>
      </c>
      <c r="B3347" s="69" t="n">
        <v>46060</v>
      </c>
      <c r="C3347" s="70" t="n">
        <v>2026</v>
      </c>
      <c r="D3347" t="inlineStr">
        <is>
          <t>Feb</t>
        </is>
      </c>
      <c r="E3347" t="inlineStr">
        <is>
          <t>India</t>
        </is>
      </c>
      <c r="F3347" t="inlineStr">
        <is>
          <t>India</t>
        </is>
      </c>
      <c r="G3347" t="inlineStr">
        <is>
          <t>BFSI</t>
        </is>
      </c>
      <c r="H3347" t="inlineStr">
        <is>
          <t>Application services</t>
        </is>
      </c>
      <c r="I3347" t="inlineStr">
        <is>
          <t>Mid-size client</t>
        </is>
      </c>
      <c r="J3347" t="inlineStr">
        <is>
          <t>Arjun Mehta</t>
        </is>
      </c>
      <c r="K3347" s="71" t="n">
        <v>6419</v>
      </c>
      <c r="L3347" s="72" t="n">
        <v>3976.85</v>
      </c>
      <c r="M3347" s="72" t="n">
        <v>25527400.15</v>
      </c>
      <c r="N3347" s="72" t="n">
        <v>1531644.01</v>
      </c>
      <c r="O3347" s="72" t="n">
        <v>23995756.14</v>
      </c>
      <c r="P3347" s="72" t="n">
        <v>16233139.3</v>
      </c>
      <c r="Q3347" s="72" t="n">
        <v>7762616.84</v>
      </c>
      <c r="R3347" t="inlineStr">
        <is>
          <t>B-06</t>
        </is>
      </c>
      <c r="S3347" s="73" t="n">
        <v>55.2</v>
      </c>
      <c r="T3347" s="73" t="n">
        <v>45.5</v>
      </c>
      <c r="U3347" s="71" t="n">
        <v>0</v>
      </c>
      <c r="V3347" t="inlineStr">
        <is>
          <t>No</t>
        </is>
      </c>
      <c r="W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TC103339</t>
        </is>
      </c>
      <c r="B3348" s="69" t="n">
        <v>46060</v>
      </c>
      <c r="C3348" s="70" t="n">
        <v>2026</v>
      </c>
      <c r="D3348" t="inlineStr">
        <is>
          <t>Feb</t>
        </is>
      </c>
      <c r="E3348" t="inlineStr">
        <is>
          <t>Middle East &amp; Africa</t>
        </is>
      </c>
      <c r="F3348" t="inlineStr">
        <is>
          <t>South Africa</t>
        </is>
      </c>
      <c r="G3348" t="inlineStr">
        <is>
          <t>BFSI</t>
        </is>
      </c>
      <c r="H3348" t="inlineStr">
        <is>
          <t>BPS</t>
        </is>
      </c>
      <c r="I3348" t="inlineStr">
        <is>
          <t>Top-10 client</t>
        </is>
      </c>
      <c r="J3348" t="inlineStr">
        <is>
          <t>Fatima Al-Saud</t>
        </is>
      </c>
      <c r="K3348" s="71" t="n">
        <v>8212</v>
      </c>
      <c r="L3348" s="72" t="n">
        <v>3249.93</v>
      </c>
      <c r="M3348" s="72" t="n">
        <v>26688425.16</v>
      </c>
      <c r="N3348" s="72" t="n">
        <v>0</v>
      </c>
      <c r="O3348" s="72" t="n">
        <v>26688425.16</v>
      </c>
      <c r="P3348" s="72" t="n">
        <v>17169660.12</v>
      </c>
      <c r="Q3348" s="72" t="n">
        <v>9518765.039999999</v>
      </c>
      <c r="R3348" t="inlineStr">
        <is>
          <t>B-03</t>
        </is>
      </c>
      <c r="S3348" s="73" t="n">
        <v>71</v>
      </c>
      <c r="T3348" s="73" t="n">
        <v>54.6</v>
      </c>
      <c r="U3348" s="71" t="n">
        <v>0</v>
      </c>
      <c r="V3348" t="inlineStr">
        <is>
          <t>No</t>
        </is>
      </c>
      <c r="W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TC103340</t>
        </is>
      </c>
      <c r="B3349" s="69" t="n">
        <v>46060</v>
      </c>
      <c r="C3349" s="70" t="n">
        <v>2026</v>
      </c>
      <c r="D3349" t="inlineStr">
        <is>
          <t>Feb</t>
        </is>
      </c>
      <c r="E3349" t="inlineStr">
        <is>
          <t>UK</t>
        </is>
      </c>
      <c r="F3349" t="inlineStr">
        <is>
          <t>UK</t>
        </is>
      </c>
      <c r="G3349" t="inlineStr">
        <is>
          <t>BFSI</t>
        </is>
      </c>
      <c r="H3349" t="inlineStr">
        <is>
          <t>BPS</t>
        </is>
      </c>
      <c r="I3349" t="inlineStr">
        <is>
          <t>Mid-size client</t>
        </is>
      </c>
      <c r="J3349" t="inlineStr">
        <is>
          <t>Lucas Martin</t>
        </is>
      </c>
      <c r="K3349" s="71" t="n">
        <v>2037</v>
      </c>
      <c r="L3349" s="72" t="n">
        <v>4401.32</v>
      </c>
      <c r="M3349" s="72" t="n">
        <v>8965488.84</v>
      </c>
      <c r="N3349" s="72" t="n">
        <v>0</v>
      </c>
      <c r="O3349" s="72" t="n">
        <v>8965488.84</v>
      </c>
      <c r="P3349" s="72" t="n">
        <v>5954151.34</v>
      </c>
      <c r="Q3349" s="72" t="n">
        <v>3011337.5</v>
      </c>
      <c r="R3349" t="inlineStr">
        <is>
          <t>B-03</t>
        </is>
      </c>
      <c r="S3349" s="73" t="n">
        <v>17.8</v>
      </c>
      <c r="T3349" s="73" t="n">
        <v>14.4</v>
      </c>
      <c r="U3349" s="71" t="n">
        <v>0</v>
      </c>
      <c r="V3349" t="inlineStr">
        <is>
          <t>No</t>
        </is>
      </c>
      <c r="W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TC103341</t>
        </is>
      </c>
      <c r="B3350" s="69" t="n">
        <v>46060</v>
      </c>
      <c r="C3350" s="70" t="n">
        <v>2026</v>
      </c>
      <c r="D3350" t="inlineStr">
        <is>
          <t>Feb</t>
        </is>
      </c>
      <c r="E3350" t="inlineStr">
        <is>
          <t>North America</t>
        </is>
      </c>
      <c r="F3350" t="inlineStr">
        <is>
          <t>USA</t>
        </is>
      </c>
      <c r="G3350" t="inlineStr">
        <is>
          <t>BFSI</t>
        </is>
      </c>
      <c r="H3350" t="inlineStr">
        <is>
          <t>Cloud &amp; infrastructure</t>
        </is>
      </c>
      <c r="I3350" t="inlineStr">
        <is>
          <t>Large client</t>
        </is>
      </c>
      <c r="J3350" t="inlineStr">
        <is>
          <t>Ravindra Patil</t>
        </is>
      </c>
      <c r="K3350" s="71" t="n">
        <v>5666</v>
      </c>
      <c r="L3350" s="72" t="n">
        <v>3903.78</v>
      </c>
      <c r="M3350" s="72" t="n">
        <v>22118817.48</v>
      </c>
      <c r="N3350" s="72" t="n">
        <v>884752.7</v>
      </c>
      <c r="O3350" s="72" t="n">
        <v>21234064.78</v>
      </c>
      <c r="P3350" s="72" t="n">
        <v>15654839.8</v>
      </c>
      <c r="Q3350" s="72" t="n">
        <v>5579224.98</v>
      </c>
      <c r="R3350" t="inlineStr">
        <is>
          <t>B-02</t>
        </is>
      </c>
      <c r="S3350" s="73" t="n">
        <v>42.2</v>
      </c>
      <c r="T3350" s="73" t="n">
        <v>38.2</v>
      </c>
      <c r="U3350" s="71" t="n">
        <v>0</v>
      </c>
      <c r="V3350" t="inlineStr">
        <is>
          <t>No</t>
        </is>
      </c>
      <c r="W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TC103342</t>
        </is>
      </c>
      <c r="B3351" s="69" t="n">
        <v>46060</v>
      </c>
      <c r="C3351" s="70" t="n">
        <v>2026</v>
      </c>
      <c r="D3351" t="inlineStr">
        <is>
          <t>Feb</t>
        </is>
      </c>
      <c r="E3351" t="inlineStr">
        <is>
          <t>Continental Europe</t>
        </is>
      </c>
      <c r="F3351" t="inlineStr">
        <is>
          <t>Germany</t>
        </is>
      </c>
      <c r="G3351" t="inlineStr">
        <is>
          <t>Retail &amp; CPG</t>
        </is>
      </c>
      <c r="H3351" t="inlineStr">
        <is>
          <t>Cloud &amp; infrastructure</t>
        </is>
      </c>
      <c r="I3351" t="inlineStr">
        <is>
          <t>Top-10 client</t>
        </is>
      </c>
      <c r="J3351" t="inlineStr">
        <is>
          <t>Mei Lin</t>
        </is>
      </c>
      <c r="K3351" s="71" t="n">
        <v>1578</v>
      </c>
      <c r="L3351" s="72" t="n">
        <v>4082.67</v>
      </c>
      <c r="M3351" s="72" t="n">
        <v>6442453.26</v>
      </c>
      <c r="N3351" s="72" t="n">
        <v>386547.2</v>
      </c>
      <c r="O3351" s="72" t="n">
        <v>6055906.06</v>
      </c>
      <c r="P3351" s="72" t="n">
        <v>3907663.27</v>
      </c>
      <c r="Q3351" s="72" t="n">
        <v>2148242.79</v>
      </c>
      <c r="R3351" t="inlineStr">
        <is>
          <t>RC-01</t>
        </is>
      </c>
      <c r="S3351" s="73" t="n">
        <v>15</v>
      </c>
      <c r="T3351" s="73" t="n">
        <v>11.3</v>
      </c>
      <c r="U3351" s="71" t="n">
        <v>1</v>
      </c>
      <c r="V3351" t="inlineStr">
        <is>
          <t>Yes</t>
        </is>
      </c>
      <c r="W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TC103343</t>
        </is>
      </c>
      <c r="B3352" s="69" t="n">
        <v>46061</v>
      </c>
      <c r="C3352" s="70" t="n">
        <v>2026</v>
      </c>
      <c r="D3352" t="inlineStr">
        <is>
          <t>Feb</t>
        </is>
      </c>
      <c r="E3352" t="inlineStr">
        <is>
          <t>North America</t>
        </is>
      </c>
      <c r="F3352" t="inlineStr">
        <is>
          <t>USA</t>
        </is>
      </c>
      <c r="G3352" t="inlineStr">
        <is>
          <t>Technology &amp; Services</t>
        </is>
      </c>
      <c r="H3352" t="inlineStr">
        <is>
          <t>Application services</t>
        </is>
      </c>
      <c r="I3352" t="inlineStr">
        <is>
          <t>Mid-size client</t>
        </is>
      </c>
      <c r="J3352" t="inlineStr">
        <is>
          <t>Sara Rossi</t>
        </is>
      </c>
      <c r="K3352" s="71" t="n">
        <v>6340</v>
      </c>
      <c r="L3352" s="72" t="n">
        <v>4371.46</v>
      </c>
      <c r="M3352" s="72" t="n">
        <v>27715056.4</v>
      </c>
      <c r="N3352" s="72" t="n">
        <v>0</v>
      </c>
      <c r="O3352" s="72" t="n">
        <v>27715056.4</v>
      </c>
      <c r="P3352" s="72" t="n">
        <v>16777108.99</v>
      </c>
      <c r="Q3352" s="72" t="n">
        <v>10937947.41</v>
      </c>
      <c r="R3352" t="inlineStr">
        <is>
          <t>TS-05</t>
        </is>
      </c>
      <c r="S3352" s="73" t="n">
        <v>55.9</v>
      </c>
      <c r="T3352" s="73" t="n">
        <v>42.7</v>
      </c>
      <c r="U3352" s="71" t="n">
        <v>0</v>
      </c>
      <c r="V3352" t="inlineStr">
        <is>
          <t>No</t>
        </is>
      </c>
      <c r="W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TC103344</t>
        </is>
      </c>
      <c r="B3353" s="69" t="n">
        <v>46061</v>
      </c>
      <c r="C3353" s="70" t="n">
        <v>2026</v>
      </c>
      <c r="D3353" t="inlineStr">
        <is>
          <t>Feb</t>
        </is>
      </c>
      <c r="E3353" t="inlineStr">
        <is>
          <t>Asia Pacific</t>
        </is>
      </c>
      <c r="F3353" t="inlineStr">
        <is>
          <t>Australia</t>
        </is>
      </c>
      <c r="G3353" t="inlineStr">
        <is>
          <t>Technology &amp; Services</t>
        </is>
      </c>
      <c r="H3353" t="inlineStr">
        <is>
          <t>Application services</t>
        </is>
      </c>
      <c r="I3353" t="inlineStr">
        <is>
          <t>Large client</t>
        </is>
      </c>
      <c r="J3353" t="inlineStr">
        <is>
          <t>Wei Chen</t>
        </is>
      </c>
      <c r="K3353" s="71" t="n">
        <v>9923</v>
      </c>
      <c r="L3353" s="72" t="n">
        <v>3450.19</v>
      </c>
      <c r="M3353" s="72" t="n">
        <v>34236235.37</v>
      </c>
      <c r="N3353" s="72" t="n">
        <v>2054174.12</v>
      </c>
      <c r="O3353" s="72" t="n">
        <v>32182061.25</v>
      </c>
      <c r="P3353" s="72" t="n">
        <v>21224093.31</v>
      </c>
      <c r="Q3353" s="72" t="n">
        <v>10957967.94</v>
      </c>
      <c r="R3353" t="inlineStr">
        <is>
          <t>TS-05</t>
        </is>
      </c>
      <c r="S3353" s="73" t="n">
        <v>78.59999999999999</v>
      </c>
      <c r="T3353" s="73" t="n">
        <v>66</v>
      </c>
      <c r="U3353" s="71" t="n">
        <v>1</v>
      </c>
      <c r="V3353" t="inlineStr">
        <is>
          <t>Yes</t>
        </is>
      </c>
      <c r="W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TC103345</t>
        </is>
      </c>
      <c r="B3354" s="69" t="n">
        <v>46061</v>
      </c>
      <c r="C3354" s="70" t="n">
        <v>2026</v>
      </c>
      <c r="D3354" t="inlineStr">
        <is>
          <t>Feb</t>
        </is>
      </c>
      <c r="E3354" t="inlineStr">
        <is>
          <t>North America</t>
        </is>
      </c>
      <c r="F3354" t="inlineStr">
        <is>
          <t>Canada</t>
        </is>
      </c>
      <c r="G3354" t="inlineStr">
        <is>
          <t>Technology &amp; Services</t>
        </is>
      </c>
      <c r="H3354" t="inlineStr">
        <is>
          <t>Cloud &amp; infrastructure</t>
        </is>
      </c>
      <c r="I3354" t="inlineStr">
        <is>
          <t>Large client</t>
        </is>
      </c>
      <c r="J3354" t="inlineStr">
        <is>
          <t>Amir Khan</t>
        </is>
      </c>
      <c r="K3354" s="71" t="n">
        <v>5153</v>
      </c>
      <c r="L3354" s="72" t="n">
        <v>3916.81</v>
      </c>
      <c r="M3354" s="72" t="n">
        <v>20183321.93</v>
      </c>
      <c r="N3354" s="72" t="n">
        <v>1210999.32</v>
      </c>
      <c r="O3354" s="72" t="n">
        <v>18972322.61</v>
      </c>
      <c r="P3354" s="72" t="n">
        <v>12813781.69</v>
      </c>
      <c r="Q3354" s="72" t="n">
        <v>6158540.92</v>
      </c>
      <c r="R3354" t="inlineStr">
        <is>
          <t>TS-04</t>
        </is>
      </c>
      <c r="S3354" s="73" t="n">
        <v>41.6</v>
      </c>
      <c r="T3354" s="73" t="n">
        <v>35.8</v>
      </c>
      <c r="U3354" s="71" t="n">
        <v>0</v>
      </c>
      <c r="V3354" t="inlineStr">
        <is>
          <t>No</t>
        </is>
      </c>
      <c r="W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TC103346</t>
        </is>
      </c>
      <c r="B3355" s="69" t="n">
        <v>46061</v>
      </c>
      <c r="C3355" s="70" t="n">
        <v>2026</v>
      </c>
      <c r="D3355" t="inlineStr">
        <is>
          <t>Feb</t>
        </is>
      </c>
      <c r="E3355" t="inlineStr">
        <is>
          <t>Continental Europe</t>
        </is>
      </c>
      <c r="F3355" t="inlineStr">
        <is>
          <t>Germany</t>
        </is>
      </c>
      <c r="G3355" t="inlineStr">
        <is>
          <t>BFSI</t>
        </is>
      </c>
      <c r="H3355" t="inlineStr">
        <is>
          <t>BPS</t>
        </is>
      </c>
      <c r="I3355" t="inlineStr">
        <is>
          <t>Mid-size client</t>
        </is>
      </c>
      <c r="J3355" t="inlineStr">
        <is>
          <t>Omar Haddad</t>
        </is>
      </c>
      <c r="K3355" s="71" t="n">
        <v>5232</v>
      </c>
      <c r="L3355" s="72" t="n">
        <v>4602.14</v>
      </c>
      <c r="M3355" s="72" t="n">
        <v>24078396.48</v>
      </c>
      <c r="N3355" s="72" t="n">
        <v>0</v>
      </c>
      <c r="O3355" s="72" t="n">
        <v>24078396.48</v>
      </c>
      <c r="P3355" s="72" t="n">
        <v>14971328.1</v>
      </c>
      <c r="Q3355" s="72" t="n">
        <v>9107068.380000001</v>
      </c>
      <c r="R3355" t="inlineStr">
        <is>
          <t>B-06</t>
        </is>
      </c>
      <c r="S3355" s="73" t="n">
        <v>42.8</v>
      </c>
      <c r="T3355" s="73" t="n">
        <v>34.6</v>
      </c>
      <c r="U3355" s="71" t="n">
        <v>0</v>
      </c>
      <c r="V3355" t="inlineStr">
        <is>
          <t>No</t>
        </is>
      </c>
      <c r="W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TC103347</t>
        </is>
      </c>
      <c r="B3356" s="69" t="n">
        <v>46061</v>
      </c>
      <c r="C3356" s="70" t="n">
        <v>2026</v>
      </c>
      <c r="D3356" t="inlineStr">
        <is>
          <t>Feb</t>
        </is>
      </c>
      <c r="E3356" t="inlineStr">
        <is>
          <t>North America</t>
        </is>
      </c>
      <c r="F3356" t="inlineStr">
        <is>
          <t>USA</t>
        </is>
      </c>
      <c r="G3356" t="inlineStr">
        <is>
          <t>BFSI</t>
        </is>
      </c>
      <c r="H3356" t="inlineStr">
        <is>
          <t>Consulting</t>
        </is>
      </c>
      <c r="I3356" t="inlineStr">
        <is>
          <t>Large client</t>
        </is>
      </c>
      <c r="J3356" t="inlineStr">
        <is>
          <t>Yuki Sato</t>
        </is>
      </c>
      <c r="K3356" s="71" t="n">
        <v>7250</v>
      </c>
      <c r="L3356" s="72" t="n">
        <v>4162.42</v>
      </c>
      <c r="M3356" s="72" t="n">
        <v>30177545</v>
      </c>
      <c r="N3356" s="72" t="n">
        <v>1207101.8</v>
      </c>
      <c r="O3356" s="72" t="n">
        <v>28970443.2</v>
      </c>
      <c r="P3356" s="72" t="n">
        <v>19995103.06</v>
      </c>
      <c r="Q3356" s="72" t="n">
        <v>8975340.140000001</v>
      </c>
      <c r="R3356" t="inlineStr">
        <is>
          <t>B-06</t>
        </is>
      </c>
      <c r="S3356" s="73" t="n">
        <v>54.1</v>
      </c>
      <c r="T3356" s="73" t="n">
        <v>49.8</v>
      </c>
      <c r="U3356" s="71" t="n">
        <v>1</v>
      </c>
      <c r="V3356" t="inlineStr">
        <is>
          <t>No</t>
        </is>
      </c>
      <c r="W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TC103348</t>
        </is>
      </c>
      <c r="B3357" s="69" t="n">
        <v>46062</v>
      </c>
      <c r="C3357" s="70" t="n">
        <v>2026</v>
      </c>
      <c r="D3357" t="inlineStr">
        <is>
          <t>Feb</t>
        </is>
      </c>
      <c r="E3357" t="inlineStr">
        <is>
          <t>North America</t>
        </is>
      </c>
      <c r="F3357" t="inlineStr">
        <is>
          <t>Canada</t>
        </is>
      </c>
      <c r="G3357" t="inlineStr">
        <is>
          <t>Life Sciences</t>
        </is>
      </c>
      <c r="H3357" t="inlineStr">
        <is>
          <t>Consulting</t>
        </is>
      </c>
      <c r="I3357" t="inlineStr">
        <is>
          <t>Top-10 client</t>
        </is>
      </c>
      <c r="J3357" t="inlineStr">
        <is>
          <t>Carlos Silva</t>
        </is>
      </c>
      <c r="K3357" s="71" t="n">
        <v>8048</v>
      </c>
      <c r="L3357" s="72" t="n">
        <v>4241.17</v>
      </c>
      <c r="M3357" s="72" t="n">
        <v>34132936.16</v>
      </c>
      <c r="N3357" s="72" t="n">
        <v>682658.72</v>
      </c>
      <c r="O3357" s="72" t="n">
        <v>33450277.44</v>
      </c>
      <c r="P3357" s="72" t="n">
        <v>19708482.01</v>
      </c>
      <c r="Q3357" s="72" t="n">
        <v>13741795.43</v>
      </c>
      <c r="R3357" t="inlineStr">
        <is>
          <t>LS-04</t>
        </is>
      </c>
      <c r="S3357" s="73" t="n">
        <v>61.8</v>
      </c>
      <c r="T3357" s="73" t="n">
        <v>55.8</v>
      </c>
      <c r="U3357" s="71" t="n">
        <v>1</v>
      </c>
      <c r="V3357" t="inlineStr">
        <is>
          <t>Yes</t>
        </is>
      </c>
      <c r="W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TC103349</t>
        </is>
      </c>
      <c r="B3358" s="69" t="n">
        <v>46062</v>
      </c>
      <c r="C3358" s="70" t="n">
        <v>2026</v>
      </c>
      <c r="D3358" t="inlineStr">
        <is>
          <t>Feb</t>
        </is>
      </c>
      <c r="E3358" t="inlineStr">
        <is>
          <t>India</t>
        </is>
      </c>
      <c r="F3358" t="inlineStr">
        <is>
          <t>India</t>
        </is>
      </c>
      <c r="G3358" t="inlineStr">
        <is>
          <t>Retail &amp; CPG</t>
        </is>
      </c>
      <c r="H3358" t="inlineStr">
        <is>
          <t>Consulting</t>
        </is>
      </c>
      <c r="I3358" t="inlineStr">
        <is>
          <t>Top-10 client</t>
        </is>
      </c>
      <c r="J3358" t="inlineStr">
        <is>
          <t>Olivia Brown</t>
        </is>
      </c>
      <c r="K3358" s="71" t="n">
        <v>1305</v>
      </c>
      <c r="L3358" s="72" t="n">
        <v>3716.44</v>
      </c>
      <c r="M3358" s="72" t="n">
        <v>4849954.2</v>
      </c>
      <c r="N3358" s="72" t="n">
        <v>0</v>
      </c>
      <c r="O3358" s="72" t="n">
        <v>4849954.2</v>
      </c>
      <c r="P3358" s="72" t="n">
        <v>3134243.02</v>
      </c>
      <c r="Q3358" s="72" t="n">
        <v>1715711.18</v>
      </c>
      <c r="R3358" t="inlineStr">
        <is>
          <t>RC-02</t>
        </is>
      </c>
      <c r="S3358" s="73" t="n">
        <v>11.4</v>
      </c>
      <c r="T3358" s="73" t="n">
        <v>9</v>
      </c>
      <c r="U3358" s="71" t="n">
        <v>0</v>
      </c>
      <c r="V3358" t="inlineStr">
        <is>
          <t>No</t>
        </is>
      </c>
      <c r="W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TC103350</t>
        </is>
      </c>
      <c r="B3359" s="69" t="n">
        <v>46062</v>
      </c>
      <c r="C3359" s="70" t="n">
        <v>2026</v>
      </c>
      <c r="D3359" t="inlineStr">
        <is>
          <t>Feb</t>
        </is>
      </c>
      <c r="E3359" t="inlineStr">
        <is>
          <t>North America</t>
        </is>
      </c>
      <c r="F3359" t="inlineStr">
        <is>
          <t>USA</t>
        </is>
      </c>
      <c r="G3359" t="inlineStr">
        <is>
          <t>Retail &amp; CPG</t>
        </is>
      </c>
      <c r="H3359" t="inlineStr">
        <is>
          <t>Application services</t>
        </is>
      </c>
      <c r="I3359" t="inlineStr">
        <is>
          <t>Top-10 client</t>
        </is>
      </c>
      <c r="J3359" t="inlineStr">
        <is>
          <t>Olivia Brown</t>
        </is>
      </c>
      <c r="K3359" s="71" t="n">
        <v>1555</v>
      </c>
      <c r="L3359" s="72" t="n">
        <v>4241.76</v>
      </c>
      <c r="M3359" s="72" t="n">
        <v>6595936.8</v>
      </c>
      <c r="N3359" s="72" t="n">
        <v>263837.47</v>
      </c>
      <c r="O3359" s="72" t="n">
        <v>6332099.33</v>
      </c>
      <c r="P3359" s="72" t="n">
        <v>4539144.76</v>
      </c>
      <c r="Q3359" s="72" t="n">
        <v>1792954.57</v>
      </c>
      <c r="R3359" t="inlineStr">
        <is>
          <t>RC-01</t>
        </is>
      </c>
      <c r="S3359" s="73" t="n">
        <v>13.5</v>
      </c>
      <c r="T3359" s="73" t="n">
        <v>10.8</v>
      </c>
      <c r="U3359" s="71" t="n">
        <v>0</v>
      </c>
      <c r="V3359" t="inlineStr">
        <is>
          <t>No</t>
        </is>
      </c>
      <c r="W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TC103351</t>
        </is>
      </c>
      <c r="B3360" s="69" t="n">
        <v>46062</v>
      </c>
      <c r="C3360" s="70" t="n">
        <v>2026</v>
      </c>
      <c r="D3360" t="inlineStr">
        <is>
          <t>Feb</t>
        </is>
      </c>
      <c r="E3360" t="inlineStr">
        <is>
          <t>North America</t>
        </is>
      </c>
      <c r="F3360" t="inlineStr">
        <is>
          <t>Canada</t>
        </is>
      </c>
      <c r="G3360" t="inlineStr">
        <is>
          <t>Manufacturing</t>
        </is>
      </c>
      <c r="H3360" t="inlineStr">
        <is>
          <t>Application services</t>
        </is>
      </c>
      <c r="I3360" t="inlineStr">
        <is>
          <t>Large client</t>
        </is>
      </c>
      <c r="J3360" t="inlineStr">
        <is>
          <t>Lucas Martin</t>
        </is>
      </c>
      <c r="K3360" s="71" t="n">
        <v>1264</v>
      </c>
      <c r="L3360" s="72" t="n">
        <v>4107</v>
      </c>
      <c r="M3360" s="72" t="n">
        <v>5191248</v>
      </c>
      <c r="N3360" s="72" t="n">
        <v>0</v>
      </c>
      <c r="O3360" s="72" t="n">
        <v>5191248</v>
      </c>
      <c r="P3360" s="72" t="n">
        <v>3076680.18</v>
      </c>
      <c r="Q3360" s="72" t="n">
        <v>2114567.82</v>
      </c>
      <c r="R3360" t="inlineStr">
        <is>
          <t>M-01</t>
        </is>
      </c>
      <c r="S3360" s="73" t="n">
        <v>10.5</v>
      </c>
      <c r="T3360" s="73" t="n">
        <v>8.6</v>
      </c>
      <c r="U3360" s="71" t="n">
        <v>0</v>
      </c>
      <c r="V3360" t="inlineStr">
        <is>
          <t>No</t>
        </is>
      </c>
      <c r="W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TC103352</t>
        </is>
      </c>
      <c r="B3361" s="69" t="n">
        <v>46062</v>
      </c>
      <c r="C3361" s="70" t="n">
        <v>2026</v>
      </c>
      <c r="D3361" t="inlineStr">
        <is>
          <t>Feb</t>
        </is>
      </c>
      <c r="E3361" t="inlineStr">
        <is>
          <t>North America</t>
        </is>
      </c>
      <c r="F3361" t="inlineStr">
        <is>
          <t>Canada</t>
        </is>
      </c>
      <c r="G3361" t="inlineStr">
        <is>
          <t>BFSI</t>
        </is>
      </c>
      <c r="H3361" t="inlineStr">
        <is>
          <t>Application services</t>
        </is>
      </c>
      <c r="I3361" t="inlineStr">
        <is>
          <t>Large client</t>
        </is>
      </c>
      <c r="J3361" t="inlineStr">
        <is>
          <t>Aisha Bello</t>
        </is>
      </c>
      <c r="K3361" s="71" t="n">
        <v>7158</v>
      </c>
      <c r="L3361" s="72" t="n">
        <v>4643.54</v>
      </c>
      <c r="M3361" s="72" t="n">
        <v>33238459.32</v>
      </c>
      <c r="N3361" s="72" t="n">
        <v>1329538.37</v>
      </c>
      <c r="O3361" s="72" t="n">
        <v>31908920.95</v>
      </c>
      <c r="P3361" s="72" t="n">
        <v>21871612.84</v>
      </c>
      <c r="Q3361" s="72" t="n">
        <v>10037308.11</v>
      </c>
      <c r="R3361" t="inlineStr">
        <is>
          <t>B-01</t>
        </is>
      </c>
      <c r="S3361" s="73" t="n">
        <v>58.9</v>
      </c>
      <c r="T3361" s="73" t="n">
        <v>50.1</v>
      </c>
      <c r="U3361" s="71" t="n">
        <v>0</v>
      </c>
      <c r="V3361" t="inlineStr">
        <is>
          <t>No</t>
        </is>
      </c>
      <c r="W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TC103353</t>
        </is>
      </c>
      <c r="B3362" s="69" t="n">
        <v>46063</v>
      </c>
      <c r="C3362" s="70" t="n">
        <v>2026</v>
      </c>
      <c r="D3362" t="inlineStr">
        <is>
          <t>Feb</t>
        </is>
      </c>
      <c r="E3362" t="inlineStr">
        <is>
          <t>Continental Europe</t>
        </is>
      </c>
      <c r="F3362" t="inlineStr">
        <is>
          <t>Germany</t>
        </is>
      </c>
      <c r="G3362" t="inlineStr">
        <is>
          <t>Life Sciences</t>
        </is>
      </c>
      <c r="H3362" t="inlineStr">
        <is>
          <t>Application services</t>
        </is>
      </c>
      <c r="I3362" t="inlineStr">
        <is>
          <t>Large client</t>
        </is>
      </c>
      <c r="J3362" t="inlineStr">
        <is>
          <t>Liam O'Brien</t>
        </is>
      </c>
      <c r="K3362" s="71" t="n">
        <v>6591</v>
      </c>
      <c r="L3362" s="72" t="n">
        <v>4405.75</v>
      </c>
      <c r="M3362" s="72" t="n">
        <v>29038298.25</v>
      </c>
      <c r="N3362" s="72" t="n">
        <v>580765.96</v>
      </c>
      <c r="O3362" s="72" t="n">
        <v>28457532.29</v>
      </c>
      <c r="P3362" s="72" t="n">
        <v>18313889.57</v>
      </c>
      <c r="Q3362" s="72" t="n">
        <v>10143642.72</v>
      </c>
      <c r="R3362" t="inlineStr">
        <is>
          <t>LS-03</t>
        </is>
      </c>
      <c r="S3362" s="73" t="n">
        <v>49.4</v>
      </c>
      <c r="T3362" s="73" t="n">
        <v>44.5</v>
      </c>
      <c r="U3362" s="71" t="n">
        <v>0</v>
      </c>
      <c r="V3362" t="inlineStr">
        <is>
          <t>No</t>
        </is>
      </c>
      <c r="W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TC103354</t>
        </is>
      </c>
      <c r="B3363" s="69" t="n">
        <v>46063</v>
      </c>
      <c r="C3363" s="70" t="n">
        <v>2026</v>
      </c>
      <c r="D3363" t="inlineStr">
        <is>
          <t>Feb</t>
        </is>
      </c>
      <c r="E3363" t="inlineStr">
        <is>
          <t>Continental Europe</t>
        </is>
      </c>
      <c r="F3363" t="inlineStr">
        <is>
          <t>Netherlands</t>
        </is>
      </c>
      <c r="G3363" t="inlineStr">
        <is>
          <t>Retail &amp; CPG</t>
        </is>
      </c>
      <c r="H3363" t="inlineStr">
        <is>
          <t>Application services</t>
        </is>
      </c>
      <c r="I3363" t="inlineStr">
        <is>
          <t>Mid-size client</t>
        </is>
      </c>
      <c r="J3363" t="inlineStr">
        <is>
          <t>Shraddha Kulkarni</t>
        </is>
      </c>
      <c r="K3363" s="71" t="n">
        <v>4847</v>
      </c>
      <c r="L3363" s="72" t="n">
        <v>3644.6</v>
      </c>
      <c r="M3363" s="72" t="n">
        <v>17665376.2</v>
      </c>
      <c r="N3363" s="72" t="n">
        <v>1059922.57</v>
      </c>
      <c r="O3363" s="72" t="n">
        <v>16605453.63</v>
      </c>
      <c r="P3363" s="72" t="n">
        <v>11337480.29</v>
      </c>
      <c r="Q3363" s="72" t="n">
        <v>5267973.34</v>
      </c>
      <c r="R3363" t="inlineStr">
        <is>
          <t>RC-06</t>
        </is>
      </c>
      <c r="S3363" s="73" t="n">
        <v>46.5</v>
      </c>
      <c r="T3363" s="73" t="n">
        <v>35.4</v>
      </c>
      <c r="U3363" s="71" t="n">
        <v>2</v>
      </c>
      <c r="V3363" t="inlineStr">
        <is>
          <t>No</t>
        </is>
      </c>
      <c r="W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TC103355</t>
        </is>
      </c>
      <c r="B3364" s="69" t="n">
        <v>46063</v>
      </c>
      <c r="C3364" s="70" t="n">
        <v>2026</v>
      </c>
      <c r="D3364" t="inlineStr">
        <is>
          <t>Feb</t>
        </is>
      </c>
      <c r="E3364" t="inlineStr">
        <is>
          <t>UK</t>
        </is>
      </c>
      <c r="F3364" t="inlineStr">
        <is>
          <t>UK</t>
        </is>
      </c>
      <c r="G3364" t="inlineStr">
        <is>
          <t>Technology &amp; Services</t>
        </is>
      </c>
      <c r="H3364" t="inlineStr">
        <is>
          <t>Application services</t>
        </is>
      </c>
      <c r="I3364" t="inlineStr">
        <is>
          <t>Top-10 client</t>
        </is>
      </c>
      <c r="J3364" t="inlineStr">
        <is>
          <t>Wei Chen</t>
        </is>
      </c>
      <c r="K3364" s="71" t="n">
        <v>8841</v>
      </c>
      <c r="L3364" s="72" t="n">
        <v>3800.76</v>
      </c>
      <c r="M3364" s="72" t="n">
        <v>33602519.16</v>
      </c>
      <c r="N3364" s="72" t="n">
        <v>0</v>
      </c>
      <c r="O3364" s="72" t="n">
        <v>33602519.16</v>
      </c>
      <c r="P3364" s="72" t="n">
        <v>23987852.19</v>
      </c>
      <c r="Q3364" s="72" t="n">
        <v>9614666.970000001</v>
      </c>
      <c r="R3364" t="inlineStr">
        <is>
          <t>TS-05</t>
        </is>
      </c>
      <c r="S3364" s="73" t="n">
        <v>73.8</v>
      </c>
      <c r="T3364" s="73" t="n">
        <v>62.4</v>
      </c>
      <c r="U3364" s="71" t="n">
        <v>1</v>
      </c>
      <c r="V3364" t="inlineStr">
        <is>
          <t>No</t>
        </is>
      </c>
      <c r="W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TC103356</t>
        </is>
      </c>
      <c r="B3365" s="69" t="n">
        <v>46063</v>
      </c>
      <c r="C3365" s="70" t="n">
        <v>2026</v>
      </c>
      <c r="D3365" t="inlineStr">
        <is>
          <t>Feb</t>
        </is>
      </c>
      <c r="E3365" t="inlineStr">
        <is>
          <t>North America</t>
        </is>
      </c>
      <c r="F3365" t="inlineStr">
        <is>
          <t>USA</t>
        </is>
      </c>
      <c r="G3365" t="inlineStr">
        <is>
          <t>Communications &amp; Media</t>
        </is>
      </c>
      <c r="H3365" t="inlineStr">
        <is>
          <t>Cloud &amp; infrastructure</t>
        </is>
      </c>
      <c r="I3365" t="inlineStr">
        <is>
          <t>Large client</t>
        </is>
      </c>
      <c r="J3365" t="inlineStr">
        <is>
          <t>Omar Haddad</t>
        </is>
      </c>
      <c r="K3365" s="71" t="n">
        <v>4042</v>
      </c>
      <c r="L3365" s="72" t="n">
        <v>3936.44</v>
      </c>
      <c r="M3365" s="72" t="n">
        <v>15911090.48</v>
      </c>
      <c r="N3365" s="72" t="n">
        <v>954665.4300000001</v>
      </c>
      <c r="O3365" s="72" t="n">
        <v>14956425.05</v>
      </c>
      <c r="P3365" s="72" t="n">
        <v>10703238.54</v>
      </c>
      <c r="Q3365" s="72" t="n">
        <v>4253186.51</v>
      </c>
      <c r="R3365" t="inlineStr">
        <is>
          <t>CM-04</t>
        </is>
      </c>
      <c r="S3365" s="73" t="n">
        <v>30.5</v>
      </c>
      <c r="T3365" s="73" t="n">
        <v>27.7</v>
      </c>
      <c r="U3365" s="71" t="n">
        <v>0</v>
      </c>
      <c r="V3365" t="inlineStr">
        <is>
          <t>No</t>
        </is>
      </c>
      <c r="W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TC103357</t>
        </is>
      </c>
      <c r="B3366" s="69" t="n">
        <v>46063</v>
      </c>
      <c r="C3366" s="70" t="n">
        <v>2026</v>
      </c>
      <c r="D3366" t="inlineStr">
        <is>
          <t>Feb</t>
        </is>
      </c>
      <c r="E3366" t="inlineStr">
        <is>
          <t>North America</t>
        </is>
      </c>
      <c r="F3366" t="inlineStr">
        <is>
          <t>USA</t>
        </is>
      </c>
      <c r="G3366" t="inlineStr">
        <is>
          <t>Retail &amp; CPG</t>
        </is>
      </c>
      <c r="H3366" t="inlineStr">
        <is>
          <t>Application services</t>
        </is>
      </c>
      <c r="I3366" t="inlineStr">
        <is>
          <t>Mid-size client</t>
        </is>
      </c>
      <c r="J3366" t="inlineStr">
        <is>
          <t>Lucas Martin</t>
        </is>
      </c>
      <c r="K3366" s="71" t="n">
        <v>7466</v>
      </c>
      <c r="L3366" s="72" t="n">
        <v>3674.47</v>
      </c>
      <c r="M3366" s="72" t="n">
        <v>27433593.02</v>
      </c>
      <c r="N3366" s="72" t="n">
        <v>0</v>
      </c>
      <c r="O3366" s="72" t="n">
        <v>27433593.02</v>
      </c>
      <c r="P3366" s="72" t="n">
        <v>16388721.47</v>
      </c>
      <c r="Q3366" s="72" t="n">
        <v>11044871.55</v>
      </c>
      <c r="R3366" t="inlineStr">
        <is>
          <t>RC-06</t>
        </is>
      </c>
      <c r="S3366" s="73" t="n">
        <v>68.7</v>
      </c>
      <c r="T3366" s="73" t="n">
        <v>52.6</v>
      </c>
      <c r="U3366" s="71" t="n">
        <v>1</v>
      </c>
      <c r="V3366" t="inlineStr">
        <is>
          <t>No</t>
        </is>
      </c>
      <c r="W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TC103358</t>
        </is>
      </c>
      <c r="B3367" s="69" t="n">
        <v>46063</v>
      </c>
      <c r="C3367" s="70" t="n">
        <v>2026</v>
      </c>
      <c r="D3367" t="inlineStr">
        <is>
          <t>Feb</t>
        </is>
      </c>
      <c r="E3367" t="inlineStr">
        <is>
          <t>North America</t>
        </is>
      </c>
      <c r="F3367" t="inlineStr">
        <is>
          <t>USA</t>
        </is>
      </c>
      <c r="G3367" t="inlineStr">
        <is>
          <t>Technology &amp; Services</t>
        </is>
      </c>
      <c r="H3367" t="inlineStr">
        <is>
          <t>BPS</t>
        </is>
      </c>
      <c r="I3367" t="inlineStr">
        <is>
          <t>Top-10 client</t>
        </is>
      </c>
      <c r="J3367" t="inlineStr">
        <is>
          <t>Aisha Bello</t>
        </is>
      </c>
      <c r="K3367" s="71" t="n">
        <v>2346</v>
      </c>
      <c r="L3367" s="72" t="n">
        <v>4016.35</v>
      </c>
      <c r="M3367" s="72" t="n">
        <v>9422357.1</v>
      </c>
      <c r="N3367" s="72" t="n">
        <v>0</v>
      </c>
      <c r="O3367" s="72" t="n">
        <v>9422357.1</v>
      </c>
      <c r="P3367" s="72" t="n">
        <v>6649563.1</v>
      </c>
      <c r="Q3367" s="72" t="n">
        <v>2772794</v>
      </c>
      <c r="R3367" t="inlineStr">
        <is>
          <t>TS-03</t>
        </is>
      </c>
      <c r="S3367" s="73" t="n">
        <v>18.6</v>
      </c>
      <c r="T3367" s="73" t="n">
        <v>16.6</v>
      </c>
      <c r="U3367" s="71" t="n">
        <v>0</v>
      </c>
      <c r="V3367" t="inlineStr">
        <is>
          <t>No</t>
        </is>
      </c>
      <c r="W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TC103359</t>
        </is>
      </c>
      <c r="B3368" s="69" t="n">
        <v>46063</v>
      </c>
      <c r="C3368" s="70" t="n">
        <v>2026</v>
      </c>
      <c r="D3368" t="inlineStr">
        <is>
          <t>Feb</t>
        </is>
      </c>
      <c r="E3368" t="inlineStr">
        <is>
          <t>Middle East &amp; Africa</t>
        </is>
      </c>
      <c r="F3368" t="inlineStr">
        <is>
          <t>South Africa</t>
        </is>
      </c>
      <c r="G3368" t="inlineStr">
        <is>
          <t>Retail &amp; CPG</t>
        </is>
      </c>
      <c r="H3368" t="inlineStr">
        <is>
          <t>Application services</t>
        </is>
      </c>
      <c r="I3368" t="inlineStr">
        <is>
          <t>Mid-size client</t>
        </is>
      </c>
      <c r="J3368" t="inlineStr">
        <is>
          <t>Sara Rossi</t>
        </is>
      </c>
      <c r="K3368" s="71" t="n">
        <v>6558</v>
      </c>
      <c r="L3368" s="72" t="n">
        <v>3383.1</v>
      </c>
      <c r="M3368" s="72" t="n">
        <v>22186369.8</v>
      </c>
      <c r="N3368" s="72" t="n">
        <v>0</v>
      </c>
      <c r="O3368" s="72" t="n">
        <v>22186369.8</v>
      </c>
      <c r="P3368" s="72" t="n">
        <v>16221967.06</v>
      </c>
      <c r="Q3368" s="72" t="n">
        <v>5964402.74</v>
      </c>
      <c r="R3368" t="inlineStr">
        <is>
          <t>RC-06</t>
        </is>
      </c>
      <c r="S3368" s="73" t="n">
        <v>48.8</v>
      </c>
      <c r="T3368" s="73" t="n">
        <v>43.1</v>
      </c>
      <c r="U3368" s="71" t="n">
        <v>4</v>
      </c>
      <c r="V3368" t="inlineStr">
        <is>
          <t>No</t>
        </is>
      </c>
      <c r="W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TC103360</t>
        </is>
      </c>
      <c r="B3369" s="69" t="n">
        <v>46063</v>
      </c>
      <c r="C3369" s="70" t="n">
        <v>2026</v>
      </c>
      <c r="D3369" t="inlineStr">
        <is>
          <t>Feb</t>
        </is>
      </c>
      <c r="E3369" t="inlineStr">
        <is>
          <t>Middle East &amp; Africa</t>
        </is>
      </c>
      <c r="F3369" t="inlineStr">
        <is>
          <t>UAE</t>
        </is>
      </c>
      <c r="G3369" t="inlineStr">
        <is>
          <t>BFSI</t>
        </is>
      </c>
      <c r="H3369" t="inlineStr">
        <is>
          <t>Cloud &amp; infrastructure</t>
        </is>
      </c>
      <c r="I3369" t="inlineStr">
        <is>
          <t>Top-10 client</t>
        </is>
      </c>
      <c r="J3369" t="inlineStr">
        <is>
          <t>Ana Costa</t>
        </is>
      </c>
      <c r="K3369" s="71" t="n">
        <v>2987</v>
      </c>
      <c r="L3369" s="72" t="n">
        <v>3870.89</v>
      </c>
      <c r="M3369" s="72" t="n">
        <v>11562348.43</v>
      </c>
      <c r="N3369" s="72" t="n">
        <v>693740.91</v>
      </c>
      <c r="O3369" s="72" t="n">
        <v>10868607.52</v>
      </c>
      <c r="P3369" s="72" t="n">
        <v>6767944.23</v>
      </c>
      <c r="Q3369" s="72" t="n">
        <v>4100663.29</v>
      </c>
      <c r="R3369" t="inlineStr">
        <is>
          <t>B-03</t>
        </is>
      </c>
      <c r="S3369" s="73" t="n">
        <v>27.2</v>
      </c>
      <c r="T3369" s="73" t="n">
        <v>21.5</v>
      </c>
      <c r="U3369" s="71" t="n">
        <v>0</v>
      </c>
      <c r="V3369" t="inlineStr">
        <is>
          <t>No</t>
        </is>
      </c>
      <c r="W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TC103361</t>
        </is>
      </c>
      <c r="B3370" s="69" t="n">
        <v>46063</v>
      </c>
      <c r="C3370" s="70" t="n">
        <v>2026</v>
      </c>
      <c r="D3370" t="inlineStr">
        <is>
          <t>Feb</t>
        </is>
      </c>
      <c r="E3370" t="inlineStr">
        <is>
          <t>Asia Pacific</t>
        </is>
      </c>
      <c r="F3370" t="inlineStr">
        <is>
          <t>Australia</t>
        </is>
      </c>
      <c r="G3370" t="inlineStr">
        <is>
          <t>Manufacturing</t>
        </is>
      </c>
      <c r="H3370" t="inlineStr">
        <is>
          <t>Cloud &amp; infrastructure</t>
        </is>
      </c>
      <c r="I3370" t="inlineStr">
        <is>
          <t>Top-10 client</t>
        </is>
      </c>
      <c r="J3370" t="inlineStr">
        <is>
          <t>Noah Smith</t>
        </is>
      </c>
      <c r="K3370" s="71" t="n">
        <v>2961</v>
      </c>
      <c r="L3370" s="72" t="n">
        <v>3662.2</v>
      </c>
      <c r="M3370" s="72" t="n">
        <v>10843774.2</v>
      </c>
      <c r="N3370" s="72" t="n">
        <v>216875.48</v>
      </c>
      <c r="O3370" s="72" t="n">
        <v>10626898.72</v>
      </c>
      <c r="P3370" s="72" t="n">
        <v>7298551.72</v>
      </c>
      <c r="Q3370" s="72" t="n">
        <v>3328347</v>
      </c>
      <c r="R3370" t="inlineStr">
        <is>
          <t>M-05</t>
        </is>
      </c>
      <c r="S3370" s="73" t="n">
        <v>25.5</v>
      </c>
      <c r="T3370" s="73" t="n">
        <v>21.2</v>
      </c>
      <c r="U3370" s="71" t="n">
        <v>1</v>
      </c>
      <c r="V3370" t="inlineStr">
        <is>
          <t>No</t>
        </is>
      </c>
      <c r="W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TC103362</t>
        </is>
      </c>
      <c r="B3371" s="69" t="n">
        <v>46064</v>
      </c>
      <c r="C3371" s="70" t="n">
        <v>2026</v>
      </c>
      <c r="D3371" t="inlineStr">
        <is>
          <t>Feb</t>
        </is>
      </c>
      <c r="E3371" t="inlineStr">
        <is>
          <t>North America</t>
        </is>
      </c>
      <c r="F3371" t="inlineStr">
        <is>
          <t>Canada</t>
        </is>
      </c>
      <c r="G3371" t="inlineStr">
        <is>
          <t>BFSI</t>
        </is>
      </c>
      <c r="H3371" t="inlineStr">
        <is>
          <t>Application services</t>
        </is>
      </c>
      <c r="I3371" t="inlineStr">
        <is>
          <t>Mid-size client</t>
        </is>
      </c>
      <c r="J3371" t="inlineStr">
        <is>
          <t>Priya Nair</t>
        </is>
      </c>
      <c r="K3371" s="71" t="n">
        <v>6817</v>
      </c>
      <c r="L3371" s="72" t="n">
        <v>3722.88</v>
      </c>
      <c r="M3371" s="72" t="n">
        <v>25378872.96</v>
      </c>
      <c r="N3371" s="72" t="n">
        <v>0</v>
      </c>
      <c r="O3371" s="72" t="n">
        <v>25378872.96</v>
      </c>
      <c r="P3371" s="72" t="n">
        <v>16451976.11</v>
      </c>
      <c r="Q3371" s="72" t="n">
        <v>8926896.85</v>
      </c>
      <c r="R3371" t="inlineStr">
        <is>
          <t>B-02</t>
        </is>
      </c>
      <c r="S3371" s="73" t="n">
        <v>51.8</v>
      </c>
      <c r="T3371" s="73" t="n">
        <v>46.9</v>
      </c>
      <c r="U3371" s="71" t="n">
        <v>0</v>
      </c>
      <c r="V3371" t="inlineStr">
        <is>
          <t>No</t>
        </is>
      </c>
      <c r="W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TC103363</t>
        </is>
      </c>
      <c r="B3372" s="69" t="n">
        <v>46064</v>
      </c>
      <c r="C3372" s="70" t="n">
        <v>2026</v>
      </c>
      <c r="D3372" t="inlineStr">
        <is>
          <t>Feb</t>
        </is>
      </c>
      <c r="E3372" t="inlineStr">
        <is>
          <t>UK</t>
        </is>
      </c>
      <c r="F3372" t="inlineStr">
        <is>
          <t>UK</t>
        </is>
      </c>
      <c r="G3372" t="inlineStr">
        <is>
          <t>Retail &amp; CPG</t>
        </is>
      </c>
      <c r="H3372" t="inlineStr">
        <is>
          <t>Application services</t>
        </is>
      </c>
      <c r="I3372" t="inlineStr">
        <is>
          <t>Large client</t>
        </is>
      </c>
      <c r="J3372" t="inlineStr">
        <is>
          <t>Fatima Al-Saud</t>
        </is>
      </c>
      <c r="K3372" s="71" t="n">
        <v>3678</v>
      </c>
      <c r="L3372" s="72" t="n">
        <v>3987.64</v>
      </c>
      <c r="M3372" s="72" t="n">
        <v>14666539.92</v>
      </c>
      <c r="N3372" s="72" t="n">
        <v>879992.4</v>
      </c>
      <c r="O3372" s="72" t="n">
        <v>13786547.52</v>
      </c>
      <c r="P3372" s="72" t="n">
        <v>9694232.26</v>
      </c>
      <c r="Q3372" s="72" t="n">
        <v>4092315.26</v>
      </c>
      <c r="R3372" t="inlineStr">
        <is>
          <t>RC-02</t>
        </is>
      </c>
      <c r="S3372" s="73" t="n">
        <v>28.6</v>
      </c>
      <c r="T3372" s="73" t="n">
        <v>24.9</v>
      </c>
      <c r="U3372" s="71" t="n">
        <v>0</v>
      </c>
      <c r="V3372" t="inlineStr">
        <is>
          <t>No</t>
        </is>
      </c>
      <c r="W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TC103364</t>
        </is>
      </c>
      <c r="B3373" s="69" t="n">
        <v>46064</v>
      </c>
      <c r="C3373" s="70" t="n">
        <v>2026</v>
      </c>
      <c r="D3373" t="inlineStr">
        <is>
          <t>Feb</t>
        </is>
      </c>
      <c r="E3373" t="inlineStr">
        <is>
          <t>UK</t>
        </is>
      </c>
      <c r="F3373" t="inlineStr">
        <is>
          <t>UK</t>
        </is>
      </c>
      <c r="G3373" t="inlineStr">
        <is>
          <t>BFSI</t>
        </is>
      </c>
      <c r="H3373" t="inlineStr">
        <is>
          <t>Cloud &amp; infrastructure</t>
        </is>
      </c>
      <c r="I3373" t="inlineStr">
        <is>
          <t>Large client</t>
        </is>
      </c>
      <c r="J3373" t="inlineStr">
        <is>
          <t>Sophie Müller</t>
        </is>
      </c>
      <c r="K3373" s="71" t="n">
        <v>4890</v>
      </c>
      <c r="L3373" s="72" t="n">
        <v>3930.84</v>
      </c>
      <c r="M3373" s="72" t="n">
        <v>19221807.6</v>
      </c>
      <c r="N3373" s="72" t="n">
        <v>384436.15</v>
      </c>
      <c r="O3373" s="72" t="n">
        <v>18837371.45</v>
      </c>
      <c r="P3373" s="72" t="n">
        <v>12111509.83</v>
      </c>
      <c r="Q3373" s="72" t="n">
        <v>6725861.62</v>
      </c>
      <c r="R3373" t="inlineStr">
        <is>
          <t>B-03</t>
        </is>
      </c>
      <c r="S3373" s="73" t="n">
        <v>39.3</v>
      </c>
      <c r="T3373" s="73" t="n">
        <v>33.6</v>
      </c>
      <c r="U3373" s="71" t="n">
        <v>0</v>
      </c>
      <c r="V3373" t="inlineStr">
        <is>
          <t>No</t>
        </is>
      </c>
      <c r="W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TC103365</t>
        </is>
      </c>
      <c r="B3374" s="69" t="n">
        <v>46064</v>
      </c>
      <c r="C3374" s="70" t="n">
        <v>2026</v>
      </c>
      <c r="D3374" t="inlineStr">
        <is>
          <t>Feb</t>
        </is>
      </c>
      <c r="E3374" t="inlineStr">
        <is>
          <t>North America</t>
        </is>
      </c>
      <c r="F3374" t="inlineStr">
        <is>
          <t>Canada</t>
        </is>
      </c>
      <c r="G3374" t="inlineStr">
        <is>
          <t>BFSI</t>
        </is>
      </c>
      <c r="H3374" t="inlineStr">
        <is>
          <t>Cloud &amp; infrastructure</t>
        </is>
      </c>
      <c r="I3374" t="inlineStr">
        <is>
          <t>Mid-size client</t>
        </is>
      </c>
      <c r="J3374" t="inlineStr">
        <is>
          <t>Wei Chen</t>
        </is>
      </c>
      <c r="K3374" s="71" t="n">
        <v>2896</v>
      </c>
      <c r="L3374" s="72" t="n">
        <v>4630.47</v>
      </c>
      <c r="M3374" s="72" t="n">
        <v>13409841.12</v>
      </c>
      <c r="N3374" s="72" t="n">
        <v>0</v>
      </c>
      <c r="O3374" s="72" t="n">
        <v>13409841.12</v>
      </c>
      <c r="P3374" s="72" t="n">
        <v>8852358.52</v>
      </c>
      <c r="Q3374" s="72" t="n">
        <v>4557482.6</v>
      </c>
      <c r="R3374" t="inlineStr">
        <is>
          <t>B-02</t>
        </is>
      </c>
      <c r="S3374" s="73" t="n">
        <v>25.2</v>
      </c>
      <c r="T3374" s="73" t="n">
        <v>19.8</v>
      </c>
      <c r="U3374" s="71" t="n">
        <v>0</v>
      </c>
      <c r="V3374" t="inlineStr">
        <is>
          <t>No</t>
        </is>
      </c>
      <c r="W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TC103366</t>
        </is>
      </c>
      <c r="B3375" s="69" t="n">
        <v>46064</v>
      </c>
      <c r="C3375" s="70" t="n">
        <v>2026</v>
      </c>
      <c r="D3375" t="inlineStr">
        <is>
          <t>Feb</t>
        </is>
      </c>
      <c r="E3375" t="inlineStr">
        <is>
          <t>North America</t>
        </is>
      </c>
      <c r="F3375" t="inlineStr">
        <is>
          <t>Canada</t>
        </is>
      </c>
      <c r="G3375" t="inlineStr">
        <is>
          <t>Technology &amp; Services</t>
        </is>
      </c>
      <c r="H3375" t="inlineStr">
        <is>
          <t>Cloud &amp; infrastructure</t>
        </is>
      </c>
      <c r="I3375" t="inlineStr">
        <is>
          <t>Large client</t>
        </is>
      </c>
      <c r="J3375" t="inlineStr">
        <is>
          <t>Sophie Müller</t>
        </is>
      </c>
      <c r="K3375" s="71" t="n">
        <v>3989</v>
      </c>
      <c r="L3375" s="72" t="n">
        <v>3669.61</v>
      </c>
      <c r="M3375" s="72" t="n">
        <v>14638074.29</v>
      </c>
      <c r="N3375" s="72" t="n">
        <v>292761.49</v>
      </c>
      <c r="O3375" s="72" t="n">
        <v>14345312.8</v>
      </c>
      <c r="P3375" s="72" t="n">
        <v>10174125.16</v>
      </c>
      <c r="Q3375" s="72" t="n">
        <v>4171187.64</v>
      </c>
      <c r="R3375" t="inlineStr">
        <is>
          <t>TS-02</t>
        </is>
      </c>
      <c r="S3375" s="73" t="n">
        <v>33.2</v>
      </c>
      <c r="T3375" s="73" t="n">
        <v>28.4</v>
      </c>
      <c r="U3375" s="71" t="n">
        <v>0</v>
      </c>
      <c r="V3375" t="inlineStr">
        <is>
          <t>No</t>
        </is>
      </c>
      <c r="W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TC103367</t>
        </is>
      </c>
      <c r="B3376" s="69" t="n">
        <v>46064</v>
      </c>
      <c r="C3376" s="70" t="n">
        <v>2026</v>
      </c>
      <c r="D3376" t="inlineStr">
        <is>
          <t>Feb</t>
        </is>
      </c>
      <c r="E3376" t="inlineStr">
        <is>
          <t>UK</t>
        </is>
      </c>
      <c r="F3376" t="inlineStr">
        <is>
          <t>UK</t>
        </is>
      </c>
      <c r="G3376" t="inlineStr">
        <is>
          <t>BFSI</t>
        </is>
      </c>
      <c r="H3376" t="inlineStr">
        <is>
          <t>Cloud &amp; infrastructure</t>
        </is>
      </c>
      <c r="I3376" t="inlineStr">
        <is>
          <t>Large client</t>
        </is>
      </c>
      <c r="J3376" t="inlineStr">
        <is>
          <t>Hiroshi Tanaka</t>
        </is>
      </c>
      <c r="K3376" s="71" t="n">
        <v>2551</v>
      </c>
      <c r="L3376" s="72" t="n">
        <v>4002.45</v>
      </c>
      <c r="M3376" s="72" t="n">
        <v>10210249.95</v>
      </c>
      <c r="N3376" s="72" t="n">
        <v>408410</v>
      </c>
      <c r="O3376" s="72" t="n">
        <v>9801839.949999999</v>
      </c>
      <c r="P3376" s="72" t="n">
        <v>7435154.02</v>
      </c>
      <c r="Q3376" s="72" t="n">
        <v>2366685.93</v>
      </c>
      <c r="R3376" t="inlineStr">
        <is>
          <t>B-01</t>
        </is>
      </c>
      <c r="S3376" s="73" t="n">
        <v>20.8</v>
      </c>
      <c r="T3376" s="73" t="n">
        <v>17.4</v>
      </c>
      <c r="U3376" s="71" t="n">
        <v>0</v>
      </c>
      <c r="V3376" t="inlineStr">
        <is>
          <t>No</t>
        </is>
      </c>
      <c r="W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TC103368</t>
        </is>
      </c>
      <c r="B3377" s="69" t="n">
        <v>46064</v>
      </c>
      <c r="C3377" s="70" t="n">
        <v>2026</v>
      </c>
      <c r="D3377" t="inlineStr">
        <is>
          <t>Feb</t>
        </is>
      </c>
      <c r="E3377" t="inlineStr">
        <is>
          <t>India</t>
        </is>
      </c>
      <c r="F3377" t="inlineStr">
        <is>
          <t>India</t>
        </is>
      </c>
      <c r="G3377" t="inlineStr">
        <is>
          <t>Technology &amp; Services</t>
        </is>
      </c>
      <c r="H3377" t="inlineStr">
        <is>
          <t>Application services</t>
        </is>
      </c>
      <c r="I3377" t="inlineStr">
        <is>
          <t>Top-10 client</t>
        </is>
      </c>
      <c r="J3377" t="inlineStr">
        <is>
          <t>Fatima Al-Saud</t>
        </is>
      </c>
      <c r="K3377" s="71" t="n">
        <v>4721</v>
      </c>
      <c r="L3377" s="72" t="n">
        <v>3665.25</v>
      </c>
      <c r="M3377" s="72" t="n">
        <v>17303645.25</v>
      </c>
      <c r="N3377" s="72" t="n">
        <v>0</v>
      </c>
      <c r="O3377" s="72" t="n">
        <v>17303645.25</v>
      </c>
      <c r="P3377" s="72" t="n">
        <v>10903208.62</v>
      </c>
      <c r="Q3377" s="72" t="n">
        <v>6400436.63</v>
      </c>
      <c r="R3377" t="inlineStr">
        <is>
          <t>TS-04</t>
        </is>
      </c>
      <c r="S3377" s="73" t="n">
        <v>43.1</v>
      </c>
      <c r="T3377" s="73" t="n">
        <v>33</v>
      </c>
      <c r="U3377" s="71" t="n">
        <v>1</v>
      </c>
      <c r="V3377" t="inlineStr">
        <is>
          <t>No</t>
        </is>
      </c>
      <c r="W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TC103369</t>
        </is>
      </c>
      <c r="B3378" s="69" t="n">
        <v>46065</v>
      </c>
      <c r="C3378" s="70" t="n">
        <v>2026</v>
      </c>
      <c r="D3378" t="inlineStr">
        <is>
          <t>Feb</t>
        </is>
      </c>
      <c r="E3378" t="inlineStr">
        <is>
          <t>North America</t>
        </is>
      </c>
      <c r="F3378" t="inlineStr">
        <is>
          <t>USA</t>
        </is>
      </c>
      <c r="G3378" t="inlineStr">
        <is>
          <t>Technology &amp; Services</t>
        </is>
      </c>
      <c r="H3378" t="inlineStr">
        <is>
          <t>Application services</t>
        </is>
      </c>
      <c r="I3378" t="inlineStr">
        <is>
          <t>Mid-size client</t>
        </is>
      </c>
      <c r="J3378" t="inlineStr">
        <is>
          <t>Fatima Al-Saud</t>
        </is>
      </c>
      <c r="K3378" s="71" t="n">
        <v>4185</v>
      </c>
      <c r="L3378" s="72" t="n">
        <v>4172.78</v>
      </c>
      <c r="M3378" s="72" t="n">
        <v>17463084.3</v>
      </c>
      <c r="N3378" s="72" t="n">
        <v>0</v>
      </c>
      <c r="O3378" s="72" t="n">
        <v>17463084.3</v>
      </c>
      <c r="P3378" s="72" t="n">
        <v>9995913.49</v>
      </c>
      <c r="Q3378" s="72" t="n">
        <v>7467170.81</v>
      </c>
      <c r="R3378" t="inlineStr">
        <is>
          <t>TS-01</t>
        </is>
      </c>
      <c r="S3378" s="73" t="n">
        <v>38</v>
      </c>
      <c r="T3378" s="73" t="n">
        <v>28.8</v>
      </c>
      <c r="U3378" s="71" t="n">
        <v>0</v>
      </c>
      <c r="V3378" t="inlineStr">
        <is>
          <t>No</t>
        </is>
      </c>
      <c r="W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TC103370</t>
        </is>
      </c>
      <c r="B3379" s="69" t="n">
        <v>46065</v>
      </c>
      <c r="C3379" s="70" t="n">
        <v>2026</v>
      </c>
      <c r="D3379" t="inlineStr">
        <is>
          <t>Feb</t>
        </is>
      </c>
      <c r="E3379" t="inlineStr">
        <is>
          <t>Middle East &amp; Africa</t>
        </is>
      </c>
      <c r="F3379" t="inlineStr">
        <is>
          <t>UAE</t>
        </is>
      </c>
      <c r="G3379" t="inlineStr">
        <is>
          <t>Life Sciences</t>
        </is>
      </c>
      <c r="H3379" t="inlineStr">
        <is>
          <t>Cloud &amp; infrastructure</t>
        </is>
      </c>
      <c r="I3379" t="inlineStr">
        <is>
          <t>Mid-size client</t>
        </is>
      </c>
      <c r="J3379" t="inlineStr">
        <is>
          <t>Olivia Brown</t>
        </is>
      </c>
      <c r="K3379" s="71" t="n">
        <v>7923</v>
      </c>
      <c r="L3379" s="72" t="n">
        <v>4431.39</v>
      </c>
      <c r="M3379" s="72" t="n">
        <v>35109902.97</v>
      </c>
      <c r="N3379" s="72" t="n">
        <v>0</v>
      </c>
      <c r="O3379" s="72" t="n">
        <v>35109902.97</v>
      </c>
      <c r="P3379" s="72" t="n">
        <v>20838987.51</v>
      </c>
      <c r="Q3379" s="72" t="n">
        <v>14270915.46</v>
      </c>
      <c r="R3379" t="inlineStr">
        <is>
          <t>LS-03</t>
        </is>
      </c>
      <c r="S3379" s="73" t="n">
        <v>58.2</v>
      </c>
      <c r="T3379" s="73" t="n">
        <v>52</v>
      </c>
      <c r="U3379" s="71" t="n">
        <v>2</v>
      </c>
      <c r="V3379" t="inlineStr">
        <is>
          <t>No</t>
        </is>
      </c>
      <c r="W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TC103371</t>
        </is>
      </c>
      <c r="B3380" s="69" t="n">
        <v>46065</v>
      </c>
      <c r="C3380" s="70" t="n">
        <v>2026</v>
      </c>
      <c r="D3380" t="inlineStr">
        <is>
          <t>Feb</t>
        </is>
      </c>
      <c r="E3380" t="inlineStr">
        <is>
          <t>North America</t>
        </is>
      </c>
      <c r="F3380" t="inlineStr">
        <is>
          <t>Canada</t>
        </is>
      </c>
      <c r="G3380" t="inlineStr">
        <is>
          <t>Technology &amp; Services</t>
        </is>
      </c>
      <c r="H3380" t="inlineStr">
        <is>
          <t>Cloud &amp; infrastructure</t>
        </is>
      </c>
      <c r="I3380" t="inlineStr">
        <is>
          <t>Top-10 client</t>
        </is>
      </c>
      <c r="J3380" t="inlineStr">
        <is>
          <t>Wei Chen</t>
        </is>
      </c>
      <c r="K3380" s="71" t="n">
        <v>2354</v>
      </c>
      <c r="L3380" s="72" t="n">
        <v>3892.86</v>
      </c>
      <c r="M3380" s="72" t="n">
        <v>9163792.439999999</v>
      </c>
      <c r="N3380" s="72" t="n">
        <v>549827.55</v>
      </c>
      <c r="O3380" s="72" t="n">
        <v>8613964.890000001</v>
      </c>
      <c r="P3380" s="72" t="n">
        <v>5735080.95</v>
      </c>
      <c r="Q3380" s="72" t="n">
        <v>2878883.94</v>
      </c>
      <c r="R3380" t="inlineStr">
        <is>
          <t>TS-04</t>
        </is>
      </c>
      <c r="S3380" s="73" t="n">
        <v>20.9</v>
      </c>
      <c r="T3380" s="73" t="n">
        <v>16.5</v>
      </c>
      <c r="U3380" s="71" t="n">
        <v>0</v>
      </c>
      <c r="V3380" t="inlineStr">
        <is>
          <t>No</t>
        </is>
      </c>
      <c r="W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TC103372</t>
        </is>
      </c>
      <c r="B3381" s="69" t="n">
        <v>46065</v>
      </c>
      <c r="C3381" s="70" t="n">
        <v>2026</v>
      </c>
      <c r="D3381" t="inlineStr">
        <is>
          <t>Feb</t>
        </is>
      </c>
      <c r="E3381" t="inlineStr">
        <is>
          <t>UK</t>
        </is>
      </c>
      <c r="F3381" t="inlineStr">
        <is>
          <t>UK</t>
        </is>
      </c>
      <c r="G3381" t="inlineStr">
        <is>
          <t>Retail &amp; CPG</t>
        </is>
      </c>
      <c r="H3381" t="inlineStr">
        <is>
          <t>Application services</t>
        </is>
      </c>
      <c r="I3381" t="inlineStr">
        <is>
          <t>Mid-size client</t>
        </is>
      </c>
      <c r="J3381" t="inlineStr">
        <is>
          <t>Fatima Al-Saud</t>
        </is>
      </c>
      <c r="K3381" s="71" t="n">
        <v>9638</v>
      </c>
      <c r="L3381" s="72" t="n">
        <v>3730.8</v>
      </c>
      <c r="M3381" s="72" t="n">
        <v>35957450.4</v>
      </c>
      <c r="N3381" s="72" t="n">
        <v>0</v>
      </c>
      <c r="O3381" s="72" t="n">
        <v>35957450.4</v>
      </c>
      <c r="P3381" s="72" t="n">
        <v>24849283.36</v>
      </c>
      <c r="Q3381" s="72" t="n">
        <v>11108167.04</v>
      </c>
      <c r="R3381" t="inlineStr">
        <is>
          <t>RC-06</t>
        </is>
      </c>
      <c r="S3381" s="73" t="n">
        <v>69.2</v>
      </c>
      <c r="T3381" s="73" t="n">
        <v>63.5</v>
      </c>
      <c r="U3381" s="71" t="n">
        <v>3</v>
      </c>
      <c r="V3381" t="inlineStr">
        <is>
          <t>No</t>
        </is>
      </c>
      <c r="W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TC103373</t>
        </is>
      </c>
      <c r="B3382" s="69" t="n">
        <v>46065</v>
      </c>
      <c r="C3382" s="70" t="n">
        <v>2026</v>
      </c>
      <c r="D3382" t="inlineStr">
        <is>
          <t>Feb</t>
        </is>
      </c>
      <c r="E3382" t="inlineStr">
        <is>
          <t>Middle East &amp; Africa</t>
        </is>
      </c>
      <c r="F3382" t="inlineStr">
        <is>
          <t>UAE</t>
        </is>
      </c>
      <c r="G3382" t="inlineStr">
        <is>
          <t>Technology &amp; Services</t>
        </is>
      </c>
      <c r="H3382" t="inlineStr">
        <is>
          <t>Application services</t>
        </is>
      </c>
      <c r="I3382" t="inlineStr">
        <is>
          <t>Large client</t>
        </is>
      </c>
      <c r="J3382" t="inlineStr">
        <is>
          <t>Noah Smith</t>
        </is>
      </c>
      <c r="K3382" s="71" t="n">
        <v>7520</v>
      </c>
      <c r="L3382" s="72" t="n">
        <v>3881.42</v>
      </c>
      <c r="M3382" s="72" t="n">
        <v>29188278.4</v>
      </c>
      <c r="N3382" s="72" t="n">
        <v>0</v>
      </c>
      <c r="O3382" s="72" t="n">
        <v>29188278.4</v>
      </c>
      <c r="P3382" s="72" t="n">
        <v>18041023.59</v>
      </c>
      <c r="Q3382" s="72" t="n">
        <v>11147254.81</v>
      </c>
      <c r="R3382" t="inlineStr">
        <is>
          <t>TS-05</t>
        </is>
      </c>
      <c r="S3382" s="73" t="n">
        <v>60.3</v>
      </c>
      <c r="T3382" s="73" t="n">
        <v>54.1</v>
      </c>
      <c r="U3382" s="71" t="n">
        <v>0</v>
      </c>
      <c r="V3382" t="inlineStr">
        <is>
          <t>No</t>
        </is>
      </c>
      <c r="W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TC103374</t>
        </is>
      </c>
      <c r="B3383" s="69" t="n">
        <v>46065</v>
      </c>
      <c r="C3383" s="70" t="n">
        <v>2026</v>
      </c>
      <c r="D3383" t="inlineStr">
        <is>
          <t>Feb</t>
        </is>
      </c>
      <c r="E3383" t="inlineStr">
        <is>
          <t>UK</t>
        </is>
      </c>
      <c r="F3383" t="inlineStr">
        <is>
          <t>UK</t>
        </is>
      </c>
      <c r="G3383" t="inlineStr">
        <is>
          <t>BFSI</t>
        </is>
      </c>
      <c r="H3383" t="inlineStr">
        <is>
          <t>AI &amp; data</t>
        </is>
      </c>
      <c r="I3383" t="inlineStr">
        <is>
          <t>Top-10 client</t>
        </is>
      </c>
      <c r="J3383" t="inlineStr">
        <is>
          <t>Amir Khan</t>
        </is>
      </c>
      <c r="K3383" s="71" t="n">
        <v>4017</v>
      </c>
      <c r="L3383" s="72" t="n">
        <v>3997.51</v>
      </c>
      <c r="M3383" s="72" t="n">
        <v>16057997.67</v>
      </c>
      <c r="N3383" s="72" t="n">
        <v>0</v>
      </c>
      <c r="O3383" s="72" t="n">
        <v>16057997.67</v>
      </c>
      <c r="P3383" s="72" t="n">
        <v>9649563.439999999</v>
      </c>
      <c r="Q3383" s="72" t="n">
        <v>6408434.23</v>
      </c>
      <c r="R3383" t="inlineStr">
        <is>
          <t>B-03</t>
        </is>
      </c>
      <c r="S3383" s="73" t="n">
        <v>30.7</v>
      </c>
      <c r="T3383" s="73" t="n">
        <v>27.7</v>
      </c>
      <c r="U3383" s="71" t="n">
        <v>2</v>
      </c>
      <c r="V3383" t="inlineStr">
        <is>
          <t>No</t>
        </is>
      </c>
      <c r="W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TC103375</t>
        </is>
      </c>
      <c r="B3384" s="69" t="n">
        <v>46065</v>
      </c>
      <c r="C3384" s="70" t="n">
        <v>2026</v>
      </c>
      <c r="D3384" t="inlineStr">
        <is>
          <t>Feb</t>
        </is>
      </c>
      <c r="E3384" t="inlineStr">
        <is>
          <t>UK</t>
        </is>
      </c>
      <c r="F3384" t="inlineStr">
        <is>
          <t>UK</t>
        </is>
      </c>
      <c r="G3384" t="inlineStr">
        <is>
          <t>Life Sciences</t>
        </is>
      </c>
      <c r="H3384" t="inlineStr">
        <is>
          <t>Cloud &amp; infrastructure</t>
        </is>
      </c>
      <c r="I3384" t="inlineStr">
        <is>
          <t>Large client</t>
        </is>
      </c>
      <c r="J3384" t="inlineStr">
        <is>
          <t>Sara Rossi</t>
        </is>
      </c>
      <c r="K3384" s="71" t="n">
        <v>8031</v>
      </c>
      <c r="L3384" s="72" t="n">
        <v>4929.95</v>
      </c>
      <c r="M3384" s="72" t="n">
        <v>39592428.45</v>
      </c>
      <c r="N3384" s="72" t="n">
        <v>1583697.14</v>
      </c>
      <c r="O3384" s="72" t="n">
        <v>38008731.31</v>
      </c>
      <c r="P3384" s="72" t="n">
        <v>26324356.28</v>
      </c>
      <c r="Q3384" s="72" t="n">
        <v>11684375.03</v>
      </c>
      <c r="R3384" t="inlineStr">
        <is>
          <t>LS-01</t>
        </is>
      </c>
      <c r="S3384" s="73" t="n">
        <v>71.5</v>
      </c>
      <c r="T3384" s="73" t="n">
        <v>53.1</v>
      </c>
      <c r="U3384" s="71" t="n">
        <v>0</v>
      </c>
      <c r="V3384" t="inlineStr">
        <is>
          <t>No</t>
        </is>
      </c>
      <c r="W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TC103376</t>
        </is>
      </c>
      <c r="B3385" s="69" t="n">
        <v>46066</v>
      </c>
      <c r="C3385" s="70" t="n">
        <v>2026</v>
      </c>
      <c r="D3385" t="inlineStr">
        <is>
          <t>Feb</t>
        </is>
      </c>
      <c r="E3385" t="inlineStr">
        <is>
          <t>North America</t>
        </is>
      </c>
      <c r="F3385" t="inlineStr">
        <is>
          <t>USA</t>
        </is>
      </c>
      <c r="G3385" t="inlineStr">
        <is>
          <t>Technology &amp; Services</t>
        </is>
      </c>
      <c r="H3385" t="inlineStr">
        <is>
          <t>Cloud &amp; infrastructure</t>
        </is>
      </c>
      <c r="I3385" t="inlineStr">
        <is>
          <t>Large client</t>
        </is>
      </c>
      <c r="J3385" t="inlineStr">
        <is>
          <t>Aisha Bello</t>
        </is>
      </c>
      <c r="K3385" s="71" t="n">
        <v>7124</v>
      </c>
      <c r="L3385" s="72" t="n">
        <v>4195.34</v>
      </c>
      <c r="M3385" s="72" t="n">
        <v>29887602.16</v>
      </c>
      <c r="N3385" s="72" t="n">
        <v>597752.04</v>
      </c>
      <c r="O3385" s="72" t="n">
        <v>29289850.12</v>
      </c>
      <c r="P3385" s="72" t="n">
        <v>19988072.74</v>
      </c>
      <c r="Q3385" s="72" t="n">
        <v>9301777.380000001</v>
      </c>
      <c r="R3385" t="inlineStr">
        <is>
          <t>TS-03</t>
        </is>
      </c>
      <c r="S3385" s="73" t="n">
        <v>57</v>
      </c>
      <c r="T3385" s="73" t="n">
        <v>48.3</v>
      </c>
      <c r="U3385" s="71" t="n">
        <v>4</v>
      </c>
      <c r="V3385" t="inlineStr">
        <is>
          <t>No</t>
        </is>
      </c>
      <c r="W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TC103377</t>
        </is>
      </c>
      <c r="B3386" s="69" t="n">
        <v>46066</v>
      </c>
      <c r="C3386" s="70" t="n">
        <v>2026</v>
      </c>
      <c r="D3386" t="inlineStr">
        <is>
          <t>Feb</t>
        </is>
      </c>
      <c r="E3386" t="inlineStr">
        <is>
          <t>Continental Europe</t>
        </is>
      </c>
      <c r="F3386" t="inlineStr">
        <is>
          <t>Germany</t>
        </is>
      </c>
      <c r="G3386" t="inlineStr">
        <is>
          <t>BFSI</t>
        </is>
      </c>
      <c r="H3386" t="inlineStr">
        <is>
          <t>Application services</t>
        </is>
      </c>
      <c r="I3386" t="inlineStr">
        <is>
          <t>Large client</t>
        </is>
      </c>
      <c r="J3386" t="inlineStr">
        <is>
          <t>Ravindra Patil</t>
        </is>
      </c>
      <c r="K3386" s="71" t="n">
        <v>5625</v>
      </c>
      <c r="L3386" s="72" t="n">
        <v>3934.39</v>
      </c>
      <c r="M3386" s="72" t="n">
        <v>22130943.75</v>
      </c>
      <c r="N3386" s="72" t="n">
        <v>1327856.62</v>
      </c>
      <c r="O3386" s="72" t="n">
        <v>20803087.13</v>
      </c>
      <c r="P3386" s="72" t="n">
        <v>15051303.58</v>
      </c>
      <c r="Q3386" s="72" t="n">
        <v>5751783.55</v>
      </c>
      <c r="R3386" t="inlineStr">
        <is>
          <t>B-05</t>
        </is>
      </c>
      <c r="S3386" s="73" t="n">
        <v>46.7</v>
      </c>
      <c r="T3386" s="73" t="n">
        <v>40.9</v>
      </c>
      <c r="U3386" s="71" t="n">
        <v>0</v>
      </c>
      <c r="V3386" t="inlineStr">
        <is>
          <t>No</t>
        </is>
      </c>
      <c r="W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TC103378</t>
        </is>
      </c>
      <c r="B3387" s="69" t="n">
        <v>46066</v>
      </c>
      <c r="C3387" s="70" t="n">
        <v>2026</v>
      </c>
      <c r="D3387" t="inlineStr">
        <is>
          <t>Feb</t>
        </is>
      </c>
      <c r="E3387" t="inlineStr">
        <is>
          <t>UK</t>
        </is>
      </c>
      <c r="F3387" t="inlineStr">
        <is>
          <t>UK</t>
        </is>
      </c>
      <c r="G3387" t="inlineStr">
        <is>
          <t>Retail &amp; CPG</t>
        </is>
      </c>
      <c r="H3387" t="inlineStr">
        <is>
          <t>Application services</t>
        </is>
      </c>
      <c r="I3387" t="inlineStr">
        <is>
          <t>Large client</t>
        </is>
      </c>
      <c r="J3387" t="inlineStr">
        <is>
          <t>Olivia Brown</t>
        </is>
      </c>
      <c r="K3387" s="71" t="n">
        <v>3087</v>
      </c>
      <c r="L3387" s="72" t="n">
        <v>3864.34</v>
      </c>
      <c r="M3387" s="72" t="n">
        <v>11929217.58</v>
      </c>
      <c r="N3387" s="72" t="n">
        <v>0</v>
      </c>
      <c r="O3387" s="72" t="n">
        <v>11929217.58</v>
      </c>
      <c r="P3387" s="72" t="n">
        <v>7414983.14</v>
      </c>
      <c r="Q3387" s="72" t="n">
        <v>4514234.44</v>
      </c>
      <c r="R3387" t="inlineStr">
        <is>
          <t>RC-03</t>
        </is>
      </c>
      <c r="S3387" s="73" t="n">
        <v>29.9</v>
      </c>
      <c r="T3387" s="73" t="n">
        <v>22.2</v>
      </c>
      <c r="U3387" s="71" t="n">
        <v>1</v>
      </c>
      <c r="V3387" t="inlineStr">
        <is>
          <t>No</t>
        </is>
      </c>
      <c r="W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TC103379</t>
        </is>
      </c>
      <c r="B3388" s="69" t="n">
        <v>46066</v>
      </c>
      <c r="C3388" s="70" t="n">
        <v>2026</v>
      </c>
      <c r="D3388" t="inlineStr">
        <is>
          <t>Feb</t>
        </is>
      </c>
      <c r="E3388" t="inlineStr">
        <is>
          <t>UK</t>
        </is>
      </c>
      <c r="F3388" t="inlineStr">
        <is>
          <t>UK</t>
        </is>
      </c>
      <c r="G3388" t="inlineStr">
        <is>
          <t>Manufacturing</t>
        </is>
      </c>
      <c r="H3388" t="inlineStr">
        <is>
          <t>Consulting</t>
        </is>
      </c>
      <c r="I3388" t="inlineStr">
        <is>
          <t>Large client</t>
        </is>
      </c>
      <c r="J3388" t="inlineStr">
        <is>
          <t>Kofi Mensah</t>
        </is>
      </c>
      <c r="K3388" s="71" t="n">
        <v>6190</v>
      </c>
      <c r="L3388" s="72" t="n">
        <v>4474.27</v>
      </c>
      <c r="M3388" s="72" t="n">
        <v>27695731.3</v>
      </c>
      <c r="N3388" s="72" t="n">
        <v>553914.63</v>
      </c>
      <c r="O3388" s="72" t="n">
        <v>27141816.67</v>
      </c>
      <c r="P3388" s="72" t="n">
        <v>18192414.22</v>
      </c>
      <c r="Q3388" s="72" t="n">
        <v>8949402.449999999</v>
      </c>
      <c r="R3388" t="inlineStr">
        <is>
          <t>M-04</t>
        </is>
      </c>
      <c r="S3388" s="73" t="n">
        <v>45</v>
      </c>
      <c r="T3388" s="73" t="n">
        <v>39.8</v>
      </c>
      <c r="U3388" s="71" t="n">
        <v>1</v>
      </c>
      <c r="V3388" t="inlineStr">
        <is>
          <t>No</t>
        </is>
      </c>
      <c r="W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TC103380</t>
        </is>
      </c>
      <c r="B3389" s="69" t="n">
        <v>46066</v>
      </c>
      <c r="C3389" s="70" t="n">
        <v>2026</v>
      </c>
      <c r="D3389" t="inlineStr">
        <is>
          <t>Feb</t>
        </is>
      </c>
      <c r="E3389" t="inlineStr">
        <is>
          <t>Continental Europe</t>
        </is>
      </c>
      <c r="F3389" t="inlineStr">
        <is>
          <t>France</t>
        </is>
      </c>
      <c r="G3389" t="inlineStr">
        <is>
          <t>BFSI</t>
        </is>
      </c>
      <c r="H3389" t="inlineStr">
        <is>
          <t>Application services</t>
        </is>
      </c>
      <c r="I3389" t="inlineStr">
        <is>
          <t>Top-10 client</t>
        </is>
      </c>
      <c r="J3389" t="inlineStr">
        <is>
          <t>Emma Clarke</t>
        </is>
      </c>
      <c r="K3389" s="71" t="n">
        <v>8991</v>
      </c>
      <c r="L3389" s="72" t="n">
        <v>4698.39</v>
      </c>
      <c r="M3389" s="72" t="n">
        <v>42243224.49</v>
      </c>
      <c r="N3389" s="72" t="n">
        <v>0</v>
      </c>
      <c r="O3389" s="72" t="n">
        <v>42243224.49</v>
      </c>
      <c r="P3389" s="72" t="n">
        <v>26259807.1</v>
      </c>
      <c r="Q3389" s="72" t="n">
        <v>15983417.39</v>
      </c>
      <c r="R3389" t="inlineStr">
        <is>
          <t>B-03</t>
        </is>
      </c>
      <c r="S3389" s="73" t="n">
        <v>77.40000000000001</v>
      </c>
      <c r="T3389" s="73" t="n">
        <v>65.3</v>
      </c>
      <c r="U3389" s="71" t="n">
        <v>1</v>
      </c>
      <c r="V3389" t="inlineStr">
        <is>
          <t>No</t>
        </is>
      </c>
      <c r="W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TC103381</t>
        </is>
      </c>
      <c r="B3390" s="69" t="n">
        <v>46066</v>
      </c>
      <c r="C3390" s="70" t="n">
        <v>2026</v>
      </c>
      <c r="D3390" t="inlineStr">
        <is>
          <t>Feb</t>
        </is>
      </c>
      <c r="E3390" t="inlineStr">
        <is>
          <t>Asia Pacific</t>
        </is>
      </c>
      <c r="F3390" t="inlineStr">
        <is>
          <t>Australia</t>
        </is>
      </c>
      <c r="G3390" t="inlineStr">
        <is>
          <t>Retail &amp; CPG</t>
        </is>
      </c>
      <c r="H3390" t="inlineStr">
        <is>
          <t>Cloud &amp; infrastructure</t>
        </is>
      </c>
      <c r="I3390" t="inlineStr">
        <is>
          <t>Top-10 client</t>
        </is>
      </c>
      <c r="J3390" t="inlineStr">
        <is>
          <t>Omar Haddad</t>
        </is>
      </c>
      <c r="K3390" s="71" t="n">
        <v>8373</v>
      </c>
      <c r="L3390" s="72" t="n">
        <v>3730.23</v>
      </c>
      <c r="M3390" s="72" t="n">
        <v>31233215.79</v>
      </c>
      <c r="N3390" s="72" t="n">
        <v>624664.3199999999</v>
      </c>
      <c r="O3390" s="72" t="n">
        <v>30608551.47</v>
      </c>
      <c r="P3390" s="72" t="n">
        <v>19542100.45</v>
      </c>
      <c r="Q3390" s="72" t="n">
        <v>11066451.02</v>
      </c>
      <c r="R3390" t="inlineStr">
        <is>
          <t>RC-01</t>
        </is>
      </c>
      <c r="S3390" s="73" t="n">
        <v>70.59999999999999</v>
      </c>
      <c r="T3390" s="73" t="n">
        <v>59.8</v>
      </c>
      <c r="U3390" s="71" t="n">
        <v>0</v>
      </c>
      <c r="V3390" t="inlineStr">
        <is>
          <t>No</t>
        </is>
      </c>
      <c r="W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TC103382</t>
        </is>
      </c>
      <c r="B3391" s="69" t="n">
        <v>46066</v>
      </c>
      <c r="C3391" s="70" t="n">
        <v>2026</v>
      </c>
      <c r="D3391" t="inlineStr">
        <is>
          <t>Feb</t>
        </is>
      </c>
      <c r="E3391" t="inlineStr">
        <is>
          <t>Middle East &amp; Africa</t>
        </is>
      </c>
      <c r="F3391" t="inlineStr">
        <is>
          <t>South Africa</t>
        </is>
      </c>
      <c r="G3391" t="inlineStr">
        <is>
          <t>Manufacturing</t>
        </is>
      </c>
      <c r="H3391" t="inlineStr">
        <is>
          <t>Application services</t>
        </is>
      </c>
      <c r="I3391" t="inlineStr">
        <is>
          <t>Mid-size client</t>
        </is>
      </c>
      <c r="J3391" t="inlineStr">
        <is>
          <t>Emma Clarke</t>
        </is>
      </c>
      <c r="K3391" s="71" t="n">
        <v>3406</v>
      </c>
      <c r="L3391" s="72" t="n">
        <v>3300.49</v>
      </c>
      <c r="M3391" s="72" t="n">
        <v>11241468.94</v>
      </c>
      <c r="N3391" s="72" t="n">
        <v>0</v>
      </c>
      <c r="O3391" s="72" t="n">
        <v>11241468.94</v>
      </c>
      <c r="P3391" s="72" t="n">
        <v>7769048.95</v>
      </c>
      <c r="Q3391" s="72" t="n">
        <v>3472419.99</v>
      </c>
      <c r="R3391" t="inlineStr">
        <is>
          <t>M-06</t>
        </is>
      </c>
      <c r="S3391" s="73" t="n">
        <v>31.9</v>
      </c>
      <c r="T3391" s="73" t="n">
        <v>23.7</v>
      </c>
      <c r="U3391" s="71" t="n">
        <v>0</v>
      </c>
      <c r="V3391" t="inlineStr">
        <is>
          <t>No</t>
        </is>
      </c>
      <c r="W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TC103383</t>
        </is>
      </c>
      <c r="B3392" s="69" t="n">
        <v>46066</v>
      </c>
      <c r="C3392" s="70" t="n">
        <v>2026</v>
      </c>
      <c r="D3392" t="inlineStr">
        <is>
          <t>Feb</t>
        </is>
      </c>
      <c r="E3392" t="inlineStr">
        <is>
          <t>North America</t>
        </is>
      </c>
      <c r="F3392" t="inlineStr">
        <is>
          <t>USA</t>
        </is>
      </c>
      <c r="G3392" t="inlineStr">
        <is>
          <t>Retail &amp; CPG</t>
        </is>
      </c>
      <c r="H3392" t="inlineStr">
        <is>
          <t>Cloud &amp; infrastructure</t>
        </is>
      </c>
      <c r="I3392" t="inlineStr">
        <is>
          <t>Mid-size client</t>
        </is>
      </c>
      <c r="J3392" t="inlineStr">
        <is>
          <t>Liam O'Brien</t>
        </is>
      </c>
      <c r="K3392" s="71" t="n">
        <v>8281</v>
      </c>
      <c r="L3392" s="72" t="n">
        <v>4086.55</v>
      </c>
      <c r="M3392" s="72" t="n">
        <v>33840720.55</v>
      </c>
      <c r="N3392" s="72" t="n">
        <v>0</v>
      </c>
      <c r="O3392" s="72" t="n">
        <v>33840720.55</v>
      </c>
      <c r="P3392" s="72" t="n">
        <v>21203014.06</v>
      </c>
      <c r="Q3392" s="72" t="n">
        <v>12637706.49</v>
      </c>
      <c r="R3392" t="inlineStr">
        <is>
          <t>RC-05</t>
        </is>
      </c>
      <c r="S3392" s="73" t="n">
        <v>71.2</v>
      </c>
      <c r="T3392" s="73" t="n">
        <v>56</v>
      </c>
      <c r="U3392" s="71" t="n">
        <v>0</v>
      </c>
      <c r="V3392" t="inlineStr">
        <is>
          <t>No</t>
        </is>
      </c>
      <c r="W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TC103384</t>
        </is>
      </c>
      <c r="B3393" s="69" t="n">
        <v>46066</v>
      </c>
      <c r="C3393" s="70" t="n">
        <v>2026</v>
      </c>
      <c r="D3393" t="inlineStr">
        <is>
          <t>Feb</t>
        </is>
      </c>
      <c r="E3393" t="inlineStr">
        <is>
          <t>North America</t>
        </is>
      </c>
      <c r="F3393" t="inlineStr">
        <is>
          <t>Canada</t>
        </is>
      </c>
      <c r="G3393" t="inlineStr">
        <is>
          <t>BFSI</t>
        </is>
      </c>
      <c r="H3393" t="inlineStr">
        <is>
          <t>AI &amp; data</t>
        </is>
      </c>
      <c r="I3393" t="inlineStr">
        <is>
          <t>Top-10 client</t>
        </is>
      </c>
      <c r="J3393" t="inlineStr">
        <is>
          <t>Ana Costa</t>
        </is>
      </c>
      <c r="K3393" s="71" t="n">
        <v>8596</v>
      </c>
      <c r="L3393" s="72" t="n">
        <v>3989</v>
      </c>
      <c r="M3393" s="72" t="n">
        <v>34289444</v>
      </c>
      <c r="N3393" s="72" t="n">
        <v>0</v>
      </c>
      <c r="O3393" s="72" t="n">
        <v>34289444</v>
      </c>
      <c r="P3393" s="72" t="n">
        <v>23482841.38</v>
      </c>
      <c r="Q3393" s="72" t="n">
        <v>10806602.62</v>
      </c>
      <c r="R3393" t="inlineStr">
        <is>
          <t>B-04</t>
        </is>
      </c>
      <c r="S3393" s="73" t="n">
        <v>79.3</v>
      </c>
      <c r="T3393" s="73" t="n">
        <v>62.3</v>
      </c>
      <c r="U3393" s="71" t="n">
        <v>1</v>
      </c>
      <c r="V3393" t="inlineStr">
        <is>
          <t>No</t>
        </is>
      </c>
      <c r="W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TC103385</t>
        </is>
      </c>
      <c r="B3394" s="69" t="n">
        <v>46067</v>
      </c>
      <c r="C3394" s="70" t="n">
        <v>2026</v>
      </c>
      <c r="D3394" t="inlineStr">
        <is>
          <t>Feb</t>
        </is>
      </c>
      <c r="E3394" t="inlineStr">
        <is>
          <t>UK</t>
        </is>
      </c>
      <c r="F3394" t="inlineStr">
        <is>
          <t>UK</t>
        </is>
      </c>
      <c r="G3394" t="inlineStr">
        <is>
          <t>Communications &amp; Media</t>
        </is>
      </c>
      <c r="H3394" t="inlineStr">
        <is>
          <t>Application services</t>
        </is>
      </c>
      <c r="I3394" t="inlineStr">
        <is>
          <t>Top-10 client</t>
        </is>
      </c>
      <c r="J3394" t="inlineStr">
        <is>
          <t>Sara Rossi</t>
        </is>
      </c>
      <c r="K3394" s="71" t="n">
        <v>3842</v>
      </c>
      <c r="L3394" s="72" t="n">
        <v>3427.16</v>
      </c>
      <c r="M3394" s="72" t="n">
        <v>13167148.72</v>
      </c>
      <c r="N3394" s="72" t="n">
        <v>0</v>
      </c>
      <c r="O3394" s="72" t="n">
        <v>13167148.72</v>
      </c>
      <c r="P3394" s="72" t="n">
        <v>9033223.26</v>
      </c>
      <c r="Q3394" s="72" t="n">
        <v>4133925.46</v>
      </c>
      <c r="R3394" t="inlineStr">
        <is>
          <t>CM-05</t>
        </is>
      </c>
      <c r="S3394" s="73" t="n">
        <v>35.3</v>
      </c>
      <c r="T3394" s="73" t="n">
        <v>28.6</v>
      </c>
      <c r="U3394" s="71" t="n">
        <v>1</v>
      </c>
      <c r="V3394" t="inlineStr">
        <is>
          <t>No</t>
        </is>
      </c>
      <c r="W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TC103386</t>
        </is>
      </c>
      <c r="B3395" s="69" t="n">
        <v>46067</v>
      </c>
      <c r="C3395" s="70" t="n">
        <v>2026</v>
      </c>
      <c r="D3395" t="inlineStr">
        <is>
          <t>Feb</t>
        </is>
      </c>
      <c r="E3395" t="inlineStr">
        <is>
          <t>North America</t>
        </is>
      </c>
      <c r="F3395" t="inlineStr">
        <is>
          <t>Canada</t>
        </is>
      </c>
      <c r="G3395" t="inlineStr">
        <is>
          <t>Technology &amp; Services</t>
        </is>
      </c>
      <c r="H3395" t="inlineStr">
        <is>
          <t>Cloud &amp; infrastructure</t>
        </is>
      </c>
      <c r="I3395" t="inlineStr">
        <is>
          <t>Mid-size client</t>
        </is>
      </c>
      <c r="J3395" t="inlineStr">
        <is>
          <t>Noah Smith</t>
        </is>
      </c>
      <c r="K3395" s="71" t="n">
        <v>5838</v>
      </c>
      <c r="L3395" s="72" t="n">
        <v>4148.5</v>
      </c>
      <c r="M3395" s="72" t="n">
        <v>24218943</v>
      </c>
      <c r="N3395" s="72" t="n">
        <v>0</v>
      </c>
      <c r="O3395" s="72" t="n">
        <v>24218943</v>
      </c>
      <c r="P3395" s="72" t="n">
        <v>16500980.71</v>
      </c>
      <c r="Q3395" s="72" t="n">
        <v>7717962.29</v>
      </c>
      <c r="R3395" t="inlineStr">
        <is>
          <t>TS-01</t>
        </is>
      </c>
      <c r="S3395" s="73" t="n">
        <v>55.8</v>
      </c>
      <c r="T3395" s="73" t="n">
        <v>41.7</v>
      </c>
      <c r="U3395" s="71" t="n">
        <v>1</v>
      </c>
      <c r="V3395" t="inlineStr">
        <is>
          <t>No</t>
        </is>
      </c>
      <c r="W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TC103387</t>
        </is>
      </c>
      <c r="B3396" s="69" t="n">
        <v>46067</v>
      </c>
      <c r="C3396" s="70" t="n">
        <v>2026</v>
      </c>
      <c r="D3396" t="inlineStr">
        <is>
          <t>Feb</t>
        </is>
      </c>
      <c r="E3396" t="inlineStr">
        <is>
          <t>India</t>
        </is>
      </c>
      <c r="F3396" t="inlineStr">
        <is>
          <t>India</t>
        </is>
      </c>
      <c r="G3396" t="inlineStr">
        <is>
          <t>Retail &amp; CPG</t>
        </is>
      </c>
      <c r="H3396" t="inlineStr">
        <is>
          <t>Consulting</t>
        </is>
      </c>
      <c r="I3396" t="inlineStr">
        <is>
          <t>Mid-size client</t>
        </is>
      </c>
      <c r="J3396" t="inlineStr">
        <is>
          <t>Kofi Mensah</t>
        </is>
      </c>
      <c r="K3396" s="71" t="n">
        <v>4759</v>
      </c>
      <c r="L3396" s="72" t="n">
        <v>3476</v>
      </c>
      <c r="M3396" s="72" t="n">
        <v>16542284</v>
      </c>
      <c r="N3396" s="72" t="n">
        <v>992537.04</v>
      </c>
      <c r="O3396" s="72" t="n">
        <v>15549746.96</v>
      </c>
      <c r="P3396" s="72" t="n">
        <v>10703505.67</v>
      </c>
      <c r="Q3396" s="72" t="n">
        <v>4846241.29</v>
      </c>
      <c r="R3396" t="inlineStr">
        <is>
          <t>RC-05</t>
        </is>
      </c>
      <c r="S3396" s="73" t="n">
        <v>38.6</v>
      </c>
      <c r="T3396" s="73" t="n">
        <v>31.6</v>
      </c>
      <c r="U3396" s="71" t="n">
        <v>0</v>
      </c>
      <c r="V3396" t="inlineStr">
        <is>
          <t>No</t>
        </is>
      </c>
      <c r="W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TC103388</t>
        </is>
      </c>
      <c r="B3397" s="69" t="n">
        <v>46067</v>
      </c>
      <c r="C3397" s="70" t="n">
        <v>2026</v>
      </c>
      <c r="D3397" t="inlineStr">
        <is>
          <t>Feb</t>
        </is>
      </c>
      <c r="E3397" t="inlineStr">
        <is>
          <t>North America</t>
        </is>
      </c>
      <c r="F3397" t="inlineStr">
        <is>
          <t>USA</t>
        </is>
      </c>
      <c r="G3397" t="inlineStr">
        <is>
          <t>Communications &amp; Media</t>
        </is>
      </c>
      <c r="H3397" t="inlineStr">
        <is>
          <t>Application services</t>
        </is>
      </c>
      <c r="I3397" t="inlineStr">
        <is>
          <t>Mid-size client</t>
        </is>
      </c>
      <c r="J3397" t="inlineStr">
        <is>
          <t>Ana Costa</t>
        </is>
      </c>
      <c r="K3397" s="71" t="n">
        <v>5630</v>
      </c>
      <c r="L3397" s="72" t="n">
        <v>3580.49</v>
      </c>
      <c r="M3397" s="72" t="n">
        <v>20158158.7</v>
      </c>
      <c r="N3397" s="72" t="n">
        <v>0</v>
      </c>
      <c r="O3397" s="72" t="n">
        <v>20158158.7</v>
      </c>
      <c r="P3397" s="72" t="n">
        <v>14024652.68</v>
      </c>
      <c r="Q3397" s="72" t="n">
        <v>6133506.02</v>
      </c>
      <c r="R3397" t="inlineStr">
        <is>
          <t>CM-03</t>
        </is>
      </c>
      <c r="S3397" s="73" t="n">
        <v>48.3</v>
      </c>
      <c r="T3397" s="73" t="n">
        <v>41.2</v>
      </c>
      <c r="U3397" s="71" t="n">
        <v>1</v>
      </c>
      <c r="V3397" t="inlineStr">
        <is>
          <t>No</t>
        </is>
      </c>
      <c r="W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TC103389</t>
        </is>
      </c>
      <c r="B3398" s="69" t="n">
        <v>46067</v>
      </c>
      <c r="C3398" s="70" t="n">
        <v>2026</v>
      </c>
      <c r="D3398" t="inlineStr">
        <is>
          <t>Feb</t>
        </is>
      </c>
      <c r="E3398" t="inlineStr">
        <is>
          <t>North America</t>
        </is>
      </c>
      <c r="F3398" t="inlineStr">
        <is>
          <t>Canada</t>
        </is>
      </c>
      <c r="G3398" t="inlineStr">
        <is>
          <t>BFSI</t>
        </is>
      </c>
      <c r="H3398" t="inlineStr">
        <is>
          <t>Consulting</t>
        </is>
      </c>
      <c r="I3398" t="inlineStr">
        <is>
          <t>Large client</t>
        </is>
      </c>
      <c r="J3398" t="inlineStr">
        <is>
          <t>Mei Lin</t>
        </is>
      </c>
      <c r="K3398" s="71" t="n">
        <v>7213</v>
      </c>
      <c r="L3398" s="72" t="n">
        <v>4509.41</v>
      </c>
      <c r="M3398" s="72" t="n">
        <v>32526374.33</v>
      </c>
      <c r="N3398" s="72" t="n">
        <v>1951582.46</v>
      </c>
      <c r="O3398" s="72" t="n">
        <v>30574791.87</v>
      </c>
      <c r="P3398" s="72" t="n">
        <v>21853335.23</v>
      </c>
      <c r="Q3398" s="72" t="n">
        <v>8721456.640000001</v>
      </c>
      <c r="R3398" t="inlineStr">
        <is>
          <t>B-06</t>
        </is>
      </c>
      <c r="S3398" s="73" t="n">
        <v>55.2</v>
      </c>
      <c r="T3398" s="73" t="n">
        <v>47.4</v>
      </c>
      <c r="U3398" s="71" t="n">
        <v>0</v>
      </c>
      <c r="V3398" t="inlineStr">
        <is>
          <t>No</t>
        </is>
      </c>
      <c r="W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TC103390</t>
        </is>
      </c>
      <c r="B3399" s="69" t="n">
        <v>46067</v>
      </c>
      <c r="C3399" s="70" t="n">
        <v>2026</v>
      </c>
      <c r="D3399" t="inlineStr">
        <is>
          <t>Feb</t>
        </is>
      </c>
      <c r="E3399" t="inlineStr">
        <is>
          <t>North America</t>
        </is>
      </c>
      <c r="F3399" t="inlineStr">
        <is>
          <t>Canada</t>
        </is>
      </c>
      <c r="G3399" t="inlineStr">
        <is>
          <t>Technology &amp; Services</t>
        </is>
      </c>
      <c r="H3399" t="inlineStr">
        <is>
          <t>Application services</t>
        </is>
      </c>
      <c r="I3399" t="inlineStr">
        <is>
          <t>Mid-size client</t>
        </is>
      </c>
      <c r="J3399" t="inlineStr">
        <is>
          <t>Hiroshi Tanaka</t>
        </is>
      </c>
      <c r="K3399" s="71" t="n">
        <v>6179</v>
      </c>
      <c r="L3399" s="72" t="n">
        <v>3799.89</v>
      </c>
      <c r="M3399" s="72" t="n">
        <v>23479520.31</v>
      </c>
      <c r="N3399" s="72" t="n">
        <v>0</v>
      </c>
      <c r="O3399" s="72" t="n">
        <v>23479520.31</v>
      </c>
      <c r="P3399" s="72" t="n">
        <v>14061792.44</v>
      </c>
      <c r="Q3399" s="72" t="n">
        <v>9417727.869999999</v>
      </c>
      <c r="R3399" t="inlineStr">
        <is>
          <t>TS-01</t>
        </is>
      </c>
      <c r="S3399" s="73" t="n">
        <v>51.2</v>
      </c>
      <c r="T3399" s="73" t="n">
        <v>44</v>
      </c>
      <c r="U3399" s="71" t="n">
        <v>0</v>
      </c>
      <c r="V3399" t="inlineStr">
        <is>
          <t>No</t>
        </is>
      </c>
      <c r="W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TC103391</t>
        </is>
      </c>
      <c r="B3400" s="69" t="n">
        <v>46067</v>
      </c>
      <c r="C3400" s="70" t="n">
        <v>2026</v>
      </c>
      <c r="D3400" t="inlineStr">
        <is>
          <t>Feb</t>
        </is>
      </c>
      <c r="E3400" t="inlineStr">
        <is>
          <t>North America</t>
        </is>
      </c>
      <c r="F3400" t="inlineStr">
        <is>
          <t>USA</t>
        </is>
      </c>
      <c r="G3400" t="inlineStr">
        <is>
          <t>Retail &amp; CPG</t>
        </is>
      </c>
      <c r="H3400" t="inlineStr">
        <is>
          <t>Cloud &amp; infrastructure</t>
        </is>
      </c>
      <c r="I3400" t="inlineStr">
        <is>
          <t>Large client</t>
        </is>
      </c>
      <c r="J3400" t="inlineStr">
        <is>
          <t>Sophie Müller</t>
        </is>
      </c>
      <c r="K3400" s="71" t="n">
        <v>3143</v>
      </c>
      <c r="L3400" s="72" t="n">
        <v>3625.59</v>
      </c>
      <c r="M3400" s="72" t="n">
        <v>11395229.37</v>
      </c>
      <c r="N3400" s="72" t="n">
        <v>0</v>
      </c>
      <c r="O3400" s="72" t="n">
        <v>11395229.37</v>
      </c>
      <c r="P3400" s="72" t="n">
        <v>6950214.59</v>
      </c>
      <c r="Q3400" s="72" t="n">
        <v>4445014.78</v>
      </c>
      <c r="R3400" t="inlineStr">
        <is>
          <t>RC-03</t>
        </is>
      </c>
      <c r="S3400" s="73" t="n">
        <v>25.7</v>
      </c>
      <c r="T3400" s="73" t="n">
        <v>21.7</v>
      </c>
      <c r="U3400" s="71" t="n">
        <v>2</v>
      </c>
      <c r="V3400" t="inlineStr">
        <is>
          <t>No</t>
        </is>
      </c>
      <c r="W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TC103392</t>
        </is>
      </c>
      <c r="B3401" s="69" t="n">
        <v>46068</v>
      </c>
      <c r="C3401" s="70" t="n">
        <v>2026</v>
      </c>
      <c r="D3401" t="inlineStr">
        <is>
          <t>Feb</t>
        </is>
      </c>
      <c r="E3401" t="inlineStr">
        <is>
          <t>North America</t>
        </is>
      </c>
      <c r="F3401" t="inlineStr">
        <is>
          <t>Canada</t>
        </is>
      </c>
      <c r="G3401" t="inlineStr">
        <is>
          <t>Life Sciences</t>
        </is>
      </c>
      <c r="H3401" t="inlineStr">
        <is>
          <t>Application services</t>
        </is>
      </c>
      <c r="I3401" t="inlineStr">
        <is>
          <t>Large client</t>
        </is>
      </c>
      <c r="J3401" t="inlineStr">
        <is>
          <t>Lucas Martin</t>
        </is>
      </c>
      <c r="K3401" s="71" t="n">
        <v>7508</v>
      </c>
      <c r="L3401" s="72" t="n">
        <v>4222.72</v>
      </c>
      <c r="M3401" s="72" t="n">
        <v>31704181.76</v>
      </c>
      <c r="N3401" s="72" t="n">
        <v>1902250.91</v>
      </c>
      <c r="O3401" s="72" t="n">
        <v>29801930.85</v>
      </c>
      <c r="P3401" s="72" t="n">
        <v>20248717.08</v>
      </c>
      <c r="Q3401" s="72" t="n">
        <v>9553213.77</v>
      </c>
      <c r="R3401" t="inlineStr">
        <is>
          <t>LS-02</t>
        </is>
      </c>
      <c r="S3401" s="73" t="n">
        <v>57.8</v>
      </c>
      <c r="T3401" s="73" t="n">
        <v>48.5</v>
      </c>
      <c r="U3401" s="71" t="n">
        <v>2</v>
      </c>
      <c r="V3401" t="inlineStr">
        <is>
          <t>No</t>
        </is>
      </c>
      <c r="W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TC103393</t>
        </is>
      </c>
      <c r="B3402" s="69" t="n">
        <v>46068</v>
      </c>
      <c r="C3402" s="70" t="n">
        <v>2026</v>
      </c>
      <c r="D3402" t="inlineStr">
        <is>
          <t>Feb</t>
        </is>
      </c>
      <c r="E3402" t="inlineStr">
        <is>
          <t>North America</t>
        </is>
      </c>
      <c r="F3402" t="inlineStr">
        <is>
          <t>USA</t>
        </is>
      </c>
      <c r="G3402" t="inlineStr">
        <is>
          <t>Communications &amp; Media</t>
        </is>
      </c>
      <c r="H3402" t="inlineStr">
        <is>
          <t>Consulting</t>
        </is>
      </c>
      <c r="I3402" t="inlineStr">
        <is>
          <t>Mid-size client</t>
        </is>
      </c>
      <c r="J3402" t="inlineStr">
        <is>
          <t>Carlos Silva</t>
        </is>
      </c>
      <c r="K3402" s="71" t="n">
        <v>7119</v>
      </c>
      <c r="L3402" s="72" t="n">
        <v>3979.87</v>
      </c>
      <c r="M3402" s="72" t="n">
        <v>28332694.53</v>
      </c>
      <c r="N3402" s="72" t="n">
        <v>0</v>
      </c>
      <c r="O3402" s="72" t="n">
        <v>28332694.53</v>
      </c>
      <c r="P3402" s="72" t="n">
        <v>18010837.22</v>
      </c>
      <c r="Q3402" s="72" t="n">
        <v>10321857.31</v>
      </c>
      <c r="R3402" t="inlineStr">
        <is>
          <t>CM-03</t>
        </is>
      </c>
      <c r="S3402" s="73" t="n">
        <v>60.2</v>
      </c>
      <c r="T3402" s="73" t="n">
        <v>53.6</v>
      </c>
      <c r="U3402" s="71" t="n">
        <v>0</v>
      </c>
      <c r="V3402" t="inlineStr">
        <is>
          <t>No</t>
        </is>
      </c>
      <c r="W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TC103394</t>
        </is>
      </c>
      <c r="B3403" s="69" t="n">
        <v>46068</v>
      </c>
      <c r="C3403" s="70" t="n">
        <v>2026</v>
      </c>
      <c r="D3403" t="inlineStr">
        <is>
          <t>Feb</t>
        </is>
      </c>
      <c r="E3403" t="inlineStr">
        <is>
          <t>UK</t>
        </is>
      </c>
      <c r="F3403" t="inlineStr">
        <is>
          <t>UK</t>
        </is>
      </c>
      <c r="G3403" t="inlineStr">
        <is>
          <t>BFSI</t>
        </is>
      </c>
      <c r="H3403" t="inlineStr">
        <is>
          <t>Application services</t>
        </is>
      </c>
      <c r="I3403" t="inlineStr">
        <is>
          <t>Mid-size client</t>
        </is>
      </c>
      <c r="J3403" t="inlineStr">
        <is>
          <t>Fatima Al-Saud</t>
        </is>
      </c>
      <c r="K3403" s="71" t="n">
        <v>6197</v>
      </c>
      <c r="L3403" s="72" t="n">
        <v>3981.77</v>
      </c>
      <c r="M3403" s="72" t="n">
        <v>24675028.69</v>
      </c>
      <c r="N3403" s="72" t="n">
        <v>0</v>
      </c>
      <c r="O3403" s="72" t="n">
        <v>24675028.69</v>
      </c>
      <c r="P3403" s="72" t="n">
        <v>15099077.01</v>
      </c>
      <c r="Q3403" s="72" t="n">
        <v>9575951.68</v>
      </c>
      <c r="R3403" t="inlineStr">
        <is>
          <t>B-03</t>
        </is>
      </c>
      <c r="S3403" s="73" t="n">
        <v>48.5</v>
      </c>
      <c r="T3403" s="73" t="n">
        <v>41.3</v>
      </c>
      <c r="U3403" s="71" t="n">
        <v>0</v>
      </c>
      <c r="V3403" t="inlineStr">
        <is>
          <t>Yes</t>
        </is>
      </c>
      <c r="W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TC103395</t>
        </is>
      </c>
      <c r="B3404" s="69" t="n">
        <v>46068</v>
      </c>
      <c r="C3404" s="70" t="n">
        <v>2026</v>
      </c>
      <c r="D3404" t="inlineStr">
        <is>
          <t>Feb</t>
        </is>
      </c>
      <c r="E3404" t="inlineStr">
        <is>
          <t>North America</t>
        </is>
      </c>
      <c r="F3404" t="inlineStr">
        <is>
          <t>USA</t>
        </is>
      </c>
      <c r="G3404" t="inlineStr">
        <is>
          <t>BFSI</t>
        </is>
      </c>
      <c r="H3404" t="inlineStr">
        <is>
          <t>Consulting</t>
        </is>
      </c>
      <c r="I3404" t="inlineStr">
        <is>
          <t>Top-10 client</t>
        </is>
      </c>
      <c r="J3404" t="inlineStr">
        <is>
          <t>Liam O'Brien</t>
        </is>
      </c>
      <c r="K3404" s="71" t="n">
        <v>4270</v>
      </c>
      <c r="L3404" s="72" t="n">
        <v>4255.3</v>
      </c>
      <c r="M3404" s="72" t="n">
        <v>18170131</v>
      </c>
      <c r="N3404" s="72" t="n">
        <v>0</v>
      </c>
      <c r="O3404" s="72" t="n">
        <v>18170131</v>
      </c>
      <c r="P3404" s="72" t="n">
        <v>11319557.8</v>
      </c>
      <c r="Q3404" s="72" t="n">
        <v>6850573.2</v>
      </c>
      <c r="R3404" t="inlineStr">
        <is>
          <t>B-02</t>
        </is>
      </c>
      <c r="S3404" s="73" t="n">
        <v>37.9</v>
      </c>
      <c r="T3404" s="73" t="n">
        <v>28.5</v>
      </c>
      <c r="U3404" s="71" t="n">
        <v>0</v>
      </c>
      <c r="V3404" t="inlineStr">
        <is>
          <t>No</t>
        </is>
      </c>
      <c r="W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TC103396</t>
        </is>
      </c>
      <c r="B3405" s="69" t="n">
        <v>46068</v>
      </c>
      <c r="C3405" s="70" t="n">
        <v>2026</v>
      </c>
      <c r="D3405" t="inlineStr">
        <is>
          <t>Feb</t>
        </is>
      </c>
      <c r="E3405" t="inlineStr">
        <is>
          <t>Continental Europe</t>
        </is>
      </c>
      <c r="F3405" t="inlineStr">
        <is>
          <t>France</t>
        </is>
      </c>
      <c r="G3405" t="inlineStr">
        <is>
          <t>Manufacturing</t>
        </is>
      </c>
      <c r="H3405" t="inlineStr">
        <is>
          <t>Consulting</t>
        </is>
      </c>
      <c r="I3405" t="inlineStr">
        <is>
          <t>Large client</t>
        </is>
      </c>
      <c r="J3405" t="inlineStr">
        <is>
          <t>Kofi Mensah</t>
        </is>
      </c>
      <c r="K3405" s="71" t="n">
        <v>2269</v>
      </c>
      <c r="L3405" s="72" t="n">
        <v>4119.39</v>
      </c>
      <c r="M3405" s="72" t="n">
        <v>9346895.91</v>
      </c>
      <c r="N3405" s="72" t="n">
        <v>186937.92</v>
      </c>
      <c r="O3405" s="72" t="n">
        <v>9159957.99</v>
      </c>
      <c r="P3405" s="72" t="n">
        <v>5700466.31</v>
      </c>
      <c r="Q3405" s="72" t="n">
        <v>3459491.68</v>
      </c>
      <c r="R3405" t="inlineStr">
        <is>
          <t>M-02</t>
        </is>
      </c>
      <c r="S3405" s="73" t="n">
        <v>18.9</v>
      </c>
      <c r="T3405" s="73" t="n">
        <v>15.8</v>
      </c>
      <c r="U3405" s="71" t="n">
        <v>0</v>
      </c>
      <c r="V3405" t="inlineStr">
        <is>
          <t>No</t>
        </is>
      </c>
      <c r="W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TC103397</t>
        </is>
      </c>
      <c r="B3406" s="69" t="n">
        <v>46068</v>
      </c>
      <c r="C3406" s="70" t="n">
        <v>2026</v>
      </c>
      <c r="D3406" t="inlineStr">
        <is>
          <t>Feb</t>
        </is>
      </c>
      <c r="E3406" t="inlineStr">
        <is>
          <t>Continental Europe</t>
        </is>
      </c>
      <c r="F3406" t="inlineStr">
        <is>
          <t>France</t>
        </is>
      </c>
      <c r="G3406" t="inlineStr">
        <is>
          <t>Technology &amp; Services</t>
        </is>
      </c>
      <c r="H3406" t="inlineStr">
        <is>
          <t>Application services</t>
        </is>
      </c>
      <c r="I3406" t="inlineStr">
        <is>
          <t>Mid-size client</t>
        </is>
      </c>
      <c r="J3406" t="inlineStr">
        <is>
          <t>Arjun Mehta</t>
        </is>
      </c>
      <c r="K3406" s="71" t="n">
        <v>7793</v>
      </c>
      <c r="L3406" s="72" t="n">
        <v>3691.66</v>
      </c>
      <c r="M3406" s="72" t="n">
        <v>28769106.38</v>
      </c>
      <c r="N3406" s="72" t="n">
        <v>575382.13</v>
      </c>
      <c r="O3406" s="72" t="n">
        <v>28193724.25</v>
      </c>
      <c r="P3406" s="72" t="n">
        <v>19562885.83</v>
      </c>
      <c r="Q3406" s="72" t="n">
        <v>8630838.42</v>
      </c>
      <c r="R3406" t="inlineStr">
        <is>
          <t>TS-02</t>
        </is>
      </c>
      <c r="S3406" s="73" t="n">
        <v>57.5</v>
      </c>
      <c r="T3406" s="73" t="n">
        <v>50.4</v>
      </c>
      <c r="U3406" s="71" t="n">
        <v>1</v>
      </c>
      <c r="V3406" t="inlineStr">
        <is>
          <t>No</t>
        </is>
      </c>
      <c r="W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TC103398</t>
        </is>
      </c>
      <c r="B3407" s="69" t="n">
        <v>46068</v>
      </c>
      <c r="C3407" s="70" t="n">
        <v>2026</v>
      </c>
      <c r="D3407" t="inlineStr">
        <is>
          <t>Feb</t>
        </is>
      </c>
      <c r="E3407" t="inlineStr">
        <is>
          <t>North America</t>
        </is>
      </c>
      <c r="F3407" t="inlineStr">
        <is>
          <t>Canada</t>
        </is>
      </c>
      <c r="G3407" t="inlineStr">
        <is>
          <t>Technology &amp; Services</t>
        </is>
      </c>
      <c r="H3407" t="inlineStr">
        <is>
          <t>Consulting</t>
        </is>
      </c>
      <c r="I3407" t="inlineStr">
        <is>
          <t>Top-10 client</t>
        </is>
      </c>
      <c r="J3407" t="inlineStr">
        <is>
          <t>Shraddha Kulkarni</t>
        </is>
      </c>
      <c r="K3407" s="71" t="n">
        <v>8778</v>
      </c>
      <c r="L3407" s="72" t="n">
        <v>4230.47</v>
      </c>
      <c r="M3407" s="72" t="n">
        <v>37135065.66</v>
      </c>
      <c r="N3407" s="72" t="n">
        <v>2228103.94</v>
      </c>
      <c r="O3407" s="72" t="n">
        <v>34906961.72</v>
      </c>
      <c r="P3407" s="72" t="n">
        <v>22991844.95</v>
      </c>
      <c r="Q3407" s="72" t="n">
        <v>11915116.77</v>
      </c>
      <c r="R3407" t="inlineStr">
        <is>
          <t>TS-02</t>
        </is>
      </c>
      <c r="S3407" s="73" t="n">
        <v>70</v>
      </c>
      <c r="T3407" s="73" t="n">
        <v>58.5</v>
      </c>
      <c r="U3407" s="71" t="n">
        <v>1</v>
      </c>
      <c r="V3407" t="inlineStr">
        <is>
          <t>No</t>
        </is>
      </c>
      <c r="W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TC103399</t>
        </is>
      </c>
      <c r="B3408" s="69" t="n">
        <v>46069</v>
      </c>
      <c r="C3408" s="70" t="n">
        <v>2026</v>
      </c>
      <c r="D3408" t="inlineStr">
        <is>
          <t>Feb</t>
        </is>
      </c>
      <c r="E3408" t="inlineStr">
        <is>
          <t>North America</t>
        </is>
      </c>
      <c r="F3408" t="inlineStr">
        <is>
          <t>Canada</t>
        </is>
      </c>
      <c r="G3408" t="inlineStr">
        <is>
          <t>Manufacturing</t>
        </is>
      </c>
      <c r="H3408" t="inlineStr">
        <is>
          <t>Cloud &amp; infrastructure</t>
        </is>
      </c>
      <c r="I3408" t="inlineStr">
        <is>
          <t>Top-10 client</t>
        </is>
      </c>
      <c r="J3408" t="inlineStr">
        <is>
          <t>Fatima Al-Saud</t>
        </is>
      </c>
      <c r="K3408" s="71" t="n">
        <v>8352</v>
      </c>
      <c r="L3408" s="72" t="n">
        <v>4328.38</v>
      </c>
      <c r="M3408" s="72" t="n">
        <v>36150629.76</v>
      </c>
      <c r="N3408" s="72" t="n">
        <v>2169037.79</v>
      </c>
      <c r="O3408" s="72" t="n">
        <v>33981591.97</v>
      </c>
      <c r="P3408" s="72" t="n">
        <v>22975923.37</v>
      </c>
      <c r="Q3408" s="72" t="n">
        <v>11005668.6</v>
      </c>
      <c r="R3408" t="inlineStr">
        <is>
          <t>M-03</t>
        </is>
      </c>
      <c r="S3408" s="73" t="n">
        <v>61.8</v>
      </c>
      <c r="T3408" s="73" t="n">
        <v>55.7</v>
      </c>
      <c r="U3408" s="71" t="n">
        <v>0</v>
      </c>
      <c r="V3408" t="inlineStr">
        <is>
          <t>No</t>
        </is>
      </c>
      <c r="W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TC103400</t>
        </is>
      </c>
      <c r="B3409" s="69" t="n">
        <v>46069</v>
      </c>
      <c r="C3409" s="70" t="n">
        <v>2026</v>
      </c>
      <c r="D3409" t="inlineStr">
        <is>
          <t>Feb</t>
        </is>
      </c>
      <c r="E3409" t="inlineStr">
        <is>
          <t>India</t>
        </is>
      </c>
      <c r="F3409" t="inlineStr">
        <is>
          <t>India</t>
        </is>
      </c>
      <c r="G3409" t="inlineStr">
        <is>
          <t>BFSI</t>
        </is>
      </c>
      <c r="H3409" t="inlineStr">
        <is>
          <t>Application services</t>
        </is>
      </c>
      <c r="I3409" t="inlineStr">
        <is>
          <t>Top-10 client</t>
        </is>
      </c>
      <c r="J3409" t="inlineStr">
        <is>
          <t>Zoya Ahmed</t>
        </is>
      </c>
      <c r="K3409" s="71" t="n">
        <v>6378</v>
      </c>
      <c r="L3409" s="72" t="n">
        <v>3984.54</v>
      </c>
      <c r="M3409" s="72" t="n">
        <v>25413396.12</v>
      </c>
      <c r="N3409" s="72" t="n">
        <v>1524803.77</v>
      </c>
      <c r="O3409" s="72" t="n">
        <v>23888592.35</v>
      </c>
      <c r="P3409" s="72" t="n">
        <v>15398162.68</v>
      </c>
      <c r="Q3409" s="72" t="n">
        <v>8490429.67</v>
      </c>
      <c r="R3409" t="inlineStr">
        <is>
          <t>B-01</t>
        </is>
      </c>
      <c r="S3409" s="73" t="n">
        <v>61.9</v>
      </c>
      <c r="T3409" s="73" t="n">
        <v>46.5</v>
      </c>
      <c r="U3409" s="71" t="n">
        <v>0</v>
      </c>
      <c r="V3409" t="inlineStr">
        <is>
          <t>No</t>
        </is>
      </c>
      <c r="W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TC103401</t>
        </is>
      </c>
      <c r="B3410" s="69" t="n">
        <v>46069</v>
      </c>
      <c r="C3410" s="70" t="n">
        <v>2026</v>
      </c>
      <c r="D3410" t="inlineStr">
        <is>
          <t>Feb</t>
        </is>
      </c>
      <c r="E3410" t="inlineStr">
        <is>
          <t>Asia Pacific</t>
        </is>
      </c>
      <c r="F3410" t="inlineStr">
        <is>
          <t>Australia</t>
        </is>
      </c>
      <c r="G3410" t="inlineStr">
        <is>
          <t>Technology &amp; Services</t>
        </is>
      </c>
      <c r="H3410" t="inlineStr">
        <is>
          <t>Application services</t>
        </is>
      </c>
      <c r="I3410" t="inlineStr">
        <is>
          <t>Mid-size client</t>
        </is>
      </c>
      <c r="J3410" t="inlineStr">
        <is>
          <t>Hiroshi Tanaka</t>
        </is>
      </c>
      <c r="K3410" s="71" t="n">
        <v>4135</v>
      </c>
      <c r="L3410" s="72" t="n">
        <v>3880.65</v>
      </c>
      <c r="M3410" s="72" t="n">
        <v>16046487.75</v>
      </c>
      <c r="N3410" s="72" t="n">
        <v>641859.51</v>
      </c>
      <c r="O3410" s="72" t="n">
        <v>15404628.24</v>
      </c>
      <c r="P3410" s="72" t="n">
        <v>9554901.82</v>
      </c>
      <c r="Q3410" s="72" t="n">
        <v>5849726.42</v>
      </c>
      <c r="R3410" t="inlineStr">
        <is>
          <t>TS-04</t>
        </is>
      </c>
      <c r="S3410" s="73" t="n">
        <v>36</v>
      </c>
      <c r="T3410" s="73" t="n">
        <v>28.7</v>
      </c>
      <c r="U3410" s="71" t="n">
        <v>0</v>
      </c>
      <c r="V3410" t="inlineStr">
        <is>
          <t>No</t>
        </is>
      </c>
      <c r="W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TC103402</t>
        </is>
      </c>
      <c r="B3411" s="69" t="n">
        <v>46069</v>
      </c>
      <c r="C3411" s="70" t="n">
        <v>2026</v>
      </c>
      <c r="D3411" t="inlineStr">
        <is>
          <t>Feb</t>
        </is>
      </c>
      <c r="E3411" t="inlineStr">
        <is>
          <t>Continental Europe</t>
        </is>
      </c>
      <c r="F3411" t="inlineStr">
        <is>
          <t>Netherlands</t>
        </is>
      </c>
      <c r="G3411" t="inlineStr">
        <is>
          <t>BFSI</t>
        </is>
      </c>
      <c r="H3411" t="inlineStr">
        <is>
          <t>Cloud &amp; infrastructure</t>
        </is>
      </c>
      <c r="I3411" t="inlineStr">
        <is>
          <t>Large client</t>
        </is>
      </c>
      <c r="J3411" t="inlineStr">
        <is>
          <t>Emma Clarke</t>
        </is>
      </c>
      <c r="K3411" s="71" t="n">
        <v>5653</v>
      </c>
      <c r="L3411" s="72" t="n">
        <v>3720.71</v>
      </c>
      <c r="M3411" s="72" t="n">
        <v>21033173.63</v>
      </c>
      <c r="N3411" s="72" t="n">
        <v>0</v>
      </c>
      <c r="O3411" s="72" t="n">
        <v>21033173.63</v>
      </c>
      <c r="P3411" s="72" t="n">
        <v>13801243.09</v>
      </c>
      <c r="Q3411" s="72" t="n">
        <v>7231930.54</v>
      </c>
      <c r="R3411" t="inlineStr">
        <is>
          <t>B-03</t>
        </is>
      </c>
      <c r="S3411" s="73" t="n">
        <v>48.2</v>
      </c>
      <c r="T3411" s="73" t="n">
        <v>39.1</v>
      </c>
      <c r="U3411" s="71" t="n">
        <v>0</v>
      </c>
      <c r="V3411" t="inlineStr">
        <is>
          <t>No</t>
        </is>
      </c>
      <c r="W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TC103403</t>
        </is>
      </c>
      <c r="B3412" s="69" t="n">
        <v>46069</v>
      </c>
      <c r="C3412" s="70" t="n">
        <v>2026</v>
      </c>
      <c r="D3412" t="inlineStr">
        <is>
          <t>Feb</t>
        </is>
      </c>
      <c r="E3412" t="inlineStr">
        <is>
          <t>North America</t>
        </is>
      </c>
      <c r="F3412" t="inlineStr">
        <is>
          <t>USA</t>
        </is>
      </c>
      <c r="G3412" t="inlineStr">
        <is>
          <t>Technology &amp; Services</t>
        </is>
      </c>
      <c r="H3412" t="inlineStr">
        <is>
          <t>Consulting</t>
        </is>
      </c>
      <c r="I3412" t="inlineStr">
        <is>
          <t>Large client</t>
        </is>
      </c>
      <c r="J3412" t="inlineStr">
        <is>
          <t>Priya Nair</t>
        </is>
      </c>
      <c r="K3412" s="71" t="n">
        <v>3933</v>
      </c>
      <c r="L3412" s="72" t="n">
        <v>4433.25</v>
      </c>
      <c r="M3412" s="72" t="n">
        <v>17435972.25</v>
      </c>
      <c r="N3412" s="72" t="n">
        <v>0</v>
      </c>
      <c r="O3412" s="72" t="n">
        <v>17435972.25</v>
      </c>
      <c r="P3412" s="72" t="n">
        <v>10102194.29</v>
      </c>
      <c r="Q3412" s="72" t="n">
        <v>7333777.96</v>
      </c>
      <c r="R3412" t="inlineStr">
        <is>
          <t>TS-03</t>
        </is>
      </c>
      <c r="S3412" s="73" t="n">
        <v>34</v>
      </c>
      <c r="T3412" s="73" t="n">
        <v>25.9</v>
      </c>
      <c r="U3412" s="71" t="n">
        <v>1</v>
      </c>
      <c r="V3412" t="inlineStr">
        <is>
          <t>No</t>
        </is>
      </c>
      <c r="W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TC103404</t>
        </is>
      </c>
      <c r="B3413" s="69" t="n">
        <v>46069</v>
      </c>
      <c r="C3413" s="70" t="n">
        <v>2026</v>
      </c>
      <c r="D3413" t="inlineStr">
        <is>
          <t>Feb</t>
        </is>
      </c>
      <c r="E3413" t="inlineStr">
        <is>
          <t>Asia Pacific</t>
        </is>
      </c>
      <c r="F3413" t="inlineStr">
        <is>
          <t>Australia</t>
        </is>
      </c>
      <c r="G3413" t="inlineStr">
        <is>
          <t>BFSI</t>
        </is>
      </c>
      <c r="H3413" t="inlineStr">
        <is>
          <t>Application services</t>
        </is>
      </c>
      <c r="I3413" t="inlineStr">
        <is>
          <t>Large client</t>
        </is>
      </c>
      <c r="J3413" t="inlineStr">
        <is>
          <t>Priya Nair</t>
        </is>
      </c>
      <c r="K3413" s="71" t="n">
        <v>1092</v>
      </c>
      <c r="L3413" s="72" t="n">
        <v>3291.44</v>
      </c>
      <c r="M3413" s="72" t="n">
        <v>3594252.48</v>
      </c>
      <c r="N3413" s="72" t="n">
        <v>71885.05</v>
      </c>
      <c r="O3413" s="72" t="n">
        <v>3522367.43</v>
      </c>
      <c r="P3413" s="72" t="n">
        <v>2328637.82</v>
      </c>
      <c r="Q3413" s="72" t="n">
        <v>1193729.61</v>
      </c>
      <c r="R3413" t="inlineStr">
        <is>
          <t>B-03</t>
        </is>
      </c>
      <c r="S3413" s="73" t="n">
        <v>9.5</v>
      </c>
      <c r="T3413" s="73" t="n">
        <v>7.8</v>
      </c>
      <c r="U3413" s="71" t="n">
        <v>1</v>
      </c>
      <c r="V3413" t="inlineStr">
        <is>
          <t>No</t>
        </is>
      </c>
      <c r="W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TC103405</t>
        </is>
      </c>
      <c r="B3414" s="69" t="n">
        <v>46069</v>
      </c>
      <c r="C3414" s="70" t="n">
        <v>2026</v>
      </c>
      <c r="D3414" t="inlineStr">
        <is>
          <t>Feb</t>
        </is>
      </c>
      <c r="E3414" t="inlineStr">
        <is>
          <t>North America</t>
        </is>
      </c>
      <c r="F3414" t="inlineStr">
        <is>
          <t>USA</t>
        </is>
      </c>
      <c r="G3414" t="inlineStr">
        <is>
          <t>Retail &amp; CPG</t>
        </is>
      </c>
      <c r="H3414" t="inlineStr">
        <is>
          <t>Application services</t>
        </is>
      </c>
      <c r="I3414" t="inlineStr">
        <is>
          <t>Large client</t>
        </is>
      </c>
      <c r="J3414" t="inlineStr">
        <is>
          <t>Mei Lin</t>
        </is>
      </c>
      <c r="K3414" s="71" t="n">
        <v>9556</v>
      </c>
      <c r="L3414" s="72" t="n">
        <v>4028.69</v>
      </c>
      <c r="M3414" s="72" t="n">
        <v>38498161.64</v>
      </c>
      <c r="N3414" s="72" t="n">
        <v>2309889.7</v>
      </c>
      <c r="O3414" s="72" t="n">
        <v>36188271.94</v>
      </c>
      <c r="P3414" s="72" t="n">
        <v>24691331.06</v>
      </c>
      <c r="Q3414" s="72" t="n">
        <v>11496940.88</v>
      </c>
      <c r="R3414" t="inlineStr">
        <is>
          <t>RC-02</t>
        </is>
      </c>
      <c r="S3414" s="73" t="n">
        <v>77.90000000000001</v>
      </c>
      <c r="T3414" s="73" t="n">
        <v>66.59999999999999</v>
      </c>
      <c r="U3414" s="71" t="n">
        <v>2</v>
      </c>
      <c r="V3414" t="inlineStr">
        <is>
          <t>No</t>
        </is>
      </c>
      <c r="W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TC103406</t>
        </is>
      </c>
      <c r="B3415" s="69" t="n">
        <v>46070</v>
      </c>
      <c r="C3415" s="70" t="n">
        <v>2026</v>
      </c>
      <c r="D3415" t="inlineStr">
        <is>
          <t>Feb</t>
        </is>
      </c>
      <c r="E3415" t="inlineStr">
        <is>
          <t>North America</t>
        </is>
      </c>
      <c r="F3415" t="inlineStr">
        <is>
          <t>Canada</t>
        </is>
      </c>
      <c r="G3415" t="inlineStr">
        <is>
          <t>BFSI</t>
        </is>
      </c>
      <c r="H3415" t="inlineStr">
        <is>
          <t>Cloud &amp; infrastructure</t>
        </is>
      </c>
      <c r="I3415" t="inlineStr">
        <is>
          <t>Mid-size client</t>
        </is>
      </c>
      <c r="J3415" t="inlineStr">
        <is>
          <t>Olivia Brown</t>
        </is>
      </c>
      <c r="K3415" s="71" t="n">
        <v>9491</v>
      </c>
      <c r="L3415" s="72" t="n">
        <v>4283.81</v>
      </c>
      <c r="M3415" s="72" t="n">
        <v>40657640.71</v>
      </c>
      <c r="N3415" s="72" t="n">
        <v>0</v>
      </c>
      <c r="O3415" s="72" t="n">
        <v>40657640.71</v>
      </c>
      <c r="P3415" s="72" t="n">
        <v>26990999.31</v>
      </c>
      <c r="Q3415" s="72" t="n">
        <v>13666641.4</v>
      </c>
      <c r="R3415" t="inlineStr">
        <is>
          <t>B-06</t>
        </is>
      </c>
      <c r="S3415" s="73" t="n">
        <v>79.5</v>
      </c>
      <c r="T3415" s="73" t="n">
        <v>64.59999999999999</v>
      </c>
      <c r="U3415" s="71" t="n">
        <v>1</v>
      </c>
      <c r="V3415" t="inlineStr">
        <is>
          <t>No</t>
        </is>
      </c>
      <c r="W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TC103407</t>
        </is>
      </c>
      <c r="B3416" s="69" t="n">
        <v>46070</v>
      </c>
      <c r="C3416" s="70" t="n">
        <v>2026</v>
      </c>
      <c r="D3416" t="inlineStr">
        <is>
          <t>Feb</t>
        </is>
      </c>
      <c r="E3416" t="inlineStr">
        <is>
          <t>North America</t>
        </is>
      </c>
      <c r="F3416" t="inlineStr">
        <is>
          <t>Canada</t>
        </is>
      </c>
      <c r="G3416" t="inlineStr">
        <is>
          <t>Communications &amp; Media</t>
        </is>
      </c>
      <c r="H3416" t="inlineStr">
        <is>
          <t>Cloud &amp; infrastructure</t>
        </is>
      </c>
      <c r="I3416" t="inlineStr">
        <is>
          <t>Large client</t>
        </is>
      </c>
      <c r="J3416" t="inlineStr">
        <is>
          <t>Zoya Ahmed</t>
        </is>
      </c>
      <c r="K3416" s="71" t="n">
        <v>3271</v>
      </c>
      <c r="L3416" s="72" t="n">
        <v>3878.49</v>
      </c>
      <c r="M3416" s="72" t="n">
        <v>12686540.79</v>
      </c>
      <c r="N3416" s="72" t="n">
        <v>253730.82</v>
      </c>
      <c r="O3416" s="72" t="n">
        <v>12432809.97</v>
      </c>
      <c r="P3416" s="72" t="n">
        <v>8256876.61</v>
      </c>
      <c r="Q3416" s="72" t="n">
        <v>4175933.36</v>
      </c>
      <c r="R3416" t="inlineStr">
        <is>
          <t>CM-04</t>
        </is>
      </c>
      <c r="S3416" s="73" t="n">
        <v>31.2</v>
      </c>
      <c r="T3416" s="73" t="n">
        <v>23.8</v>
      </c>
      <c r="U3416" s="71" t="n">
        <v>1</v>
      </c>
      <c r="V3416" t="inlineStr">
        <is>
          <t>No</t>
        </is>
      </c>
      <c r="W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TC103408</t>
        </is>
      </c>
      <c r="B3417" s="69" t="n">
        <v>46070</v>
      </c>
      <c r="C3417" s="70" t="n">
        <v>2026</v>
      </c>
      <c r="D3417" t="inlineStr">
        <is>
          <t>Feb</t>
        </is>
      </c>
      <c r="E3417" t="inlineStr">
        <is>
          <t>Continental Europe</t>
        </is>
      </c>
      <c r="F3417" t="inlineStr">
        <is>
          <t>Netherlands</t>
        </is>
      </c>
      <c r="G3417" t="inlineStr">
        <is>
          <t>BFSI</t>
        </is>
      </c>
      <c r="H3417" t="inlineStr">
        <is>
          <t>Cloud &amp; infrastructure</t>
        </is>
      </c>
      <c r="I3417" t="inlineStr">
        <is>
          <t>Large client</t>
        </is>
      </c>
      <c r="J3417" t="inlineStr">
        <is>
          <t>Wei Chen</t>
        </is>
      </c>
      <c r="K3417" s="71" t="n">
        <v>3881</v>
      </c>
      <c r="L3417" s="72" t="n">
        <v>4162.17</v>
      </c>
      <c r="M3417" s="72" t="n">
        <v>16153381.77</v>
      </c>
      <c r="N3417" s="72" t="n">
        <v>969202.91</v>
      </c>
      <c r="O3417" s="72" t="n">
        <v>15184178.86</v>
      </c>
      <c r="P3417" s="72" t="n">
        <v>10866329.22</v>
      </c>
      <c r="Q3417" s="72" t="n">
        <v>4317849.64</v>
      </c>
      <c r="R3417" t="inlineStr">
        <is>
          <t>B-01</t>
        </is>
      </c>
      <c r="S3417" s="73" t="n">
        <v>30.8</v>
      </c>
      <c r="T3417" s="73" t="n">
        <v>27.5</v>
      </c>
      <c r="U3417" s="71" t="n">
        <v>0</v>
      </c>
      <c r="V3417" t="inlineStr">
        <is>
          <t>No</t>
        </is>
      </c>
      <c r="W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TC103409</t>
        </is>
      </c>
      <c r="B3418" s="69" t="n">
        <v>46070</v>
      </c>
      <c r="C3418" s="70" t="n">
        <v>2026</v>
      </c>
      <c r="D3418" t="inlineStr">
        <is>
          <t>Feb</t>
        </is>
      </c>
      <c r="E3418" t="inlineStr">
        <is>
          <t>Asia Pacific</t>
        </is>
      </c>
      <c r="F3418" t="inlineStr">
        <is>
          <t>Singapore</t>
        </is>
      </c>
      <c r="G3418" t="inlineStr">
        <is>
          <t>BFSI</t>
        </is>
      </c>
      <c r="H3418" t="inlineStr">
        <is>
          <t>AI &amp; data</t>
        </is>
      </c>
      <c r="I3418" t="inlineStr">
        <is>
          <t>Large client</t>
        </is>
      </c>
      <c r="J3418" t="inlineStr">
        <is>
          <t>Emma Clarke</t>
        </is>
      </c>
      <c r="K3418" s="71" t="n">
        <v>3217</v>
      </c>
      <c r="L3418" s="72" t="n">
        <v>3632.24</v>
      </c>
      <c r="M3418" s="72" t="n">
        <v>11684916.08</v>
      </c>
      <c r="N3418" s="72" t="n">
        <v>701094.96</v>
      </c>
      <c r="O3418" s="72" t="n">
        <v>10983821.12</v>
      </c>
      <c r="P3418" s="72" t="n">
        <v>7265261.81</v>
      </c>
      <c r="Q3418" s="72" t="n">
        <v>3718559.31</v>
      </c>
      <c r="R3418" t="inlineStr">
        <is>
          <t>B-06</t>
        </is>
      </c>
      <c r="S3418" s="73" t="n">
        <v>30.6</v>
      </c>
      <c r="T3418" s="73" t="n">
        <v>23</v>
      </c>
      <c r="U3418" s="71" t="n">
        <v>1</v>
      </c>
      <c r="V3418" t="inlineStr">
        <is>
          <t>No</t>
        </is>
      </c>
      <c r="W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TC103410</t>
        </is>
      </c>
      <c r="B3419" s="69" t="n">
        <v>46070</v>
      </c>
      <c r="C3419" s="70" t="n">
        <v>2026</v>
      </c>
      <c r="D3419" t="inlineStr">
        <is>
          <t>Feb</t>
        </is>
      </c>
      <c r="E3419" t="inlineStr">
        <is>
          <t>North America</t>
        </is>
      </c>
      <c r="F3419" t="inlineStr">
        <is>
          <t>USA</t>
        </is>
      </c>
      <c r="G3419" t="inlineStr">
        <is>
          <t>Retail &amp; CPG</t>
        </is>
      </c>
      <c r="H3419" t="inlineStr">
        <is>
          <t>BPS</t>
        </is>
      </c>
      <c r="I3419" t="inlineStr">
        <is>
          <t>Large client</t>
        </is>
      </c>
      <c r="J3419" t="inlineStr">
        <is>
          <t>Priya Nair</t>
        </is>
      </c>
      <c r="K3419" s="71" t="n">
        <v>7153</v>
      </c>
      <c r="L3419" s="72" t="n">
        <v>3719.17</v>
      </c>
      <c r="M3419" s="72" t="n">
        <v>26603223.01</v>
      </c>
      <c r="N3419" s="72" t="n">
        <v>1596193.38</v>
      </c>
      <c r="O3419" s="72" t="n">
        <v>25007029.63</v>
      </c>
      <c r="P3419" s="72" t="n">
        <v>17801153.81</v>
      </c>
      <c r="Q3419" s="72" t="n">
        <v>7205875.82</v>
      </c>
      <c r="R3419" t="inlineStr">
        <is>
          <t>RC-03</t>
        </is>
      </c>
      <c r="S3419" s="73" t="n">
        <v>56.7</v>
      </c>
      <c r="T3419" s="73" t="n">
        <v>50.2</v>
      </c>
      <c r="U3419" s="71" t="n">
        <v>0</v>
      </c>
      <c r="V3419" t="inlineStr">
        <is>
          <t>No</t>
        </is>
      </c>
      <c r="W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TC103411</t>
        </is>
      </c>
      <c r="B3420" s="69" t="n">
        <v>46070</v>
      </c>
      <c r="C3420" s="70" t="n">
        <v>2026</v>
      </c>
      <c r="D3420" t="inlineStr">
        <is>
          <t>Feb</t>
        </is>
      </c>
      <c r="E3420" t="inlineStr">
        <is>
          <t>North America</t>
        </is>
      </c>
      <c r="F3420" t="inlineStr">
        <is>
          <t>Canada</t>
        </is>
      </c>
      <c r="G3420" t="inlineStr">
        <is>
          <t>Retail &amp; CPG</t>
        </is>
      </c>
      <c r="H3420" t="inlineStr">
        <is>
          <t>Consulting</t>
        </is>
      </c>
      <c r="I3420" t="inlineStr">
        <is>
          <t>Mid-size client</t>
        </is>
      </c>
      <c r="J3420" t="inlineStr">
        <is>
          <t>Sophie Müller</t>
        </is>
      </c>
      <c r="K3420" s="71" t="n">
        <v>5247</v>
      </c>
      <c r="L3420" s="72" t="n">
        <v>4269.14</v>
      </c>
      <c r="M3420" s="72" t="n">
        <v>22400177.58</v>
      </c>
      <c r="N3420" s="72" t="n">
        <v>448003.55</v>
      </c>
      <c r="O3420" s="72" t="n">
        <v>21952174.03</v>
      </c>
      <c r="P3420" s="72" t="n">
        <v>13895344.25</v>
      </c>
      <c r="Q3420" s="72" t="n">
        <v>8056829.78</v>
      </c>
      <c r="R3420" t="inlineStr">
        <is>
          <t>RC-05</t>
        </is>
      </c>
      <c r="S3420" s="73" t="n">
        <v>43.3</v>
      </c>
      <c r="T3420" s="73" t="n">
        <v>34.6</v>
      </c>
      <c r="U3420" s="71" t="n">
        <v>0</v>
      </c>
      <c r="V3420" t="inlineStr">
        <is>
          <t>No</t>
        </is>
      </c>
      <c r="W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TC103412</t>
        </is>
      </c>
      <c r="B3421" s="69" t="n">
        <v>46070</v>
      </c>
      <c r="C3421" s="70" t="n">
        <v>2026</v>
      </c>
      <c r="D3421" t="inlineStr">
        <is>
          <t>Feb</t>
        </is>
      </c>
      <c r="E3421" t="inlineStr">
        <is>
          <t>Continental Europe</t>
        </is>
      </c>
      <c r="F3421" t="inlineStr">
        <is>
          <t>Germany</t>
        </is>
      </c>
      <c r="G3421" t="inlineStr">
        <is>
          <t>Life Sciences</t>
        </is>
      </c>
      <c r="H3421" t="inlineStr">
        <is>
          <t>Application services</t>
        </is>
      </c>
      <c r="I3421" t="inlineStr">
        <is>
          <t>Mid-size client</t>
        </is>
      </c>
      <c r="J3421" t="inlineStr">
        <is>
          <t>Omar Haddad</t>
        </is>
      </c>
      <c r="K3421" s="71" t="n">
        <v>3103</v>
      </c>
      <c r="L3421" s="72" t="n">
        <v>5124.67</v>
      </c>
      <c r="M3421" s="72" t="n">
        <v>15901851.01</v>
      </c>
      <c r="N3421" s="72" t="n">
        <v>0</v>
      </c>
      <c r="O3421" s="72" t="n">
        <v>15901851.01</v>
      </c>
      <c r="P3421" s="72" t="n">
        <v>10541238.35</v>
      </c>
      <c r="Q3421" s="72" t="n">
        <v>5360612.66</v>
      </c>
      <c r="R3421" t="inlineStr">
        <is>
          <t>LS-05</t>
        </is>
      </c>
      <c r="S3421" s="73" t="n">
        <v>24.9</v>
      </c>
      <c r="T3421" s="73" t="n">
        <v>20.2</v>
      </c>
      <c r="U3421" s="71" t="n">
        <v>0</v>
      </c>
      <c r="V3421" t="inlineStr">
        <is>
          <t>No</t>
        </is>
      </c>
      <c r="W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TC103413</t>
        </is>
      </c>
      <c r="B3422" s="69" t="n">
        <v>46070</v>
      </c>
      <c r="C3422" s="70" t="n">
        <v>2026</v>
      </c>
      <c r="D3422" t="inlineStr">
        <is>
          <t>Feb</t>
        </is>
      </c>
      <c r="E3422" t="inlineStr">
        <is>
          <t>UK</t>
        </is>
      </c>
      <c r="F3422" t="inlineStr">
        <is>
          <t>UK</t>
        </is>
      </c>
      <c r="G3422" t="inlineStr">
        <is>
          <t>BFSI</t>
        </is>
      </c>
      <c r="H3422" t="inlineStr">
        <is>
          <t>Cloud &amp; infrastructure</t>
        </is>
      </c>
      <c r="I3422" t="inlineStr">
        <is>
          <t>Top-10 client</t>
        </is>
      </c>
      <c r="J3422" t="inlineStr">
        <is>
          <t>Priya Nair</t>
        </is>
      </c>
      <c r="K3422" s="71" t="n">
        <v>7084</v>
      </c>
      <c r="L3422" s="72" t="n">
        <v>4629.62</v>
      </c>
      <c r="M3422" s="72" t="n">
        <v>32796228.08</v>
      </c>
      <c r="N3422" s="72" t="n">
        <v>655924.5600000001</v>
      </c>
      <c r="O3422" s="72" t="n">
        <v>32140303.52</v>
      </c>
      <c r="P3422" s="72" t="n">
        <v>19042975.27</v>
      </c>
      <c r="Q3422" s="72" t="n">
        <v>13097328.25</v>
      </c>
      <c r="R3422" t="inlineStr">
        <is>
          <t>B-05</t>
        </is>
      </c>
      <c r="S3422" s="73" t="n">
        <v>61.5</v>
      </c>
      <c r="T3422" s="73" t="n">
        <v>50.9</v>
      </c>
      <c r="U3422" s="71" t="n">
        <v>3</v>
      </c>
      <c r="V3422" t="inlineStr">
        <is>
          <t>No</t>
        </is>
      </c>
      <c r="W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TC103414</t>
        </is>
      </c>
      <c r="B3423" s="69" t="n">
        <v>46071</v>
      </c>
      <c r="C3423" s="70" t="n">
        <v>2026</v>
      </c>
      <c r="D3423" t="inlineStr">
        <is>
          <t>Feb</t>
        </is>
      </c>
      <c r="E3423" t="inlineStr">
        <is>
          <t>North America</t>
        </is>
      </c>
      <c r="F3423" t="inlineStr">
        <is>
          <t>USA</t>
        </is>
      </c>
      <c r="G3423" t="inlineStr">
        <is>
          <t>Manufacturing</t>
        </is>
      </c>
      <c r="H3423" t="inlineStr">
        <is>
          <t>Application services</t>
        </is>
      </c>
      <c r="I3423" t="inlineStr">
        <is>
          <t>Top-10 client</t>
        </is>
      </c>
      <c r="J3423" t="inlineStr">
        <is>
          <t>Carlos Silva</t>
        </is>
      </c>
      <c r="K3423" s="71" t="n">
        <v>7973</v>
      </c>
      <c r="L3423" s="72" t="n">
        <v>4023.29</v>
      </c>
      <c r="M3423" s="72" t="n">
        <v>32077691.17</v>
      </c>
      <c r="N3423" s="72" t="n">
        <v>641553.8199999999</v>
      </c>
      <c r="O3423" s="72" t="n">
        <v>31436137.35</v>
      </c>
      <c r="P3423" s="72" t="n">
        <v>19183657.74</v>
      </c>
      <c r="Q3423" s="72" t="n">
        <v>12252479.61</v>
      </c>
      <c r="R3423" t="inlineStr">
        <is>
          <t>M-02</t>
        </is>
      </c>
      <c r="S3423" s="73" t="n">
        <v>65</v>
      </c>
      <c r="T3423" s="73" t="n">
        <v>55.4</v>
      </c>
      <c r="U3423" s="71" t="n">
        <v>1</v>
      </c>
      <c r="V3423" t="inlineStr">
        <is>
          <t>No</t>
        </is>
      </c>
      <c r="W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TC103415</t>
        </is>
      </c>
      <c r="B3424" s="69" t="n">
        <v>46071</v>
      </c>
      <c r="C3424" s="70" t="n">
        <v>2026</v>
      </c>
      <c r="D3424" t="inlineStr">
        <is>
          <t>Feb</t>
        </is>
      </c>
      <c r="E3424" t="inlineStr">
        <is>
          <t>North America</t>
        </is>
      </c>
      <c r="F3424" t="inlineStr">
        <is>
          <t>USA</t>
        </is>
      </c>
      <c r="G3424" t="inlineStr">
        <is>
          <t>Manufacturing</t>
        </is>
      </c>
      <c r="H3424" t="inlineStr">
        <is>
          <t>AI &amp; data</t>
        </is>
      </c>
      <c r="I3424" t="inlineStr">
        <is>
          <t>Large client</t>
        </is>
      </c>
      <c r="J3424" t="inlineStr">
        <is>
          <t>Noah Smith</t>
        </is>
      </c>
      <c r="K3424" s="71" t="n">
        <v>2634</v>
      </c>
      <c r="L3424" s="72" t="n">
        <v>4017.85</v>
      </c>
      <c r="M3424" s="72" t="n">
        <v>10583016.9</v>
      </c>
      <c r="N3424" s="72" t="n">
        <v>211660.34</v>
      </c>
      <c r="O3424" s="72" t="n">
        <v>10371356.56</v>
      </c>
      <c r="P3424" s="72" t="n">
        <v>6567797.2</v>
      </c>
      <c r="Q3424" s="72" t="n">
        <v>3803559.36</v>
      </c>
      <c r="R3424" t="inlineStr">
        <is>
          <t>M-05</t>
        </is>
      </c>
      <c r="S3424" s="73" t="n">
        <v>21.7</v>
      </c>
      <c r="T3424" s="73" t="n">
        <v>18.9</v>
      </c>
      <c r="U3424" s="71" t="n">
        <v>0</v>
      </c>
      <c r="V3424" t="inlineStr">
        <is>
          <t>No</t>
        </is>
      </c>
      <c r="W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TC103416</t>
        </is>
      </c>
      <c r="B3425" s="69" t="n">
        <v>46071</v>
      </c>
      <c r="C3425" s="70" t="n">
        <v>2026</v>
      </c>
      <c r="D3425" t="inlineStr">
        <is>
          <t>Feb</t>
        </is>
      </c>
      <c r="E3425" t="inlineStr">
        <is>
          <t>North America</t>
        </is>
      </c>
      <c r="F3425" t="inlineStr">
        <is>
          <t>Canada</t>
        </is>
      </c>
      <c r="G3425" t="inlineStr">
        <is>
          <t>BFSI</t>
        </is>
      </c>
      <c r="H3425" t="inlineStr">
        <is>
          <t>Cloud &amp; infrastructure</t>
        </is>
      </c>
      <c r="I3425" t="inlineStr">
        <is>
          <t>Mid-size client</t>
        </is>
      </c>
      <c r="J3425" t="inlineStr">
        <is>
          <t>Wei Chen</t>
        </is>
      </c>
      <c r="K3425" s="71" t="n">
        <v>851</v>
      </c>
      <c r="L3425" s="72" t="n">
        <v>4087.55</v>
      </c>
      <c r="M3425" s="72" t="n">
        <v>3478505.05</v>
      </c>
      <c r="N3425" s="72" t="n">
        <v>139140.2</v>
      </c>
      <c r="O3425" s="72" t="n">
        <v>3339364.85</v>
      </c>
      <c r="P3425" s="72" t="n">
        <v>2270737.27</v>
      </c>
      <c r="Q3425" s="72" t="n">
        <v>1068627.58</v>
      </c>
      <c r="R3425" t="inlineStr">
        <is>
          <t>B-05</t>
        </is>
      </c>
      <c r="S3425" s="73" t="n">
        <v>6.5</v>
      </c>
      <c r="T3425" s="73" t="n">
        <v>5.9</v>
      </c>
      <c r="U3425" s="71" t="n">
        <v>0</v>
      </c>
      <c r="V3425" t="inlineStr">
        <is>
          <t>No</t>
        </is>
      </c>
      <c r="W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TC103417</t>
        </is>
      </c>
      <c r="B3426" s="69" t="n">
        <v>46071</v>
      </c>
      <c r="C3426" s="70" t="n">
        <v>2026</v>
      </c>
      <c r="D3426" t="inlineStr">
        <is>
          <t>Feb</t>
        </is>
      </c>
      <c r="E3426" t="inlineStr">
        <is>
          <t>UK</t>
        </is>
      </c>
      <c r="F3426" t="inlineStr">
        <is>
          <t>UK</t>
        </is>
      </c>
      <c r="G3426" t="inlineStr">
        <is>
          <t>Communications &amp; Media</t>
        </is>
      </c>
      <c r="H3426" t="inlineStr">
        <is>
          <t>Consulting</t>
        </is>
      </c>
      <c r="I3426" t="inlineStr">
        <is>
          <t>Large client</t>
        </is>
      </c>
      <c r="J3426" t="inlineStr">
        <is>
          <t>Fatima Al-Saud</t>
        </is>
      </c>
      <c r="K3426" s="71" t="n">
        <v>6371</v>
      </c>
      <c r="L3426" s="72" t="n">
        <v>3649.92</v>
      </c>
      <c r="M3426" s="72" t="n">
        <v>23253640.32</v>
      </c>
      <c r="N3426" s="72" t="n">
        <v>465072.81</v>
      </c>
      <c r="O3426" s="72" t="n">
        <v>22788567.51</v>
      </c>
      <c r="P3426" s="72" t="n">
        <v>16187823.61</v>
      </c>
      <c r="Q3426" s="72" t="n">
        <v>6600743.9</v>
      </c>
      <c r="R3426" t="inlineStr">
        <is>
          <t>CM-02</t>
        </is>
      </c>
      <c r="S3426" s="73" t="n">
        <v>51</v>
      </c>
      <c r="T3426" s="73" t="n">
        <v>45.9</v>
      </c>
      <c r="U3426" s="71" t="n">
        <v>0</v>
      </c>
      <c r="V3426" t="inlineStr">
        <is>
          <t>No</t>
        </is>
      </c>
      <c r="W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TC103418</t>
        </is>
      </c>
      <c r="B3427" s="69" t="n">
        <v>46071</v>
      </c>
      <c r="C3427" s="70" t="n">
        <v>2026</v>
      </c>
      <c r="D3427" t="inlineStr">
        <is>
          <t>Feb</t>
        </is>
      </c>
      <c r="E3427" t="inlineStr">
        <is>
          <t>North America</t>
        </is>
      </c>
      <c r="F3427" t="inlineStr">
        <is>
          <t>Canada</t>
        </is>
      </c>
      <c r="G3427" t="inlineStr">
        <is>
          <t>Communications &amp; Media</t>
        </is>
      </c>
      <c r="H3427" t="inlineStr">
        <is>
          <t>Cloud &amp; infrastructure</t>
        </is>
      </c>
      <c r="I3427" t="inlineStr">
        <is>
          <t>Mid-size client</t>
        </is>
      </c>
      <c r="J3427" t="inlineStr">
        <is>
          <t>Lucas Martin</t>
        </is>
      </c>
      <c r="K3427" s="71" t="n">
        <v>2908</v>
      </c>
      <c r="L3427" s="72" t="n">
        <v>3317.43</v>
      </c>
      <c r="M3427" s="72" t="n">
        <v>9647086.439999999</v>
      </c>
      <c r="N3427" s="72" t="n">
        <v>578825.1899999999</v>
      </c>
      <c r="O3427" s="72" t="n">
        <v>9068261.25</v>
      </c>
      <c r="P3427" s="72" t="n">
        <v>6147702.09</v>
      </c>
      <c r="Q3427" s="72" t="n">
        <v>2920559.16</v>
      </c>
      <c r="R3427" t="inlineStr">
        <is>
          <t>CM-05</t>
        </is>
      </c>
      <c r="S3427" s="73" t="n">
        <v>23.8</v>
      </c>
      <c r="T3427" s="73" t="n">
        <v>19.8</v>
      </c>
      <c r="U3427" s="71" t="n">
        <v>0</v>
      </c>
      <c r="V3427" t="inlineStr">
        <is>
          <t>No</t>
        </is>
      </c>
      <c r="W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TC103419</t>
        </is>
      </c>
      <c r="B3428" s="69" t="n">
        <v>46071</v>
      </c>
      <c r="C3428" s="70" t="n">
        <v>2026</v>
      </c>
      <c r="D3428" t="inlineStr">
        <is>
          <t>Feb</t>
        </is>
      </c>
      <c r="E3428" t="inlineStr">
        <is>
          <t>UK</t>
        </is>
      </c>
      <c r="F3428" t="inlineStr">
        <is>
          <t>UK</t>
        </is>
      </c>
      <c r="G3428" t="inlineStr">
        <is>
          <t>Technology &amp; Services</t>
        </is>
      </c>
      <c r="H3428" t="inlineStr">
        <is>
          <t>AI &amp; data</t>
        </is>
      </c>
      <c r="I3428" t="inlineStr">
        <is>
          <t>Mid-size client</t>
        </is>
      </c>
      <c r="J3428" t="inlineStr">
        <is>
          <t>Shraddha Kulkarni</t>
        </is>
      </c>
      <c r="K3428" s="71" t="n">
        <v>8005</v>
      </c>
      <c r="L3428" s="72" t="n">
        <v>4368.36</v>
      </c>
      <c r="M3428" s="72" t="n">
        <v>34968721.8</v>
      </c>
      <c r="N3428" s="72" t="n">
        <v>0</v>
      </c>
      <c r="O3428" s="72" t="n">
        <v>34968721.8</v>
      </c>
      <c r="P3428" s="72" t="n">
        <v>24956743.16</v>
      </c>
      <c r="Q3428" s="72" t="n">
        <v>10011978.64</v>
      </c>
      <c r="R3428" t="inlineStr">
        <is>
          <t>TS-06</t>
        </is>
      </c>
      <c r="S3428" s="73" t="n">
        <v>58.3</v>
      </c>
      <c r="T3428" s="73" t="n">
        <v>53.1</v>
      </c>
      <c r="U3428" s="71" t="n">
        <v>0</v>
      </c>
      <c r="V3428" t="inlineStr">
        <is>
          <t>No</t>
        </is>
      </c>
      <c r="W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TC103420</t>
        </is>
      </c>
      <c r="B3429" s="69" t="n">
        <v>46071</v>
      </c>
      <c r="C3429" s="70" t="n">
        <v>2026</v>
      </c>
      <c r="D3429" t="inlineStr">
        <is>
          <t>Feb</t>
        </is>
      </c>
      <c r="E3429" t="inlineStr">
        <is>
          <t>North America</t>
        </is>
      </c>
      <c r="F3429" t="inlineStr">
        <is>
          <t>USA</t>
        </is>
      </c>
      <c r="G3429" t="inlineStr">
        <is>
          <t>BFSI</t>
        </is>
      </c>
      <c r="H3429" t="inlineStr">
        <is>
          <t>Application services</t>
        </is>
      </c>
      <c r="I3429" t="inlineStr">
        <is>
          <t>Large client</t>
        </is>
      </c>
      <c r="J3429" t="inlineStr">
        <is>
          <t>Fatima Al-Saud</t>
        </is>
      </c>
      <c r="K3429" s="71" t="n">
        <v>4555</v>
      </c>
      <c r="L3429" s="72" t="n">
        <v>4253.7</v>
      </c>
      <c r="M3429" s="72" t="n">
        <v>19375603.5</v>
      </c>
      <c r="N3429" s="72" t="n">
        <v>1162536.21</v>
      </c>
      <c r="O3429" s="72" t="n">
        <v>18213067.29</v>
      </c>
      <c r="P3429" s="72" t="n">
        <v>13133767.79</v>
      </c>
      <c r="Q3429" s="72" t="n">
        <v>5079299.5</v>
      </c>
      <c r="R3429" t="inlineStr">
        <is>
          <t>B-03</t>
        </is>
      </c>
      <c r="S3429" s="73" t="n">
        <v>36.5</v>
      </c>
      <c r="T3429" s="73" t="n">
        <v>32.6</v>
      </c>
      <c r="U3429" s="71" t="n">
        <v>0</v>
      </c>
      <c r="V3429" t="inlineStr">
        <is>
          <t>No</t>
        </is>
      </c>
      <c r="W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TC103421</t>
        </is>
      </c>
      <c r="B3430" s="69" t="n">
        <v>46071</v>
      </c>
      <c r="C3430" s="70" t="n">
        <v>2026</v>
      </c>
      <c r="D3430" t="inlineStr">
        <is>
          <t>Feb</t>
        </is>
      </c>
      <c r="E3430" t="inlineStr">
        <is>
          <t>Asia Pacific</t>
        </is>
      </c>
      <c r="F3430" t="inlineStr">
        <is>
          <t>Singapore</t>
        </is>
      </c>
      <c r="G3430" t="inlineStr">
        <is>
          <t>Technology &amp; Services</t>
        </is>
      </c>
      <c r="H3430" t="inlineStr">
        <is>
          <t>Application services</t>
        </is>
      </c>
      <c r="I3430" t="inlineStr">
        <is>
          <t>Top-10 client</t>
        </is>
      </c>
      <c r="J3430" t="inlineStr">
        <is>
          <t>Kofi Mensah</t>
        </is>
      </c>
      <c r="K3430" s="71" t="n">
        <v>3255</v>
      </c>
      <c r="L3430" s="72" t="n">
        <v>3940.39</v>
      </c>
      <c r="M3430" s="72" t="n">
        <v>12825969.45</v>
      </c>
      <c r="N3430" s="72" t="n">
        <v>256519.39</v>
      </c>
      <c r="O3430" s="72" t="n">
        <v>12569450.06</v>
      </c>
      <c r="P3430" s="72" t="n">
        <v>8291259.18</v>
      </c>
      <c r="Q3430" s="72" t="n">
        <v>4278190.88</v>
      </c>
      <c r="R3430" t="inlineStr">
        <is>
          <t>TS-04</t>
        </is>
      </c>
      <c r="S3430" s="73" t="n">
        <v>30.5</v>
      </c>
      <c r="T3430" s="73" t="n">
        <v>23</v>
      </c>
      <c r="U3430" s="71" t="n">
        <v>1</v>
      </c>
      <c r="V3430" t="inlineStr">
        <is>
          <t>No</t>
        </is>
      </c>
      <c r="W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TC103422</t>
        </is>
      </c>
      <c r="B3431" s="69" t="n">
        <v>46071</v>
      </c>
      <c r="C3431" s="70" t="n">
        <v>2026</v>
      </c>
      <c r="D3431" t="inlineStr">
        <is>
          <t>Feb</t>
        </is>
      </c>
      <c r="E3431" t="inlineStr">
        <is>
          <t>UK</t>
        </is>
      </c>
      <c r="F3431" t="inlineStr">
        <is>
          <t>UK</t>
        </is>
      </c>
      <c r="G3431" t="inlineStr">
        <is>
          <t>Life Sciences</t>
        </is>
      </c>
      <c r="H3431" t="inlineStr">
        <is>
          <t>Application services</t>
        </is>
      </c>
      <c r="I3431" t="inlineStr">
        <is>
          <t>Large client</t>
        </is>
      </c>
      <c r="J3431" t="inlineStr">
        <is>
          <t>Ruhi Shaikh</t>
        </is>
      </c>
      <c r="K3431" s="71" t="n">
        <v>4022</v>
      </c>
      <c r="L3431" s="72" t="n">
        <v>4488.44</v>
      </c>
      <c r="M3431" s="72" t="n">
        <v>18052505.68</v>
      </c>
      <c r="N3431" s="72" t="n">
        <v>0</v>
      </c>
      <c r="O3431" s="72" t="n">
        <v>18052505.68</v>
      </c>
      <c r="P3431" s="72" t="n">
        <v>10694744.01</v>
      </c>
      <c r="Q3431" s="72" t="n">
        <v>7357761.67</v>
      </c>
      <c r="R3431" t="inlineStr">
        <is>
          <t>LS-06</t>
        </is>
      </c>
      <c r="S3431" s="73" t="n">
        <v>30.6</v>
      </c>
      <c r="T3431" s="73" t="n">
        <v>26.4</v>
      </c>
      <c r="U3431" s="71" t="n">
        <v>0</v>
      </c>
      <c r="V3431" t="inlineStr">
        <is>
          <t>No</t>
        </is>
      </c>
      <c r="W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TC103423</t>
        </is>
      </c>
      <c r="B3432" s="69" t="n">
        <v>46071</v>
      </c>
      <c r="C3432" s="70" t="n">
        <v>2026</v>
      </c>
      <c r="D3432" t="inlineStr">
        <is>
          <t>Feb</t>
        </is>
      </c>
      <c r="E3432" t="inlineStr">
        <is>
          <t>Middle East &amp; Africa</t>
        </is>
      </c>
      <c r="F3432" t="inlineStr">
        <is>
          <t>UAE</t>
        </is>
      </c>
      <c r="G3432" t="inlineStr">
        <is>
          <t>BFSI</t>
        </is>
      </c>
      <c r="H3432" t="inlineStr">
        <is>
          <t>Application services</t>
        </is>
      </c>
      <c r="I3432" t="inlineStr">
        <is>
          <t>Mid-size client</t>
        </is>
      </c>
      <c r="J3432" t="inlineStr">
        <is>
          <t>Mei Lin</t>
        </is>
      </c>
      <c r="K3432" s="71" t="n">
        <v>8525</v>
      </c>
      <c r="L3432" s="72" t="n">
        <v>3977.37</v>
      </c>
      <c r="M3432" s="72" t="n">
        <v>33907079.25</v>
      </c>
      <c r="N3432" s="72" t="n">
        <v>1356283.17</v>
      </c>
      <c r="O3432" s="72" t="n">
        <v>32550796.08</v>
      </c>
      <c r="P3432" s="72" t="n">
        <v>20433222.58</v>
      </c>
      <c r="Q3432" s="72" t="n">
        <v>12117573.5</v>
      </c>
      <c r="R3432" t="inlineStr">
        <is>
          <t>B-01</t>
        </is>
      </c>
      <c r="S3432" s="73" t="n">
        <v>69.40000000000001</v>
      </c>
      <c r="T3432" s="73" t="n">
        <v>59.9</v>
      </c>
      <c r="U3432" s="71" t="n">
        <v>1</v>
      </c>
      <c r="V3432" t="inlineStr">
        <is>
          <t>No</t>
        </is>
      </c>
      <c r="W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TC103424</t>
        </is>
      </c>
      <c r="B3433" s="69" t="n">
        <v>46071</v>
      </c>
      <c r="C3433" s="70" t="n">
        <v>2026</v>
      </c>
      <c r="D3433" t="inlineStr">
        <is>
          <t>Feb</t>
        </is>
      </c>
      <c r="E3433" t="inlineStr">
        <is>
          <t>North America</t>
        </is>
      </c>
      <c r="F3433" t="inlineStr">
        <is>
          <t>Canada</t>
        </is>
      </c>
      <c r="G3433" t="inlineStr">
        <is>
          <t>Technology &amp; Services</t>
        </is>
      </c>
      <c r="H3433" t="inlineStr">
        <is>
          <t>BPS</t>
        </is>
      </c>
      <c r="I3433" t="inlineStr">
        <is>
          <t>Large client</t>
        </is>
      </c>
      <c r="J3433" t="inlineStr">
        <is>
          <t>Priya Nair</t>
        </is>
      </c>
      <c r="K3433" s="71" t="n">
        <v>3577</v>
      </c>
      <c r="L3433" s="72" t="n">
        <v>4048.92</v>
      </c>
      <c r="M3433" s="72" t="n">
        <v>14482986.84</v>
      </c>
      <c r="N3433" s="72" t="n">
        <v>868979.21</v>
      </c>
      <c r="O3433" s="72" t="n">
        <v>13614007.63</v>
      </c>
      <c r="P3433" s="72" t="n">
        <v>9777150.619999999</v>
      </c>
      <c r="Q3433" s="72" t="n">
        <v>3836857.01</v>
      </c>
      <c r="R3433" t="inlineStr">
        <is>
          <t>TS-02</t>
        </is>
      </c>
      <c r="S3433" s="73" t="n">
        <v>25.5</v>
      </c>
      <c r="T3433" s="73" t="n">
        <v>23.4</v>
      </c>
      <c r="U3433" s="71" t="n">
        <v>0</v>
      </c>
      <c r="V3433" t="inlineStr">
        <is>
          <t>No</t>
        </is>
      </c>
      <c r="W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TC103425</t>
        </is>
      </c>
      <c r="B3434" s="69" t="n">
        <v>46072</v>
      </c>
      <c r="C3434" s="70" t="n">
        <v>2026</v>
      </c>
      <c r="D3434" t="inlineStr">
        <is>
          <t>Feb</t>
        </is>
      </c>
      <c r="E3434" t="inlineStr">
        <is>
          <t>North America</t>
        </is>
      </c>
      <c r="F3434" t="inlineStr">
        <is>
          <t>USA</t>
        </is>
      </c>
      <c r="G3434" t="inlineStr">
        <is>
          <t>Technology &amp; Services</t>
        </is>
      </c>
      <c r="H3434" t="inlineStr">
        <is>
          <t>AI &amp; data</t>
        </is>
      </c>
      <c r="I3434" t="inlineStr">
        <is>
          <t>Top-10 client</t>
        </is>
      </c>
      <c r="J3434" t="inlineStr">
        <is>
          <t>Emma Clarke</t>
        </is>
      </c>
      <c r="K3434" s="71" t="n">
        <v>4977</v>
      </c>
      <c r="L3434" s="72" t="n">
        <v>3636.34</v>
      </c>
      <c r="M3434" s="72" t="n">
        <v>18098064.18</v>
      </c>
      <c r="N3434" s="72" t="n">
        <v>723922.5699999999</v>
      </c>
      <c r="O3434" s="72" t="n">
        <v>17374141.61</v>
      </c>
      <c r="P3434" s="72" t="n">
        <v>12061025.79</v>
      </c>
      <c r="Q3434" s="72" t="n">
        <v>5313115.82</v>
      </c>
      <c r="R3434" t="inlineStr">
        <is>
          <t>TS-06</t>
        </is>
      </c>
      <c r="S3434" s="73" t="n">
        <v>39.9</v>
      </c>
      <c r="T3434" s="73" t="n">
        <v>33.1</v>
      </c>
      <c r="U3434" s="71" t="n">
        <v>0</v>
      </c>
      <c r="V3434" t="inlineStr">
        <is>
          <t>No</t>
        </is>
      </c>
      <c r="W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TC103426</t>
        </is>
      </c>
      <c r="B3435" s="69" t="n">
        <v>46072</v>
      </c>
      <c r="C3435" s="70" t="n">
        <v>2026</v>
      </c>
      <c r="D3435" t="inlineStr">
        <is>
          <t>Feb</t>
        </is>
      </c>
      <c r="E3435" t="inlineStr">
        <is>
          <t>North America</t>
        </is>
      </c>
      <c r="F3435" t="inlineStr">
        <is>
          <t>USA</t>
        </is>
      </c>
      <c r="G3435" t="inlineStr">
        <is>
          <t>BFSI</t>
        </is>
      </c>
      <c r="H3435" t="inlineStr">
        <is>
          <t>Application services</t>
        </is>
      </c>
      <c r="I3435" t="inlineStr">
        <is>
          <t>Large client</t>
        </is>
      </c>
      <c r="J3435" t="inlineStr">
        <is>
          <t>Arjun Mehta</t>
        </is>
      </c>
      <c r="K3435" s="71" t="n">
        <v>4045</v>
      </c>
      <c r="L3435" s="72" t="n">
        <v>3925.49</v>
      </c>
      <c r="M3435" s="72" t="n">
        <v>15878607.05</v>
      </c>
      <c r="N3435" s="72" t="n">
        <v>952716.42</v>
      </c>
      <c r="O3435" s="72" t="n">
        <v>14925890.63</v>
      </c>
      <c r="P3435" s="72" t="n">
        <v>10695800.18</v>
      </c>
      <c r="Q3435" s="72" t="n">
        <v>4230090.45</v>
      </c>
      <c r="R3435" t="inlineStr">
        <is>
          <t>B-02</t>
        </is>
      </c>
      <c r="S3435" s="73" t="n">
        <v>35.3</v>
      </c>
      <c r="T3435" s="73" t="n">
        <v>27.4</v>
      </c>
      <c r="U3435" s="71" t="n">
        <v>0</v>
      </c>
      <c r="V3435" t="inlineStr">
        <is>
          <t>No</t>
        </is>
      </c>
      <c r="W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TC103427</t>
        </is>
      </c>
      <c r="B3436" s="69" t="n">
        <v>46072</v>
      </c>
      <c r="C3436" s="70" t="n">
        <v>2026</v>
      </c>
      <c r="D3436" t="inlineStr">
        <is>
          <t>Feb</t>
        </is>
      </c>
      <c r="E3436" t="inlineStr">
        <is>
          <t>UK</t>
        </is>
      </c>
      <c r="F3436" t="inlineStr">
        <is>
          <t>UK</t>
        </is>
      </c>
      <c r="G3436" t="inlineStr">
        <is>
          <t>Technology &amp; Services</t>
        </is>
      </c>
      <c r="H3436" t="inlineStr">
        <is>
          <t>Application services</t>
        </is>
      </c>
      <c r="I3436" t="inlineStr">
        <is>
          <t>Mid-size client</t>
        </is>
      </c>
      <c r="J3436" t="inlineStr">
        <is>
          <t>Liam O'Brien</t>
        </is>
      </c>
      <c r="K3436" s="71" t="n">
        <v>4915</v>
      </c>
      <c r="L3436" s="72" t="n">
        <v>4335.68</v>
      </c>
      <c r="M3436" s="72" t="n">
        <v>21309867.2</v>
      </c>
      <c r="N3436" s="72" t="n">
        <v>0</v>
      </c>
      <c r="O3436" s="72" t="n">
        <v>21309867.2</v>
      </c>
      <c r="P3436" s="72" t="n">
        <v>14035277.72</v>
      </c>
      <c r="Q3436" s="72" t="n">
        <v>7274589.48</v>
      </c>
      <c r="R3436" t="inlineStr">
        <is>
          <t>TS-03</t>
        </is>
      </c>
      <c r="S3436" s="73" t="n">
        <v>40</v>
      </c>
      <c r="T3436" s="73" t="n">
        <v>34.8</v>
      </c>
      <c r="U3436" s="71" t="n">
        <v>0</v>
      </c>
      <c r="V3436" t="inlineStr">
        <is>
          <t>No</t>
        </is>
      </c>
      <c r="W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TC103428</t>
        </is>
      </c>
      <c r="B3437" s="69" t="n">
        <v>46072</v>
      </c>
      <c r="C3437" s="70" t="n">
        <v>2026</v>
      </c>
      <c r="D3437" t="inlineStr">
        <is>
          <t>Feb</t>
        </is>
      </c>
      <c r="E3437" t="inlineStr">
        <is>
          <t>North America</t>
        </is>
      </c>
      <c r="F3437" t="inlineStr">
        <is>
          <t>Canada</t>
        </is>
      </c>
      <c r="G3437" t="inlineStr">
        <is>
          <t>Life Sciences</t>
        </is>
      </c>
      <c r="H3437" t="inlineStr">
        <is>
          <t>Consulting</t>
        </is>
      </c>
      <c r="I3437" t="inlineStr">
        <is>
          <t>Mid-size client</t>
        </is>
      </c>
      <c r="J3437" t="inlineStr">
        <is>
          <t>Ana Costa</t>
        </is>
      </c>
      <c r="K3437" s="71" t="n">
        <v>6216</v>
      </c>
      <c r="L3437" s="72" t="n">
        <v>5116.82</v>
      </c>
      <c r="M3437" s="72" t="n">
        <v>31806153.12</v>
      </c>
      <c r="N3437" s="72" t="n">
        <v>1908369.19</v>
      </c>
      <c r="O3437" s="72" t="n">
        <v>29897783.93</v>
      </c>
      <c r="P3437" s="72" t="n">
        <v>18120881.77</v>
      </c>
      <c r="Q3437" s="72" t="n">
        <v>11776902.16</v>
      </c>
      <c r="R3437" t="inlineStr">
        <is>
          <t>LS-03</t>
        </is>
      </c>
      <c r="S3437" s="73" t="n">
        <v>52.4</v>
      </c>
      <c r="T3437" s="73" t="n">
        <v>43.5</v>
      </c>
      <c r="U3437" s="71" t="n">
        <v>0</v>
      </c>
      <c r="V3437" t="inlineStr">
        <is>
          <t>No</t>
        </is>
      </c>
      <c r="W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TC103429</t>
        </is>
      </c>
      <c r="B3438" s="69" t="n">
        <v>46072</v>
      </c>
      <c r="C3438" s="70" t="n">
        <v>2026</v>
      </c>
      <c r="D3438" t="inlineStr">
        <is>
          <t>Feb</t>
        </is>
      </c>
      <c r="E3438" t="inlineStr">
        <is>
          <t>Middle East &amp; Africa</t>
        </is>
      </c>
      <c r="F3438" t="inlineStr">
        <is>
          <t>South Africa</t>
        </is>
      </c>
      <c r="G3438" t="inlineStr">
        <is>
          <t>BFSI</t>
        </is>
      </c>
      <c r="H3438" t="inlineStr">
        <is>
          <t>Consulting</t>
        </is>
      </c>
      <c r="I3438" t="inlineStr">
        <is>
          <t>Large client</t>
        </is>
      </c>
      <c r="J3438" t="inlineStr">
        <is>
          <t>Omar Haddad</t>
        </is>
      </c>
      <c r="K3438" s="71" t="n">
        <v>5221</v>
      </c>
      <c r="L3438" s="72" t="n">
        <v>3678.06</v>
      </c>
      <c r="M3438" s="72" t="n">
        <v>19203151.26</v>
      </c>
      <c r="N3438" s="72" t="n">
        <v>0</v>
      </c>
      <c r="O3438" s="72" t="n">
        <v>19203151.26</v>
      </c>
      <c r="P3438" s="72" t="n">
        <v>12749639.87</v>
      </c>
      <c r="Q3438" s="72" t="n">
        <v>6453511.39</v>
      </c>
      <c r="R3438" t="inlineStr">
        <is>
          <t>B-03</t>
        </is>
      </c>
      <c r="S3438" s="73" t="n">
        <v>45.2</v>
      </c>
      <c r="T3438" s="73" t="n">
        <v>36.4</v>
      </c>
      <c r="U3438" s="71" t="n">
        <v>0</v>
      </c>
      <c r="V3438" t="inlineStr">
        <is>
          <t>No</t>
        </is>
      </c>
      <c r="W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TC103430</t>
        </is>
      </c>
      <c r="B3439" s="69" t="n">
        <v>46073</v>
      </c>
      <c r="C3439" s="70" t="n">
        <v>2026</v>
      </c>
      <c r="D3439" t="inlineStr">
        <is>
          <t>Feb</t>
        </is>
      </c>
      <c r="E3439" t="inlineStr">
        <is>
          <t>North America</t>
        </is>
      </c>
      <c r="F3439" t="inlineStr">
        <is>
          <t>USA</t>
        </is>
      </c>
      <c r="G3439" t="inlineStr">
        <is>
          <t>Life Sciences</t>
        </is>
      </c>
      <c r="H3439" t="inlineStr">
        <is>
          <t>Cloud &amp; infrastructure</t>
        </is>
      </c>
      <c r="I3439" t="inlineStr">
        <is>
          <t>Top-10 client</t>
        </is>
      </c>
      <c r="J3439" t="inlineStr">
        <is>
          <t>Omar Haddad</t>
        </is>
      </c>
      <c r="K3439" s="71" t="n">
        <v>9315</v>
      </c>
      <c r="L3439" s="72" t="n">
        <v>5080.08</v>
      </c>
      <c r="M3439" s="72" t="n">
        <v>47320945.2</v>
      </c>
      <c r="N3439" s="72" t="n">
        <v>0</v>
      </c>
      <c r="O3439" s="72" t="n">
        <v>47320945.2</v>
      </c>
      <c r="P3439" s="72" t="n">
        <v>27730640.74</v>
      </c>
      <c r="Q3439" s="72" t="n">
        <v>19590304.46</v>
      </c>
      <c r="R3439" t="inlineStr">
        <is>
          <t>LS-04</t>
        </is>
      </c>
      <c r="S3439" s="73" t="n">
        <v>69.59999999999999</v>
      </c>
      <c r="T3439" s="73" t="n">
        <v>59.1</v>
      </c>
      <c r="U3439" s="71" t="n">
        <v>0</v>
      </c>
      <c r="V3439" t="inlineStr">
        <is>
          <t>No</t>
        </is>
      </c>
      <c r="W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TC103431</t>
        </is>
      </c>
      <c r="B3440" s="69" t="n">
        <v>46073</v>
      </c>
      <c r="C3440" s="70" t="n">
        <v>2026</v>
      </c>
      <c r="D3440" t="inlineStr">
        <is>
          <t>Feb</t>
        </is>
      </c>
      <c r="E3440" t="inlineStr">
        <is>
          <t>UK</t>
        </is>
      </c>
      <c r="F3440" t="inlineStr">
        <is>
          <t>UK</t>
        </is>
      </c>
      <c r="G3440" t="inlineStr">
        <is>
          <t>BFSI</t>
        </is>
      </c>
      <c r="H3440" t="inlineStr">
        <is>
          <t>AI &amp; data</t>
        </is>
      </c>
      <c r="I3440" t="inlineStr">
        <is>
          <t>Large client</t>
        </is>
      </c>
      <c r="J3440" t="inlineStr">
        <is>
          <t>Aisha Bello</t>
        </is>
      </c>
      <c r="K3440" s="71" t="n">
        <v>3404</v>
      </c>
      <c r="L3440" s="72" t="n">
        <v>3832.71</v>
      </c>
      <c r="M3440" s="72" t="n">
        <v>13046544.84</v>
      </c>
      <c r="N3440" s="72" t="n">
        <v>0</v>
      </c>
      <c r="O3440" s="72" t="n">
        <v>13046544.84</v>
      </c>
      <c r="P3440" s="72" t="n">
        <v>7852675.73</v>
      </c>
      <c r="Q3440" s="72" t="n">
        <v>5193869.11</v>
      </c>
      <c r="R3440" t="inlineStr">
        <is>
          <t>B-01</t>
        </is>
      </c>
      <c r="S3440" s="73" t="n">
        <v>26.7</v>
      </c>
      <c r="T3440" s="73" t="n">
        <v>22.8</v>
      </c>
      <c r="U3440" s="71" t="n">
        <v>0</v>
      </c>
      <c r="V3440" t="inlineStr">
        <is>
          <t>No</t>
        </is>
      </c>
      <c r="W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TC103432</t>
        </is>
      </c>
      <c r="B3441" s="69" t="n">
        <v>46073</v>
      </c>
      <c r="C3441" s="70" t="n">
        <v>2026</v>
      </c>
      <c r="D3441" t="inlineStr">
        <is>
          <t>Feb</t>
        </is>
      </c>
      <c r="E3441" t="inlineStr">
        <is>
          <t>North America</t>
        </is>
      </c>
      <c r="F3441" t="inlineStr">
        <is>
          <t>Canada</t>
        </is>
      </c>
      <c r="G3441" t="inlineStr">
        <is>
          <t>BFSI</t>
        </is>
      </c>
      <c r="H3441" t="inlineStr">
        <is>
          <t>Cloud &amp; infrastructure</t>
        </is>
      </c>
      <c r="I3441" t="inlineStr">
        <is>
          <t>Large client</t>
        </is>
      </c>
      <c r="J3441" t="inlineStr">
        <is>
          <t>Aisha Bello</t>
        </is>
      </c>
      <c r="K3441" s="71" t="n">
        <v>5697</v>
      </c>
      <c r="L3441" s="72" t="n">
        <v>4365.48</v>
      </c>
      <c r="M3441" s="72" t="n">
        <v>24870139.56</v>
      </c>
      <c r="N3441" s="72" t="n">
        <v>0</v>
      </c>
      <c r="O3441" s="72" t="n">
        <v>24870139.56</v>
      </c>
      <c r="P3441" s="72" t="n">
        <v>16383239.63</v>
      </c>
      <c r="Q3441" s="72" t="n">
        <v>8486899.93</v>
      </c>
      <c r="R3441" t="inlineStr">
        <is>
          <t>B-04</t>
        </is>
      </c>
      <c r="S3441" s="73" t="n">
        <v>47.6</v>
      </c>
      <c r="T3441" s="73" t="n">
        <v>40.4</v>
      </c>
      <c r="U3441" s="71" t="n">
        <v>1</v>
      </c>
      <c r="V3441" t="inlineStr">
        <is>
          <t>No</t>
        </is>
      </c>
      <c r="W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TC103433</t>
        </is>
      </c>
      <c r="B3442" s="69" t="n">
        <v>46073</v>
      </c>
      <c r="C3442" s="70" t="n">
        <v>2026</v>
      </c>
      <c r="D3442" t="inlineStr">
        <is>
          <t>Feb</t>
        </is>
      </c>
      <c r="E3442" t="inlineStr">
        <is>
          <t>North America</t>
        </is>
      </c>
      <c r="F3442" t="inlineStr">
        <is>
          <t>Canada</t>
        </is>
      </c>
      <c r="G3442" t="inlineStr">
        <is>
          <t>BFSI</t>
        </is>
      </c>
      <c r="H3442" t="inlineStr">
        <is>
          <t>Application services</t>
        </is>
      </c>
      <c r="I3442" t="inlineStr">
        <is>
          <t>Top-10 client</t>
        </is>
      </c>
      <c r="J3442" t="inlineStr">
        <is>
          <t>Emma Clarke</t>
        </is>
      </c>
      <c r="K3442" s="71" t="n">
        <v>6698</v>
      </c>
      <c r="L3442" s="72" t="n">
        <v>3889.24</v>
      </c>
      <c r="M3442" s="72" t="n">
        <v>26050129.52</v>
      </c>
      <c r="N3442" s="72" t="n">
        <v>1563007.77</v>
      </c>
      <c r="O3442" s="72" t="n">
        <v>24487121.75</v>
      </c>
      <c r="P3442" s="72" t="n">
        <v>16139281.06</v>
      </c>
      <c r="Q3442" s="72" t="n">
        <v>8347840.69</v>
      </c>
      <c r="R3442" t="inlineStr">
        <is>
          <t>B-03</t>
        </is>
      </c>
      <c r="S3442" s="73" t="n">
        <v>58.4</v>
      </c>
      <c r="T3442" s="73" t="n">
        <v>47.5</v>
      </c>
      <c r="U3442" s="71" t="n">
        <v>0</v>
      </c>
      <c r="V3442" t="inlineStr">
        <is>
          <t>No</t>
        </is>
      </c>
      <c r="W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TC103434</t>
        </is>
      </c>
      <c r="B3443" s="69" t="n">
        <v>46073</v>
      </c>
      <c r="C3443" s="70" t="n">
        <v>2026</v>
      </c>
      <c r="D3443" t="inlineStr">
        <is>
          <t>Feb</t>
        </is>
      </c>
      <c r="E3443" t="inlineStr">
        <is>
          <t>North America</t>
        </is>
      </c>
      <c r="F3443" t="inlineStr">
        <is>
          <t>USA</t>
        </is>
      </c>
      <c r="G3443" t="inlineStr">
        <is>
          <t>Retail &amp; CPG</t>
        </is>
      </c>
      <c r="H3443" t="inlineStr">
        <is>
          <t>Consulting</t>
        </is>
      </c>
      <c r="I3443" t="inlineStr">
        <is>
          <t>Large client</t>
        </is>
      </c>
      <c r="J3443" t="inlineStr">
        <is>
          <t>Wei Chen</t>
        </is>
      </c>
      <c r="K3443" s="71" t="n">
        <v>2060</v>
      </c>
      <c r="L3443" s="72" t="n">
        <v>3516.74</v>
      </c>
      <c r="M3443" s="72" t="n">
        <v>7244484.4</v>
      </c>
      <c r="N3443" s="72" t="n">
        <v>434669.06</v>
      </c>
      <c r="O3443" s="72" t="n">
        <v>6809815.34</v>
      </c>
      <c r="P3443" s="72" t="n">
        <v>5200503.46</v>
      </c>
      <c r="Q3443" s="72" t="n">
        <v>1609311.88</v>
      </c>
      <c r="R3443" t="inlineStr">
        <is>
          <t>RC-06</t>
        </is>
      </c>
      <c r="S3443" s="73" t="n">
        <v>15.7</v>
      </c>
      <c r="T3443" s="73" t="n">
        <v>13.9</v>
      </c>
      <c r="U3443" s="71" t="n">
        <v>1</v>
      </c>
      <c r="V3443" t="inlineStr">
        <is>
          <t>No</t>
        </is>
      </c>
      <c r="W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TC103435</t>
        </is>
      </c>
      <c r="B3444" s="69" t="n">
        <v>46073</v>
      </c>
      <c r="C3444" s="70" t="n">
        <v>2026</v>
      </c>
      <c r="D3444" t="inlineStr">
        <is>
          <t>Feb</t>
        </is>
      </c>
      <c r="E3444" t="inlineStr">
        <is>
          <t>North America</t>
        </is>
      </c>
      <c r="F3444" t="inlineStr">
        <is>
          <t>Canada</t>
        </is>
      </c>
      <c r="G3444" t="inlineStr">
        <is>
          <t>BFSI</t>
        </is>
      </c>
      <c r="H3444" t="inlineStr">
        <is>
          <t>BPS</t>
        </is>
      </c>
      <c r="I3444" t="inlineStr">
        <is>
          <t>Large client</t>
        </is>
      </c>
      <c r="J3444" t="inlineStr">
        <is>
          <t>Wei Chen</t>
        </is>
      </c>
      <c r="K3444" s="71" t="n">
        <v>1016</v>
      </c>
      <c r="L3444" s="72" t="n">
        <v>4367.97</v>
      </c>
      <c r="M3444" s="72" t="n">
        <v>4437857.52</v>
      </c>
      <c r="N3444" s="72" t="n">
        <v>177514.3</v>
      </c>
      <c r="O3444" s="72" t="n">
        <v>4260343.22</v>
      </c>
      <c r="P3444" s="72" t="n">
        <v>2813509.2</v>
      </c>
      <c r="Q3444" s="72" t="n">
        <v>1446834.02</v>
      </c>
      <c r="R3444" t="inlineStr">
        <is>
          <t>B-05</t>
        </is>
      </c>
      <c r="S3444" s="73" t="n">
        <v>8.800000000000001</v>
      </c>
      <c r="T3444" s="73" t="n">
        <v>7.4</v>
      </c>
      <c r="U3444" s="71" t="n">
        <v>0</v>
      </c>
      <c r="V3444" t="inlineStr">
        <is>
          <t>No</t>
        </is>
      </c>
      <c r="W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TC103436</t>
        </is>
      </c>
      <c r="B3445" s="69" t="n">
        <v>46073</v>
      </c>
      <c r="C3445" s="70" t="n">
        <v>2026</v>
      </c>
      <c r="D3445" t="inlineStr">
        <is>
          <t>Feb</t>
        </is>
      </c>
      <c r="E3445" t="inlineStr">
        <is>
          <t>North America</t>
        </is>
      </c>
      <c r="F3445" t="inlineStr">
        <is>
          <t>Canada</t>
        </is>
      </c>
      <c r="G3445" t="inlineStr">
        <is>
          <t>Manufacturing</t>
        </is>
      </c>
      <c r="H3445" t="inlineStr">
        <is>
          <t>Application services</t>
        </is>
      </c>
      <c r="I3445" t="inlineStr">
        <is>
          <t>Large client</t>
        </is>
      </c>
      <c r="J3445" t="inlineStr">
        <is>
          <t>Omar Haddad</t>
        </is>
      </c>
      <c r="K3445" s="71" t="n">
        <v>3290</v>
      </c>
      <c r="L3445" s="72" t="n">
        <v>4498.67</v>
      </c>
      <c r="M3445" s="72" t="n">
        <v>14800624.3</v>
      </c>
      <c r="N3445" s="72" t="n">
        <v>0</v>
      </c>
      <c r="O3445" s="72" t="n">
        <v>14800624.3</v>
      </c>
      <c r="P3445" s="72" t="n">
        <v>10101929.41</v>
      </c>
      <c r="Q3445" s="72" t="n">
        <v>4698694.89</v>
      </c>
      <c r="R3445" t="inlineStr">
        <is>
          <t>M-05</t>
        </is>
      </c>
      <c r="S3445" s="73" t="n">
        <v>27.6</v>
      </c>
      <c r="T3445" s="73" t="n">
        <v>23.3</v>
      </c>
      <c r="U3445" s="71" t="n">
        <v>0</v>
      </c>
      <c r="V3445" t="inlineStr">
        <is>
          <t>No</t>
        </is>
      </c>
      <c r="W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TC103437</t>
        </is>
      </c>
      <c r="B3446" s="69" t="n">
        <v>46074</v>
      </c>
      <c r="C3446" s="70" t="n">
        <v>2026</v>
      </c>
      <c r="D3446" t="inlineStr">
        <is>
          <t>Feb</t>
        </is>
      </c>
      <c r="E3446" t="inlineStr">
        <is>
          <t>Asia Pacific</t>
        </is>
      </c>
      <c r="F3446" t="inlineStr">
        <is>
          <t>Singapore</t>
        </is>
      </c>
      <c r="G3446" t="inlineStr">
        <is>
          <t>Technology &amp; Services</t>
        </is>
      </c>
      <c r="H3446" t="inlineStr">
        <is>
          <t>Application services</t>
        </is>
      </c>
      <c r="I3446" t="inlineStr">
        <is>
          <t>Mid-size client</t>
        </is>
      </c>
      <c r="J3446" t="inlineStr">
        <is>
          <t>Emma Clarke</t>
        </is>
      </c>
      <c r="K3446" s="71" t="n">
        <v>1346</v>
      </c>
      <c r="L3446" s="72" t="n">
        <v>3661.34</v>
      </c>
      <c r="M3446" s="72" t="n">
        <v>4928163.64</v>
      </c>
      <c r="N3446" s="72" t="n">
        <v>295689.82</v>
      </c>
      <c r="O3446" s="72" t="n">
        <v>4632473.82</v>
      </c>
      <c r="P3446" s="72" t="n">
        <v>3385264.34</v>
      </c>
      <c r="Q3446" s="72" t="n">
        <v>1247209.48</v>
      </c>
      <c r="R3446" t="inlineStr">
        <is>
          <t>TS-06</t>
        </is>
      </c>
      <c r="S3446" s="73" t="n">
        <v>10.1</v>
      </c>
      <c r="T3446" s="73" t="n">
        <v>9.300000000000001</v>
      </c>
      <c r="U3446" s="71" t="n">
        <v>0</v>
      </c>
      <c r="V3446" t="inlineStr">
        <is>
          <t>No</t>
        </is>
      </c>
      <c r="W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TC103438</t>
        </is>
      </c>
      <c r="B3447" s="69" t="n">
        <v>46074</v>
      </c>
      <c r="C3447" s="70" t="n">
        <v>2026</v>
      </c>
      <c r="D3447" t="inlineStr">
        <is>
          <t>Feb</t>
        </is>
      </c>
      <c r="E3447" t="inlineStr">
        <is>
          <t>UK</t>
        </is>
      </c>
      <c r="F3447" t="inlineStr">
        <is>
          <t>UK</t>
        </is>
      </c>
      <c r="G3447" t="inlineStr">
        <is>
          <t>Technology &amp; Services</t>
        </is>
      </c>
      <c r="H3447" t="inlineStr">
        <is>
          <t>Application services</t>
        </is>
      </c>
      <c r="I3447" t="inlineStr">
        <is>
          <t>Large client</t>
        </is>
      </c>
      <c r="J3447" t="inlineStr">
        <is>
          <t>Wei Chen</t>
        </is>
      </c>
      <c r="K3447" s="71" t="n">
        <v>3406</v>
      </c>
      <c r="L3447" s="72" t="n">
        <v>3901.28</v>
      </c>
      <c r="M3447" s="72" t="n">
        <v>13287759.68</v>
      </c>
      <c r="N3447" s="72" t="n">
        <v>265755.19</v>
      </c>
      <c r="O3447" s="72" t="n">
        <v>13022004.49</v>
      </c>
      <c r="P3447" s="72" t="n">
        <v>8974693.810000001</v>
      </c>
      <c r="Q3447" s="72" t="n">
        <v>4047310.68</v>
      </c>
      <c r="R3447" t="inlineStr">
        <is>
          <t>TS-03</t>
        </is>
      </c>
      <c r="S3447" s="73" t="n">
        <v>26.5</v>
      </c>
      <c r="T3447" s="73" t="n">
        <v>24.1</v>
      </c>
      <c r="U3447" s="71" t="n">
        <v>0</v>
      </c>
      <c r="V3447" t="inlineStr">
        <is>
          <t>No</t>
        </is>
      </c>
      <c r="W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TC103439</t>
        </is>
      </c>
      <c r="B3448" s="69" t="n">
        <v>46074</v>
      </c>
      <c r="C3448" s="70" t="n">
        <v>2026</v>
      </c>
      <c r="D3448" t="inlineStr">
        <is>
          <t>Feb</t>
        </is>
      </c>
      <c r="E3448" t="inlineStr">
        <is>
          <t>North America</t>
        </is>
      </c>
      <c r="F3448" t="inlineStr">
        <is>
          <t>Canada</t>
        </is>
      </c>
      <c r="G3448" t="inlineStr">
        <is>
          <t>Retail &amp; CPG</t>
        </is>
      </c>
      <c r="H3448" t="inlineStr">
        <is>
          <t>Cloud &amp; infrastructure</t>
        </is>
      </c>
      <c r="I3448" t="inlineStr">
        <is>
          <t>Top-10 client</t>
        </is>
      </c>
      <c r="J3448" t="inlineStr">
        <is>
          <t>Ravindra Patil</t>
        </is>
      </c>
      <c r="K3448" s="71" t="n">
        <v>6234</v>
      </c>
      <c r="L3448" s="72" t="n">
        <v>3892.1</v>
      </c>
      <c r="M3448" s="72" t="n">
        <v>24263351.4</v>
      </c>
      <c r="N3448" s="72" t="n">
        <v>0</v>
      </c>
      <c r="O3448" s="72" t="n">
        <v>24263351.4</v>
      </c>
      <c r="P3448" s="72" t="n">
        <v>16618187.92</v>
      </c>
      <c r="Q3448" s="72" t="n">
        <v>7645163.48</v>
      </c>
      <c r="R3448" t="inlineStr">
        <is>
          <t>RC-03</t>
        </is>
      </c>
      <c r="S3448" s="73" t="n">
        <v>56.1</v>
      </c>
      <c r="T3448" s="73" t="n">
        <v>43.4</v>
      </c>
      <c r="U3448" s="71" t="n">
        <v>0</v>
      </c>
      <c r="V3448" t="inlineStr">
        <is>
          <t>No</t>
        </is>
      </c>
      <c r="W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TC103440</t>
        </is>
      </c>
      <c r="B3449" s="69" t="n">
        <v>46074</v>
      </c>
      <c r="C3449" s="70" t="n">
        <v>2026</v>
      </c>
      <c r="D3449" t="inlineStr">
        <is>
          <t>Feb</t>
        </is>
      </c>
      <c r="E3449" t="inlineStr">
        <is>
          <t>North America</t>
        </is>
      </c>
      <c r="F3449" t="inlineStr">
        <is>
          <t>USA</t>
        </is>
      </c>
      <c r="G3449" t="inlineStr">
        <is>
          <t>Technology &amp; Services</t>
        </is>
      </c>
      <c r="H3449" t="inlineStr">
        <is>
          <t>AI &amp; data</t>
        </is>
      </c>
      <c r="I3449" t="inlineStr">
        <is>
          <t>Large client</t>
        </is>
      </c>
      <c r="J3449" t="inlineStr">
        <is>
          <t>Lucas Martin</t>
        </is>
      </c>
      <c r="K3449" s="71" t="n">
        <v>2354</v>
      </c>
      <c r="L3449" s="72" t="n">
        <v>4610.06</v>
      </c>
      <c r="M3449" s="72" t="n">
        <v>10852081.24</v>
      </c>
      <c r="N3449" s="72" t="n">
        <v>0</v>
      </c>
      <c r="O3449" s="72" t="n">
        <v>10852081.24</v>
      </c>
      <c r="P3449" s="72" t="n">
        <v>7040715.38</v>
      </c>
      <c r="Q3449" s="72" t="n">
        <v>3811365.86</v>
      </c>
      <c r="R3449" t="inlineStr">
        <is>
          <t>TS-04</t>
        </is>
      </c>
      <c r="S3449" s="73" t="n">
        <v>18.6</v>
      </c>
      <c r="T3449" s="73" t="n">
        <v>17</v>
      </c>
      <c r="U3449" s="71" t="n">
        <v>0</v>
      </c>
      <c r="V3449" t="inlineStr">
        <is>
          <t>No</t>
        </is>
      </c>
      <c r="W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TC103441</t>
        </is>
      </c>
      <c r="B3450" s="69" t="n">
        <v>46074</v>
      </c>
      <c r="C3450" s="70" t="n">
        <v>2026</v>
      </c>
      <c r="D3450" t="inlineStr">
        <is>
          <t>Feb</t>
        </is>
      </c>
      <c r="E3450" t="inlineStr">
        <is>
          <t>UK</t>
        </is>
      </c>
      <c r="F3450" t="inlineStr">
        <is>
          <t>UK</t>
        </is>
      </c>
      <c r="G3450" t="inlineStr">
        <is>
          <t>BFSI</t>
        </is>
      </c>
      <c r="H3450" t="inlineStr">
        <is>
          <t>Cloud &amp; infrastructure</t>
        </is>
      </c>
      <c r="I3450" t="inlineStr">
        <is>
          <t>Top-10 client</t>
        </is>
      </c>
      <c r="J3450" t="inlineStr">
        <is>
          <t>Ravindra Patil</t>
        </is>
      </c>
      <c r="K3450" s="71" t="n">
        <v>7878</v>
      </c>
      <c r="L3450" s="72" t="n">
        <v>3977.78</v>
      </c>
      <c r="M3450" s="72" t="n">
        <v>31336950.84</v>
      </c>
      <c r="N3450" s="72" t="n">
        <v>0</v>
      </c>
      <c r="O3450" s="72" t="n">
        <v>31336950.84</v>
      </c>
      <c r="P3450" s="72" t="n">
        <v>20027591.2</v>
      </c>
      <c r="Q3450" s="72" t="n">
        <v>11309359.64</v>
      </c>
      <c r="R3450" t="inlineStr">
        <is>
          <t>B-01</t>
        </is>
      </c>
      <c r="S3450" s="73" t="n">
        <v>72.90000000000001</v>
      </c>
      <c r="T3450" s="73" t="n">
        <v>56.7</v>
      </c>
      <c r="U3450" s="71" t="n">
        <v>1</v>
      </c>
      <c r="V3450" t="inlineStr">
        <is>
          <t>No</t>
        </is>
      </c>
      <c r="W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TC103442</t>
        </is>
      </c>
      <c r="B3451" s="69" t="n">
        <v>46074</v>
      </c>
      <c r="C3451" s="70" t="n">
        <v>2026</v>
      </c>
      <c r="D3451" t="inlineStr">
        <is>
          <t>Feb</t>
        </is>
      </c>
      <c r="E3451" t="inlineStr">
        <is>
          <t>North America</t>
        </is>
      </c>
      <c r="F3451" t="inlineStr">
        <is>
          <t>USA</t>
        </is>
      </c>
      <c r="G3451" t="inlineStr">
        <is>
          <t>Retail &amp; CPG</t>
        </is>
      </c>
      <c r="H3451" t="inlineStr">
        <is>
          <t>Application services</t>
        </is>
      </c>
      <c r="I3451" t="inlineStr">
        <is>
          <t>Large client</t>
        </is>
      </c>
      <c r="J3451" t="inlineStr">
        <is>
          <t>Ravindra Patil</t>
        </is>
      </c>
      <c r="K3451" s="71" t="n">
        <v>5417</v>
      </c>
      <c r="L3451" s="72" t="n">
        <v>3869.6</v>
      </c>
      <c r="M3451" s="72" t="n">
        <v>20961623.2</v>
      </c>
      <c r="N3451" s="72" t="n">
        <v>1257697.39</v>
      </c>
      <c r="O3451" s="72" t="n">
        <v>19703925.81</v>
      </c>
      <c r="P3451" s="72" t="n">
        <v>13119951.58</v>
      </c>
      <c r="Q3451" s="72" t="n">
        <v>6583974.23</v>
      </c>
      <c r="R3451" t="inlineStr">
        <is>
          <t>RC-01</t>
        </is>
      </c>
      <c r="S3451" s="73" t="n">
        <v>48.5</v>
      </c>
      <c r="T3451" s="73" t="n">
        <v>37.8</v>
      </c>
      <c r="U3451" s="71" t="n">
        <v>0</v>
      </c>
      <c r="V3451" t="inlineStr">
        <is>
          <t>No</t>
        </is>
      </c>
      <c r="W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TC103443</t>
        </is>
      </c>
      <c r="B3452" s="69" t="n">
        <v>46074</v>
      </c>
      <c r="C3452" s="70" t="n">
        <v>2026</v>
      </c>
      <c r="D3452" t="inlineStr">
        <is>
          <t>Feb</t>
        </is>
      </c>
      <c r="E3452" t="inlineStr">
        <is>
          <t>North America</t>
        </is>
      </c>
      <c r="F3452" t="inlineStr">
        <is>
          <t>USA</t>
        </is>
      </c>
      <c r="G3452" t="inlineStr">
        <is>
          <t>Communications &amp; Media</t>
        </is>
      </c>
      <c r="H3452" t="inlineStr">
        <is>
          <t>AI &amp; data</t>
        </is>
      </c>
      <c r="I3452" t="inlineStr">
        <is>
          <t>Top-10 client</t>
        </is>
      </c>
      <c r="J3452" t="inlineStr">
        <is>
          <t>Olivia Brown</t>
        </is>
      </c>
      <c r="K3452" s="71" t="n">
        <v>7187</v>
      </c>
      <c r="L3452" s="72" t="n">
        <v>3295.29</v>
      </c>
      <c r="M3452" s="72" t="n">
        <v>23683249.23</v>
      </c>
      <c r="N3452" s="72" t="n">
        <v>0</v>
      </c>
      <c r="O3452" s="72" t="n">
        <v>23683249.23</v>
      </c>
      <c r="P3452" s="72" t="n">
        <v>17029709.75</v>
      </c>
      <c r="Q3452" s="72" t="n">
        <v>6653539.48</v>
      </c>
      <c r="R3452" t="inlineStr">
        <is>
          <t>CM-06</t>
        </is>
      </c>
      <c r="S3452" s="73" t="n">
        <v>57.7</v>
      </c>
      <c r="T3452" s="73" t="n">
        <v>51.3</v>
      </c>
      <c r="U3452" s="71" t="n">
        <v>0</v>
      </c>
      <c r="V3452" t="inlineStr">
        <is>
          <t>No</t>
        </is>
      </c>
      <c r="W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TC103444</t>
        </is>
      </c>
      <c r="B3453" s="69" t="n">
        <v>46074</v>
      </c>
      <c r="C3453" s="70" t="n">
        <v>2026</v>
      </c>
      <c r="D3453" t="inlineStr">
        <is>
          <t>Feb</t>
        </is>
      </c>
      <c r="E3453" t="inlineStr">
        <is>
          <t>Asia Pacific</t>
        </is>
      </c>
      <c r="F3453" t="inlineStr">
        <is>
          <t>Japan</t>
        </is>
      </c>
      <c r="G3453" t="inlineStr">
        <is>
          <t>Retail &amp; CPG</t>
        </is>
      </c>
      <c r="H3453" t="inlineStr">
        <is>
          <t>Cloud &amp; infrastructure</t>
        </is>
      </c>
      <c r="I3453" t="inlineStr">
        <is>
          <t>Large client</t>
        </is>
      </c>
      <c r="J3453" t="inlineStr">
        <is>
          <t>Aisha Bello</t>
        </is>
      </c>
      <c r="K3453" s="71" t="n">
        <v>3963</v>
      </c>
      <c r="L3453" s="72" t="n">
        <v>3071.94</v>
      </c>
      <c r="M3453" s="72" t="n">
        <v>12174098.22</v>
      </c>
      <c r="N3453" s="72" t="n">
        <v>0</v>
      </c>
      <c r="O3453" s="72" t="n">
        <v>12174098.22</v>
      </c>
      <c r="P3453" s="72" t="n">
        <v>7581079</v>
      </c>
      <c r="Q3453" s="72" t="n">
        <v>4593019.22</v>
      </c>
      <c r="R3453" t="inlineStr">
        <is>
          <t>RC-05</t>
        </is>
      </c>
      <c r="S3453" s="73" t="n">
        <v>32.1</v>
      </c>
      <c r="T3453" s="73" t="n">
        <v>28</v>
      </c>
      <c r="U3453" s="71" t="n">
        <v>1</v>
      </c>
      <c r="V3453" t="inlineStr">
        <is>
          <t>No</t>
        </is>
      </c>
      <c r="W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TC103445</t>
        </is>
      </c>
      <c r="B3454" s="69" t="n">
        <v>46074</v>
      </c>
      <c r="C3454" s="70" t="n">
        <v>2026</v>
      </c>
      <c r="D3454" t="inlineStr">
        <is>
          <t>Feb</t>
        </is>
      </c>
      <c r="E3454" t="inlineStr">
        <is>
          <t>UK</t>
        </is>
      </c>
      <c r="F3454" t="inlineStr">
        <is>
          <t>UK</t>
        </is>
      </c>
      <c r="G3454" t="inlineStr">
        <is>
          <t>Manufacturing</t>
        </is>
      </c>
      <c r="H3454" t="inlineStr">
        <is>
          <t>Application services</t>
        </is>
      </c>
      <c r="I3454" t="inlineStr">
        <is>
          <t>Large client</t>
        </is>
      </c>
      <c r="J3454" t="inlineStr">
        <is>
          <t>Priya Nair</t>
        </is>
      </c>
      <c r="K3454" s="71" t="n">
        <v>7660</v>
      </c>
      <c r="L3454" s="72" t="n">
        <v>4172.43</v>
      </c>
      <c r="M3454" s="72" t="n">
        <v>31960813.8</v>
      </c>
      <c r="N3454" s="72" t="n">
        <v>639216.28</v>
      </c>
      <c r="O3454" s="72" t="n">
        <v>31321597.52</v>
      </c>
      <c r="P3454" s="72" t="n">
        <v>18738470.34</v>
      </c>
      <c r="Q3454" s="72" t="n">
        <v>12583127.18</v>
      </c>
      <c r="R3454" t="inlineStr">
        <is>
          <t>M-04</t>
        </is>
      </c>
      <c r="S3454" s="73" t="n">
        <v>58.4</v>
      </c>
      <c r="T3454" s="73" t="n">
        <v>51.2</v>
      </c>
      <c r="U3454" s="71" t="n">
        <v>1</v>
      </c>
      <c r="V3454" t="inlineStr">
        <is>
          <t>No</t>
        </is>
      </c>
      <c r="W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TC103446</t>
        </is>
      </c>
      <c r="B3455" s="69" t="n">
        <v>46074</v>
      </c>
      <c r="C3455" s="70" t="n">
        <v>2026</v>
      </c>
      <c r="D3455" t="inlineStr">
        <is>
          <t>Feb</t>
        </is>
      </c>
      <c r="E3455" t="inlineStr">
        <is>
          <t>Middle East &amp; Africa</t>
        </is>
      </c>
      <c r="F3455" t="inlineStr">
        <is>
          <t>UAE</t>
        </is>
      </c>
      <c r="G3455" t="inlineStr">
        <is>
          <t>BFSI</t>
        </is>
      </c>
      <c r="H3455" t="inlineStr">
        <is>
          <t>Application services</t>
        </is>
      </c>
      <c r="I3455" t="inlineStr">
        <is>
          <t>Large client</t>
        </is>
      </c>
      <c r="J3455" t="inlineStr">
        <is>
          <t>Omar Haddad</t>
        </is>
      </c>
      <c r="K3455" s="71" t="n">
        <v>1386</v>
      </c>
      <c r="L3455" s="72" t="n">
        <v>3554.78</v>
      </c>
      <c r="M3455" s="72" t="n">
        <v>4926925.08</v>
      </c>
      <c r="N3455" s="72" t="n">
        <v>0</v>
      </c>
      <c r="O3455" s="72" t="n">
        <v>4926925.08</v>
      </c>
      <c r="P3455" s="72" t="n">
        <v>3217331.02</v>
      </c>
      <c r="Q3455" s="72" t="n">
        <v>1709594.06</v>
      </c>
      <c r="R3455" t="inlineStr">
        <is>
          <t>B-04</t>
        </is>
      </c>
      <c r="S3455" s="73" t="n">
        <v>11.3</v>
      </c>
      <c r="T3455" s="73" t="n">
        <v>9.800000000000001</v>
      </c>
      <c r="U3455" s="71" t="n">
        <v>0</v>
      </c>
      <c r="V3455" t="inlineStr">
        <is>
          <t>No</t>
        </is>
      </c>
      <c r="W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TC103447</t>
        </is>
      </c>
      <c r="B3456" s="69" t="n">
        <v>46075</v>
      </c>
      <c r="C3456" s="70" t="n">
        <v>2026</v>
      </c>
      <c r="D3456" t="inlineStr">
        <is>
          <t>Feb</t>
        </is>
      </c>
      <c r="E3456" t="inlineStr">
        <is>
          <t>North America</t>
        </is>
      </c>
      <c r="F3456" t="inlineStr">
        <is>
          <t>Canada</t>
        </is>
      </c>
      <c r="G3456" t="inlineStr">
        <is>
          <t>BFSI</t>
        </is>
      </c>
      <c r="H3456" t="inlineStr">
        <is>
          <t>Cloud &amp; infrastructure</t>
        </is>
      </c>
      <c r="I3456" t="inlineStr">
        <is>
          <t>Mid-size client</t>
        </is>
      </c>
      <c r="J3456" t="inlineStr">
        <is>
          <t>Arjun Mehta</t>
        </is>
      </c>
      <c r="K3456" s="71" t="n">
        <v>8485</v>
      </c>
      <c r="L3456" s="72" t="n">
        <v>4312.3</v>
      </c>
      <c r="M3456" s="72" t="n">
        <v>36589865.5</v>
      </c>
      <c r="N3456" s="72" t="n">
        <v>731797.3100000001</v>
      </c>
      <c r="O3456" s="72" t="n">
        <v>35858068.19</v>
      </c>
      <c r="P3456" s="72" t="n">
        <v>23096008.43</v>
      </c>
      <c r="Q3456" s="72" t="n">
        <v>12762059.76</v>
      </c>
      <c r="R3456" t="inlineStr">
        <is>
          <t>B-03</t>
        </is>
      </c>
      <c r="S3456" s="73" t="n">
        <v>70.90000000000001</v>
      </c>
      <c r="T3456" s="73" t="n">
        <v>56.5</v>
      </c>
      <c r="U3456" s="71" t="n">
        <v>0</v>
      </c>
      <c r="V3456" t="inlineStr">
        <is>
          <t>No</t>
        </is>
      </c>
      <c r="W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TC103448</t>
        </is>
      </c>
      <c r="B3457" s="69" t="n">
        <v>46075</v>
      </c>
      <c r="C3457" s="70" t="n">
        <v>2026</v>
      </c>
      <c r="D3457" t="inlineStr">
        <is>
          <t>Feb</t>
        </is>
      </c>
      <c r="E3457" t="inlineStr">
        <is>
          <t>Middle East &amp; Africa</t>
        </is>
      </c>
      <c r="F3457" t="inlineStr">
        <is>
          <t>UAE</t>
        </is>
      </c>
      <c r="G3457" t="inlineStr">
        <is>
          <t>Technology &amp; Services</t>
        </is>
      </c>
      <c r="H3457" t="inlineStr">
        <is>
          <t>Cloud &amp; infrastructure</t>
        </is>
      </c>
      <c r="I3457" t="inlineStr">
        <is>
          <t>Mid-size client</t>
        </is>
      </c>
      <c r="J3457" t="inlineStr">
        <is>
          <t>Fatima Al-Saud</t>
        </is>
      </c>
      <c r="K3457" s="71" t="n">
        <v>4212</v>
      </c>
      <c r="L3457" s="72" t="n">
        <v>3324.35</v>
      </c>
      <c r="M3457" s="72" t="n">
        <v>14002162.2</v>
      </c>
      <c r="N3457" s="72" t="n">
        <v>840129.73</v>
      </c>
      <c r="O3457" s="72" t="n">
        <v>13162032.47</v>
      </c>
      <c r="P3457" s="72" t="n">
        <v>9355425.869999999</v>
      </c>
      <c r="Q3457" s="72" t="n">
        <v>3806606.6</v>
      </c>
      <c r="R3457" t="inlineStr">
        <is>
          <t>TS-03</t>
        </is>
      </c>
      <c r="S3457" s="73" t="n">
        <v>36.4</v>
      </c>
      <c r="T3457" s="73" t="n">
        <v>28.5</v>
      </c>
      <c r="U3457" s="71" t="n">
        <v>0</v>
      </c>
      <c r="V3457" t="inlineStr">
        <is>
          <t>No</t>
        </is>
      </c>
      <c r="W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TC103449</t>
        </is>
      </c>
      <c r="B3458" s="69" t="n">
        <v>46075</v>
      </c>
      <c r="C3458" s="70" t="n">
        <v>2026</v>
      </c>
      <c r="D3458" t="inlineStr">
        <is>
          <t>Feb</t>
        </is>
      </c>
      <c r="E3458" t="inlineStr">
        <is>
          <t>India</t>
        </is>
      </c>
      <c r="F3458" t="inlineStr">
        <is>
          <t>India</t>
        </is>
      </c>
      <c r="G3458" t="inlineStr">
        <is>
          <t>Communications &amp; Media</t>
        </is>
      </c>
      <c r="H3458" t="inlineStr">
        <is>
          <t>Application services</t>
        </is>
      </c>
      <c r="I3458" t="inlineStr">
        <is>
          <t>Large client</t>
        </is>
      </c>
      <c r="J3458" t="inlineStr">
        <is>
          <t>Yuki Sato</t>
        </is>
      </c>
      <c r="K3458" s="71" t="n">
        <v>1081</v>
      </c>
      <c r="L3458" s="72" t="n">
        <v>3288.61</v>
      </c>
      <c r="M3458" s="72" t="n">
        <v>3554987.41</v>
      </c>
      <c r="N3458" s="72" t="n">
        <v>142199.5</v>
      </c>
      <c r="O3458" s="72" t="n">
        <v>3412787.91</v>
      </c>
      <c r="P3458" s="72" t="n">
        <v>2556418.11</v>
      </c>
      <c r="Q3458" s="72" t="n">
        <v>856369.8</v>
      </c>
      <c r="R3458" t="inlineStr">
        <is>
          <t>CM-03</t>
        </is>
      </c>
      <c r="S3458" s="73" t="n">
        <v>9</v>
      </c>
      <c r="T3458" s="73" t="n">
        <v>8.1</v>
      </c>
      <c r="U3458" s="71" t="n">
        <v>0</v>
      </c>
      <c r="V3458" t="inlineStr">
        <is>
          <t>No</t>
        </is>
      </c>
      <c r="W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TC103450</t>
        </is>
      </c>
      <c r="B3459" s="69" t="n">
        <v>46075</v>
      </c>
      <c r="C3459" s="70" t="n">
        <v>2026</v>
      </c>
      <c r="D3459" t="inlineStr">
        <is>
          <t>Feb</t>
        </is>
      </c>
      <c r="E3459" t="inlineStr">
        <is>
          <t>Middle East &amp; Africa</t>
        </is>
      </c>
      <c r="F3459" t="inlineStr">
        <is>
          <t>UAE</t>
        </is>
      </c>
      <c r="G3459" t="inlineStr">
        <is>
          <t>Manufacturing</t>
        </is>
      </c>
      <c r="H3459" t="inlineStr">
        <is>
          <t>BPS</t>
        </is>
      </c>
      <c r="I3459" t="inlineStr">
        <is>
          <t>Large client</t>
        </is>
      </c>
      <c r="J3459" t="inlineStr">
        <is>
          <t>Sophie Müller</t>
        </is>
      </c>
      <c r="K3459" s="71" t="n">
        <v>4551</v>
      </c>
      <c r="L3459" s="72" t="n">
        <v>3299.04</v>
      </c>
      <c r="M3459" s="72" t="n">
        <v>15013931.04</v>
      </c>
      <c r="N3459" s="72" t="n">
        <v>0</v>
      </c>
      <c r="O3459" s="72" t="n">
        <v>15013931.04</v>
      </c>
      <c r="P3459" s="72" t="n">
        <v>8909574.029999999</v>
      </c>
      <c r="Q3459" s="72" t="n">
        <v>6104357.01</v>
      </c>
      <c r="R3459" t="inlineStr">
        <is>
          <t>M-02</t>
        </is>
      </c>
      <c r="S3459" s="73" t="n">
        <v>40.1</v>
      </c>
      <c r="T3459" s="73" t="n">
        <v>32.3</v>
      </c>
      <c r="U3459" s="71" t="n">
        <v>1</v>
      </c>
      <c r="V3459" t="inlineStr">
        <is>
          <t>No</t>
        </is>
      </c>
      <c r="W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TC103451</t>
        </is>
      </c>
      <c r="B3460" s="69" t="n">
        <v>46075</v>
      </c>
      <c r="C3460" s="70" t="n">
        <v>2026</v>
      </c>
      <c r="D3460" t="inlineStr">
        <is>
          <t>Feb</t>
        </is>
      </c>
      <c r="E3460" t="inlineStr">
        <is>
          <t>Continental Europe</t>
        </is>
      </c>
      <c r="F3460" t="inlineStr">
        <is>
          <t>France</t>
        </is>
      </c>
      <c r="G3460" t="inlineStr">
        <is>
          <t>Communications &amp; Media</t>
        </is>
      </c>
      <c r="H3460" t="inlineStr">
        <is>
          <t>Application services</t>
        </is>
      </c>
      <c r="I3460" t="inlineStr">
        <is>
          <t>Top-10 client</t>
        </is>
      </c>
      <c r="J3460" t="inlineStr">
        <is>
          <t>Sara Rossi</t>
        </is>
      </c>
      <c r="K3460" s="71" t="n">
        <v>1423</v>
      </c>
      <c r="L3460" s="72" t="n">
        <v>3642.21</v>
      </c>
      <c r="M3460" s="72" t="n">
        <v>5182864.83</v>
      </c>
      <c r="N3460" s="72" t="n">
        <v>0</v>
      </c>
      <c r="O3460" s="72" t="n">
        <v>5182864.83</v>
      </c>
      <c r="P3460" s="72" t="n">
        <v>3320746.13</v>
      </c>
      <c r="Q3460" s="72" t="n">
        <v>1862118.7</v>
      </c>
      <c r="R3460" t="inlineStr">
        <is>
          <t>CM-04</t>
        </is>
      </c>
      <c r="S3460" s="73" t="n">
        <v>12.1</v>
      </c>
      <c r="T3460" s="73" t="n">
        <v>10.3</v>
      </c>
      <c r="U3460" s="71" t="n">
        <v>0</v>
      </c>
      <c r="V3460" t="inlineStr">
        <is>
          <t>No</t>
        </is>
      </c>
      <c r="W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TC103452</t>
        </is>
      </c>
      <c r="B3461" s="69" t="n">
        <v>46075</v>
      </c>
      <c r="C3461" s="70" t="n">
        <v>2026</v>
      </c>
      <c r="D3461" t="inlineStr">
        <is>
          <t>Feb</t>
        </is>
      </c>
      <c r="E3461" t="inlineStr">
        <is>
          <t>Continental Europe</t>
        </is>
      </c>
      <c r="F3461" t="inlineStr">
        <is>
          <t>France</t>
        </is>
      </c>
      <c r="G3461" t="inlineStr">
        <is>
          <t>Technology &amp; Services</t>
        </is>
      </c>
      <c r="H3461" t="inlineStr">
        <is>
          <t>Cloud &amp; infrastructure</t>
        </is>
      </c>
      <c r="I3461" t="inlineStr">
        <is>
          <t>Top-10 client</t>
        </is>
      </c>
      <c r="J3461" t="inlineStr">
        <is>
          <t>Shraddha Kulkarni</t>
        </is>
      </c>
      <c r="K3461" s="71" t="n">
        <v>3227</v>
      </c>
      <c r="L3461" s="72" t="n">
        <v>3739.37</v>
      </c>
      <c r="M3461" s="72" t="n">
        <v>12066946.99</v>
      </c>
      <c r="N3461" s="72" t="n">
        <v>724016.8199999999</v>
      </c>
      <c r="O3461" s="72" t="n">
        <v>11342930.17</v>
      </c>
      <c r="P3461" s="72" t="n">
        <v>8241767.53</v>
      </c>
      <c r="Q3461" s="72" t="n">
        <v>3101162.64</v>
      </c>
      <c r="R3461" t="inlineStr">
        <is>
          <t>TS-01</t>
        </is>
      </c>
      <c r="S3461" s="73" t="n">
        <v>27.1</v>
      </c>
      <c r="T3461" s="73" t="n">
        <v>23</v>
      </c>
      <c r="U3461" s="71" t="n">
        <v>1</v>
      </c>
      <c r="V3461" t="inlineStr">
        <is>
          <t>No</t>
        </is>
      </c>
      <c r="W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TC103453</t>
        </is>
      </c>
      <c r="B3462" s="69" t="n">
        <v>46076</v>
      </c>
      <c r="C3462" s="70" t="n">
        <v>2026</v>
      </c>
      <c r="D3462" t="inlineStr">
        <is>
          <t>Feb</t>
        </is>
      </c>
      <c r="E3462" t="inlineStr">
        <is>
          <t>North America</t>
        </is>
      </c>
      <c r="F3462" t="inlineStr">
        <is>
          <t>Canada</t>
        </is>
      </c>
      <c r="G3462" t="inlineStr">
        <is>
          <t>Manufacturing</t>
        </is>
      </c>
      <c r="H3462" t="inlineStr">
        <is>
          <t>Application services</t>
        </is>
      </c>
      <c r="I3462" t="inlineStr">
        <is>
          <t>Large client</t>
        </is>
      </c>
      <c r="J3462" t="inlineStr">
        <is>
          <t>Fatima Al-Saud</t>
        </is>
      </c>
      <c r="K3462" s="71" t="n">
        <v>4295</v>
      </c>
      <c r="L3462" s="72" t="n">
        <v>3806.84</v>
      </c>
      <c r="M3462" s="72" t="n">
        <v>16350377.8</v>
      </c>
      <c r="N3462" s="72" t="n">
        <v>0</v>
      </c>
      <c r="O3462" s="72" t="n">
        <v>16350377.8</v>
      </c>
      <c r="P3462" s="72" t="n">
        <v>10365519.07</v>
      </c>
      <c r="Q3462" s="72" t="n">
        <v>5984858.73</v>
      </c>
      <c r="R3462" t="inlineStr">
        <is>
          <t>M-06</t>
        </is>
      </c>
      <c r="S3462" s="73" t="n">
        <v>39.4</v>
      </c>
      <c r="T3462" s="73" t="n">
        <v>29.7</v>
      </c>
      <c r="U3462" s="71" t="n">
        <v>0</v>
      </c>
      <c r="V3462" t="inlineStr">
        <is>
          <t>No</t>
        </is>
      </c>
      <c r="W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TC103454</t>
        </is>
      </c>
      <c r="B3463" s="69" t="n">
        <v>46076</v>
      </c>
      <c r="C3463" s="70" t="n">
        <v>2026</v>
      </c>
      <c r="D3463" t="inlineStr">
        <is>
          <t>Feb</t>
        </is>
      </c>
      <c r="E3463" t="inlineStr">
        <is>
          <t>India</t>
        </is>
      </c>
      <c r="F3463" t="inlineStr">
        <is>
          <t>India</t>
        </is>
      </c>
      <c r="G3463" t="inlineStr">
        <is>
          <t>BFSI</t>
        </is>
      </c>
      <c r="H3463" t="inlineStr">
        <is>
          <t>Cloud &amp; infrastructure</t>
        </is>
      </c>
      <c r="I3463" t="inlineStr">
        <is>
          <t>Large client</t>
        </is>
      </c>
      <c r="J3463" t="inlineStr">
        <is>
          <t>Ravindra Patil</t>
        </is>
      </c>
      <c r="K3463" s="71" t="n">
        <v>3091</v>
      </c>
      <c r="L3463" s="72" t="n">
        <v>3593.29</v>
      </c>
      <c r="M3463" s="72" t="n">
        <v>11106859.39</v>
      </c>
      <c r="N3463" s="72" t="n">
        <v>0</v>
      </c>
      <c r="O3463" s="72" t="n">
        <v>11106859.39</v>
      </c>
      <c r="P3463" s="72" t="n">
        <v>7772156.78</v>
      </c>
      <c r="Q3463" s="72" t="n">
        <v>3334702.61</v>
      </c>
      <c r="R3463" t="inlineStr">
        <is>
          <t>B-06</t>
        </is>
      </c>
      <c r="S3463" s="73" t="n">
        <v>23.2</v>
      </c>
      <c r="T3463" s="73" t="n">
        <v>20.2</v>
      </c>
      <c r="U3463" s="71" t="n">
        <v>0</v>
      </c>
      <c r="V3463" t="inlineStr">
        <is>
          <t>No</t>
        </is>
      </c>
      <c r="W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TC103455</t>
        </is>
      </c>
      <c r="B3464" s="69" t="n">
        <v>46076</v>
      </c>
      <c r="C3464" s="70" t="n">
        <v>2026</v>
      </c>
      <c r="D3464" t="inlineStr">
        <is>
          <t>Feb</t>
        </is>
      </c>
      <c r="E3464" t="inlineStr">
        <is>
          <t>UK</t>
        </is>
      </c>
      <c r="F3464" t="inlineStr">
        <is>
          <t>UK</t>
        </is>
      </c>
      <c r="G3464" t="inlineStr">
        <is>
          <t>BFSI</t>
        </is>
      </c>
      <c r="H3464" t="inlineStr">
        <is>
          <t>Application services</t>
        </is>
      </c>
      <c r="I3464" t="inlineStr">
        <is>
          <t>Large client</t>
        </is>
      </c>
      <c r="J3464" t="inlineStr">
        <is>
          <t>Omar Haddad</t>
        </is>
      </c>
      <c r="K3464" s="71" t="n">
        <v>6283</v>
      </c>
      <c r="L3464" s="72" t="n">
        <v>4506.31</v>
      </c>
      <c r="M3464" s="72" t="n">
        <v>28313145.73</v>
      </c>
      <c r="N3464" s="72" t="n">
        <v>0</v>
      </c>
      <c r="O3464" s="72" t="n">
        <v>28313145.73</v>
      </c>
      <c r="P3464" s="72" t="n">
        <v>20790792.63</v>
      </c>
      <c r="Q3464" s="72" t="n">
        <v>7522353.1</v>
      </c>
      <c r="R3464" t="inlineStr">
        <is>
          <t>B-05</t>
        </is>
      </c>
      <c r="S3464" s="73" t="n">
        <v>52.2</v>
      </c>
      <c r="T3464" s="73" t="n">
        <v>41</v>
      </c>
      <c r="U3464" s="71" t="n">
        <v>1</v>
      </c>
      <c r="V3464" t="inlineStr">
        <is>
          <t>No</t>
        </is>
      </c>
      <c r="W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TC103456</t>
        </is>
      </c>
      <c r="B3465" s="69" t="n">
        <v>46076</v>
      </c>
      <c r="C3465" s="70" t="n">
        <v>2026</v>
      </c>
      <c r="D3465" t="inlineStr">
        <is>
          <t>Feb</t>
        </is>
      </c>
      <c r="E3465" t="inlineStr">
        <is>
          <t>North America</t>
        </is>
      </c>
      <c r="F3465" t="inlineStr">
        <is>
          <t>Canada</t>
        </is>
      </c>
      <c r="G3465" t="inlineStr">
        <is>
          <t>Retail &amp; CPG</t>
        </is>
      </c>
      <c r="H3465" t="inlineStr">
        <is>
          <t>AI &amp; data</t>
        </is>
      </c>
      <c r="I3465" t="inlineStr">
        <is>
          <t>Large client</t>
        </is>
      </c>
      <c r="J3465" t="inlineStr">
        <is>
          <t>Omar Haddad</t>
        </is>
      </c>
      <c r="K3465" s="71" t="n">
        <v>4188</v>
      </c>
      <c r="L3465" s="72" t="n">
        <v>3740.85</v>
      </c>
      <c r="M3465" s="72" t="n">
        <v>15666679.8</v>
      </c>
      <c r="N3465" s="72" t="n">
        <v>0</v>
      </c>
      <c r="O3465" s="72" t="n">
        <v>15666679.8</v>
      </c>
      <c r="P3465" s="72" t="n">
        <v>10815763.84</v>
      </c>
      <c r="Q3465" s="72" t="n">
        <v>4850915.96</v>
      </c>
      <c r="R3465" t="inlineStr">
        <is>
          <t>RC-06</t>
        </is>
      </c>
      <c r="S3465" s="73" t="n">
        <v>39</v>
      </c>
      <c r="T3465" s="73" t="n">
        <v>30.5</v>
      </c>
      <c r="U3465" s="71" t="n">
        <v>0</v>
      </c>
      <c r="V3465" t="inlineStr">
        <is>
          <t>No</t>
        </is>
      </c>
      <c r="W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TC103457</t>
        </is>
      </c>
      <c r="B3466" s="69" t="n">
        <v>46076</v>
      </c>
      <c r="C3466" s="70" t="n">
        <v>2026</v>
      </c>
      <c r="D3466" t="inlineStr">
        <is>
          <t>Feb</t>
        </is>
      </c>
      <c r="E3466" t="inlineStr">
        <is>
          <t>Asia Pacific</t>
        </is>
      </c>
      <c r="F3466" t="inlineStr">
        <is>
          <t>Singapore</t>
        </is>
      </c>
      <c r="G3466" t="inlineStr">
        <is>
          <t>Retail &amp; CPG</t>
        </is>
      </c>
      <c r="H3466" t="inlineStr">
        <is>
          <t>Cloud &amp; infrastructure</t>
        </is>
      </c>
      <c r="I3466" t="inlineStr">
        <is>
          <t>Large client</t>
        </is>
      </c>
      <c r="J3466" t="inlineStr">
        <is>
          <t>Mei Lin</t>
        </is>
      </c>
      <c r="K3466" s="71" t="n">
        <v>9279</v>
      </c>
      <c r="L3466" s="72" t="n">
        <v>3162.6</v>
      </c>
      <c r="M3466" s="72" t="n">
        <v>29345765.4</v>
      </c>
      <c r="N3466" s="72" t="n">
        <v>0</v>
      </c>
      <c r="O3466" s="72" t="n">
        <v>29345765.4</v>
      </c>
      <c r="P3466" s="72" t="n">
        <v>21270953.38</v>
      </c>
      <c r="Q3466" s="72" t="n">
        <v>8074812.02</v>
      </c>
      <c r="R3466" t="inlineStr">
        <is>
          <t>RC-05</t>
        </is>
      </c>
      <c r="S3466" s="73" t="n">
        <v>76.3</v>
      </c>
      <c r="T3466" s="73" t="n">
        <v>62.6</v>
      </c>
      <c r="U3466" s="71" t="n">
        <v>0</v>
      </c>
      <c r="V3466" t="inlineStr">
        <is>
          <t>Yes</t>
        </is>
      </c>
      <c r="W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TC103458</t>
        </is>
      </c>
      <c r="B3467" s="69" t="n">
        <v>46076</v>
      </c>
      <c r="C3467" s="70" t="n">
        <v>2026</v>
      </c>
      <c r="D3467" t="inlineStr">
        <is>
          <t>Feb</t>
        </is>
      </c>
      <c r="E3467" t="inlineStr">
        <is>
          <t>Asia Pacific</t>
        </is>
      </c>
      <c r="F3467" t="inlineStr">
        <is>
          <t>Japan</t>
        </is>
      </c>
      <c r="G3467" t="inlineStr">
        <is>
          <t>Technology &amp; Services</t>
        </is>
      </c>
      <c r="H3467" t="inlineStr">
        <is>
          <t>BPS</t>
        </is>
      </c>
      <c r="I3467" t="inlineStr">
        <is>
          <t>Mid-size client</t>
        </is>
      </c>
      <c r="J3467" t="inlineStr">
        <is>
          <t>Fatima Al-Saud</t>
        </is>
      </c>
      <c r="K3467" s="71" t="n">
        <v>9476</v>
      </c>
      <c r="L3467" s="72" t="n">
        <v>3614.29</v>
      </c>
      <c r="M3467" s="72" t="n">
        <v>34249012.04</v>
      </c>
      <c r="N3467" s="72" t="n">
        <v>1369960.48</v>
      </c>
      <c r="O3467" s="72" t="n">
        <v>32879051.56</v>
      </c>
      <c r="P3467" s="72" t="n">
        <v>22004196.86</v>
      </c>
      <c r="Q3467" s="72" t="n">
        <v>10874854.7</v>
      </c>
      <c r="R3467" t="inlineStr">
        <is>
          <t>TS-02</t>
        </is>
      </c>
      <c r="S3467" s="73" t="n">
        <v>79.40000000000001</v>
      </c>
      <c r="T3467" s="73" t="n">
        <v>65.7</v>
      </c>
      <c r="U3467" s="71" t="n">
        <v>2</v>
      </c>
      <c r="V3467" t="inlineStr">
        <is>
          <t>No</t>
        </is>
      </c>
      <c r="W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TC103459</t>
        </is>
      </c>
      <c r="B3468" s="69" t="n">
        <v>46076</v>
      </c>
      <c r="C3468" s="70" t="n">
        <v>2026</v>
      </c>
      <c r="D3468" t="inlineStr">
        <is>
          <t>Feb</t>
        </is>
      </c>
      <c r="E3468" t="inlineStr">
        <is>
          <t>UK</t>
        </is>
      </c>
      <c r="F3468" t="inlineStr">
        <is>
          <t>UK</t>
        </is>
      </c>
      <c r="G3468" t="inlineStr">
        <is>
          <t>Retail &amp; CPG</t>
        </is>
      </c>
      <c r="H3468" t="inlineStr">
        <is>
          <t>AI &amp; data</t>
        </is>
      </c>
      <c r="I3468" t="inlineStr">
        <is>
          <t>Mid-size client</t>
        </is>
      </c>
      <c r="J3468" t="inlineStr">
        <is>
          <t>Emma Clarke</t>
        </is>
      </c>
      <c r="K3468" s="71" t="n">
        <v>1883</v>
      </c>
      <c r="L3468" s="72" t="n">
        <v>3714.28</v>
      </c>
      <c r="M3468" s="72" t="n">
        <v>6993989.24</v>
      </c>
      <c r="N3468" s="72" t="n">
        <v>279759.57</v>
      </c>
      <c r="O3468" s="72" t="n">
        <v>6714229.67</v>
      </c>
      <c r="P3468" s="72" t="n">
        <v>4092786.5</v>
      </c>
      <c r="Q3468" s="72" t="n">
        <v>2621443.17</v>
      </c>
      <c r="R3468" t="inlineStr">
        <is>
          <t>RC-05</t>
        </is>
      </c>
      <c r="S3468" s="73" t="n">
        <v>17.9</v>
      </c>
      <c r="T3468" s="73" t="n">
        <v>13.4</v>
      </c>
      <c r="U3468" s="71" t="n">
        <v>0</v>
      </c>
      <c r="V3468" t="inlineStr">
        <is>
          <t>No</t>
        </is>
      </c>
      <c r="W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TC103460</t>
        </is>
      </c>
      <c r="B3469" s="69" t="n">
        <v>46076</v>
      </c>
      <c r="C3469" s="70" t="n">
        <v>2026</v>
      </c>
      <c r="D3469" t="inlineStr">
        <is>
          <t>Feb</t>
        </is>
      </c>
      <c r="E3469" t="inlineStr">
        <is>
          <t>North America</t>
        </is>
      </c>
      <c r="F3469" t="inlineStr">
        <is>
          <t>USA</t>
        </is>
      </c>
      <c r="G3469" t="inlineStr">
        <is>
          <t>Retail &amp; CPG</t>
        </is>
      </c>
      <c r="H3469" t="inlineStr">
        <is>
          <t>AI &amp; data</t>
        </is>
      </c>
      <c r="I3469" t="inlineStr">
        <is>
          <t>Large client</t>
        </is>
      </c>
      <c r="J3469" t="inlineStr">
        <is>
          <t>Carlos Silva</t>
        </is>
      </c>
      <c r="K3469" s="71" t="n">
        <v>7196</v>
      </c>
      <c r="L3469" s="72" t="n">
        <v>3775.85</v>
      </c>
      <c r="M3469" s="72" t="n">
        <v>27171016.6</v>
      </c>
      <c r="N3469" s="72" t="n">
        <v>543420.33</v>
      </c>
      <c r="O3469" s="72" t="n">
        <v>26627596.27</v>
      </c>
      <c r="P3469" s="72" t="n">
        <v>17343625.91</v>
      </c>
      <c r="Q3469" s="72" t="n">
        <v>9283970.359999999</v>
      </c>
      <c r="R3469" t="inlineStr">
        <is>
          <t>RC-02</t>
        </is>
      </c>
      <c r="S3469" s="73" t="n">
        <v>67.7</v>
      </c>
      <c r="T3469" s="73" t="n">
        <v>51.5</v>
      </c>
      <c r="U3469" s="71" t="n">
        <v>0</v>
      </c>
      <c r="V3469" t="inlineStr">
        <is>
          <t>No</t>
        </is>
      </c>
      <c r="W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TC103461</t>
        </is>
      </c>
      <c r="B3470" s="69" t="n">
        <v>46076</v>
      </c>
      <c r="C3470" s="70" t="n">
        <v>2026</v>
      </c>
      <c r="D3470" t="inlineStr">
        <is>
          <t>Feb</t>
        </is>
      </c>
      <c r="E3470" t="inlineStr">
        <is>
          <t>UK</t>
        </is>
      </c>
      <c r="F3470" t="inlineStr">
        <is>
          <t>UK</t>
        </is>
      </c>
      <c r="G3470" t="inlineStr">
        <is>
          <t>BFSI</t>
        </is>
      </c>
      <c r="H3470" t="inlineStr">
        <is>
          <t>Application services</t>
        </is>
      </c>
      <c r="I3470" t="inlineStr">
        <is>
          <t>Large client</t>
        </is>
      </c>
      <c r="J3470" t="inlineStr">
        <is>
          <t>Olivia Brown</t>
        </is>
      </c>
      <c r="K3470" s="71" t="n">
        <v>9082</v>
      </c>
      <c r="L3470" s="72" t="n">
        <v>3775.39</v>
      </c>
      <c r="M3470" s="72" t="n">
        <v>34288091.98</v>
      </c>
      <c r="N3470" s="72" t="n">
        <v>2057285.52</v>
      </c>
      <c r="O3470" s="72" t="n">
        <v>32230806.46</v>
      </c>
      <c r="P3470" s="72" t="n">
        <v>22761758.74</v>
      </c>
      <c r="Q3470" s="72" t="n">
        <v>9469047.720000001</v>
      </c>
      <c r="R3470" t="inlineStr">
        <is>
          <t>B-05</t>
        </is>
      </c>
      <c r="S3470" s="73" t="n">
        <v>76.40000000000001</v>
      </c>
      <c r="T3470" s="73" t="n">
        <v>61.7</v>
      </c>
      <c r="U3470" s="71" t="n">
        <v>0</v>
      </c>
      <c r="V3470" t="inlineStr">
        <is>
          <t>No</t>
        </is>
      </c>
      <c r="W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TC103462</t>
        </is>
      </c>
      <c r="B3471" s="69" t="n">
        <v>46076</v>
      </c>
      <c r="C3471" s="70" t="n">
        <v>2026</v>
      </c>
      <c r="D3471" t="inlineStr">
        <is>
          <t>Feb</t>
        </is>
      </c>
      <c r="E3471" t="inlineStr">
        <is>
          <t>UK</t>
        </is>
      </c>
      <c r="F3471" t="inlineStr">
        <is>
          <t>UK</t>
        </is>
      </c>
      <c r="G3471" t="inlineStr">
        <is>
          <t>Technology &amp; Services</t>
        </is>
      </c>
      <c r="H3471" t="inlineStr">
        <is>
          <t>Cloud &amp; infrastructure</t>
        </is>
      </c>
      <c r="I3471" t="inlineStr">
        <is>
          <t>Top-10 client</t>
        </is>
      </c>
      <c r="J3471" t="inlineStr">
        <is>
          <t>Amir Khan</t>
        </is>
      </c>
      <c r="K3471" s="71" t="n">
        <v>824</v>
      </c>
      <c r="L3471" s="72" t="n">
        <v>4330.92</v>
      </c>
      <c r="M3471" s="72" t="n">
        <v>3568678.08</v>
      </c>
      <c r="N3471" s="72" t="n">
        <v>0</v>
      </c>
      <c r="O3471" s="72" t="n">
        <v>3568678.08</v>
      </c>
      <c r="P3471" s="72" t="n">
        <v>2259707.87</v>
      </c>
      <c r="Q3471" s="72" t="n">
        <v>1308970.21</v>
      </c>
      <c r="R3471" t="inlineStr">
        <is>
          <t>TS-01</t>
        </is>
      </c>
      <c r="S3471" s="73" t="n">
        <v>7.1</v>
      </c>
      <c r="T3471" s="73" t="n">
        <v>5.4</v>
      </c>
      <c r="U3471" s="71" t="n">
        <v>0</v>
      </c>
      <c r="V3471" t="inlineStr">
        <is>
          <t>No</t>
        </is>
      </c>
      <c r="W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TC103463</t>
        </is>
      </c>
      <c r="B3472" s="69" t="n">
        <v>46076</v>
      </c>
      <c r="C3472" s="70" t="n">
        <v>2026</v>
      </c>
      <c r="D3472" t="inlineStr">
        <is>
          <t>Feb</t>
        </is>
      </c>
      <c r="E3472" t="inlineStr">
        <is>
          <t>North America</t>
        </is>
      </c>
      <c r="F3472" t="inlineStr">
        <is>
          <t>USA</t>
        </is>
      </c>
      <c r="G3472" t="inlineStr">
        <is>
          <t>Technology &amp; Services</t>
        </is>
      </c>
      <c r="H3472" t="inlineStr">
        <is>
          <t>AI &amp; data</t>
        </is>
      </c>
      <c r="I3472" t="inlineStr">
        <is>
          <t>Top-10 client</t>
        </is>
      </c>
      <c r="J3472" t="inlineStr">
        <is>
          <t>Arjun Mehta</t>
        </is>
      </c>
      <c r="K3472" s="71" t="n">
        <v>4289</v>
      </c>
      <c r="L3472" s="72" t="n">
        <v>3882.25</v>
      </c>
      <c r="M3472" s="72" t="n">
        <v>16650970.25</v>
      </c>
      <c r="N3472" s="72" t="n">
        <v>999058.21</v>
      </c>
      <c r="O3472" s="72" t="n">
        <v>15651912.04</v>
      </c>
      <c r="P3472" s="72" t="n">
        <v>10563847.66</v>
      </c>
      <c r="Q3472" s="72" t="n">
        <v>5088064.38</v>
      </c>
      <c r="R3472" t="inlineStr">
        <is>
          <t>TS-04</t>
        </is>
      </c>
      <c r="S3472" s="73" t="n">
        <v>38.2</v>
      </c>
      <c r="T3472" s="73" t="n">
        <v>29.5</v>
      </c>
      <c r="U3472" s="71" t="n">
        <v>0</v>
      </c>
      <c r="V3472" t="inlineStr">
        <is>
          <t>No</t>
        </is>
      </c>
      <c r="W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TC103464</t>
        </is>
      </c>
      <c r="B3473" s="69" t="n">
        <v>46076</v>
      </c>
      <c r="C3473" s="70" t="n">
        <v>2026</v>
      </c>
      <c r="D3473" t="inlineStr">
        <is>
          <t>Feb</t>
        </is>
      </c>
      <c r="E3473" t="inlineStr">
        <is>
          <t>North America</t>
        </is>
      </c>
      <c r="F3473" t="inlineStr">
        <is>
          <t>USA</t>
        </is>
      </c>
      <c r="G3473" t="inlineStr">
        <is>
          <t>Technology &amp; Services</t>
        </is>
      </c>
      <c r="H3473" t="inlineStr">
        <is>
          <t>Cloud &amp; infrastructure</t>
        </is>
      </c>
      <c r="I3473" t="inlineStr">
        <is>
          <t>Mid-size client</t>
        </is>
      </c>
      <c r="J3473" t="inlineStr">
        <is>
          <t>Kofi Mensah</t>
        </is>
      </c>
      <c r="K3473" s="71" t="n">
        <v>8714</v>
      </c>
      <c r="L3473" s="72" t="n">
        <v>4241.13</v>
      </c>
      <c r="M3473" s="72" t="n">
        <v>36957206.82</v>
      </c>
      <c r="N3473" s="72" t="n">
        <v>2217432.41</v>
      </c>
      <c r="O3473" s="72" t="n">
        <v>34739774.41</v>
      </c>
      <c r="P3473" s="72" t="n">
        <v>25953346.77</v>
      </c>
      <c r="Q3473" s="72" t="n">
        <v>8786427.640000001</v>
      </c>
      <c r="R3473" t="inlineStr">
        <is>
          <t>TS-01</t>
        </is>
      </c>
      <c r="S3473" s="73" t="n">
        <v>70.59999999999999</v>
      </c>
      <c r="T3473" s="73" t="n">
        <v>58</v>
      </c>
      <c r="U3473" s="71" t="n">
        <v>0</v>
      </c>
      <c r="V3473" t="inlineStr">
        <is>
          <t>No</t>
        </is>
      </c>
      <c r="W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TC103465</t>
        </is>
      </c>
      <c r="B3474" s="69" t="n">
        <v>46076</v>
      </c>
      <c r="C3474" s="70" t="n">
        <v>2026</v>
      </c>
      <c r="D3474" t="inlineStr">
        <is>
          <t>Feb</t>
        </is>
      </c>
      <c r="E3474" t="inlineStr">
        <is>
          <t>North America</t>
        </is>
      </c>
      <c r="F3474" t="inlineStr">
        <is>
          <t>USA</t>
        </is>
      </c>
      <c r="G3474" t="inlineStr">
        <is>
          <t>BFSI</t>
        </is>
      </c>
      <c r="H3474" t="inlineStr">
        <is>
          <t>Application services</t>
        </is>
      </c>
      <c r="I3474" t="inlineStr">
        <is>
          <t>Large client</t>
        </is>
      </c>
      <c r="J3474" t="inlineStr">
        <is>
          <t>Wei Chen</t>
        </is>
      </c>
      <c r="K3474" s="71" t="n">
        <v>6298</v>
      </c>
      <c r="L3474" s="72" t="n">
        <v>4291.17</v>
      </c>
      <c r="M3474" s="72" t="n">
        <v>27025788.66</v>
      </c>
      <c r="N3474" s="72" t="n">
        <v>540515.77</v>
      </c>
      <c r="O3474" s="72" t="n">
        <v>26485272.89</v>
      </c>
      <c r="P3474" s="72" t="n">
        <v>17410721.98</v>
      </c>
      <c r="Q3474" s="72" t="n">
        <v>9074550.91</v>
      </c>
      <c r="R3474" t="inlineStr">
        <is>
          <t>B-02</t>
        </is>
      </c>
      <c r="S3474" s="73" t="n">
        <v>59.7</v>
      </c>
      <c r="T3474" s="73" t="n">
        <v>45.6</v>
      </c>
      <c r="U3474" s="71" t="n">
        <v>1</v>
      </c>
      <c r="V3474" t="inlineStr">
        <is>
          <t>No</t>
        </is>
      </c>
      <c r="W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TC103466</t>
        </is>
      </c>
      <c r="B3475" s="69" t="n">
        <v>46077</v>
      </c>
      <c r="C3475" s="70" t="n">
        <v>2026</v>
      </c>
      <c r="D3475" t="inlineStr">
        <is>
          <t>Feb</t>
        </is>
      </c>
      <c r="E3475" t="inlineStr">
        <is>
          <t>North America</t>
        </is>
      </c>
      <c r="F3475" t="inlineStr">
        <is>
          <t>Canada</t>
        </is>
      </c>
      <c r="G3475" t="inlineStr">
        <is>
          <t>BFSI</t>
        </is>
      </c>
      <c r="H3475" t="inlineStr">
        <is>
          <t>Cloud &amp; infrastructure</t>
        </is>
      </c>
      <c r="I3475" t="inlineStr">
        <is>
          <t>Large client</t>
        </is>
      </c>
      <c r="J3475" t="inlineStr">
        <is>
          <t>Zoya Ahmed</t>
        </is>
      </c>
      <c r="K3475" s="71" t="n">
        <v>7792</v>
      </c>
      <c r="L3475" s="72" t="n">
        <v>4282.47</v>
      </c>
      <c r="M3475" s="72" t="n">
        <v>33369006.24</v>
      </c>
      <c r="N3475" s="72" t="n">
        <v>667380.12</v>
      </c>
      <c r="O3475" s="72" t="n">
        <v>32701626.12</v>
      </c>
      <c r="P3475" s="72" t="n">
        <v>20659981.38</v>
      </c>
      <c r="Q3475" s="72" t="n">
        <v>12041644.74</v>
      </c>
      <c r="R3475" t="inlineStr">
        <is>
          <t>B-02</t>
        </is>
      </c>
      <c r="S3475" s="73" t="n">
        <v>65</v>
      </c>
      <c r="T3475" s="73" t="n">
        <v>56</v>
      </c>
      <c r="U3475" s="71" t="n">
        <v>0</v>
      </c>
      <c r="V3475" t="inlineStr">
        <is>
          <t>No</t>
        </is>
      </c>
      <c r="W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TC103467</t>
        </is>
      </c>
      <c r="B3476" s="69" t="n">
        <v>46077</v>
      </c>
      <c r="C3476" s="70" t="n">
        <v>2026</v>
      </c>
      <c r="D3476" t="inlineStr">
        <is>
          <t>Feb</t>
        </is>
      </c>
      <c r="E3476" t="inlineStr">
        <is>
          <t>Asia Pacific</t>
        </is>
      </c>
      <c r="F3476" t="inlineStr">
        <is>
          <t>Australia</t>
        </is>
      </c>
      <c r="G3476" t="inlineStr">
        <is>
          <t>Retail &amp; CPG</t>
        </is>
      </c>
      <c r="H3476" t="inlineStr">
        <is>
          <t>Cloud &amp; infrastructure</t>
        </is>
      </c>
      <c r="I3476" t="inlineStr">
        <is>
          <t>Large client</t>
        </is>
      </c>
      <c r="J3476" t="inlineStr">
        <is>
          <t>Kofi Mensah</t>
        </is>
      </c>
      <c r="K3476" s="71" t="n">
        <v>4675</v>
      </c>
      <c r="L3476" s="72" t="n">
        <v>3613.31</v>
      </c>
      <c r="M3476" s="72" t="n">
        <v>16892224.25</v>
      </c>
      <c r="N3476" s="72" t="n">
        <v>675688.97</v>
      </c>
      <c r="O3476" s="72" t="n">
        <v>16216535.28</v>
      </c>
      <c r="P3476" s="72" t="n">
        <v>11643094.69</v>
      </c>
      <c r="Q3476" s="72" t="n">
        <v>4573440.59</v>
      </c>
      <c r="R3476" t="inlineStr">
        <is>
          <t>RC-04</t>
        </is>
      </c>
      <c r="S3476" s="73" t="n">
        <v>36.8</v>
      </c>
      <c r="T3476" s="73" t="n">
        <v>32.5</v>
      </c>
      <c r="U3476" s="71" t="n">
        <v>0</v>
      </c>
      <c r="V3476" t="inlineStr">
        <is>
          <t>No</t>
        </is>
      </c>
      <c r="W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TC103468</t>
        </is>
      </c>
      <c r="B3477" s="69" t="n">
        <v>46077</v>
      </c>
      <c r="C3477" s="70" t="n">
        <v>2026</v>
      </c>
      <c r="D3477" t="inlineStr">
        <is>
          <t>Feb</t>
        </is>
      </c>
      <c r="E3477" t="inlineStr">
        <is>
          <t>Middle East &amp; Africa</t>
        </is>
      </c>
      <c r="F3477" t="inlineStr">
        <is>
          <t>UAE</t>
        </is>
      </c>
      <c r="G3477" t="inlineStr">
        <is>
          <t>Communications &amp; Media</t>
        </is>
      </c>
      <c r="H3477" t="inlineStr">
        <is>
          <t>Application services</t>
        </is>
      </c>
      <c r="I3477" t="inlineStr">
        <is>
          <t>Mid-size client</t>
        </is>
      </c>
      <c r="J3477" t="inlineStr">
        <is>
          <t>Sophie Müller</t>
        </is>
      </c>
      <c r="K3477" s="71" t="n">
        <v>5285</v>
      </c>
      <c r="L3477" s="72" t="n">
        <v>3534.3</v>
      </c>
      <c r="M3477" s="72" t="n">
        <v>18678775.5</v>
      </c>
      <c r="N3477" s="72" t="n">
        <v>1120726.53</v>
      </c>
      <c r="O3477" s="72" t="n">
        <v>17558048.97</v>
      </c>
      <c r="P3477" s="72" t="n">
        <v>13084864.73</v>
      </c>
      <c r="Q3477" s="72" t="n">
        <v>4473184.24</v>
      </c>
      <c r="R3477" t="inlineStr">
        <is>
          <t>CM-03</t>
        </is>
      </c>
      <c r="S3477" s="73" t="n">
        <v>41</v>
      </c>
      <c r="T3477" s="73" t="n">
        <v>36.7</v>
      </c>
      <c r="U3477" s="71" t="n">
        <v>0</v>
      </c>
      <c r="V3477" t="inlineStr">
        <is>
          <t>No</t>
        </is>
      </c>
      <c r="W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TC103469</t>
        </is>
      </c>
      <c r="B3478" s="69" t="n">
        <v>46077</v>
      </c>
      <c r="C3478" s="70" t="n">
        <v>2026</v>
      </c>
      <c r="D3478" t="inlineStr">
        <is>
          <t>Feb</t>
        </is>
      </c>
      <c r="E3478" t="inlineStr">
        <is>
          <t>UK</t>
        </is>
      </c>
      <c r="F3478" t="inlineStr">
        <is>
          <t>UK</t>
        </is>
      </c>
      <c r="G3478" t="inlineStr">
        <is>
          <t>Life Sciences</t>
        </is>
      </c>
      <c r="H3478" t="inlineStr">
        <is>
          <t>Cloud &amp; infrastructure</t>
        </is>
      </c>
      <c r="I3478" t="inlineStr">
        <is>
          <t>Top-10 client</t>
        </is>
      </c>
      <c r="J3478" t="inlineStr">
        <is>
          <t>Kofi Mensah</t>
        </is>
      </c>
      <c r="K3478" s="71" t="n">
        <v>2126</v>
      </c>
      <c r="L3478" s="72" t="n">
        <v>4542.98</v>
      </c>
      <c r="M3478" s="72" t="n">
        <v>9658375.48</v>
      </c>
      <c r="N3478" s="72" t="n">
        <v>579502.53</v>
      </c>
      <c r="O3478" s="72" t="n">
        <v>9078872.949999999</v>
      </c>
      <c r="P3478" s="72" t="n">
        <v>6406320.89</v>
      </c>
      <c r="Q3478" s="72" t="n">
        <v>2672552.06</v>
      </c>
      <c r="R3478" t="inlineStr">
        <is>
          <t>LS-01</t>
        </is>
      </c>
      <c r="S3478" s="73" t="n">
        <v>18.2</v>
      </c>
      <c r="T3478" s="73" t="n">
        <v>13.9</v>
      </c>
      <c r="U3478" s="71" t="n">
        <v>1</v>
      </c>
      <c r="V3478" t="inlineStr">
        <is>
          <t>No</t>
        </is>
      </c>
      <c r="W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TC103470</t>
        </is>
      </c>
      <c r="B3479" s="69" t="n">
        <v>46077</v>
      </c>
      <c r="C3479" s="70" t="n">
        <v>2026</v>
      </c>
      <c r="D3479" t="inlineStr">
        <is>
          <t>Feb</t>
        </is>
      </c>
      <c r="E3479" t="inlineStr">
        <is>
          <t>North America</t>
        </is>
      </c>
      <c r="F3479" t="inlineStr">
        <is>
          <t>Canada</t>
        </is>
      </c>
      <c r="G3479" t="inlineStr">
        <is>
          <t>BFSI</t>
        </is>
      </c>
      <c r="H3479" t="inlineStr">
        <is>
          <t>Cloud &amp; infrastructure</t>
        </is>
      </c>
      <c r="I3479" t="inlineStr">
        <is>
          <t>Mid-size client</t>
        </is>
      </c>
      <c r="J3479" t="inlineStr">
        <is>
          <t>Carlos Silva</t>
        </is>
      </c>
      <c r="K3479" s="71" t="n">
        <v>8934</v>
      </c>
      <c r="L3479" s="72" t="n">
        <v>4478.87</v>
      </c>
      <c r="M3479" s="72" t="n">
        <v>40014224.58</v>
      </c>
      <c r="N3479" s="72" t="n">
        <v>800284.49</v>
      </c>
      <c r="O3479" s="72" t="n">
        <v>39213940.09</v>
      </c>
      <c r="P3479" s="72" t="n">
        <v>23941015.08</v>
      </c>
      <c r="Q3479" s="72" t="n">
        <v>15272925.01</v>
      </c>
      <c r="R3479" t="inlineStr">
        <is>
          <t>B-06</t>
        </is>
      </c>
      <c r="S3479" s="73" t="n">
        <v>79.09999999999999</v>
      </c>
      <c r="T3479" s="73" t="n">
        <v>62.8</v>
      </c>
      <c r="U3479" s="71" t="n">
        <v>4</v>
      </c>
      <c r="V3479" t="inlineStr">
        <is>
          <t>No</t>
        </is>
      </c>
      <c r="W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TC103471</t>
        </is>
      </c>
      <c r="B3480" s="69" t="n">
        <v>46077</v>
      </c>
      <c r="C3480" s="70" t="n">
        <v>2026</v>
      </c>
      <c r="D3480" t="inlineStr">
        <is>
          <t>Feb</t>
        </is>
      </c>
      <c r="E3480" t="inlineStr">
        <is>
          <t>North America</t>
        </is>
      </c>
      <c r="F3480" t="inlineStr">
        <is>
          <t>USA</t>
        </is>
      </c>
      <c r="G3480" t="inlineStr">
        <is>
          <t>Manufacturing</t>
        </is>
      </c>
      <c r="H3480" t="inlineStr">
        <is>
          <t>Cloud &amp; infrastructure</t>
        </is>
      </c>
      <c r="I3480" t="inlineStr">
        <is>
          <t>Mid-size client</t>
        </is>
      </c>
      <c r="J3480" t="inlineStr">
        <is>
          <t>Sophie Müller</t>
        </is>
      </c>
      <c r="K3480" s="71" t="n">
        <v>4033</v>
      </c>
      <c r="L3480" s="72" t="n">
        <v>3941.59</v>
      </c>
      <c r="M3480" s="72" t="n">
        <v>15896432.47</v>
      </c>
      <c r="N3480" s="72" t="n">
        <v>0</v>
      </c>
      <c r="O3480" s="72" t="n">
        <v>15896432.47</v>
      </c>
      <c r="P3480" s="72" t="n">
        <v>9439710.27</v>
      </c>
      <c r="Q3480" s="72" t="n">
        <v>6456722.2</v>
      </c>
      <c r="R3480" t="inlineStr">
        <is>
          <t>M-04</t>
        </is>
      </c>
      <c r="S3480" s="73" t="n">
        <v>31</v>
      </c>
      <c r="T3480" s="73" t="n">
        <v>26.6</v>
      </c>
      <c r="U3480" s="71" t="n">
        <v>1</v>
      </c>
      <c r="V3480" t="inlineStr">
        <is>
          <t>No</t>
        </is>
      </c>
      <c r="W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TC103472</t>
        </is>
      </c>
      <c r="B3481" s="69" t="n">
        <v>46077</v>
      </c>
      <c r="C3481" s="70" t="n">
        <v>2026</v>
      </c>
      <c r="D3481" t="inlineStr">
        <is>
          <t>Feb</t>
        </is>
      </c>
      <c r="E3481" t="inlineStr">
        <is>
          <t>North America</t>
        </is>
      </c>
      <c r="F3481" t="inlineStr">
        <is>
          <t>USA</t>
        </is>
      </c>
      <c r="G3481" t="inlineStr">
        <is>
          <t>BFSI</t>
        </is>
      </c>
      <c r="H3481" t="inlineStr">
        <is>
          <t>Application services</t>
        </is>
      </c>
      <c r="I3481" t="inlineStr">
        <is>
          <t>Top-10 client</t>
        </is>
      </c>
      <c r="J3481" t="inlineStr">
        <is>
          <t>Zoya Ahmed</t>
        </is>
      </c>
      <c r="K3481" s="71" t="n">
        <v>7831</v>
      </c>
      <c r="L3481" s="72" t="n">
        <v>4233.68</v>
      </c>
      <c r="M3481" s="72" t="n">
        <v>33153948.08</v>
      </c>
      <c r="N3481" s="72" t="n">
        <v>1989236.88</v>
      </c>
      <c r="O3481" s="72" t="n">
        <v>31164711.2</v>
      </c>
      <c r="P3481" s="72" t="n">
        <v>23394604.65</v>
      </c>
      <c r="Q3481" s="72" t="n">
        <v>7770106.55</v>
      </c>
      <c r="R3481" t="inlineStr">
        <is>
          <t>B-03</t>
        </is>
      </c>
      <c r="S3481" s="73" t="n">
        <v>67</v>
      </c>
      <c r="T3481" s="73" t="n">
        <v>54.6</v>
      </c>
      <c r="U3481" s="71" t="n">
        <v>1</v>
      </c>
      <c r="V3481" t="inlineStr">
        <is>
          <t>No</t>
        </is>
      </c>
      <c r="W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TC103473</t>
        </is>
      </c>
      <c r="B3482" s="69" t="n">
        <v>46077</v>
      </c>
      <c r="C3482" s="70" t="n">
        <v>2026</v>
      </c>
      <c r="D3482" t="inlineStr">
        <is>
          <t>Feb</t>
        </is>
      </c>
      <c r="E3482" t="inlineStr">
        <is>
          <t>North America</t>
        </is>
      </c>
      <c r="F3482" t="inlineStr">
        <is>
          <t>Canada</t>
        </is>
      </c>
      <c r="G3482" t="inlineStr">
        <is>
          <t>Life Sciences</t>
        </is>
      </c>
      <c r="H3482" t="inlineStr">
        <is>
          <t>Application services</t>
        </is>
      </c>
      <c r="I3482" t="inlineStr">
        <is>
          <t>Top-10 client</t>
        </is>
      </c>
      <c r="J3482" t="inlineStr">
        <is>
          <t>Wei Chen</t>
        </is>
      </c>
      <c r="K3482" s="71" t="n">
        <v>8614</v>
      </c>
      <c r="L3482" s="72" t="n">
        <v>4766.04</v>
      </c>
      <c r="M3482" s="72" t="n">
        <v>41054668.56</v>
      </c>
      <c r="N3482" s="72" t="n">
        <v>821093.37</v>
      </c>
      <c r="O3482" s="72" t="n">
        <v>40233575.19</v>
      </c>
      <c r="P3482" s="72" t="n">
        <v>26912289.69</v>
      </c>
      <c r="Q3482" s="72" t="n">
        <v>13321285.5</v>
      </c>
      <c r="R3482" t="inlineStr">
        <is>
          <t>LS-03</t>
        </is>
      </c>
      <c r="S3482" s="73" t="n">
        <v>71.8</v>
      </c>
      <c r="T3482" s="73" t="n">
        <v>54.8</v>
      </c>
      <c r="U3482" s="71" t="n">
        <v>0</v>
      </c>
      <c r="V3482" t="inlineStr">
        <is>
          <t>No</t>
        </is>
      </c>
      <c r="W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TC103474</t>
        </is>
      </c>
      <c r="B3483" s="69" t="n">
        <v>46078</v>
      </c>
      <c r="C3483" s="70" t="n">
        <v>2026</v>
      </c>
      <c r="D3483" t="inlineStr">
        <is>
          <t>Feb</t>
        </is>
      </c>
      <c r="E3483" t="inlineStr">
        <is>
          <t>Asia Pacific</t>
        </is>
      </c>
      <c r="F3483" t="inlineStr">
        <is>
          <t>Singapore</t>
        </is>
      </c>
      <c r="G3483" t="inlineStr">
        <is>
          <t>Technology &amp; Services</t>
        </is>
      </c>
      <c r="H3483" t="inlineStr">
        <is>
          <t>AI &amp; data</t>
        </is>
      </c>
      <c r="I3483" t="inlineStr">
        <is>
          <t>Mid-size client</t>
        </is>
      </c>
      <c r="J3483" t="inlineStr">
        <is>
          <t>Yuki Sato</t>
        </is>
      </c>
      <c r="K3483" s="71" t="n">
        <v>9857</v>
      </c>
      <c r="L3483" s="72" t="n">
        <v>3961.1</v>
      </c>
      <c r="M3483" s="72" t="n">
        <v>39044562.7</v>
      </c>
      <c r="N3483" s="72" t="n">
        <v>0</v>
      </c>
      <c r="O3483" s="72" t="n">
        <v>39044562.7</v>
      </c>
      <c r="P3483" s="72" t="n">
        <v>25403366.76</v>
      </c>
      <c r="Q3483" s="72" t="n">
        <v>13641195.94</v>
      </c>
      <c r="R3483" t="inlineStr">
        <is>
          <t>TS-01</t>
        </is>
      </c>
      <c r="S3483" s="73" t="n">
        <v>74.7</v>
      </c>
      <c r="T3483" s="73" t="n">
        <v>65.5</v>
      </c>
      <c r="U3483" s="71" t="n">
        <v>1</v>
      </c>
      <c r="V3483" t="inlineStr">
        <is>
          <t>No</t>
        </is>
      </c>
      <c r="W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TC103475</t>
        </is>
      </c>
      <c r="B3484" s="69" t="n">
        <v>46078</v>
      </c>
      <c r="C3484" s="70" t="n">
        <v>2026</v>
      </c>
      <c r="D3484" t="inlineStr">
        <is>
          <t>Feb</t>
        </is>
      </c>
      <c r="E3484" t="inlineStr">
        <is>
          <t>North America</t>
        </is>
      </c>
      <c r="F3484" t="inlineStr">
        <is>
          <t>USA</t>
        </is>
      </c>
      <c r="G3484" t="inlineStr">
        <is>
          <t>Technology &amp; Services</t>
        </is>
      </c>
      <c r="H3484" t="inlineStr">
        <is>
          <t>Consulting</t>
        </is>
      </c>
      <c r="I3484" t="inlineStr">
        <is>
          <t>Top-10 client</t>
        </is>
      </c>
      <c r="J3484" t="inlineStr">
        <is>
          <t>Sophie Müller</t>
        </is>
      </c>
      <c r="K3484" s="71" t="n">
        <v>789</v>
      </c>
      <c r="L3484" s="72" t="n">
        <v>4012.14</v>
      </c>
      <c r="M3484" s="72" t="n">
        <v>3165578.46</v>
      </c>
      <c r="N3484" s="72" t="n">
        <v>0</v>
      </c>
      <c r="O3484" s="72" t="n">
        <v>3165578.46</v>
      </c>
      <c r="P3484" s="72" t="n">
        <v>2138709.49</v>
      </c>
      <c r="Q3484" s="72" t="n">
        <v>1026868.97</v>
      </c>
      <c r="R3484" t="inlineStr">
        <is>
          <t>TS-06</t>
        </is>
      </c>
      <c r="S3484" s="73" t="n">
        <v>6.4</v>
      </c>
      <c r="T3484" s="73" t="n">
        <v>5.5</v>
      </c>
      <c r="U3484" s="71" t="n">
        <v>0</v>
      </c>
      <c r="V3484" t="inlineStr">
        <is>
          <t>No</t>
        </is>
      </c>
      <c r="W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TC103476</t>
        </is>
      </c>
      <c r="B3485" s="69" t="n">
        <v>46078</v>
      </c>
      <c r="C3485" s="70" t="n">
        <v>2026</v>
      </c>
      <c r="D3485" t="inlineStr">
        <is>
          <t>Feb</t>
        </is>
      </c>
      <c r="E3485" t="inlineStr">
        <is>
          <t>Continental Europe</t>
        </is>
      </c>
      <c r="F3485" t="inlineStr">
        <is>
          <t>Netherlands</t>
        </is>
      </c>
      <c r="G3485" t="inlineStr">
        <is>
          <t>BFSI</t>
        </is>
      </c>
      <c r="H3485" t="inlineStr">
        <is>
          <t>BPS</t>
        </is>
      </c>
      <c r="I3485" t="inlineStr">
        <is>
          <t>Top-10 client</t>
        </is>
      </c>
      <c r="J3485" t="inlineStr">
        <is>
          <t>Fatima Al-Saud</t>
        </is>
      </c>
      <c r="K3485" s="71" t="n">
        <v>7230</v>
      </c>
      <c r="L3485" s="72" t="n">
        <v>4118.96</v>
      </c>
      <c r="M3485" s="72" t="n">
        <v>29780080.8</v>
      </c>
      <c r="N3485" s="72" t="n">
        <v>0</v>
      </c>
      <c r="O3485" s="72" t="n">
        <v>29780080.8</v>
      </c>
      <c r="P3485" s="72" t="n">
        <v>18998082.14</v>
      </c>
      <c r="Q3485" s="72" t="n">
        <v>10781998.66</v>
      </c>
      <c r="R3485" t="inlineStr">
        <is>
          <t>B-05</t>
        </is>
      </c>
      <c r="S3485" s="73" t="n">
        <v>66.90000000000001</v>
      </c>
      <c r="T3485" s="73" t="n">
        <v>49.8</v>
      </c>
      <c r="U3485" s="71" t="n">
        <v>1</v>
      </c>
      <c r="V3485" t="inlineStr">
        <is>
          <t>No</t>
        </is>
      </c>
      <c r="W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TC103477</t>
        </is>
      </c>
      <c r="B3486" s="69" t="n">
        <v>46078</v>
      </c>
      <c r="C3486" s="70" t="n">
        <v>2026</v>
      </c>
      <c r="D3486" t="inlineStr">
        <is>
          <t>Feb</t>
        </is>
      </c>
      <c r="E3486" t="inlineStr">
        <is>
          <t>North America</t>
        </is>
      </c>
      <c r="F3486" t="inlineStr">
        <is>
          <t>USA</t>
        </is>
      </c>
      <c r="G3486" t="inlineStr">
        <is>
          <t>Technology &amp; Services</t>
        </is>
      </c>
      <c r="H3486" t="inlineStr">
        <is>
          <t>Application services</t>
        </is>
      </c>
      <c r="I3486" t="inlineStr">
        <is>
          <t>Top-10 client</t>
        </is>
      </c>
      <c r="J3486" t="inlineStr">
        <is>
          <t>Omar Haddad</t>
        </is>
      </c>
      <c r="K3486" s="71" t="n">
        <v>4312</v>
      </c>
      <c r="L3486" s="72" t="n">
        <v>3697.76</v>
      </c>
      <c r="M3486" s="72" t="n">
        <v>15944741.12</v>
      </c>
      <c r="N3486" s="72" t="n">
        <v>637789.64</v>
      </c>
      <c r="O3486" s="72" t="n">
        <v>15306951.48</v>
      </c>
      <c r="P3486" s="72" t="n">
        <v>9963502.380000001</v>
      </c>
      <c r="Q3486" s="72" t="n">
        <v>5343449.1</v>
      </c>
      <c r="R3486" t="inlineStr">
        <is>
          <t>TS-05</t>
        </is>
      </c>
      <c r="S3486" s="73" t="n">
        <v>39.2</v>
      </c>
      <c r="T3486" s="73" t="n">
        <v>29.3</v>
      </c>
      <c r="U3486" s="71" t="n">
        <v>0</v>
      </c>
      <c r="V3486" t="inlineStr">
        <is>
          <t>No</t>
        </is>
      </c>
      <c r="W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TC103478</t>
        </is>
      </c>
      <c r="B3487" s="69" t="n">
        <v>46078</v>
      </c>
      <c r="C3487" s="70" t="n">
        <v>2026</v>
      </c>
      <c r="D3487" t="inlineStr">
        <is>
          <t>Feb</t>
        </is>
      </c>
      <c r="E3487" t="inlineStr">
        <is>
          <t>Middle East &amp; Africa</t>
        </is>
      </c>
      <c r="F3487" t="inlineStr">
        <is>
          <t>South Africa</t>
        </is>
      </c>
      <c r="G3487" t="inlineStr">
        <is>
          <t>BFSI</t>
        </is>
      </c>
      <c r="H3487" t="inlineStr">
        <is>
          <t>BPS</t>
        </is>
      </c>
      <c r="I3487" t="inlineStr">
        <is>
          <t>Large client</t>
        </is>
      </c>
      <c r="J3487" t="inlineStr">
        <is>
          <t>Emma Clarke</t>
        </is>
      </c>
      <c r="K3487" s="71" t="n">
        <v>2178</v>
      </c>
      <c r="L3487" s="72" t="n">
        <v>4025.56</v>
      </c>
      <c r="M3487" s="72" t="n">
        <v>8767669.68</v>
      </c>
      <c r="N3487" s="72" t="n">
        <v>526060.1800000001</v>
      </c>
      <c r="O3487" s="72" t="n">
        <v>8241609.5</v>
      </c>
      <c r="P3487" s="72" t="n">
        <v>5784250.54</v>
      </c>
      <c r="Q3487" s="72" t="n">
        <v>2457358.96</v>
      </c>
      <c r="R3487" t="inlineStr">
        <is>
          <t>B-06</t>
        </is>
      </c>
      <c r="S3487" s="73" t="n">
        <v>17.9</v>
      </c>
      <c r="T3487" s="73" t="n">
        <v>14.7</v>
      </c>
      <c r="U3487" s="71" t="n">
        <v>0</v>
      </c>
      <c r="V3487" t="inlineStr">
        <is>
          <t>No</t>
        </is>
      </c>
      <c r="W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TC103479</t>
        </is>
      </c>
      <c r="B3488" s="69" t="n">
        <v>46078</v>
      </c>
      <c r="C3488" s="70" t="n">
        <v>2026</v>
      </c>
      <c r="D3488" t="inlineStr">
        <is>
          <t>Feb</t>
        </is>
      </c>
      <c r="E3488" t="inlineStr">
        <is>
          <t>North America</t>
        </is>
      </c>
      <c r="F3488" t="inlineStr">
        <is>
          <t>Canada</t>
        </is>
      </c>
      <c r="G3488" t="inlineStr">
        <is>
          <t>BFSI</t>
        </is>
      </c>
      <c r="H3488" t="inlineStr">
        <is>
          <t>Application services</t>
        </is>
      </c>
      <c r="I3488" t="inlineStr">
        <is>
          <t>Large client</t>
        </is>
      </c>
      <c r="J3488" t="inlineStr">
        <is>
          <t>Noah Smith</t>
        </is>
      </c>
      <c r="K3488" s="71" t="n">
        <v>5302</v>
      </c>
      <c r="L3488" s="72" t="n">
        <v>3769.1</v>
      </c>
      <c r="M3488" s="72" t="n">
        <v>19983768.2</v>
      </c>
      <c r="N3488" s="72" t="n">
        <v>0</v>
      </c>
      <c r="O3488" s="72" t="n">
        <v>19983768.2</v>
      </c>
      <c r="P3488" s="72" t="n">
        <v>11813243.2</v>
      </c>
      <c r="Q3488" s="72" t="n">
        <v>8170525</v>
      </c>
      <c r="R3488" t="inlineStr">
        <is>
          <t>B-01</t>
        </is>
      </c>
      <c r="S3488" s="73" t="n">
        <v>41.7</v>
      </c>
      <c r="T3488" s="73" t="n">
        <v>37.8</v>
      </c>
      <c r="U3488" s="71" t="n">
        <v>2</v>
      </c>
      <c r="V3488" t="inlineStr">
        <is>
          <t>No</t>
        </is>
      </c>
      <c r="W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TC103480</t>
        </is>
      </c>
      <c r="B3489" s="69" t="n">
        <v>46079</v>
      </c>
      <c r="C3489" s="70" t="n">
        <v>2026</v>
      </c>
      <c r="D3489" t="inlineStr">
        <is>
          <t>Feb</t>
        </is>
      </c>
      <c r="E3489" t="inlineStr">
        <is>
          <t>Continental Europe</t>
        </is>
      </c>
      <c r="F3489" t="inlineStr">
        <is>
          <t>Germany</t>
        </is>
      </c>
      <c r="G3489" t="inlineStr">
        <is>
          <t>BFSI</t>
        </is>
      </c>
      <c r="H3489" t="inlineStr">
        <is>
          <t>AI &amp; data</t>
        </is>
      </c>
      <c r="I3489" t="inlineStr">
        <is>
          <t>Top-10 client</t>
        </is>
      </c>
      <c r="J3489" t="inlineStr">
        <is>
          <t>Ravindra Patil</t>
        </is>
      </c>
      <c r="K3489" s="71" t="n">
        <v>3534</v>
      </c>
      <c r="L3489" s="72" t="n">
        <v>3766.75</v>
      </c>
      <c r="M3489" s="72" t="n">
        <v>13311694.5</v>
      </c>
      <c r="N3489" s="72" t="n">
        <v>0</v>
      </c>
      <c r="O3489" s="72" t="n">
        <v>13311694.5</v>
      </c>
      <c r="P3489" s="72" t="n">
        <v>8063261.84</v>
      </c>
      <c r="Q3489" s="72" t="n">
        <v>5248432.66</v>
      </c>
      <c r="R3489" t="inlineStr">
        <is>
          <t>B-02</t>
        </is>
      </c>
      <c r="S3489" s="73" t="n">
        <v>27</v>
      </c>
      <c r="T3489" s="73" t="n">
        <v>24.5</v>
      </c>
      <c r="U3489" s="71" t="n">
        <v>1</v>
      </c>
      <c r="V3489" t="inlineStr">
        <is>
          <t>No</t>
        </is>
      </c>
      <c r="W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TC103481</t>
        </is>
      </c>
      <c r="B3490" s="69" t="n">
        <v>46079</v>
      </c>
      <c r="C3490" s="70" t="n">
        <v>2026</v>
      </c>
      <c r="D3490" t="inlineStr">
        <is>
          <t>Feb</t>
        </is>
      </c>
      <c r="E3490" t="inlineStr">
        <is>
          <t>North America</t>
        </is>
      </c>
      <c r="F3490" t="inlineStr">
        <is>
          <t>Canada</t>
        </is>
      </c>
      <c r="G3490" t="inlineStr">
        <is>
          <t>BFSI</t>
        </is>
      </c>
      <c r="H3490" t="inlineStr">
        <is>
          <t>BPS</t>
        </is>
      </c>
      <c r="I3490" t="inlineStr">
        <is>
          <t>Mid-size client</t>
        </is>
      </c>
      <c r="J3490" t="inlineStr">
        <is>
          <t>Ruhi Shaikh</t>
        </is>
      </c>
      <c r="K3490" s="71" t="n">
        <v>5142</v>
      </c>
      <c r="L3490" s="72" t="n">
        <v>4101.66</v>
      </c>
      <c r="M3490" s="72" t="n">
        <v>21090735.72</v>
      </c>
      <c r="N3490" s="72" t="n">
        <v>843629.4300000001</v>
      </c>
      <c r="O3490" s="72" t="n">
        <v>20247106.29</v>
      </c>
      <c r="P3490" s="72" t="n">
        <v>14006770.3</v>
      </c>
      <c r="Q3490" s="72" t="n">
        <v>6240335.99</v>
      </c>
      <c r="R3490" t="inlineStr">
        <is>
          <t>B-01</t>
        </is>
      </c>
      <c r="S3490" s="73" t="n">
        <v>38.3</v>
      </c>
      <c r="T3490" s="73" t="n">
        <v>35.1</v>
      </c>
      <c r="U3490" s="71" t="n">
        <v>1</v>
      </c>
      <c r="V3490" t="inlineStr">
        <is>
          <t>No</t>
        </is>
      </c>
      <c r="W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TC103482</t>
        </is>
      </c>
      <c r="B3491" s="69" t="n">
        <v>46079</v>
      </c>
      <c r="C3491" s="70" t="n">
        <v>2026</v>
      </c>
      <c r="D3491" t="inlineStr">
        <is>
          <t>Feb</t>
        </is>
      </c>
      <c r="E3491" t="inlineStr">
        <is>
          <t>Continental Europe</t>
        </is>
      </c>
      <c r="F3491" t="inlineStr">
        <is>
          <t>Germany</t>
        </is>
      </c>
      <c r="G3491" t="inlineStr">
        <is>
          <t>Retail &amp; CPG</t>
        </is>
      </c>
      <c r="H3491" t="inlineStr">
        <is>
          <t>Cloud &amp; infrastructure</t>
        </is>
      </c>
      <c r="I3491" t="inlineStr">
        <is>
          <t>Top-10 client</t>
        </is>
      </c>
      <c r="J3491" t="inlineStr">
        <is>
          <t>Kofi Mensah</t>
        </is>
      </c>
      <c r="K3491" s="71" t="n">
        <v>2455</v>
      </c>
      <c r="L3491" s="72" t="n">
        <v>4110.63</v>
      </c>
      <c r="M3491" s="72" t="n">
        <v>10091596.65</v>
      </c>
      <c r="N3491" s="72" t="n">
        <v>0</v>
      </c>
      <c r="O3491" s="72" t="n">
        <v>10091596.65</v>
      </c>
      <c r="P3491" s="72" t="n">
        <v>6461316.01</v>
      </c>
      <c r="Q3491" s="72" t="n">
        <v>3630280.64</v>
      </c>
      <c r="R3491" t="inlineStr">
        <is>
          <t>RC-01</t>
        </is>
      </c>
      <c r="S3491" s="73" t="n">
        <v>21.3</v>
      </c>
      <c r="T3491" s="73" t="n">
        <v>17</v>
      </c>
      <c r="U3491" s="71" t="n">
        <v>0</v>
      </c>
      <c r="V3491" t="inlineStr">
        <is>
          <t>No</t>
        </is>
      </c>
      <c r="W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TC103483</t>
        </is>
      </c>
      <c r="B3492" s="69" t="n">
        <v>46079</v>
      </c>
      <c r="C3492" s="70" t="n">
        <v>2026</v>
      </c>
      <c r="D3492" t="inlineStr">
        <is>
          <t>Feb</t>
        </is>
      </c>
      <c r="E3492" t="inlineStr">
        <is>
          <t>Continental Europe</t>
        </is>
      </c>
      <c r="F3492" t="inlineStr">
        <is>
          <t>Netherlands</t>
        </is>
      </c>
      <c r="G3492" t="inlineStr">
        <is>
          <t>Technology &amp; Services</t>
        </is>
      </c>
      <c r="H3492" t="inlineStr">
        <is>
          <t>AI &amp; data</t>
        </is>
      </c>
      <c r="I3492" t="inlineStr">
        <is>
          <t>Large client</t>
        </is>
      </c>
      <c r="J3492" t="inlineStr">
        <is>
          <t>Yuki Sato</t>
        </is>
      </c>
      <c r="K3492" s="71" t="n">
        <v>5635</v>
      </c>
      <c r="L3492" s="72" t="n">
        <v>4552.29</v>
      </c>
      <c r="M3492" s="72" t="n">
        <v>25652154.15</v>
      </c>
      <c r="N3492" s="72" t="n">
        <v>0</v>
      </c>
      <c r="O3492" s="72" t="n">
        <v>25652154.15</v>
      </c>
      <c r="P3492" s="72" t="n">
        <v>17212058.41</v>
      </c>
      <c r="Q3492" s="72" t="n">
        <v>8440095.74</v>
      </c>
      <c r="R3492" t="inlineStr">
        <is>
          <t>TS-02</t>
        </is>
      </c>
      <c r="S3492" s="73" t="n">
        <v>46.4</v>
      </c>
      <c r="T3492" s="73" t="n">
        <v>39</v>
      </c>
      <c r="U3492" s="71" t="n">
        <v>1</v>
      </c>
      <c r="V3492" t="inlineStr">
        <is>
          <t>No</t>
        </is>
      </c>
      <c r="W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TC103484</t>
        </is>
      </c>
      <c r="B3493" s="69" t="n">
        <v>46079</v>
      </c>
      <c r="C3493" s="70" t="n">
        <v>2026</v>
      </c>
      <c r="D3493" t="inlineStr">
        <is>
          <t>Feb</t>
        </is>
      </c>
      <c r="E3493" t="inlineStr">
        <is>
          <t>North America</t>
        </is>
      </c>
      <c r="F3493" t="inlineStr">
        <is>
          <t>Canada</t>
        </is>
      </c>
      <c r="G3493" t="inlineStr">
        <is>
          <t>BFSI</t>
        </is>
      </c>
      <c r="H3493" t="inlineStr">
        <is>
          <t>Application services</t>
        </is>
      </c>
      <c r="I3493" t="inlineStr">
        <is>
          <t>Top-10 client</t>
        </is>
      </c>
      <c r="J3493" t="inlineStr">
        <is>
          <t>Arjun Mehta</t>
        </is>
      </c>
      <c r="K3493" s="71" t="n">
        <v>6999</v>
      </c>
      <c r="L3493" s="72" t="n">
        <v>3960.65</v>
      </c>
      <c r="M3493" s="72" t="n">
        <v>27720589.35</v>
      </c>
      <c r="N3493" s="72" t="n">
        <v>1108823.57</v>
      </c>
      <c r="O3493" s="72" t="n">
        <v>26611765.78</v>
      </c>
      <c r="P3493" s="72" t="n">
        <v>18997015.71</v>
      </c>
      <c r="Q3493" s="72" t="n">
        <v>7614750.07</v>
      </c>
      <c r="R3493" t="inlineStr">
        <is>
          <t>B-06</t>
        </is>
      </c>
      <c r="S3493" s="73" t="n">
        <v>59.5</v>
      </c>
      <c r="T3493" s="73" t="n">
        <v>50.2</v>
      </c>
      <c r="U3493" s="71" t="n">
        <v>0</v>
      </c>
      <c r="V3493" t="inlineStr">
        <is>
          <t>No</t>
        </is>
      </c>
      <c r="W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TC103485</t>
        </is>
      </c>
      <c r="B3494" s="69" t="n">
        <v>46079</v>
      </c>
      <c r="C3494" s="70" t="n">
        <v>2026</v>
      </c>
      <c r="D3494" t="inlineStr">
        <is>
          <t>Feb</t>
        </is>
      </c>
      <c r="E3494" t="inlineStr">
        <is>
          <t>Continental Europe</t>
        </is>
      </c>
      <c r="F3494" t="inlineStr">
        <is>
          <t>Netherlands</t>
        </is>
      </c>
      <c r="G3494" t="inlineStr">
        <is>
          <t>Life Sciences</t>
        </is>
      </c>
      <c r="H3494" t="inlineStr">
        <is>
          <t>Cloud &amp; infrastructure</t>
        </is>
      </c>
      <c r="I3494" t="inlineStr">
        <is>
          <t>Large client</t>
        </is>
      </c>
      <c r="J3494" t="inlineStr">
        <is>
          <t>Priya Nair</t>
        </is>
      </c>
      <c r="K3494" s="71" t="n">
        <v>4491</v>
      </c>
      <c r="L3494" s="72" t="n">
        <v>4237.94</v>
      </c>
      <c r="M3494" s="72" t="n">
        <v>19032588.54</v>
      </c>
      <c r="N3494" s="72" t="n">
        <v>380651.77</v>
      </c>
      <c r="O3494" s="72" t="n">
        <v>18651936.77</v>
      </c>
      <c r="P3494" s="72" t="n">
        <v>11246335.96</v>
      </c>
      <c r="Q3494" s="72" t="n">
        <v>7405600.81</v>
      </c>
      <c r="R3494" t="inlineStr">
        <is>
          <t>LS-06</t>
        </is>
      </c>
      <c r="S3494" s="73" t="n">
        <v>39</v>
      </c>
      <c r="T3494" s="73" t="n">
        <v>31.6</v>
      </c>
      <c r="U3494" s="71" t="n">
        <v>0</v>
      </c>
      <c r="V3494" t="inlineStr">
        <is>
          <t>No</t>
        </is>
      </c>
      <c r="W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TC103486</t>
        </is>
      </c>
      <c r="B3495" s="69" t="n">
        <v>46079</v>
      </c>
      <c r="C3495" s="70" t="n">
        <v>2026</v>
      </c>
      <c r="D3495" t="inlineStr">
        <is>
          <t>Feb</t>
        </is>
      </c>
      <c r="E3495" t="inlineStr">
        <is>
          <t>UK</t>
        </is>
      </c>
      <c r="F3495" t="inlineStr">
        <is>
          <t>UK</t>
        </is>
      </c>
      <c r="G3495" t="inlineStr">
        <is>
          <t>Communications &amp; Media</t>
        </is>
      </c>
      <c r="H3495" t="inlineStr">
        <is>
          <t>AI &amp; data</t>
        </is>
      </c>
      <c r="I3495" t="inlineStr">
        <is>
          <t>Top-10 client</t>
        </is>
      </c>
      <c r="J3495" t="inlineStr">
        <is>
          <t>Hiroshi Tanaka</t>
        </is>
      </c>
      <c r="K3495" s="71" t="n">
        <v>864</v>
      </c>
      <c r="L3495" s="72" t="n">
        <v>3442.02</v>
      </c>
      <c r="M3495" s="72" t="n">
        <v>2973905.28</v>
      </c>
      <c r="N3495" s="72" t="n">
        <v>59478.11</v>
      </c>
      <c r="O3495" s="72" t="n">
        <v>2914427.17</v>
      </c>
      <c r="P3495" s="72" t="n">
        <v>2105711.24</v>
      </c>
      <c r="Q3495" s="72" t="n">
        <v>808715.9300000001</v>
      </c>
      <c r="R3495" t="inlineStr">
        <is>
          <t>CM-03</t>
        </is>
      </c>
      <c r="S3495" s="73" t="n">
        <v>6.5</v>
      </c>
      <c r="T3495" s="73" t="n">
        <v>6</v>
      </c>
      <c r="U3495" s="71" t="n">
        <v>0</v>
      </c>
      <c r="V3495" t="inlineStr">
        <is>
          <t>No</t>
        </is>
      </c>
      <c r="W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TC103487</t>
        </is>
      </c>
      <c r="B3496" s="69" t="n">
        <v>46079</v>
      </c>
      <c r="C3496" s="70" t="n">
        <v>2026</v>
      </c>
      <c r="D3496" t="inlineStr">
        <is>
          <t>Feb</t>
        </is>
      </c>
      <c r="E3496" t="inlineStr">
        <is>
          <t>Asia Pacific</t>
        </is>
      </c>
      <c r="F3496" t="inlineStr">
        <is>
          <t>Singapore</t>
        </is>
      </c>
      <c r="G3496" t="inlineStr">
        <is>
          <t>BFSI</t>
        </is>
      </c>
      <c r="H3496" t="inlineStr">
        <is>
          <t>BPS</t>
        </is>
      </c>
      <c r="I3496" t="inlineStr">
        <is>
          <t>Top-10 client</t>
        </is>
      </c>
      <c r="J3496" t="inlineStr">
        <is>
          <t>Zoya Ahmed</t>
        </is>
      </c>
      <c r="K3496" s="71" t="n">
        <v>4604</v>
      </c>
      <c r="L3496" s="72" t="n">
        <v>4041.89</v>
      </c>
      <c r="M3496" s="72" t="n">
        <v>18608861.56</v>
      </c>
      <c r="N3496" s="72" t="n">
        <v>0</v>
      </c>
      <c r="O3496" s="72" t="n">
        <v>18608861.56</v>
      </c>
      <c r="P3496" s="72" t="n">
        <v>12606796.17</v>
      </c>
      <c r="Q3496" s="72" t="n">
        <v>6002065.39</v>
      </c>
      <c r="R3496" t="inlineStr">
        <is>
          <t>B-06</t>
        </is>
      </c>
      <c r="S3496" s="73" t="n">
        <v>40.2</v>
      </c>
      <c r="T3496" s="73" t="n">
        <v>32.4</v>
      </c>
      <c r="U3496" s="71" t="n">
        <v>0</v>
      </c>
      <c r="V3496" t="inlineStr">
        <is>
          <t>No</t>
        </is>
      </c>
      <c r="W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TC103488</t>
        </is>
      </c>
      <c r="B3497" s="69" t="n">
        <v>46079</v>
      </c>
      <c r="C3497" s="70" t="n">
        <v>2026</v>
      </c>
      <c r="D3497" t="inlineStr">
        <is>
          <t>Feb</t>
        </is>
      </c>
      <c r="E3497" t="inlineStr">
        <is>
          <t>India</t>
        </is>
      </c>
      <c r="F3497" t="inlineStr">
        <is>
          <t>India</t>
        </is>
      </c>
      <c r="G3497" t="inlineStr">
        <is>
          <t>BFSI</t>
        </is>
      </c>
      <c r="H3497" t="inlineStr">
        <is>
          <t>Application services</t>
        </is>
      </c>
      <c r="I3497" t="inlineStr">
        <is>
          <t>Top-10 client</t>
        </is>
      </c>
      <c r="J3497" t="inlineStr">
        <is>
          <t>Priya Nair</t>
        </is>
      </c>
      <c r="K3497" s="71" t="n">
        <v>3556</v>
      </c>
      <c r="L3497" s="72" t="n">
        <v>3918.04</v>
      </c>
      <c r="M3497" s="72" t="n">
        <v>13932550.24</v>
      </c>
      <c r="N3497" s="72" t="n">
        <v>278651</v>
      </c>
      <c r="O3497" s="72" t="n">
        <v>13653899.24</v>
      </c>
      <c r="P3497" s="72" t="n">
        <v>9935463.51</v>
      </c>
      <c r="Q3497" s="72" t="n">
        <v>3718435.73</v>
      </c>
      <c r="R3497" t="inlineStr">
        <is>
          <t>B-02</t>
        </is>
      </c>
      <c r="S3497" s="73" t="n">
        <v>31.6</v>
      </c>
      <c r="T3497" s="73" t="n">
        <v>23.9</v>
      </c>
      <c r="U3497" s="71" t="n">
        <v>2</v>
      </c>
      <c r="V3497" t="inlineStr">
        <is>
          <t>No</t>
        </is>
      </c>
      <c r="W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TC103489</t>
        </is>
      </c>
      <c r="B3498" s="69" t="n">
        <v>46079</v>
      </c>
      <c r="C3498" s="70" t="n">
        <v>2026</v>
      </c>
      <c r="D3498" t="inlineStr">
        <is>
          <t>Feb</t>
        </is>
      </c>
      <c r="E3498" t="inlineStr">
        <is>
          <t>North America</t>
        </is>
      </c>
      <c r="F3498" t="inlineStr">
        <is>
          <t>USA</t>
        </is>
      </c>
      <c r="G3498" t="inlineStr">
        <is>
          <t>Technology &amp; Services</t>
        </is>
      </c>
      <c r="H3498" t="inlineStr">
        <is>
          <t>Application services</t>
        </is>
      </c>
      <c r="I3498" t="inlineStr">
        <is>
          <t>Large client</t>
        </is>
      </c>
      <c r="J3498" t="inlineStr">
        <is>
          <t>Emma Clarke</t>
        </is>
      </c>
      <c r="K3498" s="71" t="n">
        <v>3630</v>
      </c>
      <c r="L3498" s="72" t="n">
        <v>4360.96</v>
      </c>
      <c r="M3498" s="72" t="n">
        <v>15830284.8</v>
      </c>
      <c r="N3498" s="72" t="n">
        <v>0</v>
      </c>
      <c r="O3498" s="72" t="n">
        <v>15830284.8</v>
      </c>
      <c r="P3498" s="72" t="n">
        <v>10374585.75</v>
      </c>
      <c r="Q3498" s="72" t="n">
        <v>5455699.05</v>
      </c>
      <c r="R3498" t="inlineStr">
        <is>
          <t>TS-03</t>
        </is>
      </c>
      <c r="S3498" s="73" t="n">
        <v>32.8</v>
      </c>
      <c r="T3498" s="73" t="n">
        <v>25.8</v>
      </c>
      <c r="U3498" s="71" t="n">
        <v>0</v>
      </c>
      <c r="V3498" t="inlineStr">
        <is>
          <t>No</t>
        </is>
      </c>
      <c r="W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TC103490</t>
        </is>
      </c>
      <c r="B3499" s="69" t="n">
        <v>46079</v>
      </c>
      <c r="C3499" s="70" t="n">
        <v>2026</v>
      </c>
      <c r="D3499" t="inlineStr">
        <is>
          <t>Feb</t>
        </is>
      </c>
      <c r="E3499" t="inlineStr">
        <is>
          <t>UK</t>
        </is>
      </c>
      <c r="F3499" t="inlineStr">
        <is>
          <t>UK</t>
        </is>
      </c>
      <c r="G3499" t="inlineStr">
        <is>
          <t>Manufacturing</t>
        </is>
      </c>
      <c r="H3499" t="inlineStr">
        <is>
          <t>Cloud &amp; infrastructure</t>
        </is>
      </c>
      <c r="I3499" t="inlineStr">
        <is>
          <t>Top-10 client</t>
        </is>
      </c>
      <c r="J3499" t="inlineStr">
        <is>
          <t>Carlos Silva</t>
        </is>
      </c>
      <c r="K3499" s="71" t="n">
        <v>3161</v>
      </c>
      <c r="L3499" s="72" t="n">
        <v>3713.83</v>
      </c>
      <c r="M3499" s="72" t="n">
        <v>11739416.63</v>
      </c>
      <c r="N3499" s="72" t="n">
        <v>469576.67</v>
      </c>
      <c r="O3499" s="72" t="n">
        <v>11269839.96</v>
      </c>
      <c r="P3499" s="72" t="n">
        <v>7729556.95</v>
      </c>
      <c r="Q3499" s="72" t="n">
        <v>3540283.01</v>
      </c>
      <c r="R3499" t="inlineStr">
        <is>
          <t>M-02</t>
        </is>
      </c>
      <c r="S3499" s="73" t="n">
        <v>24.4</v>
      </c>
      <c r="T3499" s="73" t="n">
        <v>22</v>
      </c>
      <c r="U3499" s="71" t="n">
        <v>0</v>
      </c>
      <c r="V3499" t="inlineStr">
        <is>
          <t>No</t>
        </is>
      </c>
      <c r="W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TC103491</t>
        </is>
      </c>
      <c r="B3500" s="69" t="n">
        <v>46079</v>
      </c>
      <c r="C3500" s="70" t="n">
        <v>2026</v>
      </c>
      <c r="D3500" t="inlineStr">
        <is>
          <t>Feb</t>
        </is>
      </c>
      <c r="E3500" t="inlineStr">
        <is>
          <t>UK</t>
        </is>
      </c>
      <c r="F3500" t="inlineStr">
        <is>
          <t>UK</t>
        </is>
      </c>
      <c r="G3500" t="inlineStr">
        <is>
          <t>BFSI</t>
        </is>
      </c>
      <c r="H3500" t="inlineStr">
        <is>
          <t>Application services</t>
        </is>
      </c>
      <c r="I3500" t="inlineStr">
        <is>
          <t>Top-10 client</t>
        </is>
      </c>
      <c r="J3500" t="inlineStr">
        <is>
          <t>Arjun Mehta</t>
        </is>
      </c>
      <c r="K3500" s="71" t="n">
        <v>5165</v>
      </c>
      <c r="L3500" s="72" t="n">
        <v>4368.89</v>
      </c>
      <c r="M3500" s="72" t="n">
        <v>22565316.85</v>
      </c>
      <c r="N3500" s="72" t="n">
        <v>0</v>
      </c>
      <c r="O3500" s="72" t="n">
        <v>22565316.85</v>
      </c>
      <c r="P3500" s="72" t="n">
        <v>15376782.15</v>
      </c>
      <c r="Q3500" s="72" t="n">
        <v>7188534.7</v>
      </c>
      <c r="R3500" t="inlineStr">
        <is>
          <t>B-06</t>
        </is>
      </c>
      <c r="S3500" s="73" t="n">
        <v>37.8</v>
      </c>
      <c r="T3500" s="73" t="n">
        <v>34.1</v>
      </c>
      <c r="U3500" s="71" t="n">
        <v>1</v>
      </c>
      <c r="V3500" t="inlineStr">
        <is>
          <t>No</t>
        </is>
      </c>
      <c r="W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TC103492</t>
        </is>
      </c>
      <c r="B3501" s="69" t="n">
        <v>46079</v>
      </c>
      <c r="C3501" s="70" t="n">
        <v>2026</v>
      </c>
      <c r="D3501" t="inlineStr">
        <is>
          <t>Feb</t>
        </is>
      </c>
      <c r="E3501" t="inlineStr">
        <is>
          <t>Middle East &amp; Africa</t>
        </is>
      </c>
      <c r="F3501" t="inlineStr">
        <is>
          <t>South Africa</t>
        </is>
      </c>
      <c r="G3501" t="inlineStr">
        <is>
          <t>Life Sciences</t>
        </is>
      </c>
      <c r="H3501" t="inlineStr">
        <is>
          <t>Application services</t>
        </is>
      </c>
      <c r="I3501" t="inlineStr">
        <is>
          <t>Large client</t>
        </is>
      </c>
      <c r="J3501" t="inlineStr">
        <is>
          <t>Noah Smith</t>
        </is>
      </c>
      <c r="K3501" s="71" t="n">
        <v>6372</v>
      </c>
      <c r="L3501" s="72" t="n">
        <v>3916.11</v>
      </c>
      <c r="M3501" s="72" t="n">
        <v>24953452.92</v>
      </c>
      <c r="N3501" s="72" t="n">
        <v>998138.12</v>
      </c>
      <c r="O3501" s="72" t="n">
        <v>23955314.8</v>
      </c>
      <c r="P3501" s="72" t="n">
        <v>15508955.81</v>
      </c>
      <c r="Q3501" s="72" t="n">
        <v>8446358.99</v>
      </c>
      <c r="R3501" t="inlineStr">
        <is>
          <t>LS-06</t>
        </is>
      </c>
      <c r="S3501" s="73" t="n">
        <v>54.9</v>
      </c>
      <c r="T3501" s="73" t="n">
        <v>41.7</v>
      </c>
      <c r="U3501" s="71" t="n">
        <v>0</v>
      </c>
      <c r="V3501" t="inlineStr">
        <is>
          <t>No</t>
        </is>
      </c>
      <c r="W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TC103493</t>
        </is>
      </c>
      <c r="B3502" s="69" t="n">
        <v>46079</v>
      </c>
      <c r="C3502" s="70" t="n">
        <v>2026</v>
      </c>
      <c r="D3502" t="inlineStr">
        <is>
          <t>Feb</t>
        </is>
      </c>
      <c r="E3502" t="inlineStr">
        <is>
          <t>North America</t>
        </is>
      </c>
      <c r="F3502" t="inlineStr">
        <is>
          <t>USA</t>
        </is>
      </c>
      <c r="G3502" t="inlineStr">
        <is>
          <t>Life Sciences</t>
        </is>
      </c>
      <c r="H3502" t="inlineStr">
        <is>
          <t>Application services</t>
        </is>
      </c>
      <c r="I3502" t="inlineStr">
        <is>
          <t>Large client</t>
        </is>
      </c>
      <c r="J3502" t="inlineStr">
        <is>
          <t>Arjun Mehta</t>
        </is>
      </c>
      <c r="K3502" s="71" t="n">
        <v>6060</v>
      </c>
      <c r="L3502" s="72" t="n">
        <v>4662.6</v>
      </c>
      <c r="M3502" s="72" t="n">
        <v>28255356</v>
      </c>
      <c r="N3502" s="72" t="n">
        <v>0</v>
      </c>
      <c r="O3502" s="72" t="n">
        <v>28255356</v>
      </c>
      <c r="P3502" s="72" t="n">
        <v>18512477.87</v>
      </c>
      <c r="Q3502" s="72" t="n">
        <v>9742878.130000001</v>
      </c>
      <c r="R3502" t="inlineStr">
        <is>
          <t>LS-05</t>
        </is>
      </c>
      <c r="S3502" s="73" t="n">
        <v>46.1</v>
      </c>
      <c r="T3502" s="73" t="n">
        <v>41.7</v>
      </c>
      <c r="U3502" s="71" t="n">
        <v>0</v>
      </c>
      <c r="V3502" t="inlineStr">
        <is>
          <t>No</t>
        </is>
      </c>
      <c r="W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TC103494</t>
        </is>
      </c>
      <c r="B3503" s="69" t="n">
        <v>46080</v>
      </c>
      <c r="C3503" s="70" t="n">
        <v>2026</v>
      </c>
      <c r="D3503" t="inlineStr">
        <is>
          <t>Feb</t>
        </is>
      </c>
      <c r="E3503" t="inlineStr">
        <is>
          <t>UK</t>
        </is>
      </c>
      <c r="F3503" t="inlineStr">
        <is>
          <t>UK</t>
        </is>
      </c>
      <c r="G3503" t="inlineStr">
        <is>
          <t>BFSI</t>
        </is>
      </c>
      <c r="H3503" t="inlineStr">
        <is>
          <t>Application services</t>
        </is>
      </c>
      <c r="I3503" t="inlineStr">
        <is>
          <t>Mid-size client</t>
        </is>
      </c>
      <c r="J3503" t="inlineStr">
        <is>
          <t>Omar Haddad</t>
        </is>
      </c>
      <c r="K3503" s="71" t="n">
        <v>7740</v>
      </c>
      <c r="L3503" s="72" t="n">
        <v>4608.09</v>
      </c>
      <c r="M3503" s="72" t="n">
        <v>35666616.6</v>
      </c>
      <c r="N3503" s="72" t="n">
        <v>0</v>
      </c>
      <c r="O3503" s="72" t="n">
        <v>35666616.6</v>
      </c>
      <c r="P3503" s="72" t="n">
        <v>25804075.17</v>
      </c>
      <c r="Q3503" s="72" t="n">
        <v>9862541.43</v>
      </c>
      <c r="R3503" t="inlineStr">
        <is>
          <t>B-02</t>
        </is>
      </c>
      <c r="S3503" s="73" t="n">
        <v>61.9</v>
      </c>
      <c r="T3503" s="73" t="n">
        <v>56.4</v>
      </c>
      <c r="U3503" s="71" t="n">
        <v>0</v>
      </c>
      <c r="V3503" t="inlineStr">
        <is>
          <t>No</t>
        </is>
      </c>
      <c r="W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TC103495</t>
        </is>
      </c>
      <c r="B3504" s="69" t="n">
        <v>46080</v>
      </c>
      <c r="C3504" s="70" t="n">
        <v>2026</v>
      </c>
      <c r="D3504" t="inlineStr">
        <is>
          <t>Feb</t>
        </is>
      </c>
      <c r="E3504" t="inlineStr">
        <is>
          <t>Continental Europe</t>
        </is>
      </c>
      <c r="F3504" t="inlineStr">
        <is>
          <t>France</t>
        </is>
      </c>
      <c r="G3504" t="inlineStr">
        <is>
          <t>Technology &amp; Services</t>
        </is>
      </c>
      <c r="H3504" t="inlineStr">
        <is>
          <t>Cloud &amp; infrastructure</t>
        </is>
      </c>
      <c r="I3504" t="inlineStr">
        <is>
          <t>Top-10 client</t>
        </is>
      </c>
      <c r="J3504" t="inlineStr">
        <is>
          <t>Emma Clarke</t>
        </is>
      </c>
      <c r="K3504" s="71" t="n">
        <v>4376</v>
      </c>
      <c r="L3504" s="72" t="n">
        <v>3927.84</v>
      </c>
      <c r="M3504" s="72" t="n">
        <v>17188227.84</v>
      </c>
      <c r="N3504" s="72" t="n">
        <v>687529.11</v>
      </c>
      <c r="O3504" s="72" t="n">
        <v>16500698.73</v>
      </c>
      <c r="P3504" s="72" t="n">
        <v>10035622.76</v>
      </c>
      <c r="Q3504" s="72" t="n">
        <v>6465075.97</v>
      </c>
      <c r="R3504" t="inlineStr">
        <is>
          <t>TS-06</t>
        </is>
      </c>
      <c r="S3504" s="73" t="n">
        <v>41.2</v>
      </c>
      <c r="T3504" s="73" t="n">
        <v>31.6</v>
      </c>
      <c r="U3504" s="71" t="n">
        <v>0</v>
      </c>
      <c r="V3504" t="inlineStr">
        <is>
          <t>No</t>
        </is>
      </c>
      <c r="W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TC103496</t>
        </is>
      </c>
      <c r="B3505" s="69" t="n">
        <v>46080</v>
      </c>
      <c r="C3505" s="70" t="n">
        <v>2026</v>
      </c>
      <c r="D3505" t="inlineStr">
        <is>
          <t>Feb</t>
        </is>
      </c>
      <c r="E3505" t="inlineStr">
        <is>
          <t>Continental Europe</t>
        </is>
      </c>
      <c r="F3505" t="inlineStr">
        <is>
          <t>Germany</t>
        </is>
      </c>
      <c r="G3505" t="inlineStr">
        <is>
          <t>Life Sciences</t>
        </is>
      </c>
      <c r="H3505" t="inlineStr">
        <is>
          <t>Cloud &amp; infrastructure</t>
        </is>
      </c>
      <c r="I3505" t="inlineStr">
        <is>
          <t>Large client</t>
        </is>
      </c>
      <c r="J3505" t="inlineStr">
        <is>
          <t>Fatima Al-Saud</t>
        </is>
      </c>
      <c r="K3505" s="71" t="n">
        <v>7642</v>
      </c>
      <c r="L3505" s="72" t="n">
        <v>4589.31</v>
      </c>
      <c r="M3505" s="72" t="n">
        <v>35071507.02</v>
      </c>
      <c r="N3505" s="72" t="n">
        <v>1402860.28</v>
      </c>
      <c r="O3505" s="72" t="n">
        <v>33668646.74</v>
      </c>
      <c r="P3505" s="72" t="n">
        <v>23264666.12</v>
      </c>
      <c r="Q3505" s="72" t="n">
        <v>10403980.62</v>
      </c>
      <c r="R3505" t="inlineStr">
        <is>
          <t>LS-05</t>
        </is>
      </c>
      <c r="S3505" s="73" t="n">
        <v>65.5</v>
      </c>
      <c r="T3505" s="73" t="n">
        <v>51.7</v>
      </c>
      <c r="U3505" s="71" t="n">
        <v>0</v>
      </c>
      <c r="V3505" t="inlineStr">
        <is>
          <t>No</t>
        </is>
      </c>
      <c r="W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TC103497</t>
        </is>
      </c>
      <c r="B3506" s="69" t="n">
        <v>46080</v>
      </c>
      <c r="C3506" s="70" t="n">
        <v>2026</v>
      </c>
      <c r="D3506" t="inlineStr">
        <is>
          <t>Feb</t>
        </is>
      </c>
      <c r="E3506" t="inlineStr">
        <is>
          <t>India</t>
        </is>
      </c>
      <c r="F3506" t="inlineStr">
        <is>
          <t>India</t>
        </is>
      </c>
      <c r="G3506" t="inlineStr">
        <is>
          <t>BFSI</t>
        </is>
      </c>
      <c r="H3506" t="inlineStr">
        <is>
          <t>Consulting</t>
        </is>
      </c>
      <c r="I3506" t="inlineStr">
        <is>
          <t>Top-10 client</t>
        </is>
      </c>
      <c r="J3506" t="inlineStr">
        <is>
          <t>Mei Lin</t>
        </is>
      </c>
      <c r="K3506" s="71" t="n">
        <v>1484</v>
      </c>
      <c r="L3506" s="72" t="n">
        <v>3306.32</v>
      </c>
      <c r="M3506" s="72" t="n">
        <v>4906578.88</v>
      </c>
      <c r="N3506" s="72" t="n">
        <v>98131.58</v>
      </c>
      <c r="O3506" s="72" t="n">
        <v>4808447.3</v>
      </c>
      <c r="P3506" s="72" t="n">
        <v>2884490.6</v>
      </c>
      <c r="Q3506" s="72" t="n">
        <v>1923956.7</v>
      </c>
      <c r="R3506" t="inlineStr">
        <is>
          <t>B-02</t>
        </is>
      </c>
      <c r="S3506" s="73" t="n">
        <v>10.8</v>
      </c>
      <c r="T3506" s="73" t="n">
        <v>9.9</v>
      </c>
      <c r="U3506" s="71" t="n">
        <v>0</v>
      </c>
      <c r="V3506" t="inlineStr">
        <is>
          <t>No</t>
        </is>
      </c>
      <c r="W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TC103498</t>
        </is>
      </c>
      <c r="B3507" s="69" t="n">
        <v>46080</v>
      </c>
      <c r="C3507" s="70" t="n">
        <v>2026</v>
      </c>
      <c r="D3507" t="inlineStr">
        <is>
          <t>Feb</t>
        </is>
      </c>
      <c r="E3507" t="inlineStr">
        <is>
          <t>North America</t>
        </is>
      </c>
      <c r="F3507" t="inlineStr">
        <is>
          <t>Canada</t>
        </is>
      </c>
      <c r="G3507" t="inlineStr">
        <is>
          <t>Technology &amp; Services</t>
        </is>
      </c>
      <c r="H3507" t="inlineStr">
        <is>
          <t>Application services</t>
        </is>
      </c>
      <c r="I3507" t="inlineStr">
        <is>
          <t>Top-10 client</t>
        </is>
      </c>
      <c r="J3507" t="inlineStr">
        <is>
          <t>Amir Khan</t>
        </is>
      </c>
      <c r="K3507" s="71" t="n">
        <v>2461</v>
      </c>
      <c r="L3507" s="72" t="n">
        <v>4403.98</v>
      </c>
      <c r="M3507" s="72" t="n">
        <v>10838194.78</v>
      </c>
      <c r="N3507" s="72" t="n">
        <v>433527.79</v>
      </c>
      <c r="O3507" s="72" t="n">
        <v>10404666.99</v>
      </c>
      <c r="P3507" s="72" t="n">
        <v>7704046.01</v>
      </c>
      <c r="Q3507" s="72" t="n">
        <v>2700620.98</v>
      </c>
      <c r="R3507" t="inlineStr">
        <is>
          <t>TS-03</t>
        </is>
      </c>
      <c r="S3507" s="73" t="n">
        <v>20.4</v>
      </c>
      <c r="T3507" s="73" t="n">
        <v>16.3</v>
      </c>
      <c r="U3507" s="71" t="n">
        <v>0</v>
      </c>
      <c r="V3507" t="inlineStr">
        <is>
          <t>No</t>
        </is>
      </c>
      <c r="W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TC103499</t>
        </is>
      </c>
      <c r="B3508" s="69" t="n">
        <v>46080</v>
      </c>
      <c r="C3508" s="70" t="n">
        <v>2026</v>
      </c>
      <c r="D3508" t="inlineStr">
        <is>
          <t>Feb</t>
        </is>
      </c>
      <c r="E3508" t="inlineStr">
        <is>
          <t>UK</t>
        </is>
      </c>
      <c r="F3508" t="inlineStr">
        <is>
          <t>UK</t>
        </is>
      </c>
      <c r="G3508" t="inlineStr">
        <is>
          <t>BFSI</t>
        </is>
      </c>
      <c r="H3508" t="inlineStr">
        <is>
          <t>Application services</t>
        </is>
      </c>
      <c r="I3508" t="inlineStr">
        <is>
          <t>Top-10 client</t>
        </is>
      </c>
      <c r="J3508" t="inlineStr">
        <is>
          <t>Sophie Müller</t>
        </is>
      </c>
      <c r="K3508" s="71" t="n">
        <v>6165</v>
      </c>
      <c r="L3508" s="72" t="n">
        <v>4017.91</v>
      </c>
      <c r="M3508" s="72" t="n">
        <v>24770415.15</v>
      </c>
      <c r="N3508" s="72" t="n">
        <v>990816.61</v>
      </c>
      <c r="O3508" s="72" t="n">
        <v>23779598.54</v>
      </c>
      <c r="P3508" s="72" t="n">
        <v>17664555.76</v>
      </c>
      <c r="Q3508" s="72" t="n">
        <v>6115042.78</v>
      </c>
      <c r="R3508" t="inlineStr">
        <is>
          <t>B-01</t>
        </is>
      </c>
      <c r="S3508" s="73" t="n">
        <v>54.4</v>
      </c>
      <c r="T3508" s="73" t="n">
        <v>40.9</v>
      </c>
      <c r="U3508" s="71" t="n">
        <v>1</v>
      </c>
      <c r="V3508" t="inlineStr">
        <is>
          <t>No</t>
        </is>
      </c>
      <c r="W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TC103500</t>
        </is>
      </c>
      <c r="B3509" s="69" t="n">
        <v>46080</v>
      </c>
      <c r="C3509" s="70" t="n">
        <v>2026</v>
      </c>
      <c r="D3509" t="inlineStr">
        <is>
          <t>Feb</t>
        </is>
      </c>
      <c r="E3509" t="inlineStr">
        <is>
          <t>North America</t>
        </is>
      </c>
      <c r="F3509" t="inlineStr">
        <is>
          <t>USA</t>
        </is>
      </c>
      <c r="G3509" t="inlineStr">
        <is>
          <t>Retail &amp; CPG</t>
        </is>
      </c>
      <c r="H3509" t="inlineStr">
        <is>
          <t>Cloud &amp; infrastructure</t>
        </is>
      </c>
      <c r="I3509" t="inlineStr">
        <is>
          <t>Top-10 client</t>
        </is>
      </c>
      <c r="J3509" t="inlineStr">
        <is>
          <t>Amir Khan</t>
        </is>
      </c>
      <c r="K3509" s="71" t="n">
        <v>2336</v>
      </c>
      <c r="L3509" s="72" t="n">
        <v>4102.99</v>
      </c>
      <c r="M3509" s="72" t="n">
        <v>9584584.640000001</v>
      </c>
      <c r="N3509" s="72" t="n">
        <v>0</v>
      </c>
      <c r="O3509" s="72" t="n">
        <v>9584584.640000001</v>
      </c>
      <c r="P3509" s="72" t="n">
        <v>6445390.43</v>
      </c>
      <c r="Q3509" s="72" t="n">
        <v>3139194.21</v>
      </c>
      <c r="R3509" t="inlineStr">
        <is>
          <t>RC-03</t>
        </is>
      </c>
      <c r="S3509" s="73" t="n">
        <v>21.4</v>
      </c>
      <c r="T3509" s="73" t="n">
        <v>16.9</v>
      </c>
      <c r="U3509" s="71" t="n">
        <v>1</v>
      </c>
      <c r="V3509" t="inlineStr">
        <is>
          <t>No</t>
        </is>
      </c>
      <c r="W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TC103501</t>
        </is>
      </c>
      <c r="B3510" s="69" t="n">
        <v>46080</v>
      </c>
      <c r="C3510" s="70" t="n">
        <v>2026</v>
      </c>
      <c r="D3510" t="inlineStr">
        <is>
          <t>Feb</t>
        </is>
      </c>
      <c r="E3510" t="inlineStr">
        <is>
          <t>North America</t>
        </is>
      </c>
      <c r="F3510" t="inlineStr">
        <is>
          <t>Canada</t>
        </is>
      </c>
      <c r="G3510" t="inlineStr">
        <is>
          <t>Technology &amp; Services</t>
        </is>
      </c>
      <c r="H3510" t="inlineStr">
        <is>
          <t>Cloud &amp; infrastructure</t>
        </is>
      </c>
      <c r="I3510" t="inlineStr">
        <is>
          <t>Top-10 client</t>
        </is>
      </c>
      <c r="J3510" t="inlineStr">
        <is>
          <t>Ana Costa</t>
        </is>
      </c>
      <c r="K3510" s="71" t="n">
        <v>6830</v>
      </c>
      <c r="L3510" s="72" t="n">
        <v>3722.86</v>
      </c>
      <c r="M3510" s="72" t="n">
        <v>25427133.8</v>
      </c>
      <c r="N3510" s="72" t="n">
        <v>508542.68</v>
      </c>
      <c r="O3510" s="72" t="n">
        <v>24918591.12</v>
      </c>
      <c r="P3510" s="72" t="n">
        <v>16953202.78</v>
      </c>
      <c r="Q3510" s="72" t="n">
        <v>7965388.34</v>
      </c>
      <c r="R3510" t="inlineStr">
        <is>
          <t>TS-03</t>
        </is>
      </c>
      <c r="S3510" s="73" t="n">
        <v>53</v>
      </c>
      <c r="T3510" s="73" t="n">
        <v>48.4</v>
      </c>
      <c r="U3510" s="71" t="n">
        <v>1</v>
      </c>
      <c r="V3510" t="inlineStr">
        <is>
          <t>No</t>
        </is>
      </c>
      <c r="W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TC103502</t>
        </is>
      </c>
      <c r="B3511" s="69" t="n">
        <v>46080</v>
      </c>
      <c r="C3511" s="70" t="n">
        <v>2026</v>
      </c>
      <c r="D3511" t="inlineStr">
        <is>
          <t>Feb</t>
        </is>
      </c>
      <c r="E3511" t="inlineStr">
        <is>
          <t>North America</t>
        </is>
      </c>
      <c r="F3511" t="inlineStr">
        <is>
          <t>Canada</t>
        </is>
      </c>
      <c r="G3511" t="inlineStr">
        <is>
          <t>BFSI</t>
        </is>
      </c>
      <c r="H3511" t="inlineStr">
        <is>
          <t>Cloud &amp; infrastructure</t>
        </is>
      </c>
      <c r="I3511" t="inlineStr">
        <is>
          <t>Top-10 client</t>
        </is>
      </c>
      <c r="J3511" t="inlineStr">
        <is>
          <t>Priya Nair</t>
        </is>
      </c>
      <c r="K3511" s="71" t="n">
        <v>5553</v>
      </c>
      <c r="L3511" s="72" t="n">
        <v>3989.93</v>
      </c>
      <c r="M3511" s="72" t="n">
        <v>22156081.29</v>
      </c>
      <c r="N3511" s="72" t="n">
        <v>0</v>
      </c>
      <c r="O3511" s="72" t="n">
        <v>22156081.29</v>
      </c>
      <c r="P3511" s="72" t="n">
        <v>13683187.54</v>
      </c>
      <c r="Q3511" s="72" t="n">
        <v>8472893.75</v>
      </c>
      <c r="R3511" t="inlineStr">
        <is>
          <t>B-06</t>
        </is>
      </c>
      <c r="S3511" s="73" t="n">
        <v>47.9</v>
      </c>
      <c r="T3511" s="73" t="n">
        <v>36.9</v>
      </c>
      <c r="U3511" s="71" t="n">
        <v>0</v>
      </c>
      <c r="V3511" t="inlineStr">
        <is>
          <t>No</t>
        </is>
      </c>
      <c r="W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TC103503</t>
        </is>
      </c>
      <c r="B3512" s="69" t="n">
        <v>46080</v>
      </c>
      <c r="C3512" s="70" t="n">
        <v>2026</v>
      </c>
      <c r="D3512" t="inlineStr">
        <is>
          <t>Feb</t>
        </is>
      </c>
      <c r="E3512" t="inlineStr">
        <is>
          <t>North America</t>
        </is>
      </c>
      <c r="F3512" t="inlineStr">
        <is>
          <t>USA</t>
        </is>
      </c>
      <c r="G3512" t="inlineStr">
        <is>
          <t>BFSI</t>
        </is>
      </c>
      <c r="H3512" t="inlineStr">
        <is>
          <t>Application services</t>
        </is>
      </c>
      <c r="I3512" t="inlineStr">
        <is>
          <t>Large client</t>
        </is>
      </c>
      <c r="J3512" t="inlineStr">
        <is>
          <t>Aisha Bello</t>
        </is>
      </c>
      <c r="K3512" s="71" t="n">
        <v>1275</v>
      </c>
      <c r="L3512" s="72" t="n">
        <v>3922.08</v>
      </c>
      <c r="M3512" s="72" t="n">
        <v>5000652</v>
      </c>
      <c r="N3512" s="72" t="n">
        <v>0</v>
      </c>
      <c r="O3512" s="72" t="n">
        <v>5000652</v>
      </c>
      <c r="P3512" s="72" t="n">
        <v>3093864.22</v>
      </c>
      <c r="Q3512" s="72" t="n">
        <v>1906787.78</v>
      </c>
      <c r="R3512" t="inlineStr">
        <is>
          <t>B-06</t>
        </is>
      </c>
      <c r="S3512" s="73" t="n">
        <v>11.5</v>
      </c>
      <c r="T3512" s="73" t="n">
        <v>8.699999999999999</v>
      </c>
      <c r="U3512" s="71" t="n">
        <v>1</v>
      </c>
      <c r="V3512" t="inlineStr">
        <is>
          <t>No</t>
        </is>
      </c>
      <c r="W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TC103504</t>
        </is>
      </c>
      <c r="B3513" s="69" t="n">
        <v>46080</v>
      </c>
      <c r="C3513" s="70" t="n">
        <v>2026</v>
      </c>
      <c r="D3513" t="inlineStr">
        <is>
          <t>Feb</t>
        </is>
      </c>
      <c r="E3513" t="inlineStr">
        <is>
          <t>Middle East &amp; Africa</t>
        </is>
      </c>
      <c r="F3513" t="inlineStr">
        <is>
          <t>South Africa</t>
        </is>
      </c>
      <c r="G3513" t="inlineStr">
        <is>
          <t>BFSI</t>
        </is>
      </c>
      <c r="H3513" t="inlineStr">
        <is>
          <t>Consulting</t>
        </is>
      </c>
      <c r="I3513" t="inlineStr">
        <is>
          <t>Mid-size client</t>
        </is>
      </c>
      <c r="J3513" t="inlineStr">
        <is>
          <t>Priya Nair</t>
        </is>
      </c>
      <c r="K3513" s="71" t="n">
        <v>1076</v>
      </c>
      <c r="L3513" s="72" t="n">
        <v>4008.81</v>
      </c>
      <c r="M3513" s="72" t="n">
        <v>4313479.56</v>
      </c>
      <c r="N3513" s="72" t="n">
        <v>86269.59</v>
      </c>
      <c r="O3513" s="72" t="n">
        <v>4227209.97</v>
      </c>
      <c r="P3513" s="72" t="n">
        <v>2985916.72</v>
      </c>
      <c r="Q3513" s="72" t="n">
        <v>1241293.25</v>
      </c>
      <c r="R3513" t="inlineStr">
        <is>
          <t>B-05</t>
        </is>
      </c>
      <c r="S3513" s="73" t="n">
        <v>9.300000000000001</v>
      </c>
      <c r="T3513" s="73" t="n">
        <v>7.6</v>
      </c>
      <c r="U3513" s="71" t="n">
        <v>0</v>
      </c>
      <c r="V3513" t="inlineStr">
        <is>
          <t>No</t>
        </is>
      </c>
      <c r="W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TC103505</t>
        </is>
      </c>
      <c r="B3514" s="69" t="n">
        <v>46080</v>
      </c>
      <c r="C3514" s="70" t="n">
        <v>2026</v>
      </c>
      <c r="D3514" t="inlineStr">
        <is>
          <t>Feb</t>
        </is>
      </c>
      <c r="E3514" t="inlineStr">
        <is>
          <t>Continental Europe</t>
        </is>
      </c>
      <c r="F3514" t="inlineStr">
        <is>
          <t>France</t>
        </is>
      </c>
      <c r="G3514" t="inlineStr">
        <is>
          <t>BFSI</t>
        </is>
      </c>
      <c r="H3514" t="inlineStr">
        <is>
          <t>Application services</t>
        </is>
      </c>
      <c r="I3514" t="inlineStr">
        <is>
          <t>Large client</t>
        </is>
      </c>
      <c r="J3514" t="inlineStr">
        <is>
          <t>Arjun Mehta</t>
        </is>
      </c>
      <c r="K3514" s="71" t="n">
        <v>1363</v>
      </c>
      <c r="L3514" s="72" t="n">
        <v>3944.26</v>
      </c>
      <c r="M3514" s="72" t="n">
        <v>5376026.38</v>
      </c>
      <c r="N3514" s="72" t="n">
        <v>0</v>
      </c>
      <c r="O3514" s="72" t="n">
        <v>5376026.38</v>
      </c>
      <c r="P3514" s="72" t="n">
        <v>3308121.92</v>
      </c>
      <c r="Q3514" s="72" t="n">
        <v>2067904.46</v>
      </c>
      <c r="R3514" t="inlineStr">
        <is>
          <t>B-05</t>
        </is>
      </c>
      <c r="S3514" s="73" t="n">
        <v>12.5</v>
      </c>
      <c r="T3514" s="73" t="n">
        <v>9.4</v>
      </c>
      <c r="U3514" s="71" t="n">
        <v>0</v>
      </c>
      <c r="V3514" t="inlineStr">
        <is>
          <t>No</t>
        </is>
      </c>
      <c r="W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TC103506</t>
        </is>
      </c>
      <c r="B3515" s="69" t="n">
        <v>46081</v>
      </c>
      <c r="C3515" s="70" t="n">
        <v>2026</v>
      </c>
      <c r="D3515" t="inlineStr">
        <is>
          <t>Feb</t>
        </is>
      </c>
      <c r="E3515" t="inlineStr">
        <is>
          <t>Continental Europe</t>
        </is>
      </c>
      <c r="F3515" t="inlineStr">
        <is>
          <t>Netherlands</t>
        </is>
      </c>
      <c r="G3515" t="inlineStr">
        <is>
          <t>Retail &amp; CPG</t>
        </is>
      </c>
      <c r="H3515" t="inlineStr">
        <is>
          <t>AI &amp; data</t>
        </is>
      </c>
      <c r="I3515" t="inlineStr">
        <is>
          <t>Top-10 client</t>
        </is>
      </c>
      <c r="J3515" t="inlineStr">
        <is>
          <t>Aisha Bello</t>
        </is>
      </c>
      <c r="K3515" s="71" t="n">
        <v>5780</v>
      </c>
      <c r="L3515" s="72" t="n">
        <v>3520.97</v>
      </c>
      <c r="M3515" s="72" t="n">
        <v>20351206.6</v>
      </c>
      <c r="N3515" s="72" t="n">
        <v>1221072.4</v>
      </c>
      <c r="O3515" s="72" t="n">
        <v>19130134.2</v>
      </c>
      <c r="P3515" s="72" t="n">
        <v>11945314.62</v>
      </c>
      <c r="Q3515" s="72" t="n">
        <v>7184819.58</v>
      </c>
      <c r="R3515" t="inlineStr">
        <is>
          <t>RC-02</t>
        </is>
      </c>
      <c r="S3515" s="73" t="n">
        <v>53.4</v>
      </c>
      <c r="T3515" s="73" t="n">
        <v>42.3</v>
      </c>
      <c r="U3515" s="71" t="n">
        <v>1</v>
      </c>
      <c r="V3515" t="inlineStr">
        <is>
          <t>No</t>
        </is>
      </c>
      <c r="W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TC103507</t>
        </is>
      </c>
      <c r="B3516" s="69" t="n">
        <v>46081</v>
      </c>
      <c r="C3516" s="70" t="n">
        <v>2026</v>
      </c>
      <c r="D3516" t="inlineStr">
        <is>
          <t>Feb</t>
        </is>
      </c>
      <c r="E3516" t="inlineStr">
        <is>
          <t>North America</t>
        </is>
      </c>
      <c r="F3516" t="inlineStr">
        <is>
          <t>Canada</t>
        </is>
      </c>
      <c r="G3516" t="inlineStr">
        <is>
          <t>BFSI</t>
        </is>
      </c>
      <c r="H3516" t="inlineStr">
        <is>
          <t>Cloud &amp; infrastructure</t>
        </is>
      </c>
      <c r="I3516" t="inlineStr">
        <is>
          <t>Large client</t>
        </is>
      </c>
      <c r="J3516" t="inlineStr">
        <is>
          <t>Aisha Bello</t>
        </is>
      </c>
      <c r="K3516" s="71" t="n">
        <v>2257</v>
      </c>
      <c r="L3516" s="72" t="n">
        <v>4379.31</v>
      </c>
      <c r="M3516" s="72" t="n">
        <v>9884102.67</v>
      </c>
      <c r="N3516" s="72" t="n">
        <v>593046.16</v>
      </c>
      <c r="O3516" s="72" t="n">
        <v>9291056.51</v>
      </c>
      <c r="P3516" s="72" t="n">
        <v>6845528.74</v>
      </c>
      <c r="Q3516" s="72" t="n">
        <v>2445527.77</v>
      </c>
      <c r="R3516" t="inlineStr">
        <is>
          <t>B-01</t>
        </is>
      </c>
      <c r="S3516" s="73" t="n">
        <v>19.6</v>
      </c>
      <c r="T3516" s="73" t="n">
        <v>15</v>
      </c>
      <c r="U3516" s="71" t="n">
        <v>0</v>
      </c>
      <c r="V3516" t="inlineStr">
        <is>
          <t>No</t>
        </is>
      </c>
      <c r="W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TC103508</t>
        </is>
      </c>
      <c r="B3517" s="69" t="n">
        <v>46081</v>
      </c>
      <c r="C3517" s="70" t="n">
        <v>2026</v>
      </c>
      <c r="D3517" t="inlineStr">
        <is>
          <t>Feb</t>
        </is>
      </c>
      <c r="E3517" t="inlineStr">
        <is>
          <t>North America</t>
        </is>
      </c>
      <c r="F3517" t="inlineStr">
        <is>
          <t>Canada</t>
        </is>
      </c>
      <c r="G3517" t="inlineStr">
        <is>
          <t>BFSI</t>
        </is>
      </c>
      <c r="H3517" t="inlineStr">
        <is>
          <t>Application services</t>
        </is>
      </c>
      <c r="I3517" t="inlineStr">
        <is>
          <t>Top-10 client</t>
        </is>
      </c>
      <c r="J3517" t="inlineStr">
        <is>
          <t>Yuki Sato</t>
        </is>
      </c>
      <c r="K3517" s="71" t="n">
        <v>1533</v>
      </c>
      <c r="L3517" s="72" t="n">
        <v>3753.73</v>
      </c>
      <c r="M3517" s="72" t="n">
        <v>5754468.09</v>
      </c>
      <c r="N3517" s="72" t="n">
        <v>115089.36</v>
      </c>
      <c r="O3517" s="72" t="n">
        <v>5639378.73</v>
      </c>
      <c r="P3517" s="72" t="n">
        <v>4083152.9</v>
      </c>
      <c r="Q3517" s="72" t="n">
        <v>1556225.83</v>
      </c>
      <c r="R3517" t="inlineStr">
        <is>
          <t>B-06</t>
        </is>
      </c>
      <c r="S3517" s="73" t="n">
        <v>11.3</v>
      </c>
      <c r="T3517" s="73" t="n">
        <v>10.4</v>
      </c>
      <c r="U3517" s="71" t="n">
        <v>0</v>
      </c>
      <c r="V3517" t="inlineStr">
        <is>
          <t>No</t>
        </is>
      </c>
      <c r="W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TC103509</t>
        </is>
      </c>
      <c r="B3518" s="69" t="n">
        <v>46081</v>
      </c>
      <c r="C3518" s="70" t="n">
        <v>2026</v>
      </c>
      <c r="D3518" t="inlineStr">
        <is>
          <t>Feb</t>
        </is>
      </c>
      <c r="E3518" t="inlineStr">
        <is>
          <t>North America</t>
        </is>
      </c>
      <c r="F3518" t="inlineStr">
        <is>
          <t>Canada</t>
        </is>
      </c>
      <c r="G3518" t="inlineStr">
        <is>
          <t>Retail &amp; CPG</t>
        </is>
      </c>
      <c r="H3518" t="inlineStr">
        <is>
          <t>Application services</t>
        </is>
      </c>
      <c r="I3518" t="inlineStr">
        <is>
          <t>Top-10 client</t>
        </is>
      </c>
      <c r="J3518" t="inlineStr">
        <is>
          <t>Carlos Silva</t>
        </is>
      </c>
      <c r="K3518" s="71" t="n">
        <v>2103</v>
      </c>
      <c r="L3518" s="72" t="n">
        <v>4038.96</v>
      </c>
      <c r="M3518" s="72" t="n">
        <v>8493932.880000001</v>
      </c>
      <c r="N3518" s="72" t="n">
        <v>169878.66</v>
      </c>
      <c r="O3518" s="72" t="n">
        <v>8324054.22</v>
      </c>
      <c r="P3518" s="72" t="n">
        <v>5160308.14</v>
      </c>
      <c r="Q3518" s="72" t="n">
        <v>3163746.08</v>
      </c>
      <c r="R3518" t="inlineStr">
        <is>
          <t>RC-04</t>
        </is>
      </c>
      <c r="S3518" s="73" t="n">
        <v>20</v>
      </c>
      <c r="T3518" s="73" t="n">
        <v>14.9</v>
      </c>
      <c r="U3518" s="71" t="n">
        <v>0</v>
      </c>
      <c r="V3518" t="inlineStr">
        <is>
          <t>No</t>
        </is>
      </c>
      <c r="W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TC103510</t>
        </is>
      </c>
      <c r="B3519" s="69" t="n">
        <v>46081</v>
      </c>
      <c r="C3519" s="70" t="n">
        <v>2026</v>
      </c>
      <c r="D3519" t="inlineStr">
        <is>
          <t>Feb</t>
        </is>
      </c>
      <c r="E3519" t="inlineStr">
        <is>
          <t>North America</t>
        </is>
      </c>
      <c r="F3519" t="inlineStr">
        <is>
          <t>Canada</t>
        </is>
      </c>
      <c r="G3519" t="inlineStr">
        <is>
          <t>Retail &amp; CPG</t>
        </is>
      </c>
      <c r="H3519" t="inlineStr">
        <is>
          <t>Application services</t>
        </is>
      </c>
      <c r="I3519" t="inlineStr">
        <is>
          <t>Mid-size client</t>
        </is>
      </c>
      <c r="J3519" t="inlineStr">
        <is>
          <t>Wei Chen</t>
        </is>
      </c>
      <c r="K3519" s="71" t="n">
        <v>4234</v>
      </c>
      <c r="L3519" s="72" t="n">
        <v>3685.12</v>
      </c>
      <c r="M3519" s="72" t="n">
        <v>15602798.08</v>
      </c>
      <c r="N3519" s="72" t="n">
        <v>0</v>
      </c>
      <c r="O3519" s="72" t="n">
        <v>15602798.08</v>
      </c>
      <c r="P3519" s="72" t="n">
        <v>9631125.939999999</v>
      </c>
      <c r="Q3519" s="72" t="n">
        <v>5971672.14</v>
      </c>
      <c r="R3519" t="inlineStr">
        <is>
          <t>RC-01</t>
        </is>
      </c>
      <c r="S3519" s="73" t="n">
        <v>34.4</v>
      </c>
      <c r="T3519" s="73" t="n">
        <v>31</v>
      </c>
      <c r="U3519" s="71" t="n">
        <v>1</v>
      </c>
      <c r="V3519" t="inlineStr">
        <is>
          <t>No</t>
        </is>
      </c>
      <c r="W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TC103511</t>
        </is>
      </c>
      <c r="B3520" s="69" t="n">
        <v>46081</v>
      </c>
      <c r="C3520" s="70" t="n">
        <v>2026</v>
      </c>
      <c r="D3520" t="inlineStr">
        <is>
          <t>Feb</t>
        </is>
      </c>
      <c r="E3520" t="inlineStr">
        <is>
          <t>Asia Pacific</t>
        </is>
      </c>
      <c r="F3520" t="inlineStr">
        <is>
          <t>Japan</t>
        </is>
      </c>
      <c r="G3520" t="inlineStr">
        <is>
          <t>Technology &amp; Services</t>
        </is>
      </c>
      <c r="H3520" t="inlineStr">
        <is>
          <t>AI &amp; data</t>
        </is>
      </c>
      <c r="I3520" t="inlineStr">
        <is>
          <t>Mid-size client</t>
        </is>
      </c>
      <c r="J3520" t="inlineStr">
        <is>
          <t>Omar Haddad</t>
        </is>
      </c>
      <c r="K3520" s="71" t="n">
        <v>9454</v>
      </c>
      <c r="L3520" s="72" t="n">
        <v>3615.32</v>
      </c>
      <c r="M3520" s="72" t="n">
        <v>34179235.28</v>
      </c>
      <c r="N3520" s="72" t="n">
        <v>2050754.12</v>
      </c>
      <c r="O3520" s="72" t="n">
        <v>32128481.16</v>
      </c>
      <c r="P3520" s="72" t="n">
        <v>21509873.28</v>
      </c>
      <c r="Q3520" s="72" t="n">
        <v>10618607.88</v>
      </c>
      <c r="R3520" t="inlineStr">
        <is>
          <t>TS-06</t>
        </is>
      </c>
      <c r="S3520" s="73" t="n">
        <v>79.8</v>
      </c>
      <c r="T3520" s="73" t="n">
        <v>64.8</v>
      </c>
      <c r="U3520" s="71" t="n">
        <v>0</v>
      </c>
      <c r="V3520" t="inlineStr">
        <is>
          <t>No</t>
        </is>
      </c>
      <c r="W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TC103512</t>
        </is>
      </c>
      <c r="B3521" s="69" t="n">
        <v>46082</v>
      </c>
      <c r="C3521" s="70" t="n">
        <v>2026</v>
      </c>
      <c r="D3521" t="inlineStr">
        <is>
          <t>Mar</t>
        </is>
      </c>
      <c r="E3521" t="inlineStr">
        <is>
          <t>North America</t>
        </is>
      </c>
      <c r="F3521" t="inlineStr">
        <is>
          <t>USA</t>
        </is>
      </c>
      <c r="G3521" t="inlineStr">
        <is>
          <t>BFSI</t>
        </is>
      </c>
      <c r="H3521" t="inlineStr">
        <is>
          <t>Application services</t>
        </is>
      </c>
      <c r="I3521" t="inlineStr">
        <is>
          <t>Top-10 client</t>
        </is>
      </c>
      <c r="J3521" t="inlineStr">
        <is>
          <t>Emma Clarke</t>
        </is>
      </c>
      <c r="K3521" s="71" t="n">
        <v>7627</v>
      </c>
      <c r="L3521" s="72" t="n">
        <v>3990.07</v>
      </c>
      <c r="M3521" s="72" t="n">
        <v>30432263.89</v>
      </c>
      <c r="N3521" s="72" t="n">
        <v>1825935.83</v>
      </c>
      <c r="O3521" s="72" t="n">
        <v>28606328.06</v>
      </c>
      <c r="P3521" s="72" t="n">
        <v>17759248.58</v>
      </c>
      <c r="Q3521" s="72" t="n">
        <v>10847079.48</v>
      </c>
      <c r="R3521" t="inlineStr">
        <is>
          <t>B-03</t>
        </is>
      </c>
      <c r="S3521" s="73" t="n">
        <v>52.6</v>
      </c>
      <c r="T3521" s="73" t="n">
        <v>46.6</v>
      </c>
      <c r="U3521" s="71" t="n">
        <v>3</v>
      </c>
      <c r="V3521" t="inlineStr">
        <is>
          <t>No</t>
        </is>
      </c>
      <c r="W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TC103513</t>
        </is>
      </c>
      <c r="B3522" s="69" t="n">
        <v>46082</v>
      </c>
      <c r="C3522" s="70" t="n">
        <v>2026</v>
      </c>
      <c r="D3522" t="inlineStr">
        <is>
          <t>Mar</t>
        </is>
      </c>
      <c r="E3522" t="inlineStr">
        <is>
          <t>Continental Europe</t>
        </is>
      </c>
      <c r="F3522" t="inlineStr">
        <is>
          <t>Netherlands</t>
        </is>
      </c>
      <c r="G3522" t="inlineStr">
        <is>
          <t>Technology &amp; Services</t>
        </is>
      </c>
      <c r="H3522" t="inlineStr">
        <is>
          <t>BPS</t>
        </is>
      </c>
      <c r="I3522" t="inlineStr">
        <is>
          <t>Large client</t>
        </is>
      </c>
      <c r="J3522" t="inlineStr">
        <is>
          <t>Arjun Mehta</t>
        </is>
      </c>
      <c r="K3522" s="71" t="n">
        <v>1262</v>
      </c>
      <c r="L3522" s="72" t="n">
        <v>4094.86</v>
      </c>
      <c r="M3522" s="72" t="n">
        <v>5167713.32</v>
      </c>
      <c r="N3522" s="72" t="n">
        <v>310062.8</v>
      </c>
      <c r="O3522" s="72" t="n">
        <v>4857650.52</v>
      </c>
      <c r="P3522" s="72" t="n">
        <v>3236752.84</v>
      </c>
      <c r="Q3522" s="72" t="n">
        <v>1620897.68</v>
      </c>
      <c r="R3522" t="inlineStr">
        <is>
          <t>TS-01</t>
        </is>
      </c>
      <c r="S3522" s="73" t="n">
        <v>9.1</v>
      </c>
      <c r="T3522" s="73" t="n">
        <v>7.7</v>
      </c>
      <c r="U3522" s="71" t="n">
        <v>0</v>
      </c>
      <c r="V3522" t="inlineStr">
        <is>
          <t>No</t>
        </is>
      </c>
      <c r="W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TC103514</t>
        </is>
      </c>
      <c r="B3523" s="69" t="n">
        <v>46082</v>
      </c>
      <c r="C3523" s="70" t="n">
        <v>2026</v>
      </c>
      <c r="D3523" t="inlineStr">
        <is>
          <t>Mar</t>
        </is>
      </c>
      <c r="E3523" t="inlineStr">
        <is>
          <t>UK</t>
        </is>
      </c>
      <c r="F3523" t="inlineStr">
        <is>
          <t>UK</t>
        </is>
      </c>
      <c r="G3523" t="inlineStr">
        <is>
          <t>Technology &amp; Services</t>
        </is>
      </c>
      <c r="H3523" t="inlineStr">
        <is>
          <t>AI &amp; data</t>
        </is>
      </c>
      <c r="I3523" t="inlineStr">
        <is>
          <t>Large client</t>
        </is>
      </c>
      <c r="J3523" t="inlineStr">
        <is>
          <t>Olivia Brown</t>
        </is>
      </c>
      <c r="K3523" s="71" t="n">
        <v>6401</v>
      </c>
      <c r="L3523" s="72" t="n">
        <v>3852.13</v>
      </c>
      <c r="M3523" s="72" t="n">
        <v>24657484.13</v>
      </c>
      <c r="N3523" s="72" t="n">
        <v>0</v>
      </c>
      <c r="O3523" s="72" t="n">
        <v>24657484.13</v>
      </c>
      <c r="P3523" s="72" t="n">
        <v>16472851.31</v>
      </c>
      <c r="Q3523" s="72" t="n">
        <v>8184632.82</v>
      </c>
      <c r="R3523" t="inlineStr">
        <is>
          <t>TS-02</t>
        </is>
      </c>
      <c r="S3523" s="73" t="n">
        <v>47.6</v>
      </c>
      <c r="T3523" s="73" t="n">
        <v>42</v>
      </c>
      <c r="U3523" s="71" t="n">
        <v>0</v>
      </c>
      <c r="V3523" t="inlineStr">
        <is>
          <t>No</t>
        </is>
      </c>
      <c r="W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TC103515</t>
        </is>
      </c>
      <c r="B3524" s="69" t="n">
        <v>46082</v>
      </c>
      <c r="C3524" s="70" t="n">
        <v>2026</v>
      </c>
      <c r="D3524" t="inlineStr">
        <is>
          <t>Mar</t>
        </is>
      </c>
      <c r="E3524" t="inlineStr">
        <is>
          <t>North America</t>
        </is>
      </c>
      <c r="F3524" t="inlineStr">
        <is>
          <t>Canada</t>
        </is>
      </c>
      <c r="G3524" t="inlineStr">
        <is>
          <t>Life Sciences</t>
        </is>
      </c>
      <c r="H3524" t="inlineStr">
        <is>
          <t>Cloud &amp; infrastructure</t>
        </is>
      </c>
      <c r="I3524" t="inlineStr">
        <is>
          <t>Large client</t>
        </is>
      </c>
      <c r="J3524" t="inlineStr">
        <is>
          <t>Zoya Ahmed</t>
        </is>
      </c>
      <c r="K3524" s="71" t="n">
        <v>5448</v>
      </c>
      <c r="L3524" s="72" t="n">
        <v>4317.39</v>
      </c>
      <c r="M3524" s="72" t="n">
        <v>23521140.72</v>
      </c>
      <c r="N3524" s="72" t="n">
        <v>0</v>
      </c>
      <c r="O3524" s="72" t="n">
        <v>23521140.72</v>
      </c>
      <c r="P3524" s="72" t="n">
        <v>15359316.84</v>
      </c>
      <c r="Q3524" s="72" t="n">
        <v>8161823.88</v>
      </c>
      <c r="R3524" t="inlineStr">
        <is>
          <t>LS-03</t>
        </is>
      </c>
      <c r="S3524" s="73" t="n">
        <v>41</v>
      </c>
      <c r="T3524" s="73" t="n">
        <v>34.2</v>
      </c>
      <c r="U3524" s="71" t="n">
        <v>0</v>
      </c>
      <c r="V3524" t="inlineStr">
        <is>
          <t>No</t>
        </is>
      </c>
      <c r="W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TC103516</t>
        </is>
      </c>
      <c r="B3525" s="69" t="n">
        <v>46082</v>
      </c>
      <c r="C3525" s="70" t="n">
        <v>2026</v>
      </c>
      <c r="D3525" t="inlineStr">
        <is>
          <t>Mar</t>
        </is>
      </c>
      <c r="E3525" t="inlineStr">
        <is>
          <t>North America</t>
        </is>
      </c>
      <c r="F3525" t="inlineStr">
        <is>
          <t>USA</t>
        </is>
      </c>
      <c r="G3525" t="inlineStr">
        <is>
          <t>Technology &amp; Services</t>
        </is>
      </c>
      <c r="H3525" t="inlineStr">
        <is>
          <t>Application services</t>
        </is>
      </c>
      <c r="I3525" t="inlineStr">
        <is>
          <t>Large client</t>
        </is>
      </c>
      <c r="J3525" t="inlineStr">
        <is>
          <t>Arjun Mehta</t>
        </is>
      </c>
      <c r="K3525" s="71" t="n">
        <v>7840</v>
      </c>
      <c r="L3525" s="72" t="n">
        <v>3791.49</v>
      </c>
      <c r="M3525" s="72" t="n">
        <v>29725281.6</v>
      </c>
      <c r="N3525" s="72" t="n">
        <v>594505.63</v>
      </c>
      <c r="O3525" s="72" t="n">
        <v>29130775.97</v>
      </c>
      <c r="P3525" s="72" t="n">
        <v>20587038.05</v>
      </c>
      <c r="Q3525" s="72" t="n">
        <v>8543737.92</v>
      </c>
      <c r="R3525" t="inlineStr">
        <is>
          <t>TS-04</t>
        </is>
      </c>
      <c r="S3525" s="73" t="n">
        <v>55.8</v>
      </c>
      <c r="T3525" s="73" t="n">
        <v>47.2</v>
      </c>
      <c r="U3525" s="71" t="n">
        <v>1</v>
      </c>
      <c r="V3525" t="inlineStr">
        <is>
          <t>Yes</t>
        </is>
      </c>
      <c r="W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TC103517</t>
        </is>
      </c>
      <c r="B3526" s="69" t="n">
        <v>46082</v>
      </c>
      <c r="C3526" s="70" t="n">
        <v>2026</v>
      </c>
      <c r="D3526" t="inlineStr">
        <is>
          <t>Mar</t>
        </is>
      </c>
      <c r="E3526" t="inlineStr">
        <is>
          <t>North America</t>
        </is>
      </c>
      <c r="F3526" t="inlineStr">
        <is>
          <t>USA</t>
        </is>
      </c>
      <c r="G3526" t="inlineStr">
        <is>
          <t>Retail &amp; CPG</t>
        </is>
      </c>
      <c r="H3526" t="inlineStr">
        <is>
          <t>BPS</t>
        </is>
      </c>
      <c r="I3526" t="inlineStr">
        <is>
          <t>Mid-size client</t>
        </is>
      </c>
      <c r="J3526" t="inlineStr">
        <is>
          <t>Hiroshi Tanaka</t>
        </is>
      </c>
      <c r="K3526" s="71" t="n">
        <v>4531</v>
      </c>
      <c r="L3526" s="72" t="n">
        <v>3900.85</v>
      </c>
      <c r="M3526" s="72" t="n">
        <v>17674751.35</v>
      </c>
      <c r="N3526" s="72" t="n">
        <v>1060485.08</v>
      </c>
      <c r="O3526" s="72" t="n">
        <v>16614266.27</v>
      </c>
      <c r="P3526" s="72" t="n">
        <v>10484857.83</v>
      </c>
      <c r="Q3526" s="72" t="n">
        <v>6129408.44</v>
      </c>
      <c r="R3526" t="inlineStr">
        <is>
          <t>RC-02</t>
        </is>
      </c>
      <c r="S3526" s="73" t="n">
        <v>33.5</v>
      </c>
      <c r="T3526" s="73" t="n">
        <v>27.8</v>
      </c>
      <c r="U3526" s="71" t="n">
        <v>0</v>
      </c>
      <c r="V3526" t="inlineStr">
        <is>
          <t>No</t>
        </is>
      </c>
      <c r="W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TC103518</t>
        </is>
      </c>
      <c r="B3527" s="69" t="n">
        <v>46082</v>
      </c>
      <c r="C3527" s="70" t="n">
        <v>2026</v>
      </c>
      <c r="D3527" t="inlineStr">
        <is>
          <t>Mar</t>
        </is>
      </c>
      <c r="E3527" t="inlineStr">
        <is>
          <t>Asia Pacific</t>
        </is>
      </c>
      <c r="F3527" t="inlineStr">
        <is>
          <t>Singapore</t>
        </is>
      </c>
      <c r="G3527" t="inlineStr">
        <is>
          <t>Manufacturing</t>
        </is>
      </c>
      <c r="H3527" t="inlineStr">
        <is>
          <t>Cloud &amp; infrastructure</t>
        </is>
      </c>
      <c r="I3527" t="inlineStr">
        <is>
          <t>Top-10 client</t>
        </is>
      </c>
      <c r="J3527" t="inlineStr">
        <is>
          <t>Sophie Müller</t>
        </is>
      </c>
      <c r="K3527" s="71" t="n">
        <v>1647</v>
      </c>
      <c r="L3527" s="72" t="n">
        <v>3213.15</v>
      </c>
      <c r="M3527" s="72" t="n">
        <v>5292058.05</v>
      </c>
      <c r="N3527" s="72" t="n">
        <v>211682.32</v>
      </c>
      <c r="O3527" s="72" t="n">
        <v>5080375.73</v>
      </c>
      <c r="P3527" s="72" t="n">
        <v>3366544.53</v>
      </c>
      <c r="Q3527" s="72" t="n">
        <v>1713831.2</v>
      </c>
      <c r="R3527" t="inlineStr">
        <is>
          <t>M-03</t>
        </is>
      </c>
      <c r="S3527" s="73" t="n">
        <v>11.5</v>
      </c>
      <c r="T3527" s="73" t="n">
        <v>10.2</v>
      </c>
      <c r="U3527" s="71" t="n">
        <v>0</v>
      </c>
      <c r="V3527" t="inlineStr">
        <is>
          <t>No</t>
        </is>
      </c>
      <c r="W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TC103519</t>
        </is>
      </c>
      <c r="B3528" s="69" t="n">
        <v>46082</v>
      </c>
      <c r="C3528" s="70" t="n">
        <v>2026</v>
      </c>
      <c r="D3528" t="inlineStr">
        <is>
          <t>Mar</t>
        </is>
      </c>
      <c r="E3528" t="inlineStr">
        <is>
          <t>Continental Europe</t>
        </is>
      </c>
      <c r="F3528" t="inlineStr">
        <is>
          <t>Netherlands</t>
        </is>
      </c>
      <c r="G3528" t="inlineStr">
        <is>
          <t>Life Sciences</t>
        </is>
      </c>
      <c r="H3528" t="inlineStr">
        <is>
          <t>AI &amp; data</t>
        </is>
      </c>
      <c r="I3528" t="inlineStr">
        <is>
          <t>Mid-size client</t>
        </is>
      </c>
      <c r="J3528" t="inlineStr">
        <is>
          <t>Wei Chen</t>
        </is>
      </c>
      <c r="K3528" s="71" t="n">
        <v>2458</v>
      </c>
      <c r="L3528" s="72" t="n">
        <v>5064.71</v>
      </c>
      <c r="M3528" s="72" t="n">
        <v>12449057.18</v>
      </c>
      <c r="N3528" s="72" t="n">
        <v>248981.14</v>
      </c>
      <c r="O3528" s="72" t="n">
        <v>12200076.04</v>
      </c>
      <c r="P3528" s="72" t="n">
        <v>7904802.57</v>
      </c>
      <c r="Q3528" s="72" t="n">
        <v>4295273.47</v>
      </c>
      <c r="R3528" t="inlineStr">
        <is>
          <t>LS-01</t>
        </is>
      </c>
      <c r="S3528" s="73" t="n">
        <v>19.5</v>
      </c>
      <c r="T3528" s="73" t="n">
        <v>14.9</v>
      </c>
      <c r="U3528" s="71" t="n">
        <v>0</v>
      </c>
      <c r="V3528" t="inlineStr">
        <is>
          <t>No</t>
        </is>
      </c>
      <c r="W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TC103520</t>
        </is>
      </c>
      <c r="B3529" s="69" t="n">
        <v>46082</v>
      </c>
      <c r="C3529" s="70" t="n">
        <v>2026</v>
      </c>
      <c r="D3529" t="inlineStr">
        <is>
          <t>Mar</t>
        </is>
      </c>
      <c r="E3529" t="inlineStr">
        <is>
          <t>Continental Europe</t>
        </is>
      </c>
      <c r="F3529" t="inlineStr">
        <is>
          <t>France</t>
        </is>
      </c>
      <c r="G3529" t="inlineStr">
        <is>
          <t>Technology &amp; Services</t>
        </is>
      </c>
      <c r="H3529" t="inlineStr">
        <is>
          <t>AI &amp; data</t>
        </is>
      </c>
      <c r="I3529" t="inlineStr">
        <is>
          <t>Top-10 client</t>
        </is>
      </c>
      <c r="J3529" t="inlineStr">
        <is>
          <t>Priya Nair</t>
        </is>
      </c>
      <c r="K3529" s="71" t="n">
        <v>2855</v>
      </c>
      <c r="L3529" s="72" t="n">
        <v>4382.84</v>
      </c>
      <c r="M3529" s="72" t="n">
        <v>12513008.2</v>
      </c>
      <c r="N3529" s="72" t="n">
        <v>500520.33</v>
      </c>
      <c r="O3529" s="72" t="n">
        <v>12012487.87</v>
      </c>
      <c r="P3529" s="72" t="n">
        <v>7889954</v>
      </c>
      <c r="Q3529" s="72" t="n">
        <v>4122533.87</v>
      </c>
      <c r="R3529" t="inlineStr">
        <is>
          <t>TS-01</t>
        </is>
      </c>
      <c r="S3529" s="73" t="n">
        <v>19.9</v>
      </c>
      <c r="T3529" s="73" t="n">
        <v>18.2</v>
      </c>
      <c r="U3529" s="71" t="n">
        <v>0</v>
      </c>
      <c r="V3529" t="inlineStr">
        <is>
          <t>No</t>
        </is>
      </c>
      <c r="W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TC103521</t>
        </is>
      </c>
      <c r="B3530" s="69" t="n">
        <v>46082</v>
      </c>
      <c r="C3530" s="70" t="n">
        <v>2026</v>
      </c>
      <c r="D3530" t="inlineStr">
        <is>
          <t>Mar</t>
        </is>
      </c>
      <c r="E3530" t="inlineStr">
        <is>
          <t>Continental Europe</t>
        </is>
      </c>
      <c r="F3530" t="inlineStr">
        <is>
          <t>France</t>
        </is>
      </c>
      <c r="G3530" t="inlineStr">
        <is>
          <t>Technology &amp; Services</t>
        </is>
      </c>
      <c r="H3530" t="inlineStr">
        <is>
          <t>BPS</t>
        </is>
      </c>
      <c r="I3530" t="inlineStr">
        <is>
          <t>Top-10 client</t>
        </is>
      </c>
      <c r="J3530" t="inlineStr">
        <is>
          <t>Yuki Sato</t>
        </is>
      </c>
      <c r="K3530" s="71" t="n">
        <v>7547</v>
      </c>
      <c r="L3530" s="72" t="n">
        <v>3668.62</v>
      </c>
      <c r="M3530" s="72" t="n">
        <v>27687075.14</v>
      </c>
      <c r="N3530" s="72" t="n">
        <v>1107483.01</v>
      </c>
      <c r="O3530" s="72" t="n">
        <v>26579592.13</v>
      </c>
      <c r="P3530" s="72" t="n">
        <v>19400962.15</v>
      </c>
      <c r="Q3530" s="72" t="n">
        <v>7178629.98</v>
      </c>
      <c r="R3530" t="inlineStr">
        <is>
          <t>TS-01</t>
        </is>
      </c>
      <c r="S3530" s="73" t="n">
        <v>61.3</v>
      </c>
      <c r="T3530" s="73" t="n">
        <v>49.9</v>
      </c>
      <c r="U3530" s="71" t="n">
        <v>0</v>
      </c>
      <c r="V3530" t="inlineStr">
        <is>
          <t>No</t>
        </is>
      </c>
      <c r="W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TC103522</t>
        </is>
      </c>
      <c r="B3531" s="69" t="n">
        <v>46082</v>
      </c>
      <c r="C3531" s="70" t="n">
        <v>2026</v>
      </c>
      <c r="D3531" t="inlineStr">
        <is>
          <t>Mar</t>
        </is>
      </c>
      <c r="E3531" t="inlineStr">
        <is>
          <t>UK</t>
        </is>
      </c>
      <c r="F3531" t="inlineStr">
        <is>
          <t>UK</t>
        </is>
      </c>
      <c r="G3531" t="inlineStr">
        <is>
          <t>Communications &amp; Media</t>
        </is>
      </c>
      <c r="H3531" t="inlineStr">
        <is>
          <t>Application services</t>
        </is>
      </c>
      <c r="I3531" t="inlineStr">
        <is>
          <t>Top-10 client</t>
        </is>
      </c>
      <c r="J3531" t="inlineStr">
        <is>
          <t>Kofi Mensah</t>
        </is>
      </c>
      <c r="K3531" s="71" t="n">
        <v>4742</v>
      </c>
      <c r="L3531" s="72" t="n">
        <v>3527.68</v>
      </c>
      <c r="M3531" s="72" t="n">
        <v>16728258.56</v>
      </c>
      <c r="N3531" s="72" t="n">
        <v>0</v>
      </c>
      <c r="O3531" s="72" t="n">
        <v>16728258.56</v>
      </c>
      <c r="P3531" s="72" t="n">
        <v>11168659.68</v>
      </c>
      <c r="Q3531" s="72" t="n">
        <v>5559598.88</v>
      </c>
      <c r="R3531" t="inlineStr">
        <is>
          <t>CM-06</t>
        </is>
      </c>
      <c r="S3531" s="73" t="n">
        <v>35.3</v>
      </c>
      <c r="T3531" s="73" t="n">
        <v>32.3</v>
      </c>
      <c r="U3531" s="71" t="n">
        <v>0</v>
      </c>
      <c r="V3531" t="inlineStr">
        <is>
          <t>No</t>
        </is>
      </c>
      <c r="W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TC103523</t>
        </is>
      </c>
      <c r="B3532" s="69" t="n">
        <v>46082</v>
      </c>
      <c r="C3532" s="70" t="n">
        <v>2026</v>
      </c>
      <c r="D3532" t="inlineStr">
        <is>
          <t>Mar</t>
        </is>
      </c>
      <c r="E3532" t="inlineStr">
        <is>
          <t>North America</t>
        </is>
      </c>
      <c r="F3532" t="inlineStr">
        <is>
          <t>USA</t>
        </is>
      </c>
      <c r="G3532" t="inlineStr">
        <is>
          <t>Manufacturing</t>
        </is>
      </c>
      <c r="H3532" t="inlineStr">
        <is>
          <t>Cloud &amp; infrastructure</t>
        </is>
      </c>
      <c r="I3532" t="inlineStr">
        <is>
          <t>Top-10 client</t>
        </is>
      </c>
      <c r="J3532" t="inlineStr">
        <is>
          <t>Lucas Martin</t>
        </is>
      </c>
      <c r="K3532" s="71" t="n">
        <v>8879</v>
      </c>
      <c r="L3532" s="72" t="n">
        <v>3669.13</v>
      </c>
      <c r="M3532" s="72" t="n">
        <v>32578205.27</v>
      </c>
      <c r="N3532" s="72" t="n">
        <v>1303128.21</v>
      </c>
      <c r="O3532" s="72" t="n">
        <v>31275077.06</v>
      </c>
      <c r="P3532" s="72" t="n">
        <v>19163825.01</v>
      </c>
      <c r="Q3532" s="72" t="n">
        <v>12111252.05</v>
      </c>
      <c r="R3532" t="inlineStr">
        <is>
          <t>M-03</t>
        </is>
      </c>
      <c r="S3532" s="73" t="n">
        <v>66.3</v>
      </c>
      <c r="T3532" s="73" t="n">
        <v>52.7</v>
      </c>
      <c r="U3532" s="71" t="n">
        <v>1</v>
      </c>
      <c r="V3532" t="inlineStr">
        <is>
          <t>No</t>
        </is>
      </c>
      <c r="W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TC103524</t>
        </is>
      </c>
      <c r="B3533" s="69" t="n">
        <v>46082</v>
      </c>
      <c r="C3533" s="70" t="n">
        <v>2026</v>
      </c>
      <c r="D3533" t="inlineStr">
        <is>
          <t>Mar</t>
        </is>
      </c>
      <c r="E3533" t="inlineStr">
        <is>
          <t>Continental Europe</t>
        </is>
      </c>
      <c r="F3533" t="inlineStr">
        <is>
          <t>France</t>
        </is>
      </c>
      <c r="G3533" t="inlineStr">
        <is>
          <t>BFSI</t>
        </is>
      </c>
      <c r="H3533" t="inlineStr">
        <is>
          <t>AI &amp; data</t>
        </is>
      </c>
      <c r="I3533" t="inlineStr">
        <is>
          <t>Large client</t>
        </is>
      </c>
      <c r="J3533" t="inlineStr">
        <is>
          <t>Hiroshi Tanaka</t>
        </is>
      </c>
      <c r="K3533" s="71" t="n">
        <v>3612</v>
      </c>
      <c r="L3533" s="72" t="n">
        <v>4411.15</v>
      </c>
      <c r="M3533" s="72" t="n">
        <v>15933073.8</v>
      </c>
      <c r="N3533" s="72" t="n">
        <v>0</v>
      </c>
      <c r="O3533" s="72" t="n">
        <v>15933073.8</v>
      </c>
      <c r="P3533" s="72" t="n">
        <v>9969514.93</v>
      </c>
      <c r="Q3533" s="72" t="n">
        <v>5963558.87</v>
      </c>
      <c r="R3533" t="inlineStr">
        <is>
          <t>B-01</t>
        </is>
      </c>
      <c r="S3533" s="73" t="n">
        <v>26.8</v>
      </c>
      <c r="T3533" s="73" t="n">
        <v>23.4</v>
      </c>
      <c r="U3533" s="71" t="n">
        <v>0</v>
      </c>
      <c r="V3533" t="inlineStr">
        <is>
          <t>No</t>
        </is>
      </c>
      <c r="W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TC103525</t>
        </is>
      </c>
      <c r="B3534" s="69" t="n">
        <v>46083</v>
      </c>
      <c r="C3534" s="70" t="n">
        <v>2026</v>
      </c>
      <c r="D3534" t="inlineStr">
        <is>
          <t>Mar</t>
        </is>
      </c>
      <c r="E3534" t="inlineStr">
        <is>
          <t>North America</t>
        </is>
      </c>
      <c r="F3534" t="inlineStr">
        <is>
          <t>Canada</t>
        </is>
      </c>
      <c r="G3534" t="inlineStr">
        <is>
          <t>Manufacturing</t>
        </is>
      </c>
      <c r="H3534" t="inlineStr">
        <is>
          <t>BPS</t>
        </is>
      </c>
      <c r="I3534" t="inlineStr">
        <is>
          <t>Large client</t>
        </is>
      </c>
      <c r="J3534" t="inlineStr">
        <is>
          <t>Wei Chen</t>
        </is>
      </c>
      <c r="K3534" s="71" t="n">
        <v>4714</v>
      </c>
      <c r="L3534" s="72" t="n">
        <v>3735.76</v>
      </c>
      <c r="M3534" s="72" t="n">
        <v>17610372.64</v>
      </c>
      <c r="N3534" s="72" t="n">
        <v>0</v>
      </c>
      <c r="O3534" s="72" t="n">
        <v>17610372.64</v>
      </c>
      <c r="P3534" s="72" t="n">
        <v>12298061.49</v>
      </c>
      <c r="Q3534" s="72" t="n">
        <v>5312311.15</v>
      </c>
      <c r="R3534" t="inlineStr">
        <is>
          <t>M-03</t>
        </is>
      </c>
      <c r="S3534" s="73" t="n">
        <v>34.6</v>
      </c>
      <c r="T3534" s="73" t="n">
        <v>29.1</v>
      </c>
      <c r="U3534" s="71" t="n">
        <v>1</v>
      </c>
      <c r="V3534" t="inlineStr">
        <is>
          <t>No</t>
        </is>
      </c>
      <c r="W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TC103526</t>
        </is>
      </c>
      <c r="B3535" s="69" t="n">
        <v>46083</v>
      </c>
      <c r="C3535" s="70" t="n">
        <v>2026</v>
      </c>
      <c r="D3535" t="inlineStr">
        <is>
          <t>Mar</t>
        </is>
      </c>
      <c r="E3535" t="inlineStr">
        <is>
          <t>North America</t>
        </is>
      </c>
      <c r="F3535" t="inlineStr">
        <is>
          <t>USA</t>
        </is>
      </c>
      <c r="G3535" t="inlineStr">
        <is>
          <t>Life Sciences</t>
        </is>
      </c>
      <c r="H3535" t="inlineStr">
        <is>
          <t>Cloud &amp; infrastructure</t>
        </is>
      </c>
      <c r="I3535" t="inlineStr">
        <is>
          <t>Mid-size client</t>
        </is>
      </c>
      <c r="J3535" t="inlineStr">
        <is>
          <t>Olivia Brown</t>
        </is>
      </c>
      <c r="K3535" s="71" t="n">
        <v>10112</v>
      </c>
      <c r="L3535" s="72" t="n">
        <v>4497.21</v>
      </c>
      <c r="M3535" s="72" t="n">
        <v>45475787.52</v>
      </c>
      <c r="N3535" s="72" t="n">
        <v>909515.75</v>
      </c>
      <c r="O3535" s="72" t="n">
        <v>44566271.77</v>
      </c>
      <c r="P3535" s="72" t="n">
        <v>29931070.97</v>
      </c>
      <c r="Q3535" s="72" t="n">
        <v>14635200.8</v>
      </c>
      <c r="R3535" t="inlineStr">
        <is>
          <t>LS-06</t>
        </is>
      </c>
      <c r="S3535" s="73" t="n">
        <v>75.5</v>
      </c>
      <c r="T3535" s="73" t="n">
        <v>64.7</v>
      </c>
      <c r="U3535" s="71" t="n">
        <v>0</v>
      </c>
      <c r="V3535" t="inlineStr">
        <is>
          <t>No</t>
        </is>
      </c>
      <c r="W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TC103527</t>
        </is>
      </c>
      <c r="B3536" s="69" t="n">
        <v>46083</v>
      </c>
      <c r="C3536" s="70" t="n">
        <v>2026</v>
      </c>
      <c r="D3536" t="inlineStr">
        <is>
          <t>Mar</t>
        </is>
      </c>
      <c r="E3536" t="inlineStr">
        <is>
          <t>Asia Pacific</t>
        </is>
      </c>
      <c r="F3536" t="inlineStr">
        <is>
          <t>Singapore</t>
        </is>
      </c>
      <c r="G3536" t="inlineStr">
        <is>
          <t>Life Sciences</t>
        </is>
      </c>
      <c r="H3536" t="inlineStr">
        <is>
          <t>BPS</t>
        </is>
      </c>
      <c r="I3536" t="inlineStr">
        <is>
          <t>Large client</t>
        </is>
      </c>
      <c r="J3536" t="inlineStr">
        <is>
          <t>Emma Clarke</t>
        </is>
      </c>
      <c r="K3536" s="71" t="n">
        <v>1921</v>
      </c>
      <c r="L3536" s="72" t="n">
        <v>3575.91</v>
      </c>
      <c r="M3536" s="72" t="n">
        <v>6869323.11</v>
      </c>
      <c r="N3536" s="72" t="n">
        <v>0</v>
      </c>
      <c r="O3536" s="72" t="n">
        <v>6869323.11</v>
      </c>
      <c r="P3536" s="72" t="n">
        <v>4333076.08</v>
      </c>
      <c r="Q3536" s="72" t="n">
        <v>2536247.03</v>
      </c>
      <c r="R3536" t="inlineStr">
        <is>
          <t>LS-02</t>
        </is>
      </c>
      <c r="S3536" s="73" t="n">
        <v>14.9</v>
      </c>
      <c r="T3536" s="73" t="n">
        <v>12.3</v>
      </c>
      <c r="U3536" s="71" t="n">
        <v>1</v>
      </c>
      <c r="V3536" t="inlineStr">
        <is>
          <t>No</t>
        </is>
      </c>
      <c r="W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TC103528</t>
        </is>
      </c>
      <c r="B3537" s="69" t="n">
        <v>46083</v>
      </c>
      <c r="C3537" s="70" t="n">
        <v>2026</v>
      </c>
      <c r="D3537" t="inlineStr">
        <is>
          <t>Mar</t>
        </is>
      </c>
      <c r="E3537" t="inlineStr">
        <is>
          <t>North America</t>
        </is>
      </c>
      <c r="F3537" t="inlineStr">
        <is>
          <t>USA</t>
        </is>
      </c>
      <c r="G3537" t="inlineStr">
        <is>
          <t>Communications &amp; Media</t>
        </is>
      </c>
      <c r="H3537" t="inlineStr">
        <is>
          <t>Cloud &amp; infrastructure</t>
        </is>
      </c>
      <c r="I3537" t="inlineStr">
        <is>
          <t>Mid-size client</t>
        </is>
      </c>
      <c r="J3537" t="inlineStr">
        <is>
          <t>Priya Nair</t>
        </is>
      </c>
      <c r="K3537" s="71" t="n">
        <v>855</v>
      </c>
      <c r="L3537" s="72" t="n">
        <v>3874.64</v>
      </c>
      <c r="M3537" s="72" t="n">
        <v>3312817.2</v>
      </c>
      <c r="N3537" s="72" t="n">
        <v>0</v>
      </c>
      <c r="O3537" s="72" t="n">
        <v>3312817.2</v>
      </c>
      <c r="P3537" s="72" t="n">
        <v>2137275.98</v>
      </c>
      <c r="Q3537" s="72" t="n">
        <v>1175541.22</v>
      </c>
      <c r="R3537" t="inlineStr">
        <is>
          <t>CM-01</t>
        </is>
      </c>
      <c r="S3537" s="73" t="n">
        <v>6.6</v>
      </c>
      <c r="T3537" s="73" t="n">
        <v>5.9</v>
      </c>
      <c r="U3537" s="71" t="n">
        <v>0</v>
      </c>
      <c r="V3537" t="inlineStr">
        <is>
          <t>No</t>
        </is>
      </c>
      <c r="W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TC103529</t>
        </is>
      </c>
      <c r="B3538" s="69" t="n">
        <v>46083</v>
      </c>
      <c r="C3538" s="70" t="n">
        <v>2026</v>
      </c>
      <c r="D3538" t="inlineStr">
        <is>
          <t>Mar</t>
        </is>
      </c>
      <c r="E3538" t="inlineStr">
        <is>
          <t>Continental Europe</t>
        </is>
      </c>
      <c r="F3538" t="inlineStr">
        <is>
          <t>Germany</t>
        </is>
      </c>
      <c r="G3538" t="inlineStr">
        <is>
          <t>Retail &amp; CPG</t>
        </is>
      </c>
      <c r="H3538" t="inlineStr">
        <is>
          <t>Cloud &amp; infrastructure</t>
        </is>
      </c>
      <c r="I3538" t="inlineStr">
        <is>
          <t>Mid-size client</t>
        </is>
      </c>
      <c r="J3538" t="inlineStr">
        <is>
          <t>Arjun Mehta</t>
        </is>
      </c>
      <c r="K3538" s="71" t="n">
        <v>1538</v>
      </c>
      <c r="L3538" s="72" t="n">
        <v>3971.87</v>
      </c>
      <c r="M3538" s="72" t="n">
        <v>6108736.06</v>
      </c>
      <c r="N3538" s="72" t="n">
        <v>366524.16</v>
      </c>
      <c r="O3538" s="72" t="n">
        <v>5742211.9</v>
      </c>
      <c r="P3538" s="72" t="n">
        <v>4130308.45</v>
      </c>
      <c r="Q3538" s="72" t="n">
        <v>1611903.45</v>
      </c>
      <c r="R3538" t="inlineStr">
        <is>
          <t>RC-03</t>
        </is>
      </c>
      <c r="S3538" s="73" t="n">
        <v>13.1</v>
      </c>
      <c r="T3538" s="73" t="n">
        <v>9.800000000000001</v>
      </c>
      <c r="U3538" s="71" t="n">
        <v>0</v>
      </c>
      <c r="V3538" t="inlineStr">
        <is>
          <t>No</t>
        </is>
      </c>
      <c r="W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TC103530</t>
        </is>
      </c>
      <c r="B3539" s="69" t="n">
        <v>46083</v>
      </c>
      <c r="C3539" s="70" t="n">
        <v>2026</v>
      </c>
      <c r="D3539" t="inlineStr">
        <is>
          <t>Mar</t>
        </is>
      </c>
      <c r="E3539" t="inlineStr">
        <is>
          <t>Asia Pacific</t>
        </is>
      </c>
      <c r="F3539" t="inlineStr">
        <is>
          <t>Singapore</t>
        </is>
      </c>
      <c r="G3539" t="inlineStr">
        <is>
          <t>BFSI</t>
        </is>
      </c>
      <c r="H3539" t="inlineStr">
        <is>
          <t>Cloud &amp; infrastructure</t>
        </is>
      </c>
      <c r="I3539" t="inlineStr">
        <is>
          <t>Large client</t>
        </is>
      </c>
      <c r="J3539" t="inlineStr">
        <is>
          <t>Ana Costa</t>
        </is>
      </c>
      <c r="K3539" s="71" t="n">
        <v>7798</v>
      </c>
      <c r="L3539" s="72" t="n">
        <v>3547.52</v>
      </c>
      <c r="M3539" s="72" t="n">
        <v>27663560.96</v>
      </c>
      <c r="N3539" s="72" t="n">
        <v>1106542.44</v>
      </c>
      <c r="O3539" s="72" t="n">
        <v>26557018.52</v>
      </c>
      <c r="P3539" s="72" t="n">
        <v>16824603.52</v>
      </c>
      <c r="Q3539" s="72" t="n">
        <v>9732415</v>
      </c>
      <c r="R3539" t="inlineStr">
        <is>
          <t>B-06</t>
        </is>
      </c>
      <c r="S3539" s="73" t="n">
        <v>54.9</v>
      </c>
      <c r="T3539" s="73" t="n">
        <v>50</v>
      </c>
      <c r="U3539" s="71" t="n">
        <v>1</v>
      </c>
      <c r="V3539" t="inlineStr">
        <is>
          <t>No</t>
        </is>
      </c>
      <c r="W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TC103531</t>
        </is>
      </c>
      <c r="B3540" s="69" t="n">
        <v>46083</v>
      </c>
      <c r="C3540" s="70" t="n">
        <v>2026</v>
      </c>
      <c r="D3540" t="inlineStr">
        <is>
          <t>Mar</t>
        </is>
      </c>
      <c r="E3540" t="inlineStr">
        <is>
          <t>Asia Pacific</t>
        </is>
      </c>
      <c r="F3540" t="inlineStr">
        <is>
          <t>Japan</t>
        </is>
      </c>
      <c r="G3540" t="inlineStr">
        <is>
          <t>Manufacturing</t>
        </is>
      </c>
      <c r="H3540" t="inlineStr">
        <is>
          <t>Application services</t>
        </is>
      </c>
      <c r="I3540" t="inlineStr">
        <is>
          <t>Mid-size client</t>
        </is>
      </c>
      <c r="J3540" t="inlineStr">
        <is>
          <t>Amir Khan</t>
        </is>
      </c>
      <c r="K3540" s="71" t="n">
        <v>7859</v>
      </c>
      <c r="L3540" s="72" t="n">
        <v>3879.29</v>
      </c>
      <c r="M3540" s="72" t="n">
        <v>30487340.11</v>
      </c>
      <c r="N3540" s="72" t="n">
        <v>609746.8</v>
      </c>
      <c r="O3540" s="72" t="n">
        <v>29877593.31</v>
      </c>
      <c r="P3540" s="72" t="n">
        <v>20886842.03</v>
      </c>
      <c r="Q3540" s="72" t="n">
        <v>8990751.279999999</v>
      </c>
      <c r="R3540" t="inlineStr">
        <is>
          <t>M-01</t>
        </is>
      </c>
      <c r="S3540" s="73" t="n">
        <v>51.7</v>
      </c>
      <c r="T3540" s="73" t="n">
        <v>47</v>
      </c>
      <c r="U3540" s="71" t="n">
        <v>0</v>
      </c>
      <c r="V3540" t="inlineStr">
        <is>
          <t>No</t>
        </is>
      </c>
      <c r="W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TC103532</t>
        </is>
      </c>
      <c r="B3541" s="69" t="n">
        <v>46083</v>
      </c>
      <c r="C3541" s="70" t="n">
        <v>2026</v>
      </c>
      <c r="D3541" t="inlineStr">
        <is>
          <t>Mar</t>
        </is>
      </c>
      <c r="E3541" t="inlineStr">
        <is>
          <t>North America</t>
        </is>
      </c>
      <c r="F3541" t="inlineStr">
        <is>
          <t>Canada</t>
        </is>
      </c>
      <c r="G3541" t="inlineStr">
        <is>
          <t>Retail &amp; CPG</t>
        </is>
      </c>
      <c r="H3541" t="inlineStr">
        <is>
          <t>Cloud &amp; infrastructure</t>
        </is>
      </c>
      <c r="I3541" t="inlineStr">
        <is>
          <t>Large client</t>
        </is>
      </c>
      <c r="J3541" t="inlineStr">
        <is>
          <t>Mei Lin</t>
        </is>
      </c>
      <c r="K3541" s="71" t="n">
        <v>10576</v>
      </c>
      <c r="L3541" s="72" t="n">
        <v>3998.69</v>
      </c>
      <c r="M3541" s="72" t="n">
        <v>42290145.44</v>
      </c>
      <c r="N3541" s="72" t="n">
        <v>2537408.73</v>
      </c>
      <c r="O3541" s="72" t="n">
        <v>39752736.71</v>
      </c>
      <c r="P3541" s="72" t="n">
        <v>27585993.69</v>
      </c>
      <c r="Q3541" s="72" t="n">
        <v>12166743.02</v>
      </c>
      <c r="R3541" t="inlineStr">
        <is>
          <t>RC-03</t>
        </is>
      </c>
      <c r="S3541" s="73" t="n">
        <v>79.5</v>
      </c>
      <c r="T3541" s="73" t="n">
        <v>67.90000000000001</v>
      </c>
      <c r="U3541" s="71" t="n">
        <v>1</v>
      </c>
      <c r="V3541" t="inlineStr">
        <is>
          <t>No</t>
        </is>
      </c>
      <c r="W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TC103533</t>
        </is>
      </c>
      <c r="B3542" s="69" t="n">
        <v>46083</v>
      </c>
      <c r="C3542" s="70" t="n">
        <v>2026</v>
      </c>
      <c r="D3542" t="inlineStr">
        <is>
          <t>Mar</t>
        </is>
      </c>
      <c r="E3542" t="inlineStr">
        <is>
          <t>UK</t>
        </is>
      </c>
      <c r="F3542" t="inlineStr">
        <is>
          <t>UK</t>
        </is>
      </c>
      <c r="G3542" t="inlineStr">
        <is>
          <t>BFSI</t>
        </is>
      </c>
      <c r="H3542" t="inlineStr">
        <is>
          <t>Application services</t>
        </is>
      </c>
      <c r="I3542" t="inlineStr">
        <is>
          <t>Large client</t>
        </is>
      </c>
      <c r="J3542" t="inlineStr">
        <is>
          <t>Lucas Martin</t>
        </is>
      </c>
      <c r="K3542" s="71" t="n">
        <v>8469</v>
      </c>
      <c r="L3542" s="72" t="n">
        <v>4560.76</v>
      </c>
      <c r="M3542" s="72" t="n">
        <v>38625076.44</v>
      </c>
      <c r="N3542" s="72" t="n">
        <v>2317504.59</v>
      </c>
      <c r="O3542" s="72" t="n">
        <v>36307571.85</v>
      </c>
      <c r="P3542" s="72" t="n">
        <v>26629027.97</v>
      </c>
      <c r="Q3542" s="72" t="n">
        <v>9678543.880000001</v>
      </c>
      <c r="R3542" t="inlineStr">
        <is>
          <t>B-03</t>
        </is>
      </c>
      <c r="S3542" s="73" t="n">
        <v>62.1</v>
      </c>
      <c r="T3542" s="73" t="n">
        <v>55.4</v>
      </c>
      <c r="U3542" s="71" t="n">
        <v>0</v>
      </c>
      <c r="V3542" t="inlineStr">
        <is>
          <t>No</t>
        </is>
      </c>
      <c r="W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TC103534</t>
        </is>
      </c>
      <c r="B3543" s="69" t="n">
        <v>46084</v>
      </c>
      <c r="C3543" s="70" t="n">
        <v>2026</v>
      </c>
      <c r="D3543" t="inlineStr">
        <is>
          <t>Mar</t>
        </is>
      </c>
      <c r="E3543" t="inlineStr">
        <is>
          <t>UK</t>
        </is>
      </c>
      <c r="F3543" t="inlineStr">
        <is>
          <t>UK</t>
        </is>
      </c>
      <c r="G3543" t="inlineStr">
        <is>
          <t>Retail &amp; CPG</t>
        </is>
      </c>
      <c r="H3543" t="inlineStr">
        <is>
          <t>Application services</t>
        </is>
      </c>
      <c r="I3543" t="inlineStr">
        <is>
          <t>Large client</t>
        </is>
      </c>
      <c r="J3543" t="inlineStr">
        <is>
          <t>Amir Khan</t>
        </is>
      </c>
      <c r="K3543" s="71" t="n">
        <v>2164</v>
      </c>
      <c r="L3543" s="72" t="n">
        <v>3375.12</v>
      </c>
      <c r="M3543" s="72" t="n">
        <v>7303759.68</v>
      </c>
      <c r="N3543" s="72" t="n">
        <v>146075.19</v>
      </c>
      <c r="O3543" s="72" t="n">
        <v>7157684.49</v>
      </c>
      <c r="P3543" s="72" t="n">
        <v>4662215.95</v>
      </c>
      <c r="Q3543" s="72" t="n">
        <v>2495468.54</v>
      </c>
      <c r="R3543" t="inlineStr">
        <is>
          <t>RC-06</t>
        </is>
      </c>
      <c r="S3543" s="73" t="n">
        <v>16.1</v>
      </c>
      <c r="T3543" s="73" t="n">
        <v>13.4</v>
      </c>
      <c r="U3543" s="71" t="n">
        <v>1</v>
      </c>
      <c r="V3543" t="inlineStr">
        <is>
          <t>No</t>
        </is>
      </c>
      <c r="W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TC103535</t>
        </is>
      </c>
      <c r="B3544" s="69" t="n">
        <v>46084</v>
      </c>
      <c r="C3544" s="70" t="n">
        <v>2026</v>
      </c>
      <c r="D3544" t="inlineStr">
        <is>
          <t>Mar</t>
        </is>
      </c>
      <c r="E3544" t="inlineStr">
        <is>
          <t>North America</t>
        </is>
      </c>
      <c r="F3544" t="inlineStr">
        <is>
          <t>USA</t>
        </is>
      </c>
      <c r="G3544" t="inlineStr">
        <is>
          <t>Retail &amp; CPG</t>
        </is>
      </c>
      <c r="H3544" t="inlineStr">
        <is>
          <t>Consulting</t>
        </is>
      </c>
      <c r="I3544" t="inlineStr">
        <is>
          <t>Large client</t>
        </is>
      </c>
      <c r="J3544" t="inlineStr">
        <is>
          <t>Lucas Martin</t>
        </is>
      </c>
      <c r="K3544" s="71" t="n">
        <v>7601</v>
      </c>
      <c r="L3544" s="72" t="n">
        <v>3726.01</v>
      </c>
      <c r="M3544" s="72" t="n">
        <v>28321402.01</v>
      </c>
      <c r="N3544" s="72" t="n">
        <v>566428.04</v>
      </c>
      <c r="O3544" s="72" t="n">
        <v>27754973.97</v>
      </c>
      <c r="P3544" s="72" t="n">
        <v>18677022.69</v>
      </c>
      <c r="Q3544" s="72" t="n">
        <v>9077951.279999999</v>
      </c>
      <c r="R3544" t="inlineStr">
        <is>
          <t>RC-06</t>
        </is>
      </c>
      <c r="S3544" s="73" t="n">
        <v>58.3</v>
      </c>
      <c r="T3544" s="73" t="n">
        <v>49.8</v>
      </c>
      <c r="U3544" s="71" t="n">
        <v>0</v>
      </c>
      <c r="V3544" t="inlineStr">
        <is>
          <t>No</t>
        </is>
      </c>
      <c r="W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TC103536</t>
        </is>
      </c>
      <c r="B3545" s="69" t="n">
        <v>46084</v>
      </c>
      <c r="C3545" s="70" t="n">
        <v>2026</v>
      </c>
      <c r="D3545" t="inlineStr">
        <is>
          <t>Mar</t>
        </is>
      </c>
      <c r="E3545" t="inlineStr">
        <is>
          <t>Continental Europe</t>
        </is>
      </c>
      <c r="F3545" t="inlineStr">
        <is>
          <t>Germany</t>
        </is>
      </c>
      <c r="G3545" t="inlineStr">
        <is>
          <t>BFSI</t>
        </is>
      </c>
      <c r="H3545" t="inlineStr">
        <is>
          <t>AI &amp; data</t>
        </is>
      </c>
      <c r="I3545" t="inlineStr">
        <is>
          <t>Top-10 client</t>
        </is>
      </c>
      <c r="J3545" t="inlineStr">
        <is>
          <t>Ruhi Shaikh</t>
        </is>
      </c>
      <c r="K3545" s="71" t="n">
        <v>11574</v>
      </c>
      <c r="L3545" s="72" t="n">
        <v>3883.87</v>
      </c>
      <c r="M3545" s="72" t="n">
        <v>44951911.38</v>
      </c>
      <c r="N3545" s="72" t="n">
        <v>2697114.68</v>
      </c>
      <c r="O3545" s="72" t="n">
        <v>42254796.7</v>
      </c>
      <c r="P3545" s="72" t="n">
        <v>27749402.98</v>
      </c>
      <c r="Q3545" s="72" t="n">
        <v>14505393.72</v>
      </c>
      <c r="R3545" t="inlineStr">
        <is>
          <t>B-02</t>
        </is>
      </c>
      <c r="S3545" s="73" t="n">
        <v>79.2</v>
      </c>
      <c r="T3545" s="73" t="n">
        <v>72.7</v>
      </c>
      <c r="U3545" s="71" t="n">
        <v>1</v>
      </c>
      <c r="V3545" t="inlineStr">
        <is>
          <t>No</t>
        </is>
      </c>
      <c r="W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TC103537</t>
        </is>
      </c>
      <c r="B3546" s="69" t="n">
        <v>46085</v>
      </c>
      <c r="C3546" s="70" t="n">
        <v>2026</v>
      </c>
      <c r="D3546" t="inlineStr">
        <is>
          <t>Mar</t>
        </is>
      </c>
      <c r="E3546" t="inlineStr">
        <is>
          <t>Continental Europe</t>
        </is>
      </c>
      <c r="F3546" t="inlineStr">
        <is>
          <t>Netherlands</t>
        </is>
      </c>
      <c r="G3546" t="inlineStr">
        <is>
          <t>BFSI</t>
        </is>
      </c>
      <c r="H3546" t="inlineStr">
        <is>
          <t>Application services</t>
        </is>
      </c>
      <c r="I3546" t="inlineStr">
        <is>
          <t>Large client</t>
        </is>
      </c>
      <c r="J3546" t="inlineStr">
        <is>
          <t>Mei Lin</t>
        </is>
      </c>
      <c r="K3546" s="71" t="n">
        <v>4289</v>
      </c>
      <c r="L3546" s="72" t="n">
        <v>3731.36</v>
      </c>
      <c r="M3546" s="72" t="n">
        <v>16003803.04</v>
      </c>
      <c r="N3546" s="72" t="n">
        <v>960228.1800000001</v>
      </c>
      <c r="O3546" s="72" t="n">
        <v>15043574.86</v>
      </c>
      <c r="P3546" s="72" t="n">
        <v>10286280.02</v>
      </c>
      <c r="Q3546" s="72" t="n">
        <v>4757294.84</v>
      </c>
      <c r="R3546" t="inlineStr">
        <is>
          <t>B-03</t>
        </is>
      </c>
      <c r="S3546" s="73" t="n">
        <v>33.7</v>
      </c>
      <c r="T3546" s="73" t="n">
        <v>27.4</v>
      </c>
      <c r="U3546" s="71" t="n">
        <v>0</v>
      </c>
      <c r="V3546" t="inlineStr">
        <is>
          <t>No</t>
        </is>
      </c>
      <c r="W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TC103538</t>
        </is>
      </c>
      <c r="B3547" s="69" t="n">
        <v>46085</v>
      </c>
      <c r="C3547" s="70" t="n">
        <v>2026</v>
      </c>
      <c r="D3547" t="inlineStr">
        <is>
          <t>Mar</t>
        </is>
      </c>
      <c r="E3547" t="inlineStr">
        <is>
          <t>North America</t>
        </is>
      </c>
      <c r="F3547" t="inlineStr">
        <is>
          <t>Canada</t>
        </is>
      </c>
      <c r="G3547" t="inlineStr">
        <is>
          <t>Technology &amp; Services</t>
        </is>
      </c>
      <c r="H3547" t="inlineStr">
        <is>
          <t>BPS</t>
        </is>
      </c>
      <c r="I3547" t="inlineStr">
        <is>
          <t>Mid-size client</t>
        </is>
      </c>
      <c r="J3547" t="inlineStr">
        <is>
          <t>Sophie Müller</t>
        </is>
      </c>
      <c r="K3547" s="71" t="n">
        <v>10025</v>
      </c>
      <c r="L3547" s="72" t="n">
        <v>3647.25</v>
      </c>
      <c r="M3547" s="72" t="n">
        <v>36563681.25</v>
      </c>
      <c r="N3547" s="72" t="n">
        <v>2193820.88</v>
      </c>
      <c r="O3547" s="72" t="n">
        <v>34369860.37</v>
      </c>
      <c r="P3547" s="72" t="n">
        <v>23996806.6</v>
      </c>
      <c r="Q3547" s="72" t="n">
        <v>10373053.77</v>
      </c>
      <c r="R3547" t="inlineStr">
        <is>
          <t>TS-04</t>
        </is>
      </c>
      <c r="S3547" s="73" t="n">
        <v>71.09999999999999</v>
      </c>
      <c r="T3547" s="73" t="n">
        <v>63.6</v>
      </c>
      <c r="U3547" s="71" t="n">
        <v>0</v>
      </c>
      <c r="V3547" t="inlineStr">
        <is>
          <t>No</t>
        </is>
      </c>
      <c r="W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TC103539</t>
        </is>
      </c>
      <c r="B3548" s="69" t="n">
        <v>46085</v>
      </c>
      <c r="C3548" s="70" t="n">
        <v>2026</v>
      </c>
      <c r="D3548" t="inlineStr">
        <is>
          <t>Mar</t>
        </is>
      </c>
      <c r="E3548" t="inlineStr">
        <is>
          <t>UK</t>
        </is>
      </c>
      <c r="F3548" t="inlineStr">
        <is>
          <t>UK</t>
        </is>
      </c>
      <c r="G3548" t="inlineStr">
        <is>
          <t>Retail &amp; CPG</t>
        </is>
      </c>
      <c r="H3548" t="inlineStr">
        <is>
          <t>Application services</t>
        </is>
      </c>
      <c r="I3548" t="inlineStr">
        <is>
          <t>Mid-size client</t>
        </is>
      </c>
      <c r="J3548" t="inlineStr">
        <is>
          <t>Olivia Brown</t>
        </is>
      </c>
      <c r="K3548" s="71" t="n">
        <v>10655</v>
      </c>
      <c r="L3548" s="72" t="n">
        <v>3907</v>
      </c>
      <c r="M3548" s="72" t="n">
        <v>41629085</v>
      </c>
      <c r="N3548" s="72" t="n">
        <v>0</v>
      </c>
      <c r="O3548" s="72" t="n">
        <v>41629085</v>
      </c>
      <c r="P3548" s="72" t="n">
        <v>28883512.02</v>
      </c>
      <c r="Q3548" s="72" t="n">
        <v>12745572.98</v>
      </c>
      <c r="R3548" t="inlineStr">
        <is>
          <t>RC-06</t>
        </is>
      </c>
      <c r="S3548" s="73" t="n">
        <v>78.40000000000001</v>
      </c>
      <c r="T3548" s="73" t="n">
        <v>64.90000000000001</v>
      </c>
      <c r="U3548" s="71" t="n">
        <v>1</v>
      </c>
      <c r="V3548" t="inlineStr">
        <is>
          <t>No</t>
        </is>
      </c>
      <c r="W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TC103540</t>
        </is>
      </c>
      <c r="B3549" s="69" t="n">
        <v>46085</v>
      </c>
      <c r="C3549" s="70" t="n">
        <v>2026</v>
      </c>
      <c r="D3549" t="inlineStr">
        <is>
          <t>Mar</t>
        </is>
      </c>
      <c r="E3549" t="inlineStr">
        <is>
          <t>India</t>
        </is>
      </c>
      <c r="F3549" t="inlineStr">
        <is>
          <t>India</t>
        </is>
      </c>
      <c r="G3549" t="inlineStr">
        <is>
          <t>BFSI</t>
        </is>
      </c>
      <c r="H3549" t="inlineStr">
        <is>
          <t>Application services</t>
        </is>
      </c>
      <c r="I3549" t="inlineStr">
        <is>
          <t>Top-10 client</t>
        </is>
      </c>
      <c r="J3549" t="inlineStr">
        <is>
          <t>Arjun Mehta</t>
        </is>
      </c>
      <c r="K3549" s="71" t="n">
        <v>5162</v>
      </c>
      <c r="L3549" s="72" t="n">
        <v>3830.7</v>
      </c>
      <c r="M3549" s="72" t="n">
        <v>19774073.4</v>
      </c>
      <c r="N3549" s="72" t="n">
        <v>395481.47</v>
      </c>
      <c r="O3549" s="72" t="n">
        <v>19378591.93</v>
      </c>
      <c r="P3549" s="72" t="n">
        <v>13873897.14</v>
      </c>
      <c r="Q3549" s="72" t="n">
        <v>5504694.79</v>
      </c>
      <c r="R3549" t="inlineStr">
        <is>
          <t>B-02</t>
        </is>
      </c>
      <c r="S3549" s="73" t="n">
        <v>42.1</v>
      </c>
      <c r="T3549" s="73" t="n">
        <v>33.7</v>
      </c>
      <c r="U3549" s="71" t="n">
        <v>0</v>
      </c>
      <c r="V3549" t="inlineStr">
        <is>
          <t>No</t>
        </is>
      </c>
      <c r="W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TC103541</t>
        </is>
      </c>
      <c r="B3550" s="69" t="n">
        <v>46085</v>
      </c>
      <c r="C3550" s="70" t="n">
        <v>2026</v>
      </c>
      <c r="D3550" t="inlineStr">
        <is>
          <t>Mar</t>
        </is>
      </c>
      <c r="E3550" t="inlineStr">
        <is>
          <t>North America</t>
        </is>
      </c>
      <c r="F3550" t="inlineStr">
        <is>
          <t>Canada</t>
        </is>
      </c>
      <c r="G3550" t="inlineStr">
        <is>
          <t>Technology &amp; Services</t>
        </is>
      </c>
      <c r="H3550" t="inlineStr">
        <is>
          <t>Cloud &amp; infrastructure</t>
        </is>
      </c>
      <c r="I3550" t="inlineStr">
        <is>
          <t>Mid-size client</t>
        </is>
      </c>
      <c r="J3550" t="inlineStr">
        <is>
          <t>Sara Rossi</t>
        </is>
      </c>
      <c r="K3550" s="71" t="n">
        <v>6286</v>
      </c>
      <c r="L3550" s="72" t="n">
        <v>4405.64</v>
      </c>
      <c r="M3550" s="72" t="n">
        <v>27693853.04</v>
      </c>
      <c r="N3550" s="72" t="n">
        <v>0</v>
      </c>
      <c r="O3550" s="72" t="n">
        <v>27693853.04</v>
      </c>
      <c r="P3550" s="72" t="n">
        <v>18723527.67</v>
      </c>
      <c r="Q3550" s="72" t="n">
        <v>8970325.369999999</v>
      </c>
      <c r="R3550" t="inlineStr">
        <is>
          <t>TS-06</t>
        </is>
      </c>
      <c r="S3550" s="73" t="n">
        <v>48.7</v>
      </c>
      <c r="T3550" s="73" t="n">
        <v>39.4</v>
      </c>
      <c r="U3550" s="71" t="n">
        <v>0</v>
      </c>
      <c r="V3550" t="inlineStr">
        <is>
          <t>No</t>
        </is>
      </c>
      <c r="W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TC103542</t>
        </is>
      </c>
      <c r="B3551" s="69" t="n">
        <v>46085</v>
      </c>
      <c r="C3551" s="70" t="n">
        <v>2026</v>
      </c>
      <c r="D3551" t="inlineStr">
        <is>
          <t>Mar</t>
        </is>
      </c>
      <c r="E3551" t="inlineStr">
        <is>
          <t>Continental Europe</t>
        </is>
      </c>
      <c r="F3551" t="inlineStr">
        <is>
          <t>Netherlands</t>
        </is>
      </c>
      <c r="G3551" t="inlineStr">
        <is>
          <t>Technology &amp; Services</t>
        </is>
      </c>
      <c r="H3551" t="inlineStr">
        <is>
          <t>Cloud &amp; infrastructure</t>
        </is>
      </c>
      <c r="I3551" t="inlineStr">
        <is>
          <t>Top-10 client</t>
        </is>
      </c>
      <c r="J3551" t="inlineStr">
        <is>
          <t>Lucas Martin</t>
        </is>
      </c>
      <c r="K3551" s="71" t="n">
        <v>9650</v>
      </c>
      <c r="L3551" s="72" t="n">
        <v>4476</v>
      </c>
      <c r="M3551" s="72" t="n">
        <v>43193400</v>
      </c>
      <c r="N3551" s="72" t="n">
        <v>2591604</v>
      </c>
      <c r="O3551" s="72" t="n">
        <v>40601796</v>
      </c>
      <c r="P3551" s="72" t="n">
        <v>28160687.79</v>
      </c>
      <c r="Q3551" s="72" t="n">
        <v>12441108.21</v>
      </c>
      <c r="R3551" t="inlineStr">
        <is>
          <t>TS-03</t>
        </is>
      </c>
      <c r="S3551" s="73" t="n">
        <v>66.59999999999999</v>
      </c>
      <c r="T3551" s="73" t="n">
        <v>59.1</v>
      </c>
      <c r="U3551" s="71" t="n">
        <v>1</v>
      </c>
      <c r="V3551" t="inlineStr">
        <is>
          <t>No</t>
        </is>
      </c>
      <c r="W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TC103543</t>
        </is>
      </c>
      <c r="B3552" s="69" t="n">
        <v>46085</v>
      </c>
      <c r="C3552" s="70" t="n">
        <v>2026</v>
      </c>
      <c r="D3552" t="inlineStr">
        <is>
          <t>Mar</t>
        </is>
      </c>
      <c r="E3552" t="inlineStr">
        <is>
          <t>North America</t>
        </is>
      </c>
      <c r="F3552" t="inlineStr">
        <is>
          <t>Canada</t>
        </is>
      </c>
      <c r="G3552" t="inlineStr">
        <is>
          <t>Retail &amp; CPG</t>
        </is>
      </c>
      <c r="H3552" t="inlineStr">
        <is>
          <t>Cloud &amp; infrastructure</t>
        </is>
      </c>
      <c r="I3552" t="inlineStr">
        <is>
          <t>Mid-size client</t>
        </is>
      </c>
      <c r="J3552" t="inlineStr">
        <is>
          <t>Priya Nair</t>
        </is>
      </c>
      <c r="K3552" s="71" t="n">
        <v>1724</v>
      </c>
      <c r="L3552" s="72" t="n">
        <v>3914.98</v>
      </c>
      <c r="M3552" s="72" t="n">
        <v>6749425.52</v>
      </c>
      <c r="N3552" s="72" t="n">
        <v>404965.53</v>
      </c>
      <c r="O3552" s="72" t="n">
        <v>6344459.99</v>
      </c>
      <c r="P3552" s="72" t="n">
        <v>4690864.41</v>
      </c>
      <c r="Q3552" s="72" t="n">
        <v>1653595.58</v>
      </c>
      <c r="R3552" t="inlineStr">
        <is>
          <t>RC-05</t>
        </is>
      </c>
      <c r="S3552" s="73" t="n">
        <v>12.8</v>
      </c>
      <c r="T3552" s="73" t="n">
        <v>10.6</v>
      </c>
      <c r="U3552" s="71" t="n">
        <v>0</v>
      </c>
      <c r="V3552" t="inlineStr">
        <is>
          <t>No</t>
        </is>
      </c>
      <c r="W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TC103544</t>
        </is>
      </c>
      <c r="B3553" s="69" t="n">
        <v>46085</v>
      </c>
      <c r="C3553" s="70" t="n">
        <v>2026</v>
      </c>
      <c r="D3553" t="inlineStr">
        <is>
          <t>Mar</t>
        </is>
      </c>
      <c r="E3553" t="inlineStr">
        <is>
          <t>North America</t>
        </is>
      </c>
      <c r="F3553" t="inlineStr">
        <is>
          <t>USA</t>
        </is>
      </c>
      <c r="G3553" t="inlineStr">
        <is>
          <t>BFSI</t>
        </is>
      </c>
      <c r="H3553" t="inlineStr">
        <is>
          <t>BPS</t>
        </is>
      </c>
      <c r="I3553" t="inlineStr">
        <is>
          <t>Top-10 client</t>
        </is>
      </c>
      <c r="J3553" t="inlineStr">
        <is>
          <t>Emma Clarke</t>
        </is>
      </c>
      <c r="K3553" s="71" t="n">
        <v>1040</v>
      </c>
      <c r="L3553" s="72" t="n">
        <v>4144.4</v>
      </c>
      <c r="M3553" s="72" t="n">
        <v>4310176</v>
      </c>
      <c r="N3553" s="72" t="n">
        <v>0</v>
      </c>
      <c r="O3553" s="72" t="n">
        <v>4310176</v>
      </c>
      <c r="P3553" s="72" t="n">
        <v>2692656.85</v>
      </c>
      <c r="Q3553" s="72" t="n">
        <v>1617519.15</v>
      </c>
      <c r="R3553" t="inlineStr">
        <is>
          <t>B-06</t>
        </is>
      </c>
      <c r="S3553" s="73" t="n">
        <v>7.6</v>
      </c>
      <c r="T3553" s="73" t="n">
        <v>6.5</v>
      </c>
      <c r="U3553" s="71" t="n">
        <v>0</v>
      </c>
      <c r="V3553" t="inlineStr">
        <is>
          <t>No</t>
        </is>
      </c>
      <c r="W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TC103545</t>
        </is>
      </c>
      <c r="B3554" s="69" t="n">
        <v>46085</v>
      </c>
      <c r="C3554" s="70" t="n">
        <v>2026</v>
      </c>
      <c r="D3554" t="inlineStr">
        <is>
          <t>Mar</t>
        </is>
      </c>
      <c r="E3554" t="inlineStr">
        <is>
          <t>Continental Europe</t>
        </is>
      </c>
      <c r="F3554" t="inlineStr">
        <is>
          <t>Netherlands</t>
        </is>
      </c>
      <c r="G3554" t="inlineStr">
        <is>
          <t>Communications &amp; Media</t>
        </is>
      </c>
      <c r="H3554" t="inlineStr">
        <is>
          <t>Application services</t>
        </is>
      </c>
      <c r="I3554" t="inlineStr">
        <is>
          <t>Large client</t>
        </is>
      </c>
      <c r="J3554" t="inlineStr">
        <is>
          <t>Sophie Müller</t>
        </is>
      </c>
      <c r="K3554" s="71" t="n">
        <v>7895</v>
      </c>
      <c r="L3554" s="72" t="n">
        <v>3562.68</v>
      </c>
      <c r="M3554" s="72" t="n">
        <v>28127358.6</v>
      </c>
      <c r="N3554" s="72" t="n">
        <v>1687641.52</v>
      </c>
      <c r="O3554" s="72" t="n">
        <v>26439717.08</v>
      </c>
      <c r="P3554" s="72" t="n">
        <v>18138707.05</v>
      </c>
      <c r="Q3554" s="72" t="n">
        <v>8301010.03</v>
      </c>
      <c r="R3554" t="inlineStr">
        <is>
          <t>CM-04</t>
        </is>
      </c>
      <c r="S3554" s="73" t="n">
        <v>62.2</v>
      </c>
      <c r="T3554" s="73" t="n">
        <v>53.3</v>
      </c>
      <c r="U3554" s="71" t="n">
        <v>1</v>
      </c>
      <c r="V3554" t="inlineStr">
        <is>
          <t>No</t>
        </is>
      </c>
      <c r="W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TC103546</t>
        </is>
      </c>
      <c r="B3555" s="69" t="n">
        <v>46085</v>
      </c>
      <c r="C3555" s="70" t="n">
        <v>2026</v>
      </c>
      <c r="D3555" t="inlineStr">
        <is>
          <t>Mar</t>
        </is>
      </c>
      <c r="E3555" t="inlineStr">
        <is>
          <t>UK</t>
        </is>
      </c>
      <c r="F3555" t="inlineStr">
        <is>
          <t>UK</t>
        </is>
      </c>
      <c r="G3555" t="inlineStr">
        <is>
          <t>Technology &amp; Services</t>
        </is>
      </c>
      <c r="H3555" t="inlineStr">
        <is>
          <t>Application services</t>
        </is>
      </c>
      <c r="I3555" t="inlineStr">
        <is>
          <t>Large client</t>
        </is>
      </c>
      <c r="J3555" t="inlineStr">
        <is>
          <t>Mei Lin</t>
        </is>
      </c>
      <c r="K3555" s="71" t="n">
        <v>8978</v>
      </c>
      <c r="L3555" s="72" t="n">
        <v>4180.97</v>
      </c>
      <c r="M3555" s="72" t="n">
        <v>37536748.66</v>
      </c>
      <c r="N3555" s="72" t="n">
        <v>0</v>
      </c>
      <c r="O3555" s="72" t="n">
        <v>37536748.66</v>
      </c>
      <c r="P3555" s="72" t="n">
        <v>24417092.43</v>
      </c>
      <c r="Q3555" s="72" t="n">
        <v>13119656.23</v>
      </c>
      <c r="R3555" t="inlineStr">
        <is>
          <t>TS-06</t>
        </is>
      </c>
      <c r="S3555" s="73" t="n">
        <v>72</v>
      </c>
      <c r="T3555" s="73" t="n">
        <v>57.4</v>
      </c>
      <c r="U3555" s="71" t="n">
        <v>0</v>
      </c>
      <c r="V3555" t="inlineStr">
        <is>
          <t>No</t>
        </is>
      </c>
      <c r="W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TC103547</t>
        </is>
      </c>
      <c r="B3556" s="69" t="n">
        <v>46086</v>
      </c>
      <c r="C3556" s="70" t="n">
        <v>2026</v>
      </c>
      <c r="D3556" t="inlineStr">
        <is>
          <t>Mar</t>
        </is>
      </c>
      <c r="E3556" t="inlineStr">
        <is>
          <t>Asia Pacific</t>
        </is>
      </c>
      <c r="F3556" t="inlineStr">
        <is>
          <t>Japan</t>
        </is>
      </c>
      <c r="G3556" t="inlineStr">
        <is>
          <t>BFSI</t>
        </is>
      </c>
      <c r="H3556" t="inlineStr">
        <is>
          <t>Cloud &amp; infrastructure</t>
        </is>
      </c>
      <c r="I3556" t="inlineStr">
        <is>
          <t>Large client</t>
        </is>
      </c>
      <c r="J3556" t="inlineStr">
        <is>
          <t>Kofi Mensah</t>
        </is>
      </c>
      <c r="K3556" s="71" t="n">
        <v>5379</v>
      </c>
      <c r="L3556" s="72" t="n">
        <v>3885.1</v>
      </c>
      <c r="M3556" s="72" t="n">
        <v>20897952.9</v>
      </c>
      <c r="N3556" s="72" t="n">
        <v>0</v>
      </c>
      <c r="O3556" s="72" t="n">
        <v>20897952.9</v>
      </c>
      <c r="P3556" s="72" t="n">
        <v>14705161.7</v>
      </c>
      <c r="Q3556" s="72" t="n">
        <v>6192791.2</v>
      </c>
      <c r="R3556" t="inlineStr">
        <is>
          <t>B-02</t>
        </is>
      </c>
      <c r="S3556" s="73" t="n">
        <v>43.7</v>
      </c>
      <c r="T3556" s="73" t="n">
        <v>33.6</v>
      </c>
      <c r="U3556" s="71" t="n">
        <v>3</v>
      </c>
      <c r="V3556" t="inlineStr">
        <is>
          <t>No</t>
        </is>
      </c>
      <c r="W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TC103548</t>
        </is>
      </c>
      <c r="B3557" s="69" t="n">
        <v>46086</v>
      </c>
      <c r="C3557" s="70" t="n">
        <v>2026</v>
      </c>
      <c r="D3557" t="inlineStr">
        <is>
          <t>Mar</t>
        </is>
      </c>
      <c r="E3557" t="inlineStr">
        <is>
          <t>North America</t>
        </is>
      </c>
      <c r="F3557" t="inlineStr">
        <is>
          <t>Canada</t>
        </is>
      </c>
      <c r="G3557" t="inlineStr">
        <is>
          <t>Technology &amp; Services</t>
        </is>
      </c>
      <c r="H3557" t="inlineStr">
        <is>
          <t>Application services</t>
        </is>
      </c>
      <c r="I3557" t="inlineStr">
        <is>
          <t>Top-10 client</t>
        </is>
      </c>
      <c r="J3557" t="inlineStr">
        <is>
          <t>Noah Smith</t>
        </is>
      </c>
      <c r="K3557" s="71" t="n">
        <v>10196</v>
      </c>
      <c r="L3557" s="72" t="n">
        <v>4352.85</v>
      </c>
      <c r="M3557" s="72" t="n">
        <v>44381658.6</v>
      </c>
      <c r="N3557" s="72" t="n">
        <v>0</v>
      </c>
      <c r="O3557" s="72" t="n">
        <v>44381658.6</v>
      </c>
      <c r="P3557" s="72" t="n">
        <v>29771947.52</v>
      </c>
      <c r="Q3557" s="72" t="n">
        <v>14609711.08</v>
      </c>
      <c r="R3557" t="inlineStr">
        <is>
          <t>TS-04</t>
        </is>
      </c>
      <c r="S3557" s="73" t="n">
        <v>75.8</v>
      </c>
      <c r="T3557" s="73" t="n">
        <v>66.3</v>
      </c>
      <c r="U3557" s="71" t="n">
        <v>2</v>
      </c>
      <c r="V3557" t="inlineStr">
        <is>
          <t>No</t>
        </is>
      </c>
      <c r="W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TC103549</t>
        </is>
      </c>
      <c r="B3558" s="69" t="n">
        <v>46086</v>
      </c>
      <c r="C3558" s="70" t="n">
        <v>2026</v>
      </c>
      <c r="D3558" t="inlineStr">
        <is>
          <t>Mar</t>
        </is>
      </c>
      <c r="E3558" t="inlineStr">
        <is>
          <t>North America</t>
        </is>
      </c>
      <c r="F3558" t="inlineStr">
        <is>
          <t>USA</t>
        </is>
      </c>
      <c r="G3558" t="inlineStr">
        <is>
          <t>BFSI</t>
        </is>
      </c>
      <c r="H3558" t="inlineStr">
        <is>
          <t>Application services</t>
        </is>
      </c>
      <c r="I3558" t="inlineStr">
        <is>
          <t>Large client</t>
        </is>
      </c>
      <c r="J3558" t="inlineStr">
        <is>
          <t>Zoya Ahmed</t>
        </is>
      </c>
      <c r="K3558" s="71" t="n">
        <v>5461</v>
      </c>
      <c r="L3558" s="72" t="n">
        <v>4704.53</v>
      </c>
      <c r="M3558" s="72" t="n">
        <v>25691438.33</v>
      </c>
      <c r="N3558" s="72" t="n">
        <v>0</v>
      </c>
      <c r="O3558" s="72" t="n">
        <v>25691438.33</v>
      </c>
      <c r="P3558" s="72" t="n">
        <v>16121849.48</v>
      </c>
      <c r="Q3558" s="72" t="n">
        <v>9569588.85</v>
      </c>
      <c r="R3558" t="inlineStr">
        <is>
          <t>B-01</t>
        </is>
      </c>
      <c r="S3558" s="73" t="n">
        <v>42.1</v>
      </c>
      <c r="T3558" s="73" t="n">
        <v>35.1</v>
      </c>
      <c r="U3558" s="71" t="n">
        <v>0</v>
      </c>
      <c r="V3558" t="inlineStr">
        <is>
          <t>No</t>
        </is>
      </c>
      <c r="W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TC103550</t>
        </is>
      </c>
      <c r="B3559" s="69" t="n">
        <v>46086</v>
      </c>
      <c r="C3559" s="70" t="n">
        <v>2026</v>
      </c>
      <c r="D3559" t="inlineStr">
        <is>
          <t>Mar</t>
        </is>
      </c>
      <c r="E3559" t="inlineStr">
        <is>
          <t>North America</t>
        </is>
      </c>
      <c r="F3559" t="inlineStr">
        <is>
          <t>USA</t>
        </is>
      </c>
      <c r="G3559" t="inlineStr">
        <is>
          <t>Technology &amp; Services</t>
        </is>
      </c>
      <c r="H3559" t="inlineStr">
        <is>
          <t>Cloud &amp; infrastructure</t>
        </is>
      </c>
      <c r="I3559" t="inlineStr">
        <is>
          <t>Large client</t>
        </is>
      </c>
      <c r="J3559" t="inlineStr">
        <is>
          <t>Liam O'Brien</t>
        </is>
      </c>
      <c r="K3559" s="71" t="n">
        <v>4328</v>
      </c>
      <c r="L3559" s="72" t="n">
        <v>4301.74</v>
      </c>
      <c r="M3559" s="72" t="n">
        <v>18617930.72</v>
      </c>
      <c r="N3559" s="72" t="n">
        <v>372358.61</v>
      </c>
      <c r="O3559" s="72" t="n">
        <v>18245572.11</v>
      </c>
      <c r="P3559" s="72" t="n">
        <v>11542356.01</v>
      </c>
      <c r="Q3559" s="72" t="n">
        <v>6703216.1</v>
      </c>
      <c r="R3559" t="inlineStr">
        <is>
          <t>TS-05</t>
        </is>
      </c>
      <c r="S3559" s="73" t="n">
        <v>28.9</v>
      </c>
      <c r="T3559" s="73" t="n">
        <v>26.4</v>
      </c>
      <c r="U3559" s="71" t="n">
        <v>1</v>
      </c>
      <c r="V3559" t="inlineStr">
        <is>
          <t>No</t>
        </is>
      </c>
      <c r="W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TC103551</t>
        </is>
      </c>
      <c r="B3560" s="69" t="n">
        <v>46087</v>
      </c>
      <c r="C3560" s="70" t="n">
        <v>2026</v>
      </c>
      <c r="D3560" t="inlineStr">
        <is>
          <t>Mar</t>
        </is>
      </c>
      <c r="E3560" t="inlineStr">
        <is>
          <t>North America</t>
        </is>
      </c>
      <c r="F3560" t="inlineStr">
        <is>
          <t>USA</t>
        </is>
      </c>
      <c r="G3560" t="inlineStr">
        <is>
          <t>Technology &amp; Services</t>
        </is>
      </c>
      <c r="H3560" t="inlineStr">
        <is>
          <t>Cloud &amp; infrastructure</t>
        </is>
      </c>
      <c r="I3560" t="inlineStr">
        <is>
          <t>Large client</t>
        </is>
      </c>
      <c r="J3560" t="inlineStr">
        <is>
          <t>Hiroshi Tanaka</t>
        </is>
      </c>
      <c r="K3560" s="71" t="n">
        <v>4909</v>
      </c>
      <c r="L3560" s="72" t="n">
        <v>4231.87</v>
      </c>
      <c r="M3560" s="72" t="n">
        <v>20774249.83</v>
      </c>
      <c r="N3560" s="72" t="n">
        <v>0</v>
      </c>
      <c r="O3560" s="72" t="n">
        <v>20774249.83</v>
      </c>
      <c r="P3560" s="72" t="n">
        <v>12178142.13</v>
      </c>
      <c r="Q3560" s="72" t="n">
        <v>8596107.699999999</v>
      </c>
      <c r="R3560" t="inlineStr">
        <is>
          <t>TS-06</t>
        </is>
      </c>
      <c r="S3560" s="73" t="n">
        <v>40.1</v>
      </c>
      <c r="T3560" s="73" t="n">
        <v>31.1</v>
      </c>
      <c r="U3560" s="71" t="n">
        <v>2</v>
      </c>
      <c r="V3560" t="inlineStr">
        <is>
          <t>No</t>
        </is>
      </c>
      <c r="W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TC103552</t>
        </is>
      </c>
      <c r="B3561" s="69" t="n">
        <v>46087</v>
      </c>
      <c r="C3561" s="70" t="n">
        <v>2026</v>
      </c>
      <c r="D3561" t="inlineStr">
        <is>
          <t>Mar</t>
        </is>
      </c>
      <c r="E3561" t="inlineStr">
        <is>
          <t>UK</t>
        </is>
      </c>
      <c r="F3561" t="inlineStr">
        <is>
          <t>UK</t>
        </is>
      </c>
      <c r="G3561" t="inlineStr">
        <is>
          <t>Technology &amp; Services</t>
        </is>
      </c>
      <c r="H3561" t="inlineStr">
        <is>
          <t>Application services</t>
        </is>
      </c>
      <c r="I3561" t="inlineStr">
        <is>
          <t>Mid-size client</t>
        </is>
      </c>
      <c r="J3561" t="inlineStr">
        <is>
          <t>Sophie Müller</t>
        </is>
      </c>
      <c r="K3561" s="71" t="n">
        <v>6679</v>
      </c>
      <c r="L3561" s="72" t="n">
        <v>3935.69</v>
      </c>
      <c r="M3561" s="72" t="n">
        <v>26286473.51</v>
      </c>
      <c r="N3561" s="72" t="n">
        <v>0</v>
      </c>
      <c r="O3561" s="72" t="n">
        <v>26286473.51</v>
      </c>
      <c r="P3561" s="72" t="n">
        <v>17989925.34</v>
      </c>
      <c r="Q3561" s="72" t="n">
        <v>8296548.17</v>
      </c>
      <c r="R3561" t="inlineStr">
        <is>
          <t>TS-01</t>
        </is>
      </c>
      <c r="S3561" s="73" t="n">
        <v>52</v>
      </c>
      <c r="T3561" s="73" t="n">
        <v>43.9</v>
      </c>
      <c r="U3561" s="71" t="n">
        <v>0</v>
      </c>
      <c r="V3561" t="inlineStr">
        <is>
          <t>No</t>
        </is>
      </c>
      <c r="W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TC103553</t>
        </is>
      </c>
      <c r="B3562" s="69" t="n">
        <v>46087</v>
      </c>
      <c r="C3562" s="70" t="n">
        <v>2026</v>
      </c>
      <c r="D3562" t="inlineStr">
        <is>
          <t>Mar</t>
        </is>
      </c>
      <c r="E3562" t="inlineStr">
        <is>
          <t>UK</t>
        </is>
      </c>
      <c r="F3562" t="inlineStr">
        <is>
          <t>UK</t>
        </is>
      </c>
      <c r="G3562" t="inlineStr">
        <is>
          <t>Technology &amp; Services</t>
        </is>
      </c>
      <c r="H3562" t="inlineStr">
        <is>
          <t>Application services</t>
        </is>
      </c>
      <c r="I3562" t="inlineStr">
        <is>
          <t>Top-10 client</t>
        </is>
      </c>
      <c r="J3562" t="inlineStr">
        <is>
          <t>Fatima Al-Saud</t>
        </is>
      </c>
      <c r="K3562" s="71" t="n">
        <v>1534</v>
      </c>
      <c r="L3562" s="72" t="n">
        <v>4309.91</v>
      </c>
      <c r="M3562" s="72" t="n">
        <v>6611401.94</v>
      </c>
      <c r="N3562" s="72" t="n">
        <v>0</v>
      </c>
      <c r="O3562" s="72" t="n">
        <v>6611401.94</v>
      </c>
      <c r="P3562" s="72" t="n">
        <v>4435383.01</v>
      </c>
      <c r="Q3562" s="72" t="n">
        <v>2176018.93</v>
      </c>
      <c r="R3562" t="inlineStr">
        <is>
          <t>TS-06</t>
        </is>
      </c>
      <c r="S3562" s="73" t="n">
        <v>12.9</v>
      </c>
      <c r="T3562" s="73" t="n">
        <v>9.699999999999999</v>
      </c>
      <c r="U3562" s="71" t="n">
        <v>0</v>
      </c>
      <c r="V3562" t="inlineStr">
        <is>
          <t>No</t>
        </is>
      </c>
      <c r="W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TC103554</t>
        </is>
      </c>
      <c r="B3563" s="69" t="n">
        <v>46087</v>
      </c>
      <c r="C3563" s="70" t="n">
        <v>2026</v>
      </c>
      <c r="D3563" t="inlineStr">
        <is>
          <t>Mar</t>
        </is>
      </c>
      <c r="E3563" t="inlineStr">
        <is>
          <t>North America</t>
        </is>
      </c>
      <c r="F3563" t="inlineStr">
        <is>
          <t>USA</t>
        </is>
      </c>
      <c r="G3563" t="inlineStr">
        <is>
          <t>Manufacturing</t>
        </is>
      </c>
      <c r="H3563" t="inlineStr">
        <is>
          <t>AI &amp; data</t>
        </is>
      </c>
      <c r="I3563" t="inlineStr">
        <is>
          <t>Large client</t>
        </is>
      </c>
      <c r="J3563" t="inlineStr">
        <is>
          <t>Priya Nair</t>
        </is>
      </c>
      <c r="K3563" s="71" t="n">
        <v>6643</v>
      </c>
      <c r="L3563" s="72" t="n">
        <v>4039.58</v>
      </c>
      <c r="M3563" s="72" t="n">
        <v>26834929.94</v>
      </c>
      <c r="N3563" s="72" t="n">
        <v>0</v>
      </c>
      <c r="O3563" s="72" t="n">
        <v>26834929.94</v>
      </c>
      <c r="P3563" s="72" t="n">
        <v>18074856.6</v>
      </c>
      <c r="Q3563" s="72" t="n">
        <v>8760073.34</v>
      </c>
      <c r="R3563" t="inlineStr">
        <is>
          <t>M-01</t>
        </is>
      </c>
      <c r="S3563" s="73" t="n">
        <v>55.8</v>
      </c>
      <c r="T3563" s="73" t="n">
        <v>42.5</v>
      </c>
      <c r="U3563" s="71" t="n">
        <v>2</v>
      </c>
      <c r="V3563" t="inlineStr">
        <is>
          <t>No</t>
        </is>
      </c>
      <c r="W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TC103555</t>
        </is>
      </c>
      <c r="B3564" s="69" t="n">
        <v>46087</v>
      </c>
      <c r="C3564" s="70" t="n">
        <v>2026</v>
      </c>
      <c r="D3564" t="inlineStr">
        <is>
          <t>Mar</t>
        </is>
      </c>
      <c r="E3564" t="inlineStr">
        <is>
          <t>North America</t>
        </is>
      </c>
      <c r="F3564" t="inlineStr">
        <is>
          <t>Canada</t>
        </is>
      </c>
      <c r="G3564" t="inlineStr">
        <is>
          <t>Communications &amp; Media</t>
        </is>
      </c>
      <c r="H3564" t="inlineStr">
        <is>
          <t>AI &amp; data</t>
        </is>
      </c>
      <c r="I3564" t="inlineStr">
        <is>
          <t>Mid-size client</t>
        </is>
      </c>
      <c r="J3564" t="inlineStr">
        <is>
          <t>Olivia Brown</t>
        </is>
      </c>
      <c r="K3564" s="71" t="n">
        <v>5478</v>
      </c>
      <c r="L3564" s="72" t="n">
        <v>3834.29</v>
      </c>
      <c r="M3564" s="72" t="n">
        <v>21004240.62</v>
      </c>
      <c r="N3564" s="72" t="n">
        <v>0</v>
      </c>
      <c r="O3564" s="72" t="n">
        <v>21004240.62</v>
      </c>
      <c r="P3564" s="72" t="n">
        <v>14110989.04</v>
      </c>
      <c r="Q3564" s="72" t="n">
        <v>6893251.58</v>
      </c>
      <c r="R3564" t="inlineStr">
        <is>
          <t>CM-04</t>
        </is>
      </c>
      <c r="S3564" s="73" t="n">
        <v>44.1</v>
      </c>
      <c r="T3564" s="73" t="n">
        <v>36</v>
      </c>
      <c r="U3564" s="71" t="n">
        <v>0</v>
      </c>
      <c r="V3564" t="inlineStr">
        <is>
          <t>No</t>
        </is>
      </c>
      <c r="W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TC103556</t>
        </is>
      </c>
      <c r="B3565" s="69" t="n">
        <v>46087</v>
      </c>
      <c r="C3565" s="70" t="n">
        <v>2026</v>
      </c>
      <c r="D3565" t="inlineStr">
        <is>
          <t>Mar</t>
        </is>
      </c>
      <c r="E3565" t="inlineStr">
        <is>
          <t>UK</t>
        </is>
      </c>
      <c r="F3565" t="inlineStr">
        <is>
          <t>UK</t>
        </is>
      </c>
      <c r="G3565" t="inlineStr">
        <is>
          <t>Life Sciences</t>
        </is>
      </c>
      <c r="H3565" t="inlineStr">
        <is>
          <t>AI &amp; data</t>
        </is>
      </c>
      <c r="I3565" t="inlineStr">
        <is>
          <t>Top-10 client</t>
        </is>
      </c>
      <c r="J3565" t="inlineStr">
        <is>
          <t>Sara Rossi</t>
        </is>
      </c>
      <c r="K3565" s="71" t="n">
        <v>3796</v>
      </c>
      <c r="L3565" s="72" t="n">
        <v>4322.43</v>
      </c>
      <c r="M3565" s="72" t="n">
        <v>16407944.28</v>
      </c>
      <c r="N3565" s="72" t="n">
        <v>328158.89</v>
      </c>
      <c r="O3565" s="72" t="n">
        <v>16079785.39</v>
      </c>
      <c r="P3565" s="72" t="n">
        <v>10260023.87</v>
      </c>
      <c r="Q3565" s="72" t="n">
        <v>5819761.52</v>
      </c>
      <c r="R3565" t="inlineStr">
        <is>
          <t>LS-05</t>
        </is>
      </c>
      <c r="S3565" s="73" t="n">
        <v>28.4</v>
      </c>
      <c r="T3565" s="73" t="n">
        <v>23.9</v>
      </c>
      <c r="U3565" s="71" t="n">
        <v>0</v>
      </c>
      <c r="V3565" t="inlineStr">
        <is>
          <t>No</t>
        </is>
      </c>
      <c r="W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TC103557</t>
        </is>
      </c>
      <c r="B3566" s="69" t="n">
        <v>46087</v>
      </c>
      <c r="C3566" s="70" t="n">
        <v>2026</v>
      </c>
      <c r="D3566" t="inlineStr">
        <is>
          <t>Mar</t>
        </is>
      </c>
      <c r="E3566" t="inlineStr">
        <is>
          <t>Continental Europe</t>
        </is>
      </c>
      <c r="F3566" t="inlineStr">
        <is>
          <t>Netherlands</t>
        </is>
      </c>
      <c r="G3566" t="inlineStr">
        <is>
          <t>Technology &amp; Services</t>
        </is>
      </c>
      <c r="H3566" t="inlineStr">
        <is>
          <t>Cloud &amp; infrastructure</t>
        </is>
      </c>
      <c r="I3566" t="inlineStr">
        <is>
          <t>Large client</t>
        </is>
      </c>
      <c r="J3566" t="inlineStr">
        <is>
          <t>Mei Lin</t>
        </is>
      </c>
      <c r="K3566" s="71" t="n">
        <v>9887</v>
      </c>
      <c r="L3566" s="72" t="n">
        <v>3960.89</v>
      </c>
      <c r="M3566" s="72" t="n">
        <v>39161319.43</v>
      </c>
      <c r="N3566" s="72" t="n">
        <v>783226.39</v>
      </c>
      <c r="O3566" s="72" t="n">
        <v>38378093.04</v>
      </c>
      <c r="P3566" s="72" t="n">
        <v>22858778.73</v>
      </c>
      <c r="Q3566" s="72" t="n">
        <v>15519314.31</v>
      </c>
      <c r="R3566" t="inlineStr">
        <is>
          <t>TS-04</t>
        </is>
      </c>
      <c r="S3566" s="73" t="n">
        <v>77.40000000000001</v>
      </c>
      <c r="T3566" s="73" t="n">
        <v>59.8</v>
      </c>
      <c r="U3566" s="71" t="n">
        <v>2</v>
      </c>
      <c r="V3566" t="inlineStr">
        <is>
          <t>No</t>
        </is>
      </c>
      <c r="W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TC103558</t>
        </is>
      </c>
      <c r="B3567" s="69" t="n">
        <v>46087</v>
      </c>
      <c r="C3567" s="70" t="n">
        <v>2026</v>
      </c>
      <c r="D3567" t="inlineStr">
        <is>
          <t>Mar</t>
        </is>
      </c>
      <c r="E3567" t="inlineStr">
        <is>
          <t>North America</t>
        </is>
      </c>
      <c r="F3567" t="inlineStr">
        <is>
          <t>Canada</t>
        </is>
      </c>
      <c r="G3567" t="inlineStr">
        <is>
          <t>Manufacturing</t>
        </is>
      </c>
      <c r="H3567" t="inlineStr">
        <is>
          <t>BPS</t>
        </is>
      </c>
      <c r="I3567" t="inlineStr">
        <is>
          <t>Mid-size client</t>
        </is>
      </c>
      <c r="J3567" t="inlineStr">
        <is>
          <t>Yuki Sato</t>
        </is>
      </c>
      <c r="K3567" s="71" t="n">
        <v>7022</v>
      </c>
      <c r="L3567" s="72" t="n">
        <v>3987.81</v>
      </c>
      <c r="M3567" s="72" t="n">
        <v>28002401.82</v>
      </c>
      <c r="N3567" s="72" t="n">
        <v>1680144.11</v>
      </c>
      <c r="O3567" s="72" t="n">
        <v>26322257.71</v>
      </c>
      <c r="P3567" s="72" t="n">
        <v>19991301.49</v>
      </c>
      <c r="Q3567" s="72" t="n">
        <v>6330956.22</v>
      </c>
      <c r="R3567" t="inlineStr">
        <is>
          <t>M-05</t>
        </is>
      </c>
      <c r="S3567" s="73" t="n">
        <v>56.3</v>
      </c>
      <c r="T3567" s="73" t="n">
        <v>43.9</v>
      </c>
      <c r="U3567" s="71" t="n">
        <v>1</v>
      </c>
      <c r="V3567" t="inlineStr">
        <is>
          <t>No</t>
        </is>
      </c>
      <c r="W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TC103559</t>
        </is>
      </c>
      <c r="B3568" s="69" t="n">
        <v>46087</v>
      </c>
      <c r="C3568" s="70" t="n">
        <v>2026</v>
      </c>
      <c r="D3568" t="inlineStr">
        <is>
          <t>Mar</t>
        </is>
      </c>
      <c r="E3568" t="inlineStr">
        <is>
          <t>North America</t>
        </is>
      </c>
      <c r="F3568" t="inlineStr">
        <is>
          <t>USA</t>
        </is>
      </c>
      <c r="G3568" t="inlineStr">
        <is>
          <t>BFSI</t>
        </is>
      </c>
      <c r="H3568" t="inlineStr">
        <is>
          <t>Application services</t>
        </is>
      </c>
      <c r="I3568" t="inlineStr">
        <is>
          <t>Mid-size client</t>
        </is>
      </c>
      <c r="J3568" t="inlineStr">
        <is>
          <t>Zoya Ahmed</t>
        </is>
      </c>
      <c r="K3568" s="71" t="n">
        <v>7308</v>
      </c>
      <c r="L3568" s="72" t="n">
        <v>4256.2</v>
      </c>
      <c r="M3568" s="72" t="n">
        <v>31104309.6</v>
      </c>
      <c r="N3568" s="72" t="n">
        <v>1866258.58</v>
      </c>
      <c r="O3568" s="72" t="n">
        <v>29238051.02</v>
      </c>
      <c r="P3568" s="72" t="n">
        <v>19972352.92</v>
      </c>
      <c r="Q3568" s="72" t="n">
        <v>9265698.1</v>
      </c>
      <c r="R3568" t="inlineStr">
        <is>
          <t>B-01</t>
        </is>
      </c>
      <c r="S3568" s="73" t="n">
        <v>64.3</v>
      </c>
      <c r="T3568" s="73" t="n">
        <v>48.3</v>
      </c>
      <c r="U3568" s="71" t="n">
        <v>0</v>
      </c>
      <c r="V3568" t="inlineStr">
        <is>
          <t>Yes</t>
        </is>
      </c>
      <c r="W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TC103560</t>
        </is>
      </c>
      <c r="B3569" s="69" t="n">
        <v>46087</v>
      </c>
      <c r="C3569" s="70" t="n">
        <v>2026</v>
      </c>
      <c r="D3569" t="inlineStr">
        <is>
          <t>Mar</t>
        </is>
      </c>
      <c r="E3569" t="inlineStr">
        <is>
          <t>North America</t>
        </is>
      </c>
      <c r="F3569" t="inlineStr">
        <is>
          <t>USA</t>
        </is>
      </c>
      <c r="G3569" t="inlineStr">
        <is>
          <t>BFSI</t>
        </is>
      </c>
      <c r="H3569" t="inlineStr">
        <is>
          <t>BPS</t>
        </is>
      </c>
      <c r="I3569" t="inlineStr">
        <is>
          <t>Top-10 client</t>
        </is>
      </c>
      <c r="J3569" t="inlineStr">
        <is>
          <t>Emma Clarke</t>
        </is>
      </c>
      <c r="K3569" s="71" t="n">
        <v>4100</v>
      </c>
      <c r="L3569" s="72" t="n">
        <v>4630.92</v>
      </c>
      <c r="M3569" s="72" t="n">
        <v>18986772</v>
      </c>
      <c r="N3569" s="72" t="n">
        <v>379735.44</v>
      </c>
      <c r="O3569" s="72" t="n">
        <v>18607036.56</v>
      </c>
      <c r="P3569" s="72" t="n">
        <v>11702530.88</v>
      </c>
      <c r="Q3569" s="72" t="n">
        <v>6904505.68</v>
      </c>
      <c r="R3569" t="inlineStr">
        <is>
          <t>B-04</t>
        </is>
      </c>
      <c r="S3569" s="73" t="n">
        <v>34.8</v>
      </c>
      <c r="T3569" s="73" t="n">
        <v>27.1</v>
      </c>
      <c r="U3569" s="71" t="n">
        <v>1</v>
      </c>
      <c r="V3569" t="inlineStr">
        <is>
          <t>No</t>
        </is>
      </c>
      <c r="W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TC103561</t>
        </is>
      </c>
      <c r="B3570" s="69" t="n">
        <v>46087</v>
      </c>
      <c r="C3570" s="70" t="n">
        <v>2026</v>
      </c>
      <c r="D3570" t="inlineStr">
        <is>
          <t>Mar</t>
        </is>
      </c>
      <c r="E3570" t="inlineStr">
        <is>
          <t>North America</t>
        </is>
      </c>
      <c r="F3570" t="inlineStr">
        <is>
          <t>USA</t>
        </is>
      </c>
      <c r="G3570" t="inlineStr">
        <is>
          <t>BFSI</t>
        </is>
      </c>
      <c r="H3570" t="inlineStr">
        <is>
          <t>Application services</t>
        </is>
      </c>
      <c r="I3570" t="inlineStr">
        <is>
          <t>Large client</t>
        </is>
      </c>
      <c r="J3570" t="inlineStr">
        <is>
          <t>Fatima Al-Saud</t>
        </is>
      </c>
      <c r="K3570" s="71" t="n">
        <v>3632</v>
      </c>
      <c r="L3570" s="72" t="n">
        <v>4194.84</v>
      </c>
      <c r="M3570" s="72" t="n">
        <v>15235658.88</v>
      </c>
      <c r="N3570" s="72" t="n">
        <v>0</v>
      </c>
      <c r="O3570" s="72" t="n">
        <v>15235658.88</v>
      </c>
      <c r="P3570" s="72" t="n">
        <v>9953200.92</v>
      </c>
      <c r="Q3570" s="72" t="n">
        <v>5282457.96</v>
      </c>
      <c r="R3570" t="inlineStr">
        <is>
          <t>B-02</t>
        </is>
      </c>
      <c r="S3570" s="73" t="n">
        <v>26.5</v>
      </c>
      <c r="T3570" s="73" t="n">
        <v>23.2</v>
      </c>
      <c r="U3570" s="71" t="n">
        <v>2</v>
      </c>
      <c r="V3570" t="inlineStr">
        <is>
          <t>No</t>
        </is>
      </c>
      <c r="W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TC103562</t>
        </is>
      </c>
      <c r="B3571" s="69" t="n">
        <v>46088</v>
      </c>
      <c r="C3571" s="70" t="n">
        <v>2026</v>
      </c>
      <c r="D3571" t="inlineStr">
        <is>
          <t>Mar</t>
        </is>
      </c>
      <c r="E3571" t="inlineStr">
        <is>
          <t>Continental Europe</t>
        </is>
      </c>
      <c r="F3571" t="inlineStr">
        <is>
          <t>Germany</t>
        </is>
      </c>
      <c r="G3571" t="inlineStr">
        <is>
          <t>BFSI</t>
        </is>
      </c>
      <c r="H3571" t="inlineStr">
        <is>
          <t>Cloud &amp; infrastructure</t>
        </is>
      </c>
      <c r="I3571" t="inlineStr">
        <is>
          <t>Large client</t>
        </is>
      </c>
      <c r="J3571" t="inlineStr">
        <is>
          <t>Ruhi Shaikh</t>
        </is>
      </c>
      <c r="K3571" s="71" t="n">
        <v>6001</v>
      </c>
      <c r="L3571" s="72" t="n">
        <v>3714.11</v>
      </c>
      <c r="M3571" s="72" t="n">
        <v>22288374.11</v>
      </c>
      <c r="N3571" s="72" t="n">
        <v>1337302.45</v>
      </c>
      <c r="O3571" s="72" t="n">
        <v>20951071.66</v>
      </c>
      <c r="P3571" s="72" t="n">
        <v>14792935.04</v>
      </c>
      <c r="Q3571" s="72" t="n">
        <v>6158136.62</v>
      </c>
      <c r="R3571" t="inlineStr">
        <is>
          <t>B-04</t>
        </is>
      </c>
      <c r="S3571" s="73" t="n">
        <v>44.4</v>
      </c>
      <c r="T3571" s="73" t="n">
        <v>39.9</v>
      </c>
      <c r="U3571" s="71" t="n">
        <v>0</v>
      </c>
      <c r="V3571" t="inlineStr">
        <is>
          <t>No</t>
        </is>
      </c>
      <c r="W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TC103563</t>
        </is>
      </c>
      <c r="B3572" s="69" t="n">
        <v>46088</v>
      </c>
      <c r="C3572" s="70" t="n">
        <v>2026</v>
      </c>
      <c r="D3572" t="inlineStr">
        <is>
          <t>Mar</t>
        </is>
      </c>
      <c r="E3572" t="inlineStr">
        <is>
          <t>North America</t>
        </is>
      </c>
      <c r="F3572" t="inlineStr">
        <is>
          <t>Canada</t>
        </is>
      </c>
      <c r="G3572" t="inlineStr">
        <is>
          <t>Manufacturing</t>
        </is>
      </c>
      <c r="H3572" t="inlineStr">
        <is>
          <t>Application services</t>
        </is>
      </c>
      <c r="I3572" t="inlineStr">
        <is>
          <t>Mid-size client</t>
        </is>
      </c>
      <c r="J3572" t="inlineStr">
        <is>
          <t>Ravindra Patil</t>
        </is>
      </c>
      <c r="K3572" s="71" t="n">
        <v>2331</v>
      </c>
      <c r="L3572" s="72" t="n">
        <v>4505.12</v>
      </c>
      <c r="M3572" s="72" t="n">
        <v>10501434.72</v>
      </c>
      <c r="N3572" s="72" t="n">
        <v>420057.39</v>
      </c>
      <c r="O3572" s="72" t="n">
        <v>10081377.33</v>
      </c>
      <c r="P3572" s="72" t="n">
        <v>6564894.16</v>
      </c>
      <c r="Q3572" s="72" t="n">
        <v>3516483.17</v>
      </c>
      <c r="R3572" t="inlineStr">
        <is>
          <t>M-06</t>
        </is>
      </c>
      <c r="S3572" s="73" t="n">
        <v>16.6</v>
      </c>
      <c r="T3572" s="73" t="n">
        <v>15.2</v>
      </c>
      <c r="U3572" s="71" t="n">
        <v>0</v>
      </c>
      <c r="V3572" t="inlineStr">
        <is>
          <t>No</t>
        </is>
      </c>
      <c r="W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TC103564</t>
        </is>
      </c>
      <c r="B3573" s="69" t="n">
        <v>46088</v>
      </c>
      <c r="C3573" s="70" t="n">
        <v>2026</v>
      </c>
      <c r="D3573" t="inlineStr">
        <is>
          <t>Mar</t>
        </is>
      </c>
      <c r="E3573" t="inlineStr">
        <is>
          <t>Asia Pacific</t>
        </is>
      </c>
      <c r="F3573" t="inlineStr">
        <is>
          <t>Australia</t>
        </is>
      </c>
      <c r="G3573" t="inlineStr">
        <is>
          <t>Manufacturing</t>
        </is>
      </c>
      <c r="H3573" t="inlineStr">
        <is>
          <t>Application services</t>
        </is>
      </c>
      <c r="I3573" t="inlineStr">
        <is>
          <t>Large client</t>
        </is>
      </c>
      <c r="J3573" t="inlineStr">
        <is>
          <t>Ravindra Patil</t>
        </is>
      </c>
      <c r="K3573" s="71" t="n">
        <v>946</v>
      </c>
      <c r="L3573" s="72" t="n">
        <v>3741.48</v>
      </c>
      <c r="M3573" s="72" t="n">
        <v>3539440.08</v>
      </c>
      <c r="N3573" s="72" t="n">
        <v>141577.6</v>
      </c>
      <c r="O3573" s="72" t="n">
        <v>3397862.48</v>
      </c>
      <c r="P3573" s="72" t="n">
        <v>2339537.71</v>
      </c>
      <c r="Q3573" s="72" t="n">
        <v>1058324.77</v>
      </c>
      <c r="R3573" t="inlineStr">
        <is>
          <t>M-04</t>
        </is>
      </c>
      <c r="S3573" s="73" t="n">
        <v>6.9</v>
      </c>
      <c r="T3573" s="73" t="n">
        <v>5.7</v>
      </c>
      <c r="U3573" s="71" t="n">
        <v>0</v>
      </c>
      <c r="V3573" t="inlineStr">
        <is>
          <t>No</t>
        </is>
      </c>
      <c r="W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TC103565</t>
        </is>
      </c>
      <c r="B3574" s="69" t="n">
        <v>46088</v>
      </c>
      <c r="C3574" s="70" t="n">
        <v>2026</v>
      </c>
      <c r="D3574" t="inlineStr">
        <is>
          <t>Mar</t>
        </is>
      </c>
      <c r="E3574" t="inlineStr">
        <is>
          <t>India</t>
        </is>
      </c>
      <c r="F3574" t="inlineStr">
        <is>
          <t>India</t>
        </is>
      </c>
      <c r="G3574" t="inlineStr">
        <is>
          <t>BFSI</t>
        </is>
      </c>
      <c r="H3574" t="inlineStr">
        <is>
          <t>Application services</t>
        </is>
      </c>
      <c r="I3574" t="inlineStr">
        <is>
          <t>Large client</t>
        </is>
      </c>
      <c r="J3574" t="inlineStr">
        <is>
          <t>Sara Rossi</t>
        </is>
      </c>
      <c r="K3574" s="71" t="n">
        <v>3598</v>
      </c>
      <c r="L3574" s="72" t="n">
        <v>4060.56</v>
      </c>
      <c r="M3574" s="72" t="n">
        <v>14609894.88</v>
      </c>
      <c r="N3574" s="72" t="n">
        <v>292197.9</v>
      </c>
      <c r="O3574" s="72" t="n">
        <v>14317696.98</v>
      </c>
      <c r="P3574" s="72" t="n">
        <v>9819255.050000001</v>
      </c>
      <c r="Q3574" s="72" t="n">
        <v>4498441.93</v>
      </c>
      <c r="R3574" t="inlineStr">
        <is>
          <t>B-06</t>
        </is>
      </c>
      <c r="S3574" s="73" t="n">
        <v>23.7</v>
      </c>
      <c r="T3574" s="73" t="n">
        <v>21.7</v>
      </c>
      <c r="U3574" s="71" t="n">
        <v>0</v>
      </c>
      <c r="V3574" t="inlineStr">
        <is>
          <t>No</t>
        </is>
      </c>
      <c r="W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TC103566</t>
        </is>
      </c>
      <c r="B3575" s="69" t="n">
        <v>46088</v>
      </c>
      <c r="C3575" s="70" t="n">
        <v>2026</v>
      </c>
      <c r="D3575" t="inlineStr">
        <is>
          <t>Mar</t>
        </is>
      </c>
      <c r="E3575" t="inlineStr">
        <is>
          <t>Continental Europe</t>
        </is>
      </c>
      <c r="F3575" t="inlineStr">
        <is>
          <t>Netherlands</t>
        </is>
      </c>
      <c r="G3575" t="inlineStr">
        <is>
          <t>BFSI</t>
        </is>
      </c>
      <c r="H3575" t="inlineStr">
        <is>
          <t>Application services</t>
        </is>
      </c>
      <c r="I3575" t="inlineStr">
        <is>
          <t>Mid-size client</t>
        </is>
      </c>
      <c r="J3575" t="inlineStr">
        <is>
          <t>Ruhi Shaikh</t>
        </is>
      </c>
      <c r="K3575" s="71" t="n">
        <v>4518</v>
      </c>
      <c r="L3575" s="72" t="n">
        <v>4268.31</v>
      </c>
      <c r="M3575" s="72" t="n">
        <v>19284224.58</v>
      </c>
      <c r="N3575" s="72" t="n">
        <v>1157053.47</v>
      </c>
      <c r="O3575" s="72" t="n">
        <v>18127171.11</v>
      </c>
      <c r="P3575" s="72" t="n">
        <v>12575688.26</v>
      </c>
      <c r="Q3575" s="72" t="n">
        <v>5551482.85</v>
      </c>
      <c r="R3575" t="inlineStr">
        <is>
          <t>B-04</t>
        </is>
      </c>
      <c r="S3575" s="73" t="n">
        <v>34.6</v>
      </c>
      <c r="T3575" s="73" t="n">
        <v>27.6</v>
      </c>
      <c r="U3575" s="71" t="n">
        <v>0</v>
      </c>
      <c r="V3575" t="inlineStr">
        <is>
          <t>No</t>
        </is>
      </c>
      <c r="W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TC103567</t>
        </is>
      </c>
      <c r="B3576" s="69" t="n">
        <v>46088</v>
      </c>
      <c r="C3576" s="70" t="n">
        <v>2026</v>
      </c>
      <c r="D3576" t="inlineStr">
        <is>
          <t>Mar</t>
        </is>
      </c>
      <c r="E3576" t="inlineStr">
        <is>
          <t>North America</t>
        </is>
      </c>
      <c r="F3576" t="inlineStr">
        <is>
          <t>USA</t>
        </is>
      </c>
      <c r="G3576" t="inlineStr">
        <is>
          <t>Communications &amp; Media</t>
        </is>
      </c>
      <c r="H3576" t="inlineStr">
        <is>
          <t>BPS</t>
        </is>
      </c>
      <c r="I3576" t="inlineStr">
        <is>
          <t>Large client</t>
        </is>
      </c>
      <c r="J3576" t="inlineStr">
        <is>
          <t>Arjun Mehta</t>
        </is>
      </c>
      <c r="K3576" s="71" t="n">
        <v>3189</v>
      </c>
      <c r="L3576" s="72" t="n">
        <v>4036.18</v>
      </c>
      <c r="M3576" s="72" t="n">
        <v>12871378.02</v>
      </c>
      <c r="N3576" s="72" t="n">
        <v>514855.12</v>
      </c>
      <c r="O3576" s="72" t="n">
        <v>12356522.9</v>
      </c>
      <c r="P3576" s="72" t="n">
        <v>9385615.189999999</v>
      </c>
      <c r="Q3576" s="72" t="n">
        <v>2970907.71</v>
      </c>
      <c r="R3576" t="inlineStr">
        <is>
          <t>CM-02</t>
        </is>
      </c>
      <c r="S3576" s="73" t="n">
        <v>23.2</v>
      </c>
      <c r="T3576" s="73" t="n">
        <v>20.3</v>
      </c>
      <c r="U3576" s="71" t="n">
        <v>0</v>
      </c>
      <c r="V3576" t="inlineStr">
        <is>
          <t>No</t>
        </is>
      </c>
      <c r="W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TC103568</t>
        </is>
      </c>
      <c r="B3577" s="69" t="n">
        <v>46089</v>
      </c>
      <c r="C3577" s="70" t="n">
        <v>2026</v>
      </c>
      <c r="D3577" t="inlineStr">
        <is>
          <t>Mar</t>
        </is>
      </c>
      <c r="E3577" t="inlineStr">
        <is>
          <t>North America</t>
        </is>
      </c>
      <c r="F3577" t="inlineStr">
        <is>
          <t>Canada</t>
        </is>
      </c>
      <c r="G3577" t="inlineStr">
        <is>
          <t>Communications &amp; Media</t>
        </is>
      </c>
      <c r="H3577" t="inlineStr">
        <is>
          <t>Application services</t>
        </is>
      </c>
      <c r="I3577" t="inlineStr">
        <is>
          <t>Mid-size client</t>
        </is>
      </c>
      <c r="J3577" t="inlineStr">
        <is>
          <t>Sara Rossi</t>
        </is>
      </c>
      <c r="K3577" s="71" t="n">
        <v>1314</v>
      </c>
      <c r="L3577" s="72" t="n">
        <v>3657.73</v>
      </c>
      <c r="M3577" s="72" t="n">
        <v>4806257.22</v>
      </c>
      <c r="N3577" s="72" t="n">
        <v>192250.29</v>
      </c>
      <c r="O3577" s="72" t="n">
        <v>4614006.93</v>
      </c>
      <c r="P3577" s="72" t="n">
        <v>3141061.76</v>
      </c>
      <c r="Q3577" s="72" t="n">
        <v>1472945.17</v>
      </c>
      <c r="R3577" t="inlineStr">
        <is>
          <t>CM-02</t>
        </is>
      </c>
      <c r="S3577" s="73" t="n">
        <v>10.1</v>
      </c>
      <c r="T3577" s="73" t="n">
        <v>8.4</v>
      </c>
      <c r="U3577" s="71" t="n">
        <v>0</v>
      </c>
      <c r="V3577" t="inlineStr">
        <is>
          <t>No</t>
        </is>
      </c>
      <c r="W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TC103569</t>
        </is>
      </c>
      <c r="B3578" s="69" t="n">
        <v>46089</v>
      </c>
      <c r="C3578" s="70" t="n">
        <v>2026</v>
      </c>
      <c r="D3578" t="inlineStr">
        <is>
          <t>Mar</t>
        </is>
      </c>
      <c r="E3578" t="inlineStr">
        <is>
          <t>Asia Pacific</t>
        </is>
      </c>
      <c r="F3578" t="inlineStr">
        <is>
          <t>Singapore</t>
        </is>
      </c>
      <c r="G3578" t="inlineStr">
        <is>
          <t>BFSI</t>
        </is>
      </c>
      <c r="H3578" t="inlineStr">
        <is>
          <t>Application services</t>
        </is>
      </c>
      <c r="I3578" t="inlineStr">
        <is>
          <t>Large client</t>
        </is>
      </c>
      <c r="J3578" t="inlineStr">
        <is>
          <t>Mei Lin</t>
        </is>
      </c>
      <c r="K3578" s="71" t="n">
        <v>8632</v>
      </c>
      <c r="L3578" s="72" t="n">
        <v>4068.56</v>
      </c>
      <c r="M3578" s="72" t="n">
        <v>35119809.92</v>
      </c>
      <c r="N3578" s="72" t="n">
        <v>702396.2</v>
      </c>
      <c r="O3578" s="72" t="n">
        <v>34417413.72</v>
      </c>
      <c r="P3578" s="72" t="n">
        <v>20143964.14</v>
      </c>
      <c r="Q3578" s="72" t="n">
        <v>14273449.58</v>
      </c>
      <c r="R3578" t="inlineStr">
        <is>
          <t>B-01</t>
        </is>
      </c>
      <c r="S3578" s="73" t="n">
        <v>64.09999999999999</v>
      </c>
      <c r="T3578" s="73" t="n">
        <v>54.8</v>
      </c>
      <c r="U3578" s="71" t="n">
        <v>0</v>
      </c>
      <c r="V3578" t="inlineStr">
        <is>
          <t>No</t>
        </is>
      </c>
      <c r="W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TC103570</t>
        </is>
      </c>
      <c r="B3579" s="69" t="n">
        <v>46089</v>
      </c>
      <c r="C3579" s="70" t="n">
        <v>2026</v>
      </c>
      <c r="D3579" t="inlineStr">
        <is>
          <t>Mar</t>
        </is>
      </c>
      <c r="E3579" t="inlineStr">
        <is>
          <t>North America</t>
        </is>
      </c>
      <c r="F3579" t="inlineStr">
        <is>
          <t>Canada</t>
        </is>
      </c>
      <c r="G3579" t="inlineStr">
        <is>
          <t>Retail &amp; CPG</t>
        </is>
      </c>
      <c r="H3579" t="inlineStr">
        <is>
          <t>BPS</t>
        </is>
      </c>
      <c r="I3579" t="inlineStr">
        <is>
          <t>Large client</t>
        </is>
      </c>
      <c r="J3579" t="inlineStr">
        <is>
          <t>Noah Smith</t>
        </is>
      </c>
      <c r="K3579" s="71" t="n">
        <v>5636</v>
      </c>
      <c r="L3579" s="72" t="n">
        <v>4086.66</v>
      </c>
      <c r="M3579" s="72" t="n">
        <v>23032415.76</v>
      </c>
      <c r="N3579" s="72" t="n">
        <v>1381944.95</v>
      </c>
      <c r="O3579" s="72" t="n">
        <v>21650470.81</v>
      </c>
      <c r="P3579" s="72" t="n">
        <v>14908323.63</v>
      </c>
      <c r="Q3579" s="72" t="n">
        <v>6742147.18</v>
      </c>
      <c r="R3579" t="inlineStr">
        <is>
          <t>RC-06</t>
        </is>
      </c>
      <c r="S3579" s="73" t="n">
        <v>38</v>
      </c>
      <c r="T3579" s="73" t="n">
        <v>34.1</v>
      </c>
      <c r="U3579" s="71" t="n">
        <v>0</v>
      </c>
      <c r="V3579" t="inlineStr">
        <is>
          <t>No</t>
        </is>
      </c>
      <c r="W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TC103571</t>
        </is>
      </c>
      <c r="B3580" s="69" t="n">
        <v>46089</v>
      </c>
      <c r="C3580" s="70" t="n">
        <v>2026</v>
      </c>
      <c r="D3580" t="inlineStr">
        <is>
          <t>Mar</t>
        </is>
      </c>
      <c r="E3580" t="inlineStr">
        <is>
          <t>North America</t>
        </is>
      </c>
      <c r="F3580" t="inlineStr">
        <is>
          <t>USA</t>
        </is>
      </c>
      <c r="G3580" t="inlineStr">
        <is>
          <t>BFSI</t>
        </is>
      </c>
      <c r="H3580" t="inlineStr">
        <is>
          <t>Application services</t>
        </is>
      </c>
      <c r="I3580" t="inlineStr">
        <is>
          <t>Top-10 client</t>
        </is>
      </c>
      <c r="J3580" t="inlineStr">
        <is>
          <t>Arjun Mehta</t>
        </is>
      </c>
      <c r="K3580" s="71" t="n">
        <v>4226</v>
      </c>
      <c r="L3580" s="72" t="n">
        <v>3796.33</v>
      </c>
      <c r="M3580" s="72" t="n">
        <v>16043290.58</v>
      </c>
      <c r="N3580" s="72" t="n">
        <v>0</v>
      </c>
      <c r="O3580" s="72" t="n">
        <v>16043290.58</v>
      </c>
      <c r="P3580" s="72" t="n">
        <v>11012810.59</v>
      </c>
      <c r="Q3580" s="72" t="n">
        <v>5030479.99</v>
      </c>
      <c r="R3580" t="inlineStr">
        <is>
          <t>B-03</t>
        </is>
      </c>
      <c r="S3580" s="73" t="n">
        <v>32.8</v>
      </c>
      <c r="T3580" s="73" t="n">
        <v>25.8</v>
      </c>
      <c r="U3580" s="71" t="n">
        <v>0</v>
      </c>
      <c r="V3580" t="inlineStr">
        <is>
          <t>No</t>
        </is>
      </c>
      <c r="W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TC103572</t>
        </is>
      </c>
      <c r="B3581" s="69" t="n">
        <v>46089</v>
      </c>
      <c r="C3581" s="70" t="n">
        <v>2026</v>
      </c>
      <c r="D3581" t="inlineStr">
        <is>
          <t>Mar</t>
        </is>
      </c>
      <c r="E3581" t="inlineStr">
        <is>
          <t>North America</t>
        </is>
      </c>
      <c r="F3581" t="inlineStr">
        <is>
          <t>Canada</t>
        </is>
      </c>
      <c r="G3581" t="inlineStr">
        <is>
          <t>Technology &amp; Services</t>
        </is>
      </c>
      <c r="H3581" t="inlineStr">
        <is>
          <t>AI &amp; data</t>
        </is>
      </c>
      <c r="I3581" t="inlineStr">
        <is>
          <t>Top-10 client</t>
        </is>
      </c>
      <c r="J3581" t="inlineStr">
        <is>
          <t>Zoya Ahmed</t>
        </is>
      </c>
      <c r="K3581" s="71" t="n">
        <v>3580</v>
      </c>
      <c r="L3581" s="72" t="n">
        <v>3944.32</v>
      </c>
      <c r="M3581" s="72" t="n">
        <v>14120665.6</v>
      </c>
      <c r="N3581" s="72" t="n">
        <v>282413.31</v>
      </c>
      <c r="O3581" s="72" t="n">
        <v>13838252.29</v>
      </c>
      <c r="P3581" s="72" t="n">
        <v>9622342.289999999</v>
      </c>
      <c r="Q3581" s="72" t="n">
        <v>4215910</v>
      </c>
      <c r="R3581" t="inlineStr">
        <is>
          <t>TS-04</t>
        </is>
      </c>
      <c r="S3581" s="73" t="n">
        <v>28.1</v>
      </c>
      <c r="T3581" s="73" t="n">
        <v>22.5</v>
      </c>
      <c r="U3581" s="71" t="n">
        <v>0</v>
      </c>
      <c r="V3581" t="inlineStr">
        <is>
          <t>No</t>
        </is>
      </c>
      <c r="W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TC103573</t>
        </is>
      </c>
      <c r="B3582" s="69" t="n">
        <v>46089</v>
      </c>
      <c r="C3582" s="70" t="n">
        <v>2026</v>
      </c>
      <c r="D3582" t="inlineStr">
        <is>
          <t>Mar</t>
        </is>
      </c>
      <c r="E3582" t="inlineStr">
        <is>
          <t>Middle East &amp; Africa</t>
        </is>
      </c>
      <c r="F3582" t="inlineStr">
        <is>
          <t>South Africa</t>
        </is>
      </c>
      <c r="G3582" t="inlineStr">
        <is>
          <t>Communications &amp; Media</t>
        </is>
      </c>
      <c r="H3582" t="inlineStr">
        <is>
          <t>Cloud &amp; infrastructure</t>
        </is>
      </c>
      <c r="I3582" t="inlineStr">
        <is>
          <t>Top-10 client</t>
        </is>
      </c>
      <c r="J3582" t="inlineStr">
        <is>
          <t>Carlos Silva</t>
        </is>
      </c>
      <c r="K3582" s="71" t="n">
        <v>7723</v>
      </c>
      <c r="L3582" s="72" t="n">
        <v>3013.04</v>
      </c>
      <c r="M3582" s="72" t="n">
        <v>23269707.92</v>
      </c>
      <c r="N3582" s="72" t="n">
        <v>465394.16</v>
      </c>
      <c r="O3582" s="72" t="n">
        <v>22804313.76</v>
      </c>
      <c r="P3582" s="72" t="n">
        <v>15582512.31</v>
      </c>
      <c r="Q3582" s="72" t="n">
        <v>7221801.45</v>
      </c>
      <c r="R3582" t="inlineStr">
        <is>
          <t>CM-04</t>
        </is>
      </c>
      <c r="S3582" s="73" t="n">
        <v>64.7</v>
      </c>
      <c r="T3582" s="73" t="n">
        <v>51.7</v>
      </c>
      <c r="U3582" s="71" t="n">
        <v>3</v>
      </c>
      <c r="V3582" t="inlineStr">
        <is>
          <t>No</t>
        </is>
      </c>
      <c r="W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TC103574</t>
        </is>
      </c>
      <c r="B3583" s="69" t="n">
        <v>46089</v>
      </c>
      <c r="C3583" s="70" t="n">
        <v>2026</v>
      </c>
      <c r="D3583" t="inlineStr">
        <is>
          <t>Mar</t>
        </is>
      </c>
      <c r="E3583" t="inlineStr">
        <is>
          <t>North America</t>
        </is>
      </c>
      <c r="F3583" t="inlineStr">
        <is>
          <t>USA</t>
        </is>
      </c>
      <c r="G3583" t="inlineStr">
        <is>
          <t>Communications &amp; Media</t>
        </is>
      </c>
      <c r="H3583" t="inlineStr">
        <is>
          <t>AI &amp; data</t>
        </is>
      </c>
      <c r="I3583" t="inlineStr">
        <is>
          <t>Large client</t>
        </is>
      </c>
      <c r="J3583" t="inlineStr">
        <is>
          <t>Zoya Ahmed</t>
        </is>
      </c>
      <c r="K3583" s="71" t="n">
        <v>2632</v>
      </c>
      <c r="L3583" s="72" t="n">
        <v>3945.94</v>
      </c>
      <c r="M3583" s="72" t="n">
        <v>10385714.08</v>
      </c>
      <c r="N3583" s="72" t="n">
        <v>415428.56</v>
      </c>
      <c r="O3583" s="72" t="n">
        <v>9970285.52</v>
      </c>
      <c r="P3583" s="72" t="n">
        <v>7568225.73</v>
      </c>
      <c r="Q3583" s="72" t="n">
        <v>2402059.79</v>
      </c>
      <c r="R3583" t="inlineStr">
        <is>
          <t>CM-03</t>
        </is>
      </c>
      <c r="S3583" s="73" t="n">
        <v>21.7</v>
      </c>
      <c r="T3583" s="73" t="n">
        <v>17.3</v>
      </c>
      <c r="U3583" s="71" t="n">
        <v>0</v>
      </c>
      <c r="V3583" t="inlineStr">
        <is>
          <t>No</t>
        </is>
      </c>
      <c r="W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TC103575</t>
        </is>
      </c>
      <c r="B3584" s="69" t="n">
        <v>46090</v>
      </c>
      <c r="C3584" s="70" t="n">
        <v>2026</v>
      </c>
      <c r="D3584" t="inlineStr">
        <is>
          <t>Mar</t>
        </is>
      </c>
      <c r="E3584" t="inlineStr">
        <is>
          <t>Continental Europe</t>
        </is>
      </c>
      <c r="F3584" t="inlineStr">
        <is>
          <t>France</t>
        </is>
      </c>
      <c r="G3584" t="inlineStr">
        <is>
          <t>BFSI</t>
        </is>
      </c>
      <c r="H3584" t="inlineStr">
        <is>
          <t>Cloud &amp; infrastructure</t>
        </is>
      </c>
      <c r="I3584" t="inlineStr">
        <is>
          <t>Top-10 client</t>
        </is>
      </c>
      <c r="J3584" t="inlineStr">
        <is>
          <t>Ana Costa</t>
        </is>
      </c>
      <c r="K3584" s="71" t="n">
        <v>2258</v>
      </c>
      <c r="L3584" s="72" t="n">
        <v>3887.6</v>
      </c>
      <c r="M3584" s="72" t="n">
        <v>8778200.800000001</v>
      </c>
      <c r="N3584" s="72" t="n">
        <v>175564.02</v>
      </c>
      <c r="O3584" s="72" t="n">
        <v>8602636.779999999</v>
      </c>
      <c r="P3584" s="72" t="n">
        <v>5231971.4</v>
      </c>
      <c r="Q3584" s="72" t="n">
        <v>3370665.38</v>
      </c>
      <c r="R3584" t="inlineStr">
        <is>
          <t>B-05</t>
        </is>
      </c>
      <c r="S3584" s="73" t="n">
        <v>17.2</v>
      </c>
      <c r="T3584" s="73" t="n">
        <v>14.7</v>
      </c>
      <c r="U3584" s="71" t="n">
        <v>0</v>
      </c>
      <c r="V3584" t="inlineStr">
        <is>
          <t>No</t>
        </is>
      </c>
      <c r="W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TC103576</t>
        </is>
      </c>
      <c r="B3585" s="69" t="n">
        <v>46090</v>
      </c>
      <c r="C3585" s="70" t="n">
        <v>2026</v>
      </c>
      <c r="D3585" t="inlineStr">
        <is>
          <t>Mar</t>
        </is>
      </c>
      <c r="E3585" t="inlineStr">
        <is>
          <t>UK</t>
        </is>
      </c>
      <c r="F3585" t="inlineStr">
        <is>
          <t>UK</t>
        </is>
      </c>
      <c r="G3585" t="inlineStr">
        <is>
          <t>BFSI</t>
        </is>
      </c>
      <c r="H3585" t="inlineStr">
        <is>
          <t>BPS</t>
        </is>
      </c>
      <c r="I3585" t="inlineStr">
        <is>
          <t>Mid-size client</t>
        </is>
      </c>
      <c r="J3585" t="inlineStr">
        <is>
          <t>Wei Chen</t>
        </is>
      </c>
      <c r="K3585" s="71" t="n">
        <v>7020</v>
      </c>
      <c r="L3585" s="72" t="n">
        <v>4623.64</v>
      </c>
      <c r="M3585" s="72" t="n">
        <v>32457952.8</v>
      </c>
      <c r="N3585" s="72" t="n">
        <v>0</v>
      </c>
      <c r="O3585" s="72" t="n">
        <v>32457952.8</v>
      </c>
      <c r="P3585" s="72" t="n">
        <v>21224292.92</v>
      </c>
      <c r="Q3585" s="72" t="n">
        <v>11233659.88</v>
      </c>
      <c r="R3585" t="inlineStr">
        <is>
          <t>B-04</t>
        </is>
      </c>
      <c r="S3585" s="73" t="n">
        <v>60.6</v>
      </c>
      <c r="T3585" s="73" t="n">
        <v>46</v>
      </c>
      <c r="U3585" s="71" t="n">
        <v>1</v>
      </c>
      <c r="V3585" t="inlineStr">
        <is>
          <t>No</t>
        </is>
      </c>
      <c r="W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TC103577</t>
        </is>
      </c>
      <c r="B3586" s="69" t="n">
        <v>46090</v>
      </c>
      <c r="C3586" s="70" t="n">
        <v>2026</v>
      </c>
      <c r="D3586" t="inlineStr">
        <is>
          <t>Mar</t>
        </is>
      </c>
      <c r="E3586" t="inlineStr">
        <is>
          <t>North America</t>
        </is>
      </c>
      <c r="F3586" t="inlineStr">
        <is>
          <t>Canada</t>
        </is>
      </c>
      <c r="G3586" t="inlineStr">
        <is>
          <t>Communications &amp; Media</t>
        </is>
      </c>
      <c r="H3586" t="inlineStr">
        <is>
          <t>Application services</t>
        </is>
      </c>
      <c r="I3586" t="inlineStr">
        <is>
          <t>Large client</t>
        </is>
      </c>
      <c r="J3586" t="inlineStr">
        <is>
          <t>Sara Rossi</t>
        </is>
      </c>
      <c r="K3586" s="71" t="n">
        <v>5789</v>
      </c>
      <c r="L3586" s="72" t="n">
        <v>3671.99</v>
      </c>
      <c r="M3586" s="72" t="n">
        <v>21257150.11</v>
      </c>
      <c r="N3586" s="72" t="n">
        <v>425143</v>
      </c>
      <c r="O3586" s="72" t="n">
        <v>20832007.11</v>
      </c>
      <c r="P3586" s="72" t="n">
        <v>14955861</v>
      </c>
      <c r="Q3586" s="72" t="n">
        <v>5876146.11</v>
      </c>
      <c r="R3586" t="inlineStr">
        <is>
          <t>CM-04</t>
        </is>
      </c>
      <c r="S3586" s="73" t="n">
        <v>49.9</v>
      </c>
      <c r="T3586" s="73" t="n">
        <v>38.5</v>
      </c>
      <c r="U3586" s="71" t="n">
        <v>0</v>
      </c>
      <c r="V3586" t="inlineStr">
        <is>
          <t>No</t>
        </is>
      </c>
      <c r="W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TC103578</t>
        </is>
      </c>
      <c r="B3587" s="69" t="n">
        <v>46090</v>
      </c>
      <c r="C3587" s="70" t="n">
        <v>2026</v>
      </c>
      <c r="D3587" t="inlineStr">
        <is>
          <t>Mar</t>
        </is>
      </c>
      <c r="E3587" t="inlineStr">
        <is>
          <t>Asia Pacific</t>
        </is>
      </c>
      <c r="F3587" t="inlineStr">
        <is>
          <t>Australia</t>
        </is>
      </c>
      <c r="G3587" t="inlineStr">
        <is>
          <t>Retail &amp; CPG</t>
        </is>
      </c>
      <c r="H3587" t="inlineStr">
        <is>
          <t>Application services</t>
        </is>
      </c>
      <c r="I3587" t="inlineStr">
        <is>
          <t>Large client</t>
        </is>
      </c>
      <c r="J3587" t="inlineStr">
        <is>
          <t>Carlos Silva</t>
        </is>
      </c>
      <c r="K3587" s="71" t="n">
        <v>1423</v>
      </c>
      <c r="L3587" s="72" t="n">
        <v>3473.83</v>
      </c>
      <c r="M3587" s="72" t="n">
        <v>4943260.09</v>
      </c>
      <c r="N3587" s="72" t="n">
        <v>98865.2</v>
      </c>
      <c r="O3587" s="72" t="n">
        <v>4844394.89</v>
      </c>
      <c r="P3587" s="72" t="n">
        <v>3317278.12</v>
      </c>
      <c r="Q3587" s="72" t="n">
        <v>1527116.77</v>
      </c>
      <c r="R3587" t="inlineStr">
        <is>
          <t>RC-05</t>
        </is>
      </c>
      <c r="S3587" s="73" t="n">
        <v>11.3</v>
      </c>
      <c r="T3587" s="73" t="n">
        <v>8.6</v>
      </c>
      <c r="U3587" s="71" t="n">
        <v>0</v>
      </c>
      <c r="V3587" t="inlineStr">
        <is>
          <t>No</t>
        </is>
      </c>
      <c r="W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TC103579</t>
        </is>
      </c>
      <c r="B3588" s="69" t="n">
        <v>46090</v>
      </c>
      <c r="C3588" s="70" t="n">
        <v>2026</v>
      </c>
      <c r="D3588" t="inlineStr">
        <is>
          <t>Mar</t>
        </is>
      </c>
      <c r="E3588" t="inlineStr">
        <is>
          <t>North America</t>
        </is>
      </c>
      <c r="F3588" t="inlineStr">
        <is>
          <t>USA</t>
        </is>
      </c>
      <c r="G3588" t="inlineStr">
        <is>
          <t>Technology &amp; Services</t>
        </is>
      </c>
      <c r="H3588" t="inlineStr">
        <is>
          <t>BPS</t>
        </is>
      </c>
      <c r="I3588" t="inlineStr">
        <is>
          <t>Mid-size client</t>
        </is>
      </c>
      <c r="J3588" t="inlineStr">
        <is>
          <t>Priya Nair</t>
        </is>
      </c>
      <c r="K3588" s="71" t="n">
        <v>3940</v>
      </c>
      <c r="L3588" s="72" t="n">
        <v>3714.18</v>
      </c>
      <c r="M3588" s="72" t="n">
        <v>14633869.2</v>
      </c>
      <c r="N3588" s="72" t="n">
        <v>0</v>
      </c>
      <c r="O3588" s="72" t="n">
        <v>14633869.2</v>
      </c>
      <c r="P3588" s="72" t="n">
        <v>10289761.26</v>
      </c>
      <c r="Q3588" s="72" t="n">
        <v>4344107.94</v>
      </c>
      <c r="R3588" t="inlineStr">
        <is>
          <t>TS-06</t>
        </is>
      </c>
      <c r="S3588" s="73" t="n">
        <v>27.6</v>
      </c>
      <c r="T3588" s="73" t="n">
        <v>23.5</v>
      </c>
      <c r="U3588" s="71" t="n">
        <v>0</v>
      </c>
      <c r="V3588" t="inlineStr">
        <is>
          <t>Yes</t>
        </is>
      </c>
      <c r="W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TC103580</t>
        </is>
      </c>
      <c r="B3589" s="69" t="n">
        <v>46090</v>
      </c>
      <c r="C3589" s="70" t="n">
        <v>2026</v>
      </c>
      <c r="D3589" t="inlineStr">
        <is>
          <t>Mar</t>
        </is>
      </c>
      <c r="E3589" t="inlineStr">
        <is>
          <t>North America</t>
        </is>
      </c>
      <c r="F3589" t="inlineStr">
        <is>
          <t>Canada</t>
        </is>
      </c>
      <c r="G3589" t="inlineStr">
        <is>
          <t>Communications &amp; Media</t>
        </is>
      </c>
      <c r="H3589" t="inlineStr">
        <is>
          <t>Application services</t>
        </is>
      </c>
      <c r="I3589" t="inlineStr">
        <is>
          <t>Top-10 client</t>
        </is>
      </c>
      <c r="J3589" t="inlineStr">
        <is>
          <t>Priya Nair</t>
        </is>
      </c>
      <c r="K3589" s="71" t="n">
        <v>4624</v>
      </c>
      <c r="L3589" s="72" t="n">
        <v>3367.89</v>
      </c>
      <c r="M3589" s="72" t="n">
        <v>15573123.36</v>
      </c>
      <c r="N3589" s="72" t="n">
        <v>311462.47</v>
      </c>
      <c r="O3589" s="72" t="n">
        <v>15261660.89</v>
      </c>
      <c r="P3589" s="72" t="n">
        <v>11073813.78</v>
      </c>
      <c r="Q3589" s="72" t="n">
        <v>4187847.11</v>
      </c>
      <c r="R3589" t="inlineStr">
        <is>
          <t>CM-04</t>
        </is>
      </c>
      <c r="S3589" s="73" t="n">
        <v>35.2</v>
      </c>
      <c r="T3589" s="73" t="n">
        <v>31.7</v>
      </c>
      <c r="U3589" s="71" t="n">
        <v>1</v>
      </c>
      <c r="V3589" t="inlineStr">
        <is>
          <t>No</t>
        </is>
      </c>
      <c r="W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TC103581</t>
        </is>
      </c>
      <c r="B3590" s="69" t="n">
        <v>46090</v>
      </c>
      <c r="C3590" s="70" t="n">
        <v>2026</v>
      </c>
      <c r="D3590" t="inlineStr">
        <is>
          <t>Mar</t>
        </is>
      </c>
      <c r="E3590" t="inlineStr">
        <is>
          <t>Asia Pacific</t>
        </is>
      </c>
      <c r="F3590" t="inlineStr">
        <is>
          <t>Singapore</t>
        </is>
      </c>
      <c r="G3590" t="inlineStr">
        <is>
          <t>Manufacturing</t>
        </is>
      </c>
      <c r="H3590" t="inlineStr">
        <is>
          <t>AI &amp; data</t>
        </is>
      </c>
      <c r="I3590" t="inlineStr">
        <is>
          <t>Top-10 client</t>
        </is>
      </c>
      <c r="J3590" t="inlineStr">
        <is>
          <t>Zoya Ahmed</t>
        </is>
      </c>
      <c r="K3590" s="71" t="n">
        <v>8213</v>
      </c>
      <c r="L3590" s="72" t="n">
        <v>3340.8</v>
      </c>
      <c r="M3590" s="72" t="n">
        <v>27437990.4</v>
      </c>
      <c r="N3590" s="72" t="n">
        <v>0</v>
      </c>
      <c r="O3590" s="72" t="n">
        <v>27437990.4</v>
      </c>
      <c r="P3590" s="72" t="n">
        <v>16001834.49</v>
      </c>
      <c r="Q3590" s="72" t="n">
        <v>11436155.91</v>
      </c>
      <c r="R3590" t="inlineStr">
        <is>
          <t>M-02</t>
        </is>
      </c>
      <c r="S3590" s="73" t="n">
        <v>62.7</v>
      </c>
      <c r="T3590" s="73" t="n">
        <v>52.9</v>
      </c>
      <c r="U3590" s="71" t="n">
        <v>2</v>
      </c>
      <c r="V3590" t="inlineStr">
        <is>
          <t>No</t>
        </is>
      </c>
      <c r="W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TC103582</t>
        </is>
      </c>
      <c r="B3591" s="69" t="n">
        <v>46090</v>
      </c>
      <c r="C3591" s="70" t="n">
        <v>2026</v>
      </c>
      <c r="D3591" t="inlineStr">
        <is>
          <t>Mar</t>
        </is>
      </c>
      <c r="E3591" t="inlineStr">
        <is>
          <t>North America</t>
        </is>
      </c>
      <c r="F3591" t="inlineStr">
        <is>
          <t>USA</t>
        </is>
      </c>
      <c r="G3591" t="inlineStr">
        <is>
          <t>Manufacturing</t>
        </is>
      </c>
      <c r="H3591" t="inlineStr">
        <is>
          <t>Cloud &amp; infrastructure</t>
        </is>
      </c>
      <c r="I3591" t="inlineStr">
        <is>
          <t>Top-10 client</t>
        </is>
      </c>
      <c r="J3591" t="inlineStr">
        <is>
          <t>Zoya Ahmed</t>
        </is>
      </c>
      <c r="K3591" s="71" t="n">
        <v>5828</v>
      </c>
      <c r="L3591" s="72" t="n">
        <v>4504.54</v>
      </c>
      <c r="M3591" s="72" t="n">
        <v>26252459.12</v>
      </c>
      <c r="N3591" s="72" t="n">
        <v>1050098.36</v>
      </c>
      <c r="O3591" s="72" t="n">
        <v>25202360.76</v>
      </c>
      <c r="P3591" s="72" t="n">
        <v>17717061.53</v>
      </c>
      <c r="Q3591" s="72" t="n">
        <v>7485299.23</v>
      </c>
      <c r="R3591" t="inlineStr">
        <is>
          <t>M-01</t>
        </is>
      </c>
      <c r="S3591" s="73" t="n">
        <v>43.7</v>
      </c>
      <c r="T3591" s="73" t="n">
        <v>35.8</v>
      </c>
      <c r="U3591" s="71" t="n">
        <v>0</v>
      </c>
      <c r="V3591" t="inlineStr">
        <is>
          <t>No</t>
        </is>
      </c>
      <c r="W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TC103583</t>
        </is>
      </c>
      <c r="B3592" s="69" t="n">
        <v>46090</v>
      </c>
      <c r="C3592" s="70" t="n">
        <v>2026</v>
      </c>
      <c r="D3592" t="inlineStr">
        <is>
          <t>Mar</t>
        </is>
      </c>
      <c r="E3592" t="inlineStr">
        <is>
          <t>India</t>
        </is>
      </c>
      <c r="F3592" t="inlineStr">
        <is>
          <t>India</t>
        </is>
      </c>
      <c r="G3592" t="inlineStr">
        <is>
          <t>Technology &amp; Services</t>
        </is>
      </c>
      <c r="H3592" t="inlineStr">
        <is>
          <t>Application services</t>
        </is>
      </c>
      <c r="I3592" t="inlineStr">
        <is>
          <t>Large client</t>
        </is>
      </c>
      <c r="J3592" t="inlineStr">
        <is>
          <t>Olivia Brown</t>
        </is>
      </c>
      <c r="K3592" s="71" t="n">
        <v>3814</v>
      </c>
      <c r="L3592" s="72" t="n">
        <v>3513.26</v>
      </c>
      <c r="M3592" s="72" t="n">
        <v>13399573.64</v>
      </c>
      <c r="N3592" s="72" t="n">
        <v>0</v>
      </c>
      <c r="O3592" s="72" t="n">
        <v>13399573.64</v>
      </c>
      <c r="P3592" s="72" t="n">
        <v>8307901.87</v>
      </c>
      <c r="Q3592" s="72" t="n">
        <v>5091671.77</v>
      </c>
      <c r="R3592" t="inlineStr">
        <is>
          <t>TS-06</t>
        </is>
      </c>
      <c r="S3592" s="73" t="n">
        <v>30.8</v>
      </c>
      <c r="T3592" s="73" t="n">
        <v>22.8</v>
      </c>
      <c r="U3592" s="71" t="n">
        <v>0</v>
      </c>
      <c r="V3592" t="inlineStr">
        <is>
          <t>No</t>
        </is>
      </c>
      <c r="W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TC103584</t>
        </is>
      </c>
      <c r="B3593" s="69" t="n">
        <v>46090</v>
      </c>
      <c r="C3593" s="70" t="n">
        <v>2026</v>
      </c>
      <c r="D3593" t="inlineStr">
        <is>
          <t>Mar</t>
        </is>
      </c>
      <c r="E3593" t="inlineStr">
        <is>
          <t>India</t>
        </is>
      </c>
      <c r="F3593" t="inlineStr">
        <is>
          <t>India</t>
        </is>
      </c>
      <c r="G3593" t="inlineStr">
        <is>
          <t>Retail &amp; CPG</t>
        </is>
      </c>
      <c r="H3593" t="inlineStr">
        <is>
          <t>Cloud &amp; infrastructure</t>
        </is>
      </c>
      <c r="I3593" t="inlineStr">
        <is>
          <t>Large client</t>
        </is>
      </c>
      <c r="J3593" t="inlineStr">
        <is>
          <t>Sophie Müller</t>
        </is>
      </c>
      <c r="K3593" s="71" t="n">
        <v>3210</v>
      </c>
      <c r="L3593" s="72" t="n">
        <v>3072.25</v>
      </c>
      <c r="M3593" s="72" t="n">
        <v>9861922.5</v>
      </c>
      <c r="N3593" s="72" t="n">
        <v>0</v>
      </c>
      <c r="O3593" s="72" t="n">
        <v>9861922.5</v>
      </c>
      <c r="P3593" s="72" t="n">
        <v>6103293.84</v>
      </c>
      <c r="Q3593" s="72" t="n">
        <v>3758628.66</v>
      </c>
      <c r="R3593" t="inlineStr">
        <is>
          <t>RC-06</t>
        </is>
      </c>
      <c r="S3593" s="73" t="n">
        <v>22.5</v>
      </c>
      <c r="T3593" s="73" t="n">
        <v>19.6</v>
      </c>
      <c r="U3593" s="71" t="n">
        <v>0</v>
      </c>
      <c r="V3593" t="inlineStr">
        <is>
          <t>No</t>
        </is>
      </c>
      <c r="W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TC103585</t>
        </is>
      </c>
      <c r="B3594" s="69" t="n">
        <v>46090</v>
      </c>
      <c r="C3594" s="70" t="n">
        <v>2026</v>
      </c>
      <c r="D3594" t="inlineStr">
        <is>
          <t>Mar</t>
        </is>
      </c>
      <c r="E3594" t="inlineStr">
        <is>
          <t>North America</t>
        </is>
      </c>
      <c r="F3594" t="inlineStr">
        <is>
          <t>Canada</t>
        </is>
      </c>
      <c r="G3594" t="inlineStr">
        <is>
          <t>Technology &amp; Services</t>
        </is>
      </c>
      <c r="H3594" t="inlineStr">
        <is>
          <t>Application services</t>
        </is>
      </c>
      <c r="I3594" t="inlineStr">
        <is>
          <t>Large client</t>
        </is>
      </c>
      <c r="J3594" t="inlineStr">
        <is>
          <t>Amir Khan</t>
        </is>
      </c>
      <c r="K3594" s="71" t="n">
        <v>4053</v>
      </c>
      <c r="L3594" s="72" t="n">
        <v>3663.59</v>
      </c>
      <c r="M3594" s="72" t="n">
        <v>14848530.27</v>
      </c>
      <c r="N3594" s="72" t="n">
        <v>593941.21</v>
      </c>
      <c r="O3594" s="72" t="n">
        <v>14254589.06</v>
      </c>
      <c r="P3594" s="72" t="n">
        <v>10031543.21</v>
      </c>
      <c r="Q3594" s="72" t="n">
        <v>4223045.85</v>
      </c>
      <c r="R3594" t="inlineStr">
        <is>
          <t>TS-06</t>
        </is>
      </c>
      <c r="S3594" s="73" t="n">
        <v>30.2</v>
      </c>
      <c r="T3594" s="73" t="n">
        <v>24.8</v>
      </c>
      <c r="U3594" s="71" t="n">
        <v>1</v>
      </c>
      <c r="V3594" t="inlineStr">
        <is>
          <t>No</t>
        </is>
      </c>
      <c r="W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TC103586</t>
        </is>
      </c>
      <c r="B3595" s="69" t="n">
        <v>46091</v>
      </c>
      <c r="C3595" s="70" t="n">
        <v>2026</v>
      </c>
      <c r="D3595" t="inlineStr">
        <is>
          <t>Mar</t>
        </is>
      </c>
      <c r="E3595" t="inlineStr">
        <is>
          <t>North America</t>
        </is>
      </c>
      <c r="F3595" t="inlineStr">
        <is>
          <t>Canada</t>
        </is>
      </c>
      <c r="G3595" t="inlineStr">
        <is>
          <t>Retail &amp; CPG</t>
        </is>
      </c>
      <c r="H3595" t="inlineStr">
        <is>
          <t>Application services</t>
        </is>
      </c>
      <c r="I3595" t="inlineStr">
        <is>
          <t>Large client</t>
        </is>
      </c>
      <c r="J3595" t="inlineStr">
        <is>
          <t>Arjun Mehta</t>
        </is>
      </c>
      <c r="K3595" s="71" t="n">
        <v>6358</v>
      </c>
      <c r="L3595" s="72" t="n">
        <v>3472.36</v>
      </c>
      <c r="M3595" s="72" t="n">
        <v>22077264.88</v>
      </c>
      <c r="N3595" s="72" t="n">
        <v>883090.6</v>
      </c>
      <c r="O3595" s="72" t="n">
        <v>21194174.28</v>
      </c>
      <c r="P3595" s="72" t="n">
        <v>14080006.11</v>
      </c>
      <c r="Q3595" s="72" t="n">
        <v>7114168.17</v>
      </c>
      <c r="R3595" t="inlineStr">
        <is>
          <t>RC-02</t>
        </is>
      </c>
      <c r="S3595" s="73" t="n">
        <v>50.2</v>
      </c>
      <c r="T3595" s="73" t="n">
        <v>39.2</v>
      </c>
      <c r="U3595" s="71" t="n">
        <v>0</v>
      </c>
      <c r="V3595" t="inlineStr">
        <is>
          <t>No</t>
        </is>
      </c>
      <c r="W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TC103587</t>
        </is>
      </c>
      <c r="B3596" s="69" t="n">
        <v>46091</v>
      </c>
      <c r="C3596" s="70" t="n">
        <v>2026</v>
      </c>
      <c r="D3596" t="inlineStr">
        <is>
          <t>Mar</t>
        </is>
      </c>
      <c r="E3596" t="inlineStr">
        <is>
          <t>North America</t>
        </is>
      </c>
      <c r="F3596" t="inlineStr">
        <is>
          <t>USA</t>
        </is>
      </c>
      <c r="G3596" t="inlineStr">
        <is>
          <t>Technology &amp; Services</t>
        </is>
      </c>
      <c r="H3596" t="inlineStr">
        <is>
          <t>Cloud &amp; infrastructure</t>
        </is>
      </c>
      <c r="I3596" t="inlineStr">
        <is>
          <t>Top-10 client</t>
        </is>
      </c>
      <c r="J3596" t="inlineStr">
        <is>
          <t>Priya Nair</t>
        </is>
      </c>
      <c r="K3596" s="71" t="n">
        <v>5664</v>
      </c>
      <c r="L3596" s="72" t="n">
        <v>3793.74</v>
      </c>
      <c r="M3596" s="72" t="n">
        <v>21487743.36</v>
      </c>
      <c r="N3596" s="72" t="n">
        <v>429754.87</v>
      </c>
      <c r="O3596" s="72" t="n">
        <v>21057988.49</v>
      </c>
      <c r="P3596" s="72" t="n">
        <v>14390606.11</v>
      </c>
      <c r="Q3596" s="72" t="n">
        <v>6667382.38</v>
      </c>
      <c r="R3596" t="inlineStr">
        <is>
          <t>TS-06</t>
        </is>
      </c>
      <c r="S3596" s="73" t="n">
        <v>45.4</v>
      </c>
      <c r="T3596" s="73" t="n">
        <v>36.4</v>
      </c>
      <c r="U3596" s="71" t="n">
        <v>0</v>
      </c>
      <c r="V3596" t="inlineStr">
        <is>
          <t>No</t>
        </is>
      </c>
      <c r="W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TC103588</t>
        </is>
      </c>
      <c r="B3597" s="69" t="n">
        <v>46091</v>
      </c>
      <c r="C3597" s="70" t="n">
        <v>2026</v>
      </c>
      <c r="D3597" t="inlineStr">
        <is>
          <t>Mar</t>
        </is>
      </c>
      <c r="E3597" t="inlineStr">
        <is>
          <t>Asia Pacific</t>
        </is>
      </c>
      <c r="F3597" t="inlineStr">
        <is>
          <t>Japan</t>
        </is>
      </c>
      <c r="G3597" t="inlineStr">
        <is>
          <t>Manufacturing</t>
        </is>
      </c>
      <c r="H3597" t="inlineStr">
        <is>
          <t>AI &amp; data</t>
        </is>
      </c>
      <c r="I3597" t="inlineStr">
        <is>
          <t>Top-10 client</t>
        </is>
      </c>
      <c r="J3597" t="inlineStr">
        <is>
          <t>Olivia Brown</t>
        </is>
      </c>
      <c r="K3597" s="71" t="n">
        <v>3501</v>
      </c>
      <c r="L3597" s="72" t="n">
        <v>3193.58</v>
      </c>
      <c r="M3597" s="72" t="n">
        <v>11180723.58</v>
      </c>
      <c r="N3597" s="72" t="n">
        <v>0</v>
      </c>
      <c r="O3597" s="72" t="n">
        <v>11180723.58</v>
      </c>
      <c r="P3597" s="72" t="n">
        <v>7453474.2</v>
      </c>
      <c r="Q3597" s="72" t="n">
        <v>3727249.38</v>
      </c>
      <c r="R3597" t="inlineStr">
        <is>
          <t>M-01</t>
        </is>
      </c>
      <c r="S3597" s="73" t="n">
        <v>24.1</v>
      </c>
      <c r="T3597" s="73" t="n">
        <v>21.4</v>
      </c>
      <c r="U3597" s="71" t="n">
        <v>0</v>
      </c>
      <c r="V3597" t="inlineStr">
        <is>
          <t>No</t>
        </is>
      </c>
      <c r="W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TC103589</t>
        </is>
      </c>
      <c r="B3598" s="69" t="n">
        <v>46091</v>
      </c>
      <c r="C3598" s="70" t="n">
        <v>2026</v>
      </c>
      <c r="D3598" t="inlineStr">
        <is>
          <t>Mar</t>
        </is>
      </c>
      <c r="E3598" t="inlineStr">
        <is>
          <t>Continental Europe</t>
        </is>
      </c>
      <c r="F3598" t="inlineStr">
        <is>
          <t>Germany</t>
        </is>
      </c>
      <c r="G3598" t="inlineStr">
        <is>
          <t>Technology &amp; Services</t>
        </is>
      </c>
      <c r="H3598" t="inlineStr">
        <is>
          <t>Cloud &amp; infrastructure</t>
        </is>
      </c>
      <c r="I3598" t="inlineStr">
        <is>
          <t>Mid-size client</t>
        </is>
      </c>
      <c r="J3598" t="inlineStr">
        <is>
          <t>Ravindra Patil</t>
        </is>
      </c>
      <c r="K3598" s="71" t="n">
        <v>2947</v>
      </c>
      <c r="L3598" s="72" t="n">
        <v>4403.04</v>
      </c>
      <c r="M3598" s="72" t="n">
        <v>12975758.88</v>
      </c>
      <c r="N3598" s="72" t="n">
        <v>519030.36</v>
      </c>
      <c r="O3598" s="72" t="n">
        <v>12456728.52</v>
      </c>
      <c r="P3598" s="72" t="n">
        <v>8321813.86</v>
      </c>
      <c r="Q3598" s="72" t="n">
        <v>4134914.66</v>
      </c>
      <c r="R3598" t="inlineStr">
        <is>
          <t>TS-05</t>
        </is>
      </c>
      <c r="S3598" s="73" t="n">
        <v>23.8</v>
      </c>
      <c r="T3598" s="73" t="n">
        <v>18.2</v>
      </c>
      <c r="U3598" s="71" t="n">
        <v>0</v>
      </c>
      <c r="V3598" t="inlineStr">
        <is>
          <t>No</t>
        </is>
      </c>
      <c r="W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TC103590</t>
        </is>
      </c>
      <c r="B3599" s="69" t="n">
        <v>46091</v>
      </c>
      <c r="C3599" s="70" t="n">
        <v>2026</v>
      </c>
      <c r="D3599" t="inlineStr">
        <is>
          <t>Mar</t>
        </is>
      </c>
      <c r="E3599" t="inlineStr">
        <is>
          <t>Continental Europe</t>
        </is>
      </c>
      <c r="F3599" t="inlineStr">
        <is>
          <t>France</t>
        </is>
      </c>
      <c r="G3599" t="inlineStr">
        <is>
          <t>Life Sciences</t>
        </is>
      </c>
      <c r="H3599" t="inlineStr">
        <is>
          <t>BPS</t>
        </is>
      </c>
      <c r="I3599" t="inlineStr">
        <is>
          <t>Large client</t>
        </is>
      </c>
      <c r="J3599" t="inlineStr">
        <is>
          <t>Zoya Ahmed</t>
        </is>
      </c>
      <c r="K3599" s="71" t="n">
        <v>5551</v>
      </c>
      <c r="L3599" s="72" t="n">
        <v>4819.45</v>
      </c>
      <c r="M3599" s="72" t="n">
        <v>26752766.95</v>
      </c>
      <c r="N3599" s="72" t="n">
        <v>1070110.68</v>
      </c>
      <c r="O3599" s="72" t="n">
        <v>25682656.27</v>
      </c>
      <c r="P3599" s="72" t="n">
        <v>15544250.23</v>
      </c>
      <c r="Q3599" s="72" t="n">
        <v>10138406.04</v>
      </c>
      <c r="R3599" t="inlineStr">
        <is>
          <t>LS-04</t>
        </is>
      </c>
      <c r="S3599" s="73" t="n">
        <v>43.4</v>
      </c>
      <c r="T3599" s="73" t="n">
        <v>33.6</v>
      </c>
      <c r="U3599" s="71" t="n">
        <v>1</v>
      </c>
      <c r="V3599" t="inlineStr">
        <is>
          <t>No</t>
        </is>
      </c>
      <c r="W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TC103591</t>
        </is>
      </c>
      <c r="B3600" s="69" t="n">
        <v>46091</v>
      </c>
      <c r="C3600" s="70" t="n">
        <v>2026</v>
      </c>
      <c r="D3600" t="inlineStr">
        <is>
          <t>Mar</t>
        </is>
      </c>
      <c r="E3600" t="inlineStr">
        <is>
          <t>Continental Europe</t>
        </is>
      </c>
      <c r="F3600" t="inlineStr">
        <is>
          <t>Netherlands</t>
        </is>
      </c>
      <c r="G3600" t="inlineStr">
        <is>
          <t>Technology &amp; Services</t>
        </is>
      </c>
      <c r="H3600" t="inlineStr">
        <is>
          <t>Consulting</t>
        </is>
      </c>
      <c r="I3600" t="inlineStr">
        <is>
          <t>Large client</t>
        </is>
      </c>
      <c r="J3600" t="inlineStr">
        <is>
          <t>Noah Smith</t>
        </is>
      </c>
      <c r="K3600" s="71" t="n">
        <v>2886</v>
      </c>
      <c r="L3600" s="72" t="n">
        <v>4007.87</v>
      </c>
      <c r="M3600" s="72" t="n">
        <v>11566712.82</v>
      </c>
      <c r="N3600" s="72" t="n">
        <v>231334.26</v>
      </c>
      <c r="O3600" s="72" t="n">
        <v>11335378.56</v>
      </c>
      <c r="P3600" s="72" t="n">
        <v>6939503.29</v>
      </c>
      <c r="Q3600" s="72" t="n">
        <v>4395875.27</v>
      </c>
      <c r="R3600" t="inlineStr">
        <is>
          <t>TS-01</t>
        </is>
      </c>
      <c r="S3600" s="73" t="n">
        <v>22.1</v>
      </c>
      <c r="T3600" s="73" t="n">
        <v>17.5</v>
      </c>
      <c r="U3600" s="71" t="n">
        <v>0</v>
      </c>
      <c r="V3600" t="inlineStr">
        <is>
          <t>No</t>
        </is>
      </c>
      <c r="W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TC103592</t>
        </is>
      </c>
      <c r="B3601" s="69" t="n">
        <v>46091</v>
      </c>
      <c r="C3601" s="70" t="n">
        <v>2026</v>
      </c>
      <c r="D3601" t="inlineStr">
        <is>
          <t>Mar</t>
        </is>
      </c>
      <c r="E3601" t="inlineStr">
        <is>
          <t>North America</t>
        </is>
      </c>
      <c r="F3601" t="inlineStr">
        <is>
          <t>USA</t>
        </is>
      </c>
      <c r="G3601" t="inlineStr">
        <is>
          <t>BFSI</t>
        </is>
      </c>
      <c r="H3601" t="inlineStr">
        <is>
          <t>BPS</t>
        </is>
      </c>
      <c r="I3601" t="inlineStr">
        <is>
          <t>Mid-size client</t>
        </is>
      </c>
      <c r="J3601" t="inlineStr">
        <is>
          <t>Yuki Sato</t>
        </is>
      </c>
      <c r="K3601" s="71" t="n">
        <v>4137</v>
      </c>
      <c r="L3601" s="72" t="n">
        <v>3891.24</v>
      </c>
      <c r="M3601" s="72" t="n">
        <v>16098059.88</v>
      </c>
      <c r="N3601" s="72" t="n">
        <v>643922.4</v>
      </c>
      <c r="O3601" s="72" t="n">
        <v>15454137.48</v>
      </c>
      <c r="P3601" s="72" t="n">
        <v>10133842.59</v>
      </c>
      <c r="Q3601" s="72" t="n">
        <v>5320294.89</v>
      </c>
      <c r="R3601" t="inlineStr">
        <is>
          <t>B-05</t>
        </is>
      </c>
      <c r="S3601" s="73" t="n">
        <v>34.9</v>
      </c>
      <c r="T3601" s="73" t="n">
        <v>27.2</v>
      </c>
      <c r="U3601" s="71" t="n">
        <v>0</v>
      </c>
      <c r="V3601" t="inlineStr">
        <is>
          <t>No</t>
        </is>
      </c>
      <c r="W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TC103593</t>
        </is>
      </c>
      <c r="B3602" s="69" t="n">
        <v>46092</v>
      </c>
      <c r="C3602" s="70" t="n">
        <v>2026</v>
      </c>
      <c r="D3602" t="inlineStr">
        <is>
          <t>Mar</t>
        </is>
      </c>
      <c r="E3602" t="inlineStr">
        <is>
          <t>Middle East &amp; Africa</t>
        </is>
      </c>
      <c r="F3602" t="inlineStr">
        <is>
          <t>South Africa</t>
        </is>
      </c>
      <c r="G3602" t="inlineStr">
        <is>
          <t>BFSI</t>
        </is>
      </c>
      <c r="H3602" t="inlineStr">
        <is>
          <t>Cloud &amp; infrastructure</t>
        </is>
      </c>
      <c r="I3602" t="inlineStr">
        <is>
          <t>Top-10 client</t>
        </is>
      </c>
      <c r="J3602" t="inlineStr">
        <is>
          <t>Emma Clarke</t>
        </is>
      </c>
      <c r="K3602" s="71" t="n">
        <v>4138</v>
      </c>
      <c r="L3602" s="72" t="n">
        <v>3915.83</v>
      </c>
      <c r="M3602" s="72" t="n">
        <v>16203704.54</v>
      </c>
      <c r="N3602" s="72" t="n">
        <v>648148.1800000001</v>
      </c>
      <c r="O3602" s="72" t="n">
        <v>15555556.36</v>
      </c>
      <c r="P3602" s="72" t="n">
        <v>9995984.49</v>
      </c>
      <c r="Q3602" s="72" t="n">
        <v>5559571.87</v>
      </c>
      <c r="R3602" t="inlineStr">
        <is>
          <t>B-04</t>
        </is>
      </c>
      <c r="S3602" s="73" t="n">
        <v>28.9</v>
      </c>
      <c r="T3602" s="73" t="n">
        <v>25.2</v>
      </c>
      <c r="U3602" s="71" t="n">
        <v>0</v>
      </c>
      <c r="V3602" t="inlineStr">
        <is>
          <t>No</t>
        </is>
      </c>
      <c r="W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TC103594</t>
        </is>
      </c>
      <c r="B3603" s="69" t="n">
        <v>46092</v>
      </c>
      <c r="C3603" s="70" t="n">
        <v>2026</v>
      </c>
      <c r="D3603" t="inlineStr">
        <is>
          <t>Mar</t>
        </is>
      </c>
      <c r="E3603" t="inlineStr">
        <is>
          <t>North America</t>
        </is>
      </c>
      <c r="F3603" t="inlineStr">
        <is>
          <t>Canada</t>
        </is>
      </c>
      <c r="G3603" t="inlineStr">
        <is>
          <t>Manufacturing</t>
        </is>
      </c>
      <c r="H3603" t="inlineStr">
        <is>
          <t>Cloud &amp; infrastructure</t>
        </is>
      </c>
      <c r="I3603" t="inlineStr">
        <is>
          <t>Mid-size client</t>
        </is>
      </c>
      <c r="J3603" t="inlineStr">
        <is>
          <t>Wei Chen</t>
        </is>
      </c>
      <c r="K3603" s="71" t="n">
        <v>2273</v>
      </c>
      <c r="L3603" s="72" t="n">
        <v>4453.08</v>
      </c>
      <c r="M3603" s="72" t="n">
        <v>10121850.84</v>
      </c>
      <c r="N3603" s="72" t="n">
        <v>404874.03</v>
      </c>
      <c r="O3603" s="72" t="n">
        <v>9716976.810000001</v>
      </c>
      <c r="P3603" s="72" t="n">
        <v>6806289.5</v>
      </c>
      <c r="Q3603" s="72" t="n">
        <v>2910687.31</v>
      </c>
      <c r="R3603" t="inlineStr">
        <is>
          <t>M-05</t>
        </is>
      </c>
      <c r="S3603" s="73" t="n">
        <v>17.3</v>
      </c>
      <c r="T3603" s="73" t="n">
        <v>14.9</v>
      </c>
      <c r="U3603" s="71" t="n">
        <v>0</v>
      </c>
      <c r="V3603" t="inlineStr">
        <is>
          <t>No</t>
        </is>
      </c>
      <c r="W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TC103595</t>
        </is>
      </c>
      <c r="B3604" s="69" t="n">
        <v>46092</v>
      </c>
      <c r="C3604" s="70" t="n">
        <v>2026</v>
      </c>
      <c r="D3604" t="inlineStr">
        <is>
          <t>Mar</t>
        </is>
      </c>
      <c r="E3604" t="inlineStr">
        <is>
          <t>India</t>
        </is>
      </c>
      <c r="F3604" t="inlineStr">
        <is>
          <t>India</t>
        </is>
      </c>
      <c r="G3604" t="inlineStr">
        <is>
          <t>Life Sciences</t>
        </is>
      </c>
      <c r="H3604" t="inlineStr">
        <is>
          <t>Consulting</t>
        </is>
      </c>
      <c r="I3604" t="inlineStr">
        <is>
          <t>Mid-size client</t>
        </is>
      </c>
      <c r="J3604" t="inlineStr">
        <is>
          <t>Ana Costa</t>
        </is>
      </c>
      <c r="K3604" s="71" t="n">
        <v>7622</v>
      </c>
      <c r="L3604" s="72" t="n">
        <v>3573.92</v>
      </c>
      <c r="M3604" s="72" t="n">
        <v>27240418.24</v>
      </c>
      <c r="N3604" s="72" t="n">
        <v>1634425.09</v>
      </c>
      <c r="O3604" s="72" t="n">
        <v>25605993.15</v>
      </c>
      <c r="P3604" s="72" t="n">
        <v>17659979.23</v>
      </c>
      <c r="Q3604" s="72" t="n">
        <v>7946013.92</v>
      </c>
      <c r="R3604" t="inlineStr">
        <is>
          <t>LS-04</t>
        </is>
      </c>
      <c r="S3604" s="73" t="n">
        <v>61.2</v>
      </c>
      <c r="T3604" s="73" t="n">
        <v>46.3</v>
      </c>
      <c r="U3604" s="71" t="n">
        <v>1</v>
      </c>
      <c r="V3604" t="inlineStr">
        <is>
          <t>No</t>
        </is>
      </c>
      <c r="W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TC103596</t>
        </is>
      </c>
      <c r="B3605" s="69" t="n">
        <v>46092</v>
      </c>
      <c r="C3605" s="70" t="n">
        <v>2026</v>
      </c>
      <c r="D3605" t="inlineStr">
        <is>
          <t>Mar</t>
        </is>
      </c>
      <c r="E3605" t="inlineStr">
        <is>
          <t>Middle East &amp; Africa</t>
        </is>
      </c>
      <c r="F3605" t="inlineStr">
        <is>
          <t>South Africa</t>
        </is>
      </c>
      <c r="G3605" t="inlineStr">
        <is>
          <t>Technology &amp; Services</t>
        </is>
      </c>
      <c r="H3605" t="inlineStr">
        <is>
          <t>Cloud &amp; infrastructure</t>
        </is>
      </c>
      <c r="I3605" t="inlineStr">
        <is>
          <t>Mid-size client</t>
        </is>
      </c>
      <c r="J3605" t="inlineStr">
        <is>
          <t>Sophie Müller</t>
        </is>
      </c>
      <c r="K3605" s="71" t="n">
        <v>9282</v>
      </c>
      <c r="L3605" s="72" t="n">
        <v>3483.36</v>
      </c>
      <c r="M3605" s="72" t="n">
        <v>32332547.52</v>
      </c>
      <c r="N3605" s="72" t="n">
        <v>0</v>
      </c>
      <c r="O3605" s="72" t="n">
        <v>32332547.52</v>
      </c>
      <c r="P3605" s="72" t="n">
        <v>20268370.59</v>
      </c>
      <c r="Q3605" s="72" t="n">
        <v>12064176.93</v>
      </c>
      <c r="R3605" t="inlineStr">
        <is>
          <t>TS-06</t>
        </is>
      </c>
      <c r="S3605" s="73" t="n">
        <v>78.5</v>
      </c>
      <c r="T3605" s="73" t="n">
        <v>60.7</v>
      </c>
      <c r="U3605" s="71" t="n">
        <v>0</v>
      </c>
      <c r="V3605" t="inlineStr">
        <is>
          <t>No</t>
        </is>
      </c>
      <c r="W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TC103597</t>
        </is>
      </c>
      <c r="B3606" s="69" t="n">
        <v>46092</v>
      </c>
      <c r="C3606" s="70" t="n">
        <v>2026</v>
      </c>
      <c r="D3606" t="inlineStr">
        <is>
          <t>Mar</t>
        </is>
      </c>
      <c r="E3606" t="inlineStr">
        <is>
          <t>UK</t>
        </is>
      </c>
      <c r="F3606" t="inlineStr">
        <is>
          <t>UK</t>
        </is>
      </c>
      <c r="G3606" t="inlineStr">
        <is>
          <t>Communications &amp; Media</t>
        </is>
      </c>
      <c r="H3606" t="inlineStr">
        <is>
          <t>Cloud &amp; infrastructure</t>
        </is>
      </c>
      <c r="I3606" t="inlineStr">
        <is>
          <t>Large client</t>
        </is>
      </c>
      <c r="J3606" t="inlineStr">
        <is>
          <t>Ravindra Patil</t>
        </is>
      </c>
      <c r="K3606" s="71" t="n">
        <v>4288</v>
      </c>
      <c r="L3606" s="72" t="n">
        <v>3461.64</v>
      </c>
      <c r="M3606" s="72" t="n">
        <v>14843512.32</v>
      </c>
      <c r="N3606" s="72" t="n">
        <v>0</v>
      </c>
      <c r="O3606" s="72" t="n">
        <v>14843512.32</v>
      </c>
      <c r="P3606" s="72" t="n">
        <v>9779964.470000001</v>
      </c>
      <c r="Q3606" s="72" t="n">
        <v>5063547.85</v>
      </c>
      <c r="R3606" t="inlineStr">
        <is>
          <t>CM-01</t>
        </is>
      </c>
      <c r="S3606" s="73" t="n">
        <v>29.5</v>
      </c>
      <c r="T3606" s="73" t="n">
        <v>27</v>
      </c>
      <c r="U3606" s="71" t="n">
        <v>0</v>
      </c>
      <c r="V3606" t="inlineStr">
        <is>
          <t>No</t>
        </is>
      </c>
      <c r="W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TC103598</t>
        </is>
      </c>
      <c r="B3607" s="69" t="n">
        <v>46092</v>
      </c>
      <c r="C3607" s="70" t="n">
        <v>2026</v>
      </c>
      <c r="D3607" t="inlineStr">
        <is>
          <t>Mar</t>
        </is>
      </c>
      <c r="E3607" t="inlineStr">
        <is>
          <t>Continental Europe</t>
        </is>
      </c>
      <c r="F3607" t="inlineStr">
        <is>
          <t>Netherlands</t>
        </is>
      </c>
      <c r="G3607" t="inlineStr">
        <is>
          <t>Life Sciences</t>
        </is>
      </c>
      <c r="H3607" t="inlineStr">
        <is>
          <t>Consulting</t>
        </is>
      </c>
      <c r="I3607" t="inlineStr">
        <is>
          <t>Large client</t>
        </is>
      </c>
      <c r="J3607" t="inlineStr">
        <is>
          <t>Priya Nair</t>
        </is>
      </c>
      <c r="K3607" s="71" t="n">
        <v>1298</v>
      </c>
      <c r="L3607" s="72" t="n">
        <v>5007.07</v>
      </c>
      <c r="M3607" s="72" t="n">
        <v>6499176.86</v>
      </c>
      <c r="N3607" s="72" t="n">
        <v>0</v>
      </c>
      <c r="O3607" s="72" t="n">
        <v>6499176.86</v>
      </c>
      <c r="P3607" s="72" t="n">
        <v>4001126.51</v>
      </c>
      <c r="Q3607" s="72" t="n">
        <v>2498050.35</v>
      </c>
      <c r="R3607" t="inlineStr">
        <is>
          <t>LS-02</t>
        </is>
      </c>
      <c r="S3607" s="73" t="n">
        <v>9.9</v>
      </c>
      <c r="T3607" s="73" t="n">
        <v>8.4</v>
      </c>
      <c r="U3607" s="71" t="n">
        <v>0</v>
      </c>
      <c r="V3607" t="inlineStr">
        <is>
          <t>No</t>
        </is>
      </c>
      <c r="W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TC103599</t>
        </is>
      </c>
      <c r="B3608" s="69" t="n">
        <v>46092</v>
      </c>
      <c r="C3608" s="70" t="n">
        <v>2026</v>
      </c>
      <c r="D3608" t="inlineStr">
        <is>
          <t>Mar</t>
        </is>
      </c>
      <c r="E3608" t="inlineStr">
        <is>
          <t>North America</t>
        </is>
      </c>
      <c r="F3608" t="inlineStr">
        <is>
          <t>USA</t>
        </is>
      </c>
      <c r="G3608" t="inlineStr">
        <is>
          <t>BFSI</t>
        </is>
      </c>
      <c r="H3608" t="inlineStr">
        <is>
          <t>Cloud &amp; infrastructure</t>
        </is>
      </c>
      <c r="I3608" t="inlineStr">
        <is>
          <t>Mid-size client</t>
        </is>
      </c>
      <c r="J3608" t="inlineStr">
        <is>
          <t>Wei Chen</t>
        </is>
      </c>
      <c r="K3608" s="71" t="n">
        <v>5877</v>
      </c>
      <c r="L3608" s="72" t="n">
        <v>3891.09</v>
      </c>
      <c r="M3608" s="72" t="n">
        <v>22867935.93</v>
      </c>
      <c r="N3608" s="72" t="n">
        <v>0</v>
      </c>
      <c r="O3608" s="72" t="n">
        <v>22867935.93</v>
      </c>
      <c r="P3608" s="72" t="n">
        <v>13401803.15</v>
      </c>
      <c r="Q3608" s="72" t="n">
        <v>9466132.779999999</v>
      </c>
      <c r="R3608" t="inlineStr">
        <is>
          <t>B-02</t>
        </is>
      </c>
      <c r="S3608" s="73" t="n">
        <v>47.4</v>
      </c>
      <c r="T3608" s="73" t="n">
        <v>35.4</v>
      </c>
      <c r="U3608" s="71" t="n">
        <v>1</v>
      </c>
      <c r="V3608" t="inlineStr">
        <is>
          <t>No</t>
        </is>
      </c>
      <c r="W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TC103600</t>
        </is>
      </c>
      <c r="B3609" s="69" t="n">
        <v>46092</v>
      </c>
      <c r="C3609" s="70" t="n">
        <v>2026</v>
      </c>
      <c r="D3609" t="inlineStr">
        <is>
          <t>Mar</t>
        </is>
      </c>
      <c r="E3609" t="inlineStr">
        <is>
          <t>North America</t>
        </is>
      </c>
      <c r="F3609" t="inlineStr">
        <is>
          <t>USA</t>
        </is>
      </c>
      <c r="G3609" t="inlineStr">
        <is>
          <t>Technology &amp; Services</t>
        </is>
      </c>
      <c r="H3609" t="inlineStr">
        <is>
          <t>AI &amp; data</t>
        </is>
      </c>
      <c r="I3609" t="inlineStr">
        <is>
          <t>Mid-size client</t>
        </is>
      </c>
      <c r="J3609" t="inlineStr">
        <is>
          <t>Ana Costa</t>
        </is>
      </c>
      <c r="K3609" s="71" t="n">
        <v>8649</v>
      </c>
      <c r="L3609" s="72" t="n">
        <v>3705.98</v>
      </c>
      <c r="M3609" s="72" t="n">
        <v>32053021.02</v>
      </c>
      <c r="N3609" s="72" t="n">
        <v>0</v>
      </c>
      <c r="O3609" s="72" t="n">
        <v>32053021.02</v>
      </c>
      <c r="P3609" s="72" t="n">
        <v>21169322.53</v>
      </c>
      <c r="Q3609" s="72" t="n">
        <v>10883698.49</v>
      </c>
      <c r="R3609" t="inlineStr">
        <is>
          <t>TS-01</t>
        </is>
      </c>
      <c r="S3609" s="73" t="n">
        <v>68.7</v>
      </c>
      <c r="T3609" s="73" t="n">
        <v>53.8</v>
      </c>
      <c r="U3609" s="71" t="n">
        <v>1</v>
      </c>
      <c r="V3609" t="inlineStr">
        <is>
          <t>No</t>
        </is>
      </c>
      <c r="W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TC103601</t>
        </is>
      </c>
      <c r="B3610" s="69" t="n">
        <v>46093</v>
      </c>
      <c r="C3610" s="70" t="n">
        <v>2026</v>
      </c>
      <c r="D3610" t="inlineStr">
        <is>
          <t>Mar</t>
        </is>
      </c>
      <c r="E3610" t="inlineStr">
        <is>
          <t>Asia Pacific</t>
        </is>
      </c>
      <c r="F3610" t="inlineStr">
        <is>
          <t>Japan</t>
        </is>
      </c>
      <c r="G3610" t="inlineStr">
        <is>
          <t>BFSI</t>
        </is>
      </c>
      <c r="H3610" t="inlineStr">
        <is>
          <t>Application services</t>
        </is>
      </c>
      <c r="I3610" t="inlineStr">
        <is>
          <t>Large client</t>
        </is>
      </c>
      <c r="J3610" t="inlineStr">
        <is>
          <t>Lucas Martin</t>
        </is>
      </c>
      <c r="K3610" s="71" t="n">
        <v>7687</v>
      </c>
      <c r="L3610" s="72" t="n">
        <v>3358.15</v>
      </c>
      <c r="M3610" s="72" t="n">
        <v>25814099.05</v>
      </c>
      <c r="N3610" s="72" t="n">
        <v>516281.98</v>
      </c>
      <c r="O3610" s="72" t="n">
        <v>25297817.07</v>
      </c>
      <c r="P3610" s="72" t="n">
        <v>18236493.44</v>
      </c>
      <c r="Q3610" s="72" t="n">
        <v>7061323.63</v>
      </c>
      <c r="R3610" t="inlineStr">
        <is>
          <t>B-06</t>
        </is>
      </c>
      <c r="S3610" s="73" t="n">
        <v>58.7</v>
      </c>
      <c r="T3610" s="73" t="n">
        <v>51.1</v>
      </c>
      <c r="U3610" s="71" t="n">
        <v>1</v>
      </c>
      <c r="V3610" t="inlineStr">
        <is>
          <t>No</t>
        </is>
      </c>
      <c r="W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TC103602</t>
        </is>
      </c>
      <c r="B3611" s="69" t="n">
        <v>46093</v>
      </c>
      <c r="C3611" s="70" t="n">
        <v>2026</v>
      </c>
      <c r="D3611" t="inlineStr">
        <is>
          <t>Mar</t>
        </is>
      </c>
      <c r="E3611" t="inlineStr">
        <is>
          <t>Continental Europe</t>
        </is>
      </c>
      <c r="F3611" t="inlineStr">
        <is>
          <t>Germany</t>
        </is>
      </c>
      <c r="G3611" t="inlineStr">
        <is>
          <t>BFSI</t>
        </is>
      </c>
      <c r="H3611" t="inlineStr">
        <is>
          <t>BPS</t>
        </is>
      </c>
      <c r="I3611" t="inlineStr">
        <is>
          <t>Top-10 client</t>
        </is>
      </c>
      <c r="J3611" t="inlineStr">
        <is>
          <t>Liam O'Brien</t>
        </is>
      </c>
      <c r="K3611" s="71" t="n">
        <v>6282</v>
      </c>
      <c r="L3611" s="72" t="n">
        <v>4682.65</v>
      </c>
      <c r="M3611" s="72" t="n">
        <v>29416407.3</v>
      </c>
      <c r="N3611" s="72" t="n">
        <v>1764984.44</v>
      </c>
      <c r="O3611" s="72" t="n">
        <v>27651422.86</v>
      </c>
      <c r="P3611" s="72" t="n">
        <v>17475597.25</v>
      </c>
      <c r="Q3611" s="72" t="n">
        <v>10175825.61</v>
      </c>
      <c r="R3611" t="inlineStr">
        <is>
          <t>B-03</t>
        </is>
      </c>
      <c r="S3611" s="73" t="n">
        <v>51.1</v>
      </c>
      <c r="T3611" s="73" t="n">
        <v>39.3</v>
      </c>
      <c r="U3611" s="71" t="n">
        <v>3</v>
      </c>
      <c r="V3611" t="inlineStr">
        <is>
          <t>No</t>
        </is>
      </c>
      <c r="W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TC103603</t>
        </is>
      </c>
      <c r="B3612" s="69" t="n">
        <v>46093</v>
      </c>
      <c r="C3612" s="70" t="n">
        <v>2026</v>
      </c>
      <c r="D3612" t="inlineStr">
        <is>
          <t>Mar</t>
        </is>
      </c>
      <c r="E3612" t="inlineStr">
        <is>
          <t>Middle East &amp; Africa</t>
        </is>
      </c>
      <c r="F3612" t="inlineStr">
        <is>
          <t>South Africa</t>
        </is>
      </c>
      <c r="G3612" t="inlineStr">
        <is>
          <t>BFSI</t>
        </is>
      </c>
      <c r="H3612" t="inlineStr">
        <is>
          <t>Consulting</t>
        </is>
      </c>
      <c r="I3612" t="inlineStr">
        <is>
          <t>Large client</t>
        </is>
      </c>
      <c r="J3612" t="inlineStr">
        <is>
          <t>Sara Rossi</t>
        </is>
      </c>
      <c r="K3612" s="71" t="n">
        <v>4701</v>
      </c>
      <c r="L3612" s="72" t="n">
        <v>3563.41</v>
      </c>
      <c r="M3612" s="72" t="n">
        <v>16751590.41</v>
      </c>
      <c r="N3612" s="72" t="n">
        <v>1005095.42</v>
      </c>
      <c r="O3612" s="72" t="n">
        <v>15746494.99</v>
      </c>
      <c r="P3612" s="72" t="n">
        <v>10775022.04</v>
      </c>
      <c r="Q3612" s="72" t="n">
        <v>4971472.95</v>
      </c>
      <c r="R3612" t="inlineStr">
        <is>
          <t>B-04</t>
        </is>
      </c>
      <c r="S3612" s="73" t="n">
        <v>41</v>
      </c>
      <c r="T3612" s="73" t="n">
        <v>31.2</v>
      </c>
      <c r="U3612" s="71" t="n">
        <v>0</v>
      </c>
      <c r="V3612" t="inlineStr">
        <is>
          <t>No</t>
        </is>
      </c>
      <c r="W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TC103604</t>
        </is>
      </c>
      <c r="B3613" s="69" t="n">
        <v>46093</v>
      </c>
      <c r="C3613" s="70" t="n">
        <v>2026</v>
      </c>
      <c r="D3613" t="inlineStr">
        <is>
          <t>Mar</t>
        </is>
      </c>
      <c r="E3613" t="inlineStr">
        <is>
          <t>UK</t>
        </is>
      </c>
      <c r="F3613" t="inlineStr">
        <is>
          <t>UK</t>
        </is>
      </c>
      <c r="G3613" t="inlineStr">
        <is>
          <t>BFSI</t>
        </is>
      </c>
      <c r="H3613" t="inlineStr">
        <is>
          <t>Cloud &amp; infrastructure</t>
        </is>
      </c>
      <c r="I3613" t="inlineStr">
        <is>
          <t>Large client</t>
        </is>
      </c>
      <c r="J3613" t="inlineStr">
        <is>
          <t>Liam O'Brien</t>
        </is>
      </c>
      <c r="K3613" s="71" t="n">
        <v>6632</v>
      </c>
      <c r="L3613" s="72" t="n">
        <v>3873.75</v>
      </c>
      <c r="M3613" s="72" t="n">
        <v>25690710</v>
      </c>
      <c r="N3613" s="72" t="n">
        <v>0</v>
      </c>
      <c r="O3613" s="72" t="n">
        <v>25690710</v>
      </c>
      <c r="P3613" s="72" t="n">
        <v>17098021.45</v>
      </c>
      <c r="Q3613" s="72" t="n">
        <v>8592688.550000001</v>
      </c>
      <c r="R3613" t="inlineStr">
        <is>
          <t>B-06</t>
        </is>
      </c>
      <c r="S3613" s="73" t="n">
        <v>54.7</v>
      </c>
      <c r="T3613" s="73" t="n">
        <v>41.8</v>
      </c>
      <c r="U3613" s="71" t="n">
        <v>1</v>
      </c>
      <c r="V3613" t="inlineStr">
        <is>
          <t>No</t>
        </is>
      </c>
      <c r="W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TC103605</t>
        </is>
      </c>
      <c r="B3614" s="69" t="n">
        <v>46093</v>
      </c>
      <c r="C3614" s="70" t="n">
        <v>2026</v>
      </c>
      <c r="D3614" t="inlineStr">
        <is>
          <t>Mar</t>
        </is>
      </c>
      <c r="E3614" t="inlineStr">
        <is>
          <t>UK</t>
        </is>
      </c>
      <c r="F3614" t="inlineStr">
        <is>
          <t>UK</t>
        </is>
      </c>
      <c r="G3614" t="inlineStr">
        <is>
          <t>BFSI</t>
        </is>
      </c>
      <c r="H3614" t="inlineStr">
        <is>
          <t>Application services</t>
        </is>
      </c>
      <c r="I3614" t="inlineStr">
        <is>
          <t>Large client</t>
        </is>
      </c>
      <c r="J3614" t="inlineStr">
        <is>
          <t>Wei Chen</t>
        </is>
      </c>
      <c r="K3614" s="71" t="n">
        <v>2459</v>
      </c>
      <c r="L3614" s="72" t="n">
        <v>4479.05</v>
      </c>
      <c r="M3614" s="72" t="n">
        <v>11013983.95</v>
      </c>
      <c r="N3614" s="72" t="n">
        <v>660839.04</v>
      </c>
      <c r="O3614" s="72" t="n">
        <v>10353144.91</v>
      </c>
      <c r="P3614" s="72" t="n">
        <v>6883662.92</v>
      </c>
      <c r="Q3614" s="72" t="n">
        <v>3469481.99</v>
      </c>
      <c r="R3614" t="inlineStr">
        <is>
          <t>B-04</t>
        </is>
      </c>
      <c r="S3614" s="73" t="n">
        <v>19.6</v>
      </c>
      <c r="T3614" s="73" t="n">
        <v>15.2</v>
      </c>
      <c r="U3614" s="71" t="n">
        <v>0</v>
      </c>
      <c r="V3614" t="inlineStr">
        <is>
          <t>No</t>
        </is>
      </c>
      <c r="W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TC103606</t>
        </is>
      </c>
      <c r="B3615" s="69" t="n">
        <v>46093</v>
      </c>
      <c r="C3615" s="70" t="n">
        <v>2026</v>
      </c>
      <c r="D3615" t="inlineStr">
        <is>
          <t>Mar</t>
        </is>
      </c>
      <c r="E3615" t="inlineStr">
        <is>
          <t>UK</t>
        </is>
      </c>
      <c r="F3615" t="inlineStr">
        <is>
          <t>UK</t>
        </is>
      </c>
      <c r="G3615" t="inlineStr">
        <is>
          <t>Technology &amp; Services</t>
        </is>
      </c>
      <c r="H3615" t="inlineStr">
        <is>
          <t>Consulting</t>
        </is>
      </c>
      <c r="I3615" t="inlineStr">
        <is>
          <t>Large client</t>
        </is>
      </c>
      <c r="J3615" t="inlineStr">
        <is>
          <t>Lucas Martin</t>
        </is>
      </c>
      <c r="K3615" s="71" t="n">
        <v>9511</v>
      </c>
      <c r="L3615" s="72" t="n">
        <v>3641.31</v>
      </c>
      <c r="M3615" s="72" t="n">
        <v>34632499.41</v>
      </c>
      <c r="N3615" s="72" t="n">
        <v>1385299.98</v>
      </c>
      <c r="O3615" s="72" t="n">
        <v>33247199.43</v>
      </c>
      <c r="P3615" s="72" t="n">
        <v>22508897.69</v>
      </c>
      <c r="Q3615" s="72" t="n">
        <v>10738301.74</v>
      </c>
      <c r="R3615" t="inlineStr">
        <is>
          <t>TS-03</t>
        </is>
      </c>
      <c r="S3615" s="73" t="n">
        <v>73.2</v>
      </c>
      <c r="T3615" s="73" t="n">
        <v>58.9</v>
      </c>
      <c r="U3615" s="71" t="n">
        <v>0</v>
      </c>
      <c r="V3615" t="inlineStr">
        <is>
          <t>No</t>
        </is>
      </c>
      <c r="W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TC103607</t>
        </is>
      </c>
      <c r="B3616" s="69" t="n">
        <v>46093</v>
      </c>
      <c r="C3616" s="70" t="n">
        <v>2026</v>
      </c>
      <c r="D3616" t="inlineStr">
        <is>
          <t>Mar</t>
        </is>
      </c>
      <c r="E3616" t="inlineStr">
        <is>
          <t>Middle East &amp; Africa</t>
        </is>
      </c>
      <c r="F3616" t="inlineStr">
        <is>
          <t>UAE</t>
        </is>
      </c>
      <c r="G3616" t="inlineStr">
        <is>
          <t>Manufacturing</t>
        </is>
      </c>
      <c r="H3616" t="inlineStr">
        <is>
          <t>Application services</t>
        </is>
      </c>
      <c r="I3616" t="inlineStr">
        <is>
          <t>Large client</t>
        </is>
      </c>
      <c r="J3616" t="inlineStr">
        <is>
          <t>Zoya Ahmed</t>
        </is>
      </c>
      <c r="K3616" s="71" t="n">
        <v>2419</v>
      </c>
      <c r="L3616" s="72" t="n">
        <v>3154.36</v>
      </c>
      <c r="M3616" s="72" t="n">
        <v>7630396.84</v>
      </c>
      <c r="N3616" s="72" t="n">
        <v>305215.87</v>
      </c>
      <c r="O3616" s="72" t="n">
        <v>7325180.97</v>
      </c>
      <c r="P3616" s="72" t="n">
        <v>4605649.25</v>
      </c>
      <c r="Q3616" s="72" t="n">
        <v>2719531.72</v>
      </c>
      <c r="R3616" t="inlineStr">
        <is>
          <t>M-03</t>
        </is>
      </c>
      <c r="S3616" s="73" t="n">
        <v>18.7</v>
      </c>
      <c r="T3616" s="73" t="n">
        <v>15.9</v>
      </c>
      <c r="U3616" s="71" t="n">
        <v>0</v>
      </c>
      <c r="V3616" t="inlineStr">
        <is>
          <t>No</t>
        </is>
      </c>
      <c r="W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TC103608</t>
        </is>
      </c>
      <c r="B3617" s="69" t="n">
        <v>46093</v>
      </c>
      <c r="C3617" s="70" t="n">
        <v>2026</v>
      </c>
      <c r="D3617" t="inlineStr">
        <is>
          <t>Mar</t>
        </is>
      </c>
      <c r="E3617" t="inlineStr">
        <is>
          <t>North America</t>
        </is>
      </c>
      <c r="F3617" t="inlineStr">
        <is>
          <t>Canada</t>
        </is>
      </c>
      <c r="G3617" t="inlineStr">
        <is>
          <t>Life Sciences</t>
        </is>
      </c>
      <c r="H3617" t="inlineStr">
        <is>
          <t>AI &amp; data</t>
        </is>
      </c>
      <c r="I3617" t="inlineStr">
        <is>
          <t>Large client</t>
        </is>
      </c>
      <c r="J3617" t="inlineStr">
        <is>
          <t>Mei Lin</t>
        </is>
      </c>
      <c r="K3617" s="71" t="n">
        <v>1440</v>
      </c>
      <c r="L3617" s="72" t="n">
        <v>5025.51</v>
      </c>
      <c r="M3617" s="72" t="n">
        <v>7236734.4</v>
      </c>
      <c r="N3617" s="72" t="n">
        <v>434204.06</v>
      </c>
      <c r="O3617" s="72" t="n">
        <v>6802530.34</v>
      </c>
      <c r="P3617" s="72" t="n">
        <v>4856055.37</v>
      </c>
      <c r="Q3617" s="72" t="n">
        <v>1946474.97</v>
      </c>
      <c r="R3617" t="inlineStr">
        <is>
          <t>LS-05</t>
        </is>
      </c>
      <c r="S3617" s="73" t="n">
        <v>9.800000000000001</v>
      </c>
      <c r="T3617" s="73" t="n">
        <v>8.5</v>
      </c>
      <c r="U3617" s="71" t="n">
        <v>0</v>
      </c>
      <c r="V3617" t="inlineStr">
        <is>
          <t>No</t>
        </is>
      </c>
      <c r="W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TC103609</t>
        </is>
      </c>
      <c r="B3618" s="69" t="n">
        <v>46093</v>
      </c>
      <c r="C3618" s="70" t="n">
        <v>2026</v>
      </c>
      <c r="D3618" t="inlineStr">
        <is>
          <t>Mar</t>
        </is>
      </c>
      <c r="E3618" t="inlineStr">
        <is>
          <t>North America</t>
        </is>
      </c>
      <c r="F3618" t="inlineStr">
        <is>
          <t>USA</t>
        </is>
      </c>
      <c r="G3618" t="inlineStr">
        <is>
          <t>BFSI</t>
        </is>
      </c>
      <c r="H3618" t="inlineStr">
        <is>
          <t>Application services</t>
        </is>
      </c>
      <c r="I3618" t="inlineStr">
        <is>
          <t>Large client</t>
        </is>
      </c>
      <c r="J3618" t="inlineStr">
        <is>
          <t>Amir Khan</t>
        </is>
      </c>
      <c r="K3618" s="71" t="n">
        <v>8042</v>
      </c>
      <c r="L3618" s="72" t="n">
        <v>4160.77</v>
      </c>
      <c r="M3618" s="72" t="n">
        <v>33460912.34</v>
      </c>
      <c r="N3618" s="72" t="n">
        <v>669218.25</v>
      </c>
      <c r="O3618" s="72" t="n">
        <v>32791694.09</v>
      </c>
      <c r="P3618" s="72" t="n">
        <v>20668912.66</v>
      </c>
      <c r="Q3618" s="72" t="n">
        <v>12122781.43</v>
      </c>
      <c r="R3618" t="inlineStr">
        <is>
          <t>B-04</t>
        </is>
      </c>
      <c r="S3618" s="73" t="n">
        <v>69.40000000000001</v>
      </c>
      <c r="T3618" s="73" t="n">
        <v>51.6</v>
      </c>
      <c r="U3618" s="71" t="n">
        <v>0</v>
      </c>
      <c r="V3618" t="inlineStr">
        <is>
          <t>No</t>
        </is>
      </c>
      <c r="W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TC103610</t>
        </is>
      </c>
      <c r="B3619" s="69" t="n">
        <v>46093</v>
      </c>
      <c r="C3619" s="70" t="n">
        <v>2026</v>
      </c>
      <c r="D3619" t="inlineStr">
        <is>
          <t>Mar</t>
        </is>
      </c>
      <c r="E3619" t="inlineStr">
        <is>
          <t>North America</t>
        </is>
      </c>
      <c r="F3619" t="inlineStr">
        <is>
          <t>USA</t>
        </is>
      </c>
      <c r="G3619" t="inlineStr">
        <is>
          <t>Communications &amp; Media</t>
        </is>
      </c>
      <c r="H3619" t="inlineStr">
        <is>
          <t>Application services</t>
        </is>
      </c>
      <c r="I3619" t="inlineStr">
        <is>
          <t>Large client</t>
        </is>
      </c>
      <c r="J3619" t="inlineStr">
        <is>
          <t>Amir Khan</t>
        </is>
      </c>
      <c r="K3619" s="71" t="n">
        <v>8607</v>
      </c>
      <c r="L3619" s="72" t="n">
        <v>4163.99</v>
      </c>
      <c r="M3619" s="72" t="n">
        <v>35839461.93</v>
      </c>
      <c r="N3619" s="72" t="n">
        <v>1433578.48</v>
      </c>
      <c r="O3619" s="72" t="n">
        <v>34405883.45</v>
      </c>
      <c r="P3619" s="72" t="n">
        <v>23667314.07</v>
      </c>
      <c r="Q3619" s="72" t="n">
        <v>10738569.38</v>
      </c>
      <c r="R3619" t="inlineStr">
        <is>
          <t>CM-02</t>
        </is>
      </c>
      <c r="S3619" s="73" t="n">
        <v>67.3</v>
      </c>
      <c r="T3619" s="73" t="n">
        <v>54.3</v>
      </c>
      <c r="U3619" s="71" t="n">
        <v>1</v>
      </c>
      <c r="V3619" t="inlineStr">
        <is>
          <t>No</t>
        </is>
      </c>
      <c r="W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TC103611</t>
        </is>
      </c>
      <c r="B3620" s="69" t="n">
        <v>46093</v>
      </c>
      <c r="C3620" s="70" t="n">
        <v>2026</v>
      </c>
      <c r="D3620" t="inlineStr">
        <is>
          <t>Mar</t>
        </is>
      </c>
      <c r="E3620" t="inlineStr">
        <is>
          <t>North America</t>
        </is>
      </c>
      <c r="F3620" t="inlineStr">
        <is>
          <t>Canada</t>
        </is>
      </c>
      <c r="G3620" t="inlineStr">
        <is>
          <t>Life Sciences</t>
        </is>
      </c>
      <c r="H3620" t="inlineStr">
        <is>
          <t>Application services</t>
        </is>
      </c>
      <c r="I3620" t="inlineStr">
        <is>
          <t>Large client</t>
        </is>
      </c>
      <c r="J3620" t="inlineStr">
        <is>
          <t>Carlos Silva</t>
        </is>
      </c>
      <c r="K3620" s="71" t="n">
        <v>4420</v>
      </c>
      <c r="L3620" s="72" t="n">
        <v>4051.45</v>
      </c>
      <c r="M3620" s="72" t="n">
        <v>17907409</v>
      </c>
      <c r="N3620" s="72" t="n">
        <v>0</v>
      </c>
      <c r="O3620" s="72" t="n">
        <v>17907409</v>
      </c>
      <c r="P3620" s="72" t="n">
        <v>12187229.61</v>
      </c>
      <c r="Q3620" s="72" t="n">
        <v>5720179.39</v>
      </c>
      <c r="R3620" t="inlineStr">
        <is>
          <t>LS-01</t>
        </is>
      </c>
      <c r="S3620" s="73" t="n">
        <v>33.2</v>
      </c>
      <c r="T3620" s="73" t="n">
        <v>27.8</v>
      </c>
      <c r="U3620" s="71" t="n">
        <v>1</v>
      </c>
      <c r="V3620" t="inlineStr">
        <is>
          <t>No</t>
        </is>
      </c>
      <c r="W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TC103612</t>
        </is>
      </c>
      <c r="B3621" s="69" t="n">
        <v>46094</v>
      </c>
      <c r="C3621" s="70" t="n">
        <v>2026</v>
      </c>
      <c r="D3621" t="inlineStr">
        <is>
          <t>Mar</t>
        </is>
      </c>
      <c r="E3621" t="inlineStr">
        <is>
          <t>North America</t>
        </is>
      </c>
      <c r="F3621" t="inlineStr">
        <is>
          <t>USA</t>
        </is>
      </c>
      <c r="G3621" t="inlineStr">
        <is>
          <t>Manufacturing</t>
        </is>
      </c>
      <c r="H3621" t="inlineStr">
        <is>
          <t>Cloud &amp; infrastructure</t>
        </is>
      </c>
      <c r="I3621" t="inlineStr">
        <is>
          <t>Large client</t>
        </is>
      </c>
      <c r="J3621" t="inlineStr">
        <is>
          <t>Liam O'Brien</t>
        </is>
      </c>
      <c r="K3621" s="71" t="n">
        <v>5541</v>
      </c>
      <c r="L3621" s="72" t="n">
        <v>4296.1</v>
      </c>
      <c r="M3621" s="72" t="n">
        <v>23804690.1</v>
      </c>
      <c r="N3621" s="72" t="n">
        <v>0</v>
      </c>
      <c r="O3621" s="72" t="n">
        <v>23804690.1</v>
      </c>
      <c r="P3621" s="72" t="n">
        <v>15510089.77</v>
      </c>
      <c r="Q3621" s="72" t="n">
        <v>8294600.33</v>
      </c>
      <c r="R3621" t="inlineStr">
        <is>
          <t>M-02</t>
        </is>
      </c>
      <c r="S3621" s="73" t="n">
        <v>42.3</v>
      </c>
      <c r="T3621" s="73" t="n">
        <v>33.6</v>
      </c>
      <c r="U3621" s="71" t="n">
        <v>0</v>
      </c>
      <c r="V3621" t="inlineStr">
        <is>
          <t>No</t>
        </is>
      </c>
      <c r="W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TC103613</t>
        </is>
      </c>
      <c r="B3622" s="69" t="n">
        <v>46094</v>
      </c>
      <c r="C3622" s="70" t="n">
        <v>2026</v>
      </c>
      <c r="D3622" t="inlineStr">
        <is>
          <t>Mar</t>
        </is>
      </c>
      <c r="E3622" t="inlineStr">
        <is>
          <t>North America</t>
        </is>
      </c>
      <c r="F3622" t="inlineStr">
        <is>
          <t>USA</t>
        </is>
      </c>
      <c r="G3622" t="inlineStr">
        <is>
          <t>BFSI</t>
        </is>
      </c>
      <c r="H3622" t="inlineStr">
        <is>
          <t>AI &amp; data</t>
        </is>
      </c>
      <c r="I3622" t="inlineStr">
        <is>
          <t>Mid-size client</t>
        </is>
      </c>
      <c r="J3622" t="inlineStr">
        <is>
          <t>Sara Rossi</t>
        </is>
      </c>
      <c r="K3622" s="71" t="n">
        <v>3043</v>
      </c>
      <c r="L3622" s="72" t="n">
        <v>3699.99</v>
      </c>
      <c r="M3622" s="72" t="n">
        <v>11259069.57</v>
      </c>
      <c r="N3622" s="72" t="n">
        <v>450362.78</v>
      </c>
      <c r="O3622" s="72" t="n">
        <v>10808706.79</v>
      </c>
      <c r="P3622" s="72" t="n">
        <v>7482792.29</v>
      </c>
      <c r="Q3622" s="72" t="n">
        <v>3325914.5</v>
      </c>
      <c r="R3622" t="inlineStr">
        <is>
          <t>B-04</t>
        </is>
      </c>
      <c r="S3622" s="73" t="n">
        <v>25.9</v>
      </c>
      <c r="T3622" s="73" t="n">
        <v>20.1</v>
      </c>
      <c r="U3622" s="71" t="n">
        <v>0</v>
      </c>
      <c r="V3622" t="inlineStr">
        <is>
          <t>No</t>
        </is>
      </c>
      <c r="W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TC103614</t>
        </is>
      </c>
      <c r="B3623" s="69" t="n">
        <v>46094</v>
      </c>
      <c r="C3623" s="70" t="n">
        <v>2026</v>
      </c>
      <c r="D3623" t="inlineStr">
        <is>
          <t>Mar</t>
        </is>
      </c>
      <c r="E3623" t="inlineStr">
        <is>
          <t>North America</t>
        </is>
      </c>
      <c r="F3623" t="inlineStr">
        <is>
          <t>USA</t>
        </is>
      </c>
      <c r="G3623" t="inlineStr">
        <is>
          <t>Technology &amp; Services</t>
        </is>
      </c>
      <c r="H3623" t="inlineStr">
        <is>
          <t>Consulting</t>
        </is>
      </c>
      <c r="I3623" t="inlineStr">
        <is>
          <t>Large client</t>
        </is>
      </c>
      <c r="J3623" t="inlineStr">
        <is>
          <t>Shraddha Kulkarni</t>
        </is>
      </c>
      <c r="K3623" s="71" t="n">
        <v>3924</v>
      </c>
      <c r="L3623" s="72" t="n">
        <v>3850.54</v>
      </c>
      <c r="M3623" s="72" t="n">
        <v>15109518.96</v>
      </c>
      <c r="N3623" s="72" t="n">
        <v>0</v>
      </c>
      <c r="O3623" s="72" t="n">
        <v>15109518.96</v>
      </c>
      <c r="P3623" s="72" t="n">
        <v>10143693.05</v>
      </c>
      <c r="Q3623" s="72" t="n">
        <v>4965825.91</v>
      </c>
      <c r="R3623" t="inlineStr">
        <is>
          <t>TS-04</t>
        </is>
      </c>
      <c r="S3623" s="73" t="n">
        <v>33.5</v>
      </c>
      <c r="T3623" s="73" t="n">
        <v>26</v>
      </c>
      <c r="U3623" s="71" t="n">
        <v>1</v>
      </c>
      <c r="V3623" t="inlineStr">
        <is>
          <t>No</t>
        </is>
      </c>
      <c r="W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TC103615</t>
        </is>
      </c>
      <c r="B3624" s="69" t="n">
        <v>46094</v>
      </c>
      <c r="C3624" s="70" t="n">
        <v>2026</v>
      </c>
      <c r="D3624" t="inlineStr">
        <is>
          <t>Mar</t>
        </is>
      </c>
      <c r="E3624" t="inlineStr">
        <is>
          <t>Continental Europe</t>
        </is>
      </c>
      <c r="F3624" t="inlineStr">
        <is>
          <t>Netherlands</t>
        </is>
      </c>
      <c r="G3624" t="inlineStr">
        <is>
          <t>BFSI</t>
        </is>
      </c>
      <c r="H3624" t="inlineStr">
        <is>
          <t>AI &amp; data</t>
        </is>
      </c>
      <c r="I3624" t="inlineStr">
        <is>
          <t>Top-10 client</t>
        </is>
      </c>
      <c r="J3624" t="inlineStr">
        <is>
          <t>Sophie Müller</t>
        </is>
      </c>
      <c r="K3624" s="71" t="n">
        <v>6833</v>
      </c>
      <c r="L3624" s="72" t="n">
        <v>4335.76</v>
      </c>
      <c r="M3624" s="72" t="n">
        <v>29626248.08</v>
      </c>
      <c r="N3624" s="72" t="n">
        <v>592524.96</v>
      </c>
      <c r="O3624" s="72" t="n">
        <v>29033723.12</v>
      </c>
      <c r="P3624" s="72" t="n">
        <v>18871100.62</v>
      </c>
      <c r="Q3624" s="72" t="n">
        <v>10162622.5</v>
      </c>
      <c r="R3624" t="inlineStr">
        <is>
          <t>B-06</t>
        </is>
      </c>
      <c r="S3624" s="73" t="n">
        <v>48.9</v>
      </c>
      <c r="T3624" s="73" t="n">
        <v>44.5</v>
      </c>
      <c r="U3624" s="71" t="n">
        <v>1</v>
      </c>
      <c r="V3624" t="inlineStr">
        <is>
          <t>No</t>
        </is>
      </c>
      <c r="W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TC103616</t>
        </is>
      </c>
      <c r="B3625" s="69" t="n">
        <v>46094</v>
      </c>
      <c r="C3625" s="70" t="n">
        <v>2026</v>
      </c>
      <c r="D3625" t="inlineStr">
        <is>
          <t>Mar</t>
        </is>
      </c>
      <c r="E3625" t="inlineStr">
        <is>
          <t>India</t>
        </is>
      </c>
      <c r="F3625" t="inlineStr">
        <is>
          <t>India</t>
        </is>
      </c>
      <c r="G3625" t="inlineStr">
        <is>
          <t>BFSI</t>
        </is>
      </c>
      <c r="H3625" t="inlineStr">
        <is>
          <t>AI &amp; data</t>
        </is>
      </c>
      <c r="I3625" t="inlineStr">
        <is>
          <t>Top-10 client</t>
        </is>
      </c>
      <c r="J3625" t="inlineStr">
        <is>
          <t>Sara Rossi</t>
        </is>
      </c>
      <c r="K3625" s="71" t="n">
        <v>917</v>
      </c>
      <c r="L3625" s="72" t="n">
        <v>3706.69</v>
      </c>
      <c r="M3625" s="72" t="n">
        <v>3399034.73</v>
      </c>
      <c r="N3625" s="72" t="n">
        <v>203942.08</v>
      </c>
      <c r="O3625" s="72" t="n">
        <v>3195092.65</v>
      </c>
      <c r="P3625" s="72" t="n">
        <v>2075627.98</v>
      </c>
      <c r="Q3625" s="72" t="n">
        <v>1119464.67</v>
      </c>
      <c r="R3625" t="inlineStr">
        <is>
          <t>B-04</t>
        </is>
      </c>
      <c r="S3625" s="73" t="n">
        <v>6.6</v>
      </c>
      <c r="T3625" s="73" t="n">
        <v>5.7</v>
      </c>
      <c r="U3625" s="71" t="n">
        <v>0</v>
      </c>
      <c r="V3625" t="inlineStr">
        <is>
          <t>No</t>
        </is>
      </c>
      <c r="W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TC103617</t>
        </is>
      </c>
      <c r="B3626" s="69" t="n">
        <v>46094</v>
      </c>
      <c r="C3626" s="70" t="n">
        <v>2026</v>
      </c>
      <c r="D3626" t="inlineStr">
        <is>
          <t>Mar</t>
        </is>
      </c>
      <c r="E3626" t="inlineStr">
        <is>
          <t>Middle East &amp; Africa</t>
        </is>
      </c>
      <c r="F3626" t="inlineStr">
        <is>
          <t>South Africa</t>
        </is>
      </c>
      <c r="G3626" t="inlineStr">
        <is>
          <t>Retail &amp; CPG</t>
        </is>
      </c>
      <c r="H3626" t="inlineStr">
        <is>
          <t>Consulting</t>
        </is>
      </c>
      <c r="I3626" t="inlineStr">
        <is>
          <t>Top-10 client</t>
        </is>
      </c>
      <c r="J3626" t="inlineStr">
        <is>
          <t>Amir Khan</t>
        </is>
      </c>
      <c r="K3626" s="71" t="n">
        <v>806</v>
      </c>
      <c r="L3626" s="72" t="n">
        <v>3323.72</v>
      </c>
      <c r="M3626" s="72" t="n">
        <v>2678918.32</v>
      </c>
      <c r="N3626" s="72" t="n">
        <v>160735.1</v>
      </c>
      <c r="O3626" s="72" t="n">
        <v>2518183.22</v>
      </c>
      <c r="P3626" s="72" t="n">
        <v>1842236.28</v>
      </c>
      <c r="Q3626" s="72" t="n">
        <v>675946.9399999999</v>
      </c>
      <c r="R3626" t="inlineStr">
        <is>
          <t>RC-04</t>
        </is>
      </c>
      <c r="S3626" s="73" t="n">
        <v>6.6</v>
      </c>
      <c r="T3626" s="73" t="n">
        <v>5.1</v>
      </c>
      <c r="U3626" s="71" t="n">
        <v>0</v>
      </c>
      <c r="V3626" t="inlineStr">
        <is>
          <t>No</t>
        </is>
      </c>
      <c r="W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TC103618</t>
        </is>
      </c>
      <c r="B3627" s="69" t="n">
        <v>46095</v>
      </c>
      <c r="C3627" s="70" t="n">
        <v>2026</v>
      </c>
      <c r="D3627" t="inlineStr">
        <is>
          <t>Mar</t>
        </is>
      </c>
      <c r="E3627" t="inlineStr">
        <is>
          <t>Asia Pacific</t>
        </is>
      </c>
      <c r="F3627" t="inlineStr">
        <is>
          <t>Singapore</t>
        </is>
      </c>
      <c r="G3627" t="inlineStr">
        <is>
          <t>Retail &amp; CPG</t>
        </is>
      </c>
      <c r="H3627" t="inlineStr">
        <is>
          <t>BPS</t>
        </is>
      </c>
      <c r="I3627" t="inlineStr">
        <is>
          <t>Top-10 client</t>
        </is>
      </c>
      <c r="J3627" t="inlineStr">
        <is>
          <t>Ana Costa</t>
        </is>
      </c>
      <c r="K3627" s="71" t="n">
        <v>9300</v>
      </c>
      <c r="L3627" s="72" t="n">
        <v>3532.4</v>
      </c>
      <c r="M3627" s="72" t="n">
        <v>32851320</v>
      </c>
      <c r="N3627" s="72" t="n">
        <v>0</v>
      </c>
      <c r="O3627" s="72" t="n">
        <v>32851320</v>
      </c>
      <c r="P3627" s="72" t="n">
        <v>20660908.09</v>
      </c>
      <c r="Q3627" s="72" t="n">
        <v>12190411.91</v>
      </c>
      <c r="R3627" t="inlineStr">
        <is>
          <t>RC-06</t>
        </is>
      </c>
      <c r="S3627" s="73" t="n">
        <v>76.59999999999999</v>
      </c>
      <c r="T3627" s="73" t="n">
        <v>57.5</v>
      </c>
      <c r="U3627" s="71" t="n">
        <v>0</v>
      </c>
      <c r="V3627" t="inlineStr">
        <is>
          <t>No</t>
        </is>
      </c>
      <c r="W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TC103619</t>
        </is>
      </c>
      <c r="B3628" s="69" t="n">
        <v>46095</v>
      </c>
      <c r="C3628" s="70" t="n">
        <v>2026</v>
      </c>
      <c r="D3628" t="inlineStr">
        <is>
          <t>Mar</t>
        </is>
      </c>
      <c r="E3628" t="inlineStr">
        <is>
          <t>North America</t>
        </is>
      </c>
      <c r="F3628" t="inlineStr">
        <is>
          <t>USA</t>
        </is>
      </c>
      <c r="G3628" t="inlineStr">
        <is>
          <t>Manufacturing</t>
        </is>
      </c>
      <c r="H3628" t="inlineStr">
        <is>
          <t>AI &amp; data</t>
        </is>
      </c>
      <c r="I3628" t="inlineStr">
        <is>
          <t>Top-10 client</t>
        </is>
      </c>
      <c r="J3628" t="inlineStr">
        <is>
          <t>Shraddha Kulkarni</t>
        </is>
      </c>
      <c r="K3628" s="71" t="n">
        <v>10380</v>
      </c>
      <c r="L3628" s="72" t="n">
        <v>3756.41</v>
      </c>
      <c r="M3628" s="72" t="n">
        <v>38991535.8</v>
      </c>
      <c r="N3628" s="72" t="n">
        <v>0</v>
      </c>
      <c r="O3628" s="72" t="n">
        <v>38991535.8</v>
      </c>
      <c r="P3628" s="72" t="n">
        <v>23948109.97</v>
      </c>
      <c r="Q3628" s="72" t="n">
        <v>15043425.83</v>
      </c>
      <c r="R3628" t="inlineStr">
        <is>
          <t>M-05</t>
        </is>
      </c>
      <c r="S3628" s="73" t="n">
        <v>79.8</v>
      </c>
      <c r="T3628" s="73" t="n">
        <v>66.3</v>
      </c>
      <c r="U3628" s="71" t="n">
        <v>1</v>
      </c>
      <c r="V3628" t="inlineStr">
        <is>
          <t>No</t>
        </is>
      </c>
      <c r="W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TC103620</t>
        </is>
      </c>
      <c r="B3629" s="69" t="n">
        <v>46095</v>
      </c>
      <c r="C3629" s="70" t="n">
        <v>2026</v>
      </c>
      <c r="D3629" t="inlineStr">
        <is>
          <t>Mar</t>
        </is>
      </c>
      <c r="E3629" t="inlineStr">
        <is>
          <t>Continental Europe</t>
        </is>
      </c>
      <c r="F3629" t="inlineStr">
        <is>
          <t>France</t>
        </is>
      </c>
      <c r="G3629" t="inlineStr">
        <is>
          <t>Manufacturing</t>
        </is>
      </c>
      <c r="H3629" t="inlineStr">
        <is>
          <t>Cloud &amp; infrastructure</t>
        </is>
      </c>
      <c r="I3629" t="inlineStr">
        <is>
          <t>Large client</t>
        </is>
      </c>
      <c r="J3629" t="inlineStr">
        <is>
          <t>Emma Clarke</t>
        </is>
      </c>
      <c r="K3629" s="71" t="n">
        <v>2180</v>
      </c>
      <c r="L3629" s="72" t="n">
        <v>4451.34</v>
      </c>
      <c r="M3629" s="72" t="n">
        <v>9703921.199999999</v>
      </c>
      <c r="N3629" s="72" t="n">
        <v>388156.85</v>
      </c>
      <c r="O3629" s="72" t="n">
        <v>9315764.35</v>
      </c>
      <c r="P3629" s="72" t="n">
        <v>5755181.8</v>
      </c>
      <c r="Q3629" s="72" t="n">
        <v>3560582.55</v>
      </c>
      <c r="R3629" t="inlineStr">
        <is>
          <t>M-04</t>
        </is>
      </c>
      <c r="S3629" s="73" t="n">
        <v>16</v>
      </c>
      <c r="T3629" s="73" t="n">
        <v>14</v>
      </c>
      <c r="U3629" s="71" t="n">
        <v>0</v>
      </c>
      <c r="V3629" t="inlineStr">
        <is>
          <t>No</t>
        </is>
      </c>
      <c r="W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TC103621</t>
        </is>
      </c>
      <c r="B3630" s="69" t="n">
        <v>46095</v>
      </c>
      <c r="C3630" s="70" t="n">
        <v>2026</v>
      </c>
      <c r="D3630" t="inlineStr">
        <is>
          <t>Mar</t>
        </is>
      </c>
      <c r="E3630" t="inlineStr">
        <is>
          <t>Middle East &amp; Africa</t>
        </is>
      </c>
      <c r="F3630" t="inlineStr">
        <is>
          <t>UAE</t>
        </is>
      </c>
      <c r="G3630" t="inlineStr">
        <is>
          <t>Life Sciences</t>
        </is>
      </c>
      <c r="H3630" t="inlineStr">
        <is>
          <t>AI &amp; data</t>
        </is>
      </c>
      <c r="I3630" t="inlineStr">
        <is>
          <t>Top-10 client</t>
        </is>
      </c>
      <c r="J3630" t="inlineStr">
        <is>
          <t>Fatima Al-Saud</t>
        </is>
      </c>
      <c r="K3630" s="71" t="n">
        <v>3458</v>
      </c>
      <c r="L3630" s="72" t="n">
        <v>3989.75</v>
      </c>
      <c r="M3630" s="72" t="n">
        <v>13796555.5</v>
      </c>
      <c r="N3630" s="72" t="n">
        <v>551862.22</v>
      </c>
      <c r="O3630" s="72" t="n">
        <v>13244693.28</v>
      </c>
      <c r="P3630" s="72" t="n">
        <v>8620273.6</v>
      </c>
      <c r="Q3630" s="72" t="n">
        <v>4624419.68</v>
      </c>
      <c r="R3630" t="inlineStr">
        <is>
          <t>LS-03</t>
        </is>
      </c>
      <c r="S3630" s="73" t="n">
        <v>26.7</v>
      </c>
      <c r="T3630" s="73" t="n">
        <v>20.1</v>
      </c>
      <c r="U3630" s="71" t="n">
        <v>0</v>
      </c>
      <c r="V3630" t="inlineStr">
        <is>
          <t>No</t>
        </is>
      </c>
      <c r="W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TC103622</t>
        </is>
      </c>
      <c r="B3631" s="69" t="n">
        <v>46095</v>
      </c>
      <c r="C3631" s="70" t="n">
        <v>2026</v>
      </c>
      <c r="D3631" t="inlineStr">
        <is>
          <t>Mar</t>
        </is>
      </c>
      <c r="E3631" t="inlineStr">
        <is>
          <t>India</t>
        </is>
      </c>
      <c r="F3631" t="inlineStr">
        <is>
          <t>India</t>
        </is>
      </c>
      <c r="G3631" t="inlineStr">
        <is>
          <t>Communications &amp; Media</t>
        </is>
      </c>
      <c r="H3631" t="inlineStr">
        <is>
          <t>BPS</t>
        </is>
      </c>
      <c r="I3631" t="inlineStr">
        <is>
          <t>Large client</t>
        </is>
      </c>
      <c r="J3631" t="inlineStr">
        <is>
          <t>Sara Rossi</t>
        </is>
      </c>
      <c r="K3631" s="71" t="n">
        <v>10370</v>
      </c>
      <c r="L3631" s="72" t="n">
        <v>2941.76</v>
      </c>
      <c r="M3631" s="72" t="n">
        <v>30506051.2</v>
      </c>
      <c r="N3631" s="72" t="n">
        <v>0</v>
      </c>
      <c r="O3631" s="72" t="n">
        <v>30506051.2</v>
      </c>
      <c r="P3631" s="72" t="n">
        <v>20187297.73</v>
      </c>
      <c r="Q3631" s="72" t="n">
        <v>10318753.47</v>
      </c>
      <c r="R3631" t="inlineStr">
        <is>
          <t>CM-04</t>
        </is>
      </c>
      <c r="S3631" s="73" t="n">
        <v>70.59999999999999</v>
      </c>
      <c r="T3631" s="73" t="n">
        <v>64.3</v>
      </c>
      <c r="U3631" s="71" t="n">
        <v>1</v>
      </c>
      <c r="V3631" t="inlineStr">
        <is>
          <t>No</t>
        </is>
      </c>
      <c r="W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TC103623</t>
        </is>
      </c>
      <c r="B3632" s="69" t="n">
        <v>46095</v>
      </c>
      <c r="C3632" s="70" t="n">
        <v>2026</v>
      </c>
      <c r="D3632" t="inlineStr">
        <is>
          <t>Mar</t>
        </is>
      </c>
      <c r="E3632" t="inlineStr">
        <is>
          <t>India</t>
        </is>
      </c>
      <c r="F3632" t="inlineStr">
        <is>
          <t>India</t>
        </is>
      </c>
      <c r="G3632" t="inlineStr">
        <is>
          <t>Life Sciences</t>
        </is>
      </c>
      <c r="H3632" t="inlineStr">
        <is>
          <t>Application services</t>
        </is>
      </c>
      <c r="I3632" t="inlineStr">
        <is>
          <t>Mid-size client</t>
        </is>
      </c>
      <c r="J3632" t="inlineStr">
        <is>
          <t>Omar Haddad</t>
        </is>
      </c>
      <c r="K3632" s="71" t="n">
        <v>7297</v>
      </c>
      <c r="L3632" s="72" t="n">
        <v>3734.93</v>
      </c>
      <c r="M3632" s="72" t="n">
        <v>27253784.21</v>
      </c>
      <c r="N3632" s="72" t="n">
        <v>1635227.05</v>
      </c>
      <c r="O3632" s="72" t="n">
        <v>25618557.16</v>
      </c>
      <c r="P3632" s="72" t="n">
        <v>16886700.6</v>
      </c>
      <c r="Q3632" s="72" t="n">
        <v>8731856.560000001</v>
      </c>
      <c r="R3632" t="inlineStr">
        <is>
          <t>LS-05</t>
        </is>
      </c>
      <c r="S3632" s="73" t="n">
        <v>55.6</v>
      </c>
      <c r="T3632" s="73" t="n">
        <v>44.3</v>
      </c>
      <c r="U3632" s="71" t="n">
        <v>1</v>
      </c>
      <c r="V3632" t="inlineStr">
        <is>
          <t>No</t>
        </is>
      </c>
      <c r="W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TC103624</t>
        </is>
      </c>
      <c r="B3633" s="69" t="n">
        <v>46095</v>
      </c>
      <c r="C3633" s="70" t="n">
        <v>2026</v>
      </c>
      <c r="D3633" t="inlineStr">
        <is>
          <t>Mar</t>
        </is>
      </c>
      <c r="E3633" t="inlineStr">
        <is>
          <t>North America</t>
        </is>
      </c>
      <c r="F3633" t="inlineStr">
        <is>
          <t>Canada</t>
        </is>
      </c>
      <c r="G3633" t="inlineStr">
        <is>
          <t>Life Sciences</t>
        </is>
      </c>
      <c r="H3633" t="inlineStr">
        <is>
          <t>Application services</t>
        </is>
      </c>
      <c r="I3633" t="inlineStr">
        <is>
          <t>Large client</t>
        </is>
      </c>
      <c r="J3633" t="inlineStr">
        <is>
          <t>Emma Clarke</t>
        </is>
      </c>
      <c r="K3633" s="71" t="n">
        <v>6432</v>
      </c>
      <c r="L3633" s="72" t="n">
        <v>4967.15</v>
      </c>
      <c r="M3633" s="72" t="n">
        <v>31948708.8</v>
      </c>
      <c r="N3633" s="72" t="n">
        <v>638974.1800000001</v>
      </c>
      <c r="O3633" s="72" t="n">
        <v>31309734.62</v>
      </c>
      <c r="P3633" s="72" t="n">
        <v>22435451.74</v>
      </c>
      <c r="Q3633" s="72" t="n">
        <v>8874282.880000001</v>
      </c>
      <c r="R3633" t="inlineStr">
        <is>
          <t>LS-02</t>
        </is>
      </c>
      <c r="S3633" s="73" t="n">
        <v>49.1</v>
      </c>
      <c r="T3633" s="73" t="n">
        <v>41.6</v>
      </c>
      <c r="U3633" s="71" t="n">
        <v>0</v>
      </c>
      <c r="V3633" t="inlineStr">
        <is>
          <t>No</t>
        </is>
      </c>
      <c r="W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TC103625</t>
        </is>
      </c>
      <c r="B3634" s="69" t="n">
        <v>46096</v>
      </c>
      <c r="C3634" s="70" t="n">
        <v>2026</v>
      </c>
      <c r="D3634" t="inlineStr">
        <is>
          <t>Mar</t>
        </is>
      </c>
      <c r="E3634" t="inlineStr">
        <is>
          <t>North America</t>
        </is>
      </c>
      <c r="F3634" t="inlineStr">
        <is>
          <t>USA</t>
        </is>
      </c>
      <c r="G3634" t="inlineStr">
        <is>
          <t>Retail &amp; CPG</t>
        </is>
      </c>
      <c r="H3634" t="inlineStr">
        <is>
          <t>Application services</t>
        </is>
      </c>
      <c r="I3634" t="inlineStr">
        <is>
          <t>Large client</t>
        </is>
      </c>
      <c r="J3634" t="inlineStr">
        <is>
          <t>Lucas Martin</t>
        </is>
      </c>
      <c r="K3634" s="71" t="n">
        <v>3554</v>
      </c>
      <c r="L3634" s="72" t="n">
        <v>3585.31</v>
      </c>
      <c r="M3634" s="72" t="n">
        <v>12742191.74</v>
      </c>
      <c r="N3634" s="72" t="n">
        <v>509687.67</v>
      </c>
      <c r="O3634" s="72" t="n">
        <v>12232504.07</v>
      </c>
      <c r="P3634" s="72" t="n">
        <v>7744805.16</v>
      </c>
      <c r="Q3634" s="72" t="n">
        <v>4487698.91</v>
      </c>
      <c r="R3634" t="inlineStr">
        <is>
          <t>RC-05</t>
        </is>
      </c>
      <c r="S3634" s="73" t="n">
        <v>25.2</v>
      </c>
      <c r="T3634" s="73" t="n">
        <v>22</v>
      </c>
      <c r="U3634" s="71" t="n">
        <v>0</v>
      </c>
      <c r="V3634" t="inlineStr">
        <is>
          <t>No</t>
        </is>
      </c>
      <c r="W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TC103626</t>
        </is>
      </c>
      <c r="B3635" s="69" t="n">
        <v>46096</v>
      </c>
      <c r="C3635" s="70" t="n">
        <v>2026</v>
      </c>
      <c r="D3635" t="inlineStr">
        <is>
          <t>Mar</t>
        </is>
      </c>
      <c r="E3635" t="inlineStr">
        <is>
          <t>UK</t>
        </is>
      </c>
      <c r="F3635" t="inlineStr">
        <is>
          <t>UK</t>
        </is>
      </c>
      <c r="G3635" t="inlineStr">
        <is>
          <t>BFSI</t>
        </is>
      </c>
      <c r="H3635" t="inlineStr">
        <is>
          <t>Application services</t>
        </is>
      </c>
      <c r="I3635" t="inlineStr">
        <is>
          <t>Large client</t>
        </is>
      </c>
      <c r="J3635" t="inlineStr">
        <is>
          <t>Hiroshi Tanaka</t>
        </is>
      </c>
      <c r="K3635" s="71" t="n">
        <v>2789</v>
      </c>
      <c r="L3635" s="72" t="n">
        <v>4002.01</v>
      </c>
      <c r="M3635" s="72" t="n">
        <v>11161605.89</v>
      </c>
      <c r="N3635" s="72" t="n">
        <v>669696.35</v>
      </c>
      <c r="O3635" s="72" t="n">
        <v>10491909.54</v>
      </c>
      <c r="P3635" s="72" t="n">
        <v>7153695.43</v>
      </c>
      <c r="Q3635" s="72" t="n">
        <v>3338214.11</v>
      </c>
      <c r="R3635" t="inlineStr">
        <is>
          <t>B-02</t>
        </is>
      </c>
      <c r="S3635" s="73" t="n">
        <v>20.1</v>
      </c>
      <c r="T3635" s="73" t="n">
        <v>18.3</v>
      </c>
      <c r="U3635" s="71" t="n">
        <v>0</v>
      </c>
      <c r="V3635" t="inlineStr">
        <is>
          <t>No</t>
        </is>
      </c>
      <c r="W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TC103627</t>
        </is>
      </c>
      <c r="B3636" s="69" t="n">
        <v>46096</v>
      </c>
      <c r="C3636" s="70" t="n">
        <v>2026</v>
      </c>
      <c r="D3636" t="inlineStr">
        <is>
          <t>Mar</t>
        </is>
      </c>
      <c r="E3636" t="inlineStr">
        <is>
          <t>UK</t>
        </is>
      </c>
      <c r="F3636" t="inlineStr">
        <is>
          <t>UK</t>
        </is>
      </c>
      <c r="G3636" t="inlineStr">
        <is>
          <t>Life Sciences</t>
        </is>
      </c>
      <c r="H3636" t="inlineStr">
        <is>
          <t>AI &amp; data</t>
        </is>
      </c>
      <c r="I3636" t="inlineStr">
        <is>
          <t>Large client</t>
        </is>
      </c>
      <c r="J3636" t="inlineStr">
        <is>
          <t>Ravindra Patil</t>
        </is>
      </c>
      <c r="K3636" s="71" t="n">
        <v>8686</v>
      </c>
      <c r="L3636" s="72" t="n">
        <v>4859.32</v>
      </c>
      <c r="M3636" s="72" t="n">
        <v>42208053.52</v>
      </c>
      <c r="N3636" s="72" t="n">
        <v>1688322.14</v>
      </c>
      <c r="O3636" s="72" t="n">
        <v>40519731.38</v>
      </c>
      <c r="P3636" s="72" t="n">
        <v>26009966.44</v>
      </c>
      <c r="Q3636" s="72" t="n">
        <v>14509764.94</v>
      </c>
      <c r="R3636" t="inlineStr">
        <is>
          <t>LS-05</t>
        </is>
      </c>
      <c r="S3636" s="73" t="n">
        <v>58.2</v>
      </c>
      <c r="T3636" s="73" t="n">
        <v>52.2</v>
      </c>
      <c r="U3636" s="71" t="n">
        <v>0</v>
      </c>
      <c r="V3636" t="inlineStr">
        <is>
          <t>No</t>
        </is>
      </c>
      <c r="W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TC103628</t>
        </is>
      </c>
      <c r="B3637" s="69" t="n">
        <v>46096</v>
      </c>
      <c r="C3637" s="70" t="n">
        <v>2026</v>
      </c>
      <c r="D3637" t="inlineStr">
        <is>
          <t>Mar</t>
        </is>
      </c>
      <c r="E3637" t="inlineStr">
        <is>
          <t>UK</t>
        </is>
      </c>
      <c r="F3637" t="inlineStr">
        <is>
          <t>UK</t>
        </is>
      </c>
      <c r="G3637" t="inlineStr">
        <is>
          <t>Technology &amp; Services</t>
        </is>
      </c>
      <c r="H3637" t="inlineStr">
        <is>
          <t>Consulting</t>
        </is>
      </c>
      <c r="I3637" t="inlineStr">
        <is>
          <t>Mid-size client</t>
        </is>
      </c>
      <c r="J3637" t="inlineStr">
        <is>
          <t>Priya Nair</t>
        </is>
      </c>
      <c r="K3637" s="71" t="n">
        <v>8534</v>
      </c>
      <c r="L3637" s="72" t="n">
        <v>4587.78</v>
      </c>
      <c r="M3637" s="72" t="n">
        <v>39152114.52</v>
      </c>
      <c r="N3637" s="72" t="n">
        <v>1566084.58</v>
      </c>
      <c r="O3637" s="72" t="n">
        <v>37586029.94</v>
      </c>
      <c r="P3637" s="72" t="n">
        <v>25982756.16</v>
      </c>
      <c r="Q3637" s="72" t="n">
        <v>11603273.78</v>
      </c>
      <c r="R3637" t="inlineStr">
        <is>
          <t>TS-02</t>
        </is>
      </c>
      <c r="S3637" s="73" t="n">
        <v>59.1</v>
      </c>
      <c r="T3637" s="73" t="n">
        <v>51.7</v>
      </c>
      <c r="U3637" s="71" t="n">
        <v>0</v>
      </c>
      <c r="V3637" t="inlineStr">
        <is>
          <t>No</t>
        </is>
      </c>
      <c r="W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TC103629</t>
        </is>
      </c>
      <c r="B3638" s="69" t="n">
        <v>46096</v>
      </c>
      <c r="C3638" s="70" t="n">
        <v>2026</v>
      </c>
      <c r="D3638" t="inlineStr">
        <is>
          <t>Mar</t>
        </is>
      </c>
      <c r="E3638" t="inlineStr">
        <is>
          <t>UK</t>
        </is>
      </c>
      <c r="F3638" t="inlineStr">
        <is>
          <t>UK</t>
        </is>
      </c>
      <c r="G3638" t="inlineStr">
        <is>
          <t>Life Sciences</t>
        </is>
      </c>
      <c r="H3638" t="inlineStr">
        <is>
          <t>Cloud &amp; infrastructure</t>
        </is>
      </c>
      <c r="I3638" t="inlineStr">
        <is>
          <t>Mid-size client</t>
        </is>
      </c>
      <c r="J3638" t="inlineStr">
        <is>
          <t>Lucas Martin</t>
        </is>
      </c>
      <c r="K3638" s="71" t="n">
        <v>7346</v>
      </c>
      <c r="L3638" s="72" t="n">
        <v>5055.29</v>
      </c>
      <c r="M3638" s="72" t="n">
        <v>37136160.34</v>
      </c>
      <c r="N3638" s="72" t="n">
        <v>0</v>
      </c>
      <c r="O3638" s="72" t="n">
        <v>37136160.34</v>
      </c>
      <c r="P3638" s="72" t="n">
        <v>22050256.92</v>
      </c>
      <c r="Q3638" s="72" t="n">
        <v>15085903.42</v>
      </c>
      <c r="R3638" t="inlineStr">
        <is>
          <t>LS-04</t>
        </is>
      </c>
      <c r="S3638" s="73" t="n">
        <v>49.7</v>
      </c>
      <c r="T3638" s="73" t="n">
        <v>43.2</v>
      </c>
      <c r="U3638" s="71" t="n">
        <v>0</v>
      </c>
      <c r="V3638" t="inlineStr">
        <is>
          <t>No</t>
        </is>
      </c>
      <c r="W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TC103630</t>
        </is>
      </c>
      <c r="B3639" s="69" t="n">
        <v>46096</v>
      </c>
      <c r="C3639" s="70" t="n">
        <v>2026</v>
      </c>
      <c r="D3639" t="inlineStr">
        <is>
          <t>Mar</t>
        </is>
      </c>
      <c r="E3639" t="inlineStr">
        <is>
          <t>UK</t>
        </is>
      </c>
      <c r="F3639" t="inlineStr">
        <is>
          <t>UK</t>
        </is>
      </c>
      <c r="G3639" t="inlineStr">
        <is>
          <t>BFSI</t>
        </is>
      </c>
      <c r="H3639" t="inlineStr">
        <is>
          <t>Cloud &amp; infrastructure</t>
        </is>
      </c>
      <c r="I3639" t="inlineStr">
        <is>
          <t>Large client</t>
        </is>
      </c>
      <c r="J3639" t="inlineStr">
        <is>
          <t>Amir Khan</t>
        </is>
      </c>
      <c r="K3639" s="71" t="n">
        <v>5003</v>
      </c>
      <c r="L3639" s="72" t="n">
        <v>3882.15</v>
      </c>
      <c r="M3639" s="72" t="n">
        <v>19422396.45</v>
      </c>
      <c r="N3639" s="72" t="n">
        <v>1165343.79</v>
      </c>
      <c r="O3639" s="72" t="n">
        <v>18257052.66</v>
      </c>
      <c r="P3639" s="72" t="n">
        <v>11601107.69</v>
      </c>
      <c r="Q3639" s="72" t="n">
        <v>6655944.97</v>
      </c>
      <c r="R3639" t="inlineStr">
        <is>
          <t>B-03</t>
        </is>
      </c>
      <c r="S3639" s="73" t="n">
        <v>41.9</v>
      </c>
      <c r="T3639" s="73" t="n">
        <v>32.8</v>
      </c>
      <c r="U3639" s="71" t="n">
        <v>0</v>
      </c>
      <c r="V3639" t="inlineStr">
        <is>
          <t>No</t>
        </is>
      </c>
      <c r="W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TC103631</t>
        </is>
      </c>
      <c r="B3640" s="69" t="n">
        <v>46096</v>
      </c>
      <c r="C3640" s="70" t="n">
        <v>2026</v>
      </c>
      <c r="D3640" t="inlineStr">
        <is>
          <t>Mar</t>
        </is>
      </c>
      <c r="E3640" t="inlineStr">
        <is>
          <t>India</t>
        </is>
      </c>
      <c r="F3640" t="inlineStr">
        <is>
          <t>India</t>
        </is>
      </c>
      <c r="G3640" t="inlineStr">
        <is>
          <t>Technology &amp; Services</t>
        </is>
      </c>
      <c r="H3640" t="inlineStr">
        <is>
          <t>Application services</t>
        </is>
      </c>
      <c r="I3640" t="inlineStr">
        <is>
          <t>Large client</t>
        </is>
      </c>
      <c r="J3640" t="inlineStr">
        <is>
          <t>Sophie Müller</t>
        </is>
      </c>
      <c r="K3640" s="71" t="n">
        <v>5603</v>
      </c>
      <c r="L3640" s="72" t="n">
        <v>3258.53</v>
      </c>
      <c r="M3640" s="72" t="n">
        <v>18257543.59</v>
      </c>
      <c r="N3640" s="72" t="n">
        <v>1095452.62</v>
      </c>
      <c r="O3640" s="72" t="n">
        <v>17162090.97</v>
      </c>
      <c r="P3640" s="72" t="n">
        <v>11881378.03</v>
      </c>
      <c r="Q3640" s="72" t="n">
        <v>5280712.94</v>
      </c>
      <c r="R3640" t="inlineStr">
        <is>
          <t>TS-05</t>
        </is>
      </c>
      <c r="S3640" s="73" t="n">
        <v>46.2</v>
      </c>
      <c r="T3640" s="73" t="n">
        <v>36.3</v>
      </c>
      <c r="U3640" s="71" t="n">
        <v>1</v>
      </c>
      <c r="V3640" t="inlineStr">
        <is>
          <t>No</t>
        </is>
      </c>
      <c r="W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TC103632</t>
        </is>
      </c>
      <c r="B3641" s="69" t="n">
        <v>46096</v>
      </c>
      <c r="C3641" s="70" t="n">
        <v>2026</v>
      </c>
      <c r="D3641" t="inlineStr">
        <is>
          <t>Mar</t>
        </is>
      </c>
      <c r="E3641" t="inlineStr">
        <is>
          <t>North America</t>
        </is>
      </c>
      <c r="F3641" t="inlineStr">
        <is>
          <t>Canada</t>
        </is>
      </c>
      <c r="G3641" t="inlineStr">
        <is>
          <t>Communications &amp; Media</t>
        </is>
      </c>
      <c r="H3641" t="inlineStr">
        <is>
          <t>Cloud &amp; infrastructure</t>
        </is>
      </c>
      <c r="I3641" t="inlineStr">
        <is>
          <t>Top-10 client</t>
        </is>
      </c>
      <c r="J3641" t="inlineStr">
        <is>
          <t>Mei Lin</t>
        </is>
      </c>
      <c r="K3641" s="71" t="n">
        <v>4358</v>
      </c>
      <c r="L3641" s="72" t="n">
        <v>3673.59</v>
      </c>
      <c r="M3641" s="72" t="n">
        <v>16009505.22</v>
      </c>
      <c r="N3641" s="72" t="n">
        <v>0</v>
      </c>
      <c r="O3641" s="72" t="n">
        <v>16009505.22</v>
      </c>
      <c r="P3641" s="72" t="n">
        <v>9805986.460000001</v>
      </c>
      <c r="Q3641" s="72" t="n">
        <v>6203518.76</v>
      </c>
      <c r="R3641" t="inlineStr">
        <is>
          <t>CM-02</t>
        </is>
      </c>
      <c r="S3641" s="73" t="n">
        <v>31.1</v>
      </c>
      <c r="T3641" s="73" t="n">
        <v>27.9</v>
      </c>
      <c r="U3641" s="71" t="n">
        <v>1</v>
      </c>
      <c r="V3641" t="inlineStr">
        <is>
          <t>No</t>
        </is>
      </c>
      <c r="W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TC103633</t>
        </is>
      </c>
      <c r="B3642" s="69" t="n">
        <v>46096</v>
      </c>
      <c r="C3642" s="70" t="n">
        <v>2026</v>
      </c>
      <c r="D3642" t="inlineStr">
        <is>
          <t>Mar</t>
        </is>
      </c>
      <c r="E3642" t="inlineStr">
        <is>
          <t>North America</t>
        </is>
      </c>
      <c r="F3642" t="inlineStr">
        <is>
          <t>USA</t>
        </is>
      </c>
      <c r="G3642" t="inlineStr">
        <is>
          <t>Technology &amp; Services</t>
        </is>
      </c>
      <c r="H3642" t="inlineStr">
        <is>
          <t>Application services</t>
        </is>
      </c>
      <c r="I3642" t="inlineStr">
        <is>
          <t>Large client</t>
        </is>
      </c>
      <c r="J3642" t="inlineStr">
        <is>
          <t>Sara Rossi</t>
        </is>
      </c>
      <c r="K3642" s="71" t="n">
        <v>3994</v>
      </c>
      <c r="L3642" s="72" t="n">
        <v>3931.4</v>
      </c>
      <c r="M3642" s="72" t="n">
        <v>15702011.6</v>
      </c>
      <c r="N3642" s="72" t="n">
        <v>628080.46</v>
      </c>
      <c r="O3642" s="72" t="n">
        <v>15073931.14</v>
      </c>
      <c r="P3642" s="72" t="n">
        <v>9406047.1</v>
      </c>
      <c r="Q3642" s="72" t="n">
        <v>5667884.04</v>
      </c>
      <c r="R3642" t="inlineStr">
        <is>
          <t>TS-05</t>
        </is>
      </c>
      <c r="S3642" s="73" t="n">
        <v>29</v>
      </c>
      <c r="T3642" s="73" t="n">
        <v>26.3</v>
      </c>
      <c r="U3642" s="71" t="n">
        <v>0</v>
      </c>
      <c r="V3642" t="inlineStr">
        <is>
          <t>Yes</t>
        </is>
      </c>
      <c r="W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TC103634</t>
        </is>
      </c>
      <c r="B3643" s="69" t="n">
        <v>46096</v>
      </c>
      <c r="C3643" s="70" t="n">
        <v>2026</v>
      </c>
      <c r="D3643" t="inlineStr">
        <is>
          <t>Mar</t>
        </is>
      </c>
      <c r="E3643" t="inlineStr">
        <is>
          <t>India</t>
        </is>
      </c>
      <c r="F3643" t="inlineStr">
        <is>
          <t>India</t>
        </is>
      </c>
      <c r="G3643" t="inlineStr">
        <is>
          <t>Manufacturing</t>
        </is>
      </c>
      <c r="H3643" t="inlineStr">
        <is>
          <t>Cloud &amp; infrastructure</t>
        </is>
      </c>
      <c r="I3643" t="inlineStr">
        <is>
          <t>Top-10 client</t>
        </is>
      </c>
      <c r="J3643" t="inlineStr">
        <is>
          <t>Mei Lin</t>
        </is>
      </c>
      <c r="K3643" s="71" t="n">
        <v>2625</v>
      </c>
      <c r="L3643" s="72" t="n">
        <v>3258.1</v>
      </c>
      <c r="M3643" s="72" t="n">
        <v>8552512.5</v>
      </c>
      <c r="N3643" s="72" t="n">
        <v>0</v>
      </c>
      <c r="O3643" s="72" t="n">
        <v>8552512.5</v>
      </c>
      <c r="P3643" s="72" t="n">
        <v>5680670.17</v>
      </c>
      <c r="Q3643" s="72" t="n">
        <v>2871842.33</v>
      </c>
      <c r="R3643" t="inlineStr">
        <is>
          <t>M-05</t>
        </is>
      </c>
      <c r="S3643" s="73" t="n">
        <v>22.1</v>
      </c>
      <c r="T3643" s="73" t="n">
        <v>16.5</v>
      </c>
      <c r="U3643" s="71" t="n">
        <v>0</v>
      </c>
      <c r="V3643" t="inlineStr">
        <is>
          <t>No</t>
        </is>
      </c>
      <c r="W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TC103635</t>
        </is>
      </c>
      <c r="B3644" s="69" t="n">
        <v>46096</v>
      </c>
      <c r="C3644" s="70" t="n">
        <v>2026</v>
      </c>
      <c r="D3644" t="inlineStr">
        <is>
          <t>Mar</t>
        </is>
      </c>
      <c r="E3644" t="inlineStr">
        <is>
          <t>Middle East &amp; Africa</t>
        </is>
      </c>
      <c r="F3644" t="inlineStr">
        <is>
          <t>South Africa</t>
        </is>
      </c>
      <c r="G3644" t="inlineStr">
        <is>
          <t>Retail &amp; CPG</t>
        </is>
      </c>
      <c r="H3644" t="inlineStr">
        <is>
          <t>Cloud &amp; infrastructure</t>
        </is>
      </c>
      <c r="I3644" t="inlineStr">
        <is>
          <t>Mid-size client</t>
        </is>
      </c>
      <c r="J3644" t="inlineStr">
        <is>
          <t>Lucas Martin</t>
        </is>
      </c>
      <c r="K3644" s="71" t="n">
        <v>2608</v>
      </c>
      <c r="L3644" s="72" t="n">
        <v>3370.32</v>
      </c>
      <c r="M3644" s="72" t="n">
        <v>8789794.560000001</v>
      </c>
      <c r="N3644" s="72" t="n">
        <v>527387.67</v>
      </c>
      <c r="O3644" s="72" t="n">
        <v>8262406.89</v>
      </c>
      <c r="P3644" s="72" t="n">
        <v>5384880.04</v>
      </c>
      <c r="Q3644" s="72" t="n">
        <v>2877526.85</v>
      </c>
      <c r="R3644" t="inlineStr">
        <is>
          <t>RC-03</t>
        </is>
      </c>
      <c r="S3644" s="73" t="n">
        <v>21</v>
      </c>
      <c r="T3644" s="73" t="n">
        <v>16.3</v>
      </c>
      <c r="U3644" s="71" t="n">
        <v>0</v>
      </c>
      <c r="V3644" t="inlineStr">
        <is>
          <t>No</t>
        </is>
      </c>
      <c r="W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TC103636</t>
        </is>
      </c>
      <c r="B3645" s="69" t="n">
        <v>46097</v>
      </c>
      <c r="C3645" s="70" t="n">
        <v>2026</v>
      </c>
      <c r="D3645" t="inlineStr">
        <is>
          <t>Mar</t>
        </is>
      </c>
      <c r="E3645" t="inlineStr">
        <is>
          <t>Continental Europe</t>
        </is>
      </c>
      <c r="F3645" t="inlineStr">
        <is>
          <t>France</t>
        </is>
      </c>
      <c r="G3645" t="inlineStr">
        <is>
          <t>Life Sciences</t>
        </is>
      </c>
      <c r="H3645" t="inlineStr">
        <is>
          <t>Application services</t>
        </is>
      </c>
      <c r="I3645" t="inlineStr">
        <is>
          <t>Large client</t>
        </is>
      </c>
      <c r="J3645" t="inlineStr">
        <is>
          <t>Zoya Ahmed</t>
        </is>
      </c>
      <c r="K3645" s="71" t="n">
        <v>5088</v>
      </c>
      <c r="L3645" s="72" t="n">
        <v>4526.95</v>
      </c>
      <c r="M3645" s="72" t="n">
        <v>23033121.6</v>
      </c>
      <c r="N3645" s="72" t="n">
        <v>1381987.3</v>
      </c>
      <c r="O3645" s="72" t="n">
        <v>21651134.3</v>
      </c>
      <c r="P3645" s="72" t="n">
        <v>15402538.38</v>
      </c>
      <c r="Q3645" s="72" t="n">
        <v>6248595.92</v>
      </c>
      <c r="R3645" t="inlineStr">
        <is>
          <t>LS-01</t>
        </is>
      </c>
      <c r="S3645" s="73" t="n">
        <v>34.8</v>
      </c>
      <c r="T3645" s="73" t="n">
        <v>30.2</v>
      </c>
      <c r="U3645" s="71" t="n">
        <v>0</v>
      </c>
      <c r="V3645" t="inlineStr">
        <is>
          <t>No</t>
        </is>
      </c>
      <c r="W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TC103637</t>
        </is>
      </c>
      <c r="B3646" s="69" t="n">
        <v>46097</v>
      </c>
      <c r="C3646" s="70" t="n">
        <v>2026</v>
      </c>
      <c r="D3646" t="inlineStr">
        <is>
          <t>Mar</t>
        </is>
      </c>
      <c r="E3646" t="inlineStr">
        <is>
          <t>Asia Pacific</t>
        </is>
      </c>
      <c r="F3646" t="inlineStr">
        <is>
          <t>Australia</t>
        </is>
      </c>
      <c r="G3646" t="inlineStr">
        <is>
          <t>Retail &amp; CPG</t>
        </is>
      </c>
      <c r="H3646" t="inlineStr">
        <is>
          <t>Application services</t>
        </is>
      </c>
      <c r="I3646" t="inlineStr">
        <is>
          <t>Large client</t>
        </is>
      </c>
      <c r="J3646" t="inlineStr">
        <is>
          <t>Kofi Mensah</t>
        </is>
      </c>
      <c r="K3646" s="71" t="n">
        <v>3380</v>
      </c>
      <c r="L3646" s="72" t="n">
        <v>3619.89</v>
      </c>
      <c r="M3646" s="72" t="n">
        <v>12235228.2</v>
      </c>
      <c r="N3646" s="72" t="n">
        <v>489409.13</v>
      </c>
      <c r="O3646" s="72" t="n">
        <v>11745819.07</v>
      </c>
      <c r="P3646" s="72" t="n">
        <v>7841356.38</v>
      </c>
      <c r="Q3646" s="72" t="n">
        <v>3904462.69</v>
      </c>
      <c r="R3646" t="inlineStr">
        <is>
          <t>RC-01</t>
        </is>
      </c>
      <c r="S3646" s="73" t="n">
        <v>24.2</v>
      </c>
      <c r="T3646" s="73" t="n">
        <v>22</v>
      </c>
      <c r="U3646" s="71" t="n">
        <v>0</v>
      </c>
      <c r="V3646" t="inlineStr">
        <is>
          <t>No</t>
        </is>
      </c>
      <c r="W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TC103638</t>
        </is>
      </c>
      <c r="B3647" s="69" t="n">
        <v>46097</v>
      </c>
      <c r="C3647" s="70" t="n">
        <v>2026</v>
      </c>
      <c r="D3647" t="inlineStr">
        <is>
          <t>Mar</t>
        </is>
      </c>
      <c r="E3647" t="inlineStr">
        <is>
          <t>India</t>
        </is>
      </c>
      <c r="F3647" t="inlineStr">
        <is>
          <t>India</t>
        </is>
      </c>
      <c r="G3647" t="inlineStr">
        <is>
          <t>Retail &amp; CPG</t>
        </is>
      </c>
      <c r="H3647" t="inlineStr">
        <is>
          <t>Application services</t>
        </is>
      </c>
      <c r="I3647" t="inlineStr">
        <is>
          <t>Top-10 client</t>
        </is>
      </c>
      <c r="J3647" t="inlineStr">
        <is>
          <t>Wei Chen</t>
        </is>
      </c>
      <c r="K3647" s="71" t="n">
        <v>5520</v>
      </c>
      <c r="L3647" s="72" t="n">
        <v>3712.3</v>
      </c>
      <c r="M3647" s="72" t="n">
        <v>20491896</v>
      </c>
      <c r="N3647" s="72" t="n">
        <v>1229513.76</v>
      </c>
      <c r="O3647" s="72" t="n">
        <v>19262382.24</v>
      </c>
      <c r="P3647" s="72" t="n">
        <v>13605957.86</v>
      </c>
      <c r="Q3647" s="72" t="n">
        <v>5656424.38</v>
      </c>
      <c r="R3647" t="inlineStr">
        <is>
          <t>RC-02</t>
        </is>
      </c>
      <c r="S3647" s="73" t="n">
        <v>43.3</v>
      </c>
      <c r="T3647" s="73" t="n">
        <v>33.4</v>
      </c>
      <c r="U3647" s="71" t="n">
        <v>1</v>
      </c>
      <c r="V3647" t="inlineStr">
        <is>
          <t>No</t>
        </is>
      </c>
      <c r="W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TC103639</t>
        </is>
      </c>
      <c r="B3648" s="69" t="n">
        <v>46097</v>
      </c>
      <c r="C3648" s="70" t="n">
        <v>2026</v>
      </c>
      <c r="D3648" t="inlineStr">
        <is>
          <t>Mar</t>
        </is>
      </c>
      <c r="E3648" t="inlineStr">
        <is>
          <t>Middle East &amp; Africa</t>
        </is>
      </c>
      <c r="F3648" t="inlineStr">
        <is>
          <t>UAE</t>
        </is>
      </c>
      <c r="G3648" t="inlineStr">
        <is>
          <t>Life Sciences</t>
        </is>
      </c>
      <c r="H3648" t="inlineStr">
        <is>
          <t>Application services</t>
        </is>
      </c>
      <c r="I3648" t="inlineStr">
        <is>
          <t>Top-10 client</t>
        </is>
      </c>
      <c r="J3648" t="inlineStr">
        <is>
          <t>Sophie Müller</t>
        </is>
      </c>
      <c r="K3648" s="71" t="n">
        <v>2685</v>
      </c>
      <c r="L3648" s="72" t="n">
        <v>4017.73</v>
      </c>
      <c r="M3648" s="72" t="n">
        <v>10787605.05</v>
      </c>
      <c r="N3648" s="72" t="n">
        <v>431504.2</v>
      </c>
      <c r="O3648" s="72" t="n">
        <v>10356100.85</v>
      </c>
      <c r="P3648" s="72" t="n">
        <v>6375231.46</v>
      </c>
      <c r="Q3648" s="72" t="n">
        <v>3980869.39</v>
      </c>
      <c r="R3648" t="inlineStr">
        <is>
          <t>LS-02</t>
        </is>
      </c>
      <c r="S3648" s="73" t="n">
        <v>20.8</v>
      </c>
      <c r="T3648" s="73" t="n">
        <v>16.6</v>
      </c>
      <c r="U3648" s="71" t="n">
        <v>0</v>
      </c>
      <c r="V3648" t="inlineStr">
        <is>
          <t>No</t>
        </is>
      </c>
      <c r="W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TC103640</t>
        </is>
      </c>
      <c r="B3649" s="69" t="n">
        <v>46097</v>
      </c>
      <c r="C3649" s="70" t="n">
        <v>2026</v>
      </c>
      <c r="D3649" t="inlineStr">
        <is>
          <t>Mar</t>
        </is>
      </c>
      <c r="E3649" t="inlineStr">
        <is>
          <t>Asia Pacific</t>
        </is>
      </c>
      <c r="F3649" t="inlineStr">
        <is>
          <t>Australia</t>
        </is>
      </c>
      <c r="G3649" t="inlineStr">
        <is>
          <t>Communications &amp; Media</t>
        </is>
      </c>
      <c r="H3649" t="inlineStr">
        <is>
          <t>BPS</t>
        </is>
      </c>
      <c r="I3649" t="inlineStr">
        <is>
          <t>Large client</t>
        </is>
      </c>
      <c r="J3649" t="inlineStr">
        <is>
          <t>Amir Khan</t>
        </is>
      </c>
      <c r="K3649" s="71" t="n">
        <v>1035</v>
      </c>
      <c r="L3649" s="72" t="n">
        <v>3401.03</v>
      </c>
      <c r="M3649" s="72" t="n">
        <v>3520066.05</v>
      </c>
      <c r="N3649" s="72" t="n">
        <v>70401.32000000001</v>
      </c>
      <c r="O3649" s="72" t="n">
        <v>3449664.73</v>
      </c>
      <c r="P3649" s="72" t="n">
        <v>2306552.62</v>
      </c>
      <c r="Q3649" s="72" t="n">
        <v>1143112.11</v>
      </c>
      <c r="R3649" t="inlineStr">
        <is>
          <t>CM-04</t>
        </is>
      </c>
      <c r="S3649" s="73" t="n">
        <v>8.1</v>
      </c>
      <c r="T3649" s="73" t="n">
        <v>6.9</v>
      </c>
      <c r="U3649" s="71" t="n">
        <v>0</v>
      </c>
      <c r="V3649" t="inlineStr">
        <is>
          <t>No</t>
        </is>
      </c>
      <c r="W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TC103641</t>
        </is>
      </c>
      <c r="B3650" s="69" t="n">
        <v>46097</v>
      </c>
      <c r="C3650" s="70" t="n">
        <v>2026</v>
      </c>
      <c r="D3650" t="inlineStr">
        <is>
          <t>Mar</t>
        </is>
      </c>
      <c r="E3650" t="inlineStr">
        <is>
          <t>Continental Europe</t>
        </is>
      </c>
      <c r="F3650" t="inlineStr">
        <is>
          <t>Netherlands</t>
        </is>
      </c>
      <c r="G3650" t="inlineStr">
        <is>
          <t>BFSI</t>
        </is>
      </c>
      <c r="H3650" t="inlineStr">
        <is>
          <t>Consulting</t>
        </is>
      </c>
      <c r="I3650" t="inlineStr">
        <is>
          <t>Large client</t>
        </is>
      </c>
      <c r="J3650" t="inlineStr">
        <is>
          <t>Liam O'Brien</t>
        </is>
      </c>
      <c r="K3650" s="71" t="n">
        <v>10317</v>
      </c>
      <c r="L3650" s="72" t="n">
        <v>3867.56</v>
      </c>
      <c r="M3650" s="72" t="n">
        <v>39901616.52</v>
      </c>
      <c r="N3650" s="72" t="n">
        <v>0</v>
      </c>
      <c r="O3650" s="72" t="n">
        <v>39901616.52</v>
      </c>
      <c r="P3650" s="72" t="n">
        <v>25282188.25</v>
      </c>
      <c r="Q3650" s="72" t="n">
        <v>14619428.27</v>
      </c>
      <c r="R3650" t="inlineStr">
        <is>
          <t>B-05</t>
        </is>
      </c>
      <c r="S3650" s="73" t="n">
        <v>77.90000000000001</v>
      </c>
      <c r="T3650" s="73" t="n">
        <v>64.09999999999999</v>
      </c>
      <c r="U3650" s="71" t="n">
        <v>1</v>
      </c>
      <c r="V3650" t="inlineStr">
        <is>
          <t>No</t>
        </is>
      </c>
      <c r="W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TC103642</t>
        </is>
      </c>
      <c r="B3651" s="69" t="n">
        <v>46097</v>
      </c>
      <c r="C3651" s="70" t="n">
        <v>2026</v>
      </c>
      <c r="D3651" t="inlineStr">
        <is>
          <t>Mar</t>
        </is>
      </c>
      <c r="E3651" t="inlineStr">
        <is>
          <t>Middle East &amp; Africa</t>
        </is>
      </c>
      <c r="F3651" t="inlineStr">
        <is>
          <t>UAE</t>
        </is>
      </c>
      <c r="G3651" t="inlineStr">
        <is>
          <t>Life Sciences</t>
        </is>
      </c>
      <c r="H3651" t="inlineStr">
        <is>
          <t>Application services</t>
        </is>
      </c>
      <c r="I3651" t="inlineStr">
        <is>
          <t>Mid-size client</t>
        </is>
      </c>
      <c r="J3651" t="inlineStr">
        <is>
          <t>Kofi Mensah</t>
        </is>
      </c>
      <c r="K3651" s="71" t="n">
        <v>10116</v>
      </c>
      <c r="L3651" s="72" t="n">
        <v>3644.32</v>
      </c>
      <c r="M3651" s="72" t="n">
        <v>36865941.12</v>
      </c>
      <c r="N3651" s="72" t="n">
        <v>0</v>
      </c>
      <c r="O3651" s="72" t="n">
        <v>36865941.12</v>
      </c>
      <c r="P3651" s="72" t="n">
        <v>21522443.35</v>
      </c>
      <c r="Q3651" s="72" t="n">
        <v>15343497.77</v>
      </c>
      <c r="R3651" t="inlineStr">
        <is>
          <t>LS-04</t>
        </is>
      </c>
      <c r="S3651" s="73" t="n">
        <v>79.7</v>
      </c>
      <c r="T3651" s="73" t="n">
        <v>63.2</v>
      </c>
      <c r="U3651" s="71" t="n">
        <v>0</v>
      </c>
      <c r="V3651" t="inlineStr">
        <is>
          <t>No</t>
        </is>
      </c>
      <c r="W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TC103643</t>
        </is>
      </c>
      <c r="B3652" s="69" t="n">
        <v>46097</v>
      </c>
      <c r="C3652" s="70" t="n">
        <v>2026</v>
      </c>
      <c r="D3652" t="inlineStr">
        <is>
          <t>Mar</t>
        </is>
      </c>
      <c r="E3652" t="inlineStr">
        <is>
          <t>North America</t>
        </is>
      </c>
      <c r="F3652" t="inlineStr">
        <is>
          <t>Canada</t>
        </is>
      </c>
      <c r="G3652" t="inlineStr">
        <is>
          <t>Technology &amp; Services</t>
        </is>
      </c>
      <c r="H3652" t="inlineStr">
        <is>
          <t>AI &amp; data</t>
        </is>
      </c>
      <c r="I3652" t="inlineStr">
        <is>
          <t>Top-10 client</t>
        </is>
      </c>
      <c r="J3652" t="inlineStr">
        <is>
          <t>Olivia Brown</t>
        </is>
      </c>
      <c r="K3652" s="71" t="n">
        <v>9126</v>
      </c>
      <c r="L3652" s="72" t="n">
        <v>4406.84</v>
      </c>
      <c r="M3652" s="72" t="n">
        <v>40216821.84</v>
      </c>
      <c r="N3652" s="72" t="n">
        <v>0</v>
      </c>
      <c r="O3652" s="72" t="n">
        <v>40216821.84</v>
      </c>
      <c r="P3652" s="72" t="n">
        <v>24454385.87</v>
      </c>
      <c r="Q3652" s="72" t="n">
        <v>15762435.97</v>
      </c>
      <c r="R3652" t="inlineStr">
        <is>
          <t>TS-03</t>
        </is>
      </c>
      <c r="S3652" s="73" t="n">
        <v>66.7</v>
      </c>
      <c r="T3652" s="73" t="n">
        <v>59.1</v>
      </c>
      <c r="U3652" s="71" t="n">
        <v>1</v>
      </c>
      <c r="V3652" t="inlineStr">
        <is>
          <t>No</t>
        </is>
      </c>
      <c r="W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TC103644</t>
        </is>
      </c>
      <c r="B3653" s="69" t="n">
        <v>46097</v>
      </c>
      <c r="C3653" s="70" t="n">
        <v>2026</v>
      </c>
      <c r="D3653" t="inlineStr">
        <is>
          <t>Mar</t>
        </is>
      </c>
      <c r="E3653" t="inlineStr">
        <is>
          <t>India</t>
        </is>
      </c>
      <c r="F3653" t="inlineStr">
        <is>
          <t>India</t>
        </is>
      </c>
      <c r="G3653" t="inlineStr">
        <is>
          <t>Retail &amp; CPG</t>
        </is>
      </c>
      <c r="H3653" t="inlineStr">
        <is>
          <t>Application services</t>
        </is>
      </c>
      <c r="I3653" t="inlineStr">
        <is>
          <t>Mid-size client</t>
        </is>
      </c>
      <c r="J3653" t="inlineStr">
        <is>
          <t>Emma Clarke</t>
        </is>
      </c>
      <c r="K3653" s="71" t="n">
        <v>8300</v>
      </c>
      <c r="L3653" s="72" t="n">
        <v>3555.83</v>
      </c>
      <c r="M3653" s="72" t="n">
        <v>29513389</v>
      </c>
      <c r="N3653" s="72" t="n">
        <v>1770803.34</v>
      </c>
      <c r="O3653" s="72" t="n">
        <v>27742585.66</v>
      </c>
      <c r="P3653" s="72" t="n">
        <v>18321992.78</v>
      </c>
      <c r="Q3653" s="72" t="n">
        <v>9420592.880000001</v>
      </c>
      <c r="R3653" t="inlineStr">
        <is>
          <t>RC-03</t>
        </is>
      </c>
      <c r="S3653" s="73" t="n">
        <v>61.6</v>
      </c>
      <c r="T3653" s="73" t="n">
        <v>50.4</v>
      </c>
      <c r="U3653" s="71" t="n">
        <v>2</v>
      </c>
      <c r="V3653" t="inlineStr">
        <is>
          <t>No</t>
        </is>
      </c>
      <c r="W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TC103645</t>
        </is>
      </c>
      <c r="B3654" s="69" t="n">
        <v>46098</v>
      </c>
      <c r="C3654" s="70" t="n">
        <v>2026</v>
      </c>
      <c r="D3654" t="inlineStr">
        <is>
          <t>Mar</t>
        </is>
      </c>
      <c r="E3654" t="inlineStr">
        <is>
          <t>North America</t>
        </is>
      </c>
      <c r="F3654" t="inlineStr">
        <is>
          <t>USA</t>
        </is>
      </c>
      <c r="G3654" t="inlineStr">
        <is>
          <t>Life Sciences</t>
        </is>
      </c>
      <c r="H3654" t="inlineStr">
        <is>
          <t>BPS</t>
        </is>
      </c>
      <c r="I3654" t="inlineStr">
        <is>
          <t>Top-10 client</t>
        </is>
      </c>
      <c r="J3654" t="inlineStr">
        <is>
          <t>Priya Nair</t>
        </is>
      </c>
      <c r="K3654" s="71" t="n">
        <v>7070</v>
      </c>
      <c r="L3654" s="72" t="n">
        <v>4720.63</v>
      </c>
      <c r="M3654" s="72" t="n">
        <v>33374854.1</v>
      </c>
      <c r="N3654" s="72" t="n">
        <v>1334994.16</v>
      </c>
      <c r="O3654" s="72" t="n">
        <v>32039859.94</v>
      </c>
      <c r="P3654" s="72" t="n">
        <v>21717439.65</v>
      </c>
      <c r="Q3654" s="72" t="n">
        <v>10322420.29</v>
      </c>
      <c r="R3654" t="inlineStr">
        <is>
          <t>LS-03</t>
        </is>
      </c>
      <c r="S3654" s="73" t="n">
        <v>51.1</v>
      </c>
      <c r="T3654" s="73" t="n">
        <v>43.4</v>
      </c>
      <c r="U3654" s="71" t="n">
        <v>1</v>
      </c>
      <c r="V3654" t="inlineStr">
        <is>
          <t>No</t>
        </is>
      </c>
      <c r="W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TC103646</t>
        </is>
      </c>
      <c r="B3655" s="69" t="n">
        <v>46098</v>
      </c>
      <c r="C3655" s="70" t="n">
        <v>2026</v>
      </c>
      <c r="D3655" t="inlineStr">
        <is>
          <t>Mar</t>
        </is>
      </c>
      <c r="E3655" t="inlineStr">
        <is>
          <t>Continental Europe</t>
        </is>
      </c>
      <c r="F3655" t="inlineStr">
        <is>
          <t>France</t>
        </is>
      </c>
      <c r="G3655" t="inlineStr">
        <is>
          <t>Retail &amp; CPG</t>
        </is>
      </c>
      <c r="H3655" t="inlineStr">
        <is>
          <t>BPS</t>
        </is>
      </c>
      <c r="I3655" t="inlineStr">
        <is>
          <t>Mid-size client</t>
        </is>
      </c>
      <c r="J3655" t="inlineStr">
        <is>
          <t>Carlos Silva</t>
        </is>
      </c>
      <c r="K3655" s="71" t="n">
        <v>8665</v>
      </c>
      <c r="L3655" s="72" t="n">
        <v>3577.03</v>
      </c>
      <c r="M3655" s="72" t="n">
        <v>30994964.95</v>
      </c>
      <c r="N3655" s="72" t="n">
        <v>1859697.9</v>
      </c>
      <c r="O3655" s="72" t="n">
        <v>29135267.05</v>
      </c>
      <c r="P3655" s="72" t="n">
        <v>22134251.25</v>
      </c>
      <c r="Q3655" s="72" t="n">
        <v>7001015.8</v>
      </c>
      <c r="R3655" t="inlineStr">
        <is>
          <t>RC-05</t>
        </is>
      </c>
      <c r="S3655" s="73" t="n">
        <v>66.40000000000001</v>
      </c>
      <c r="T3655" s="73" t="n">
        <v>53.5</v>
      </c>
      <c r="U3655" s="71" t="n">
        <v>0</v>
      </c>
      <c r="V3655" t="inlineStr">
        <is>
          <t>No</t>
        </is>
      </c>
      <c r="W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TC103647</t>
        </is>
      </c>
      <c r="B3656" s="69" t="n">
        <v>46098</v>
      </c>
      <c r="C3656" s="70" t="n">
        <v>2026</v>
      </c>
      <c r="D3656" t="inlineStr">
        <is>
          <t>Mar</t>
        </is>
      </c>
      <c r="E3656" t="inlineStr">
        <is>
          <t>North America</t>
        </is>
      </c>
      <c r="F3656" t="inlineStr">
        <is>
          <t>USA</t>
        </is>
      </c>
      <c r="G3656" t="inlineStr">
        <is>
          <t>BFSI</t>
        </is>
      </c>
      <c r="H3656" t="inlineStr">
        <is>
          <t>Application services</t>
        </is>
      </c>
      <c r="I3656" t="inlineStr">
        <is>
          <t>Large client</t>
        </is>
      </c>
      <c r="J3656" t="inlineStr">
        <is>
          <t>Ruhi Shaikh</t>
        </is>
      </c>
      <c r="K3656" s="71" t="n">
        <v>6831</v>
      </c>
      <c r="L3656" s="72" t="n">
        <v>4461.88</v>
      </c>
      <c r="M3656" s="72" t="n">
        <v>30479102.28</v>
      </c>
      <c r="N3656" s="72" t="n">
        <v>1828746.14</v>
      </c>
      <c r="O3656" s="72" t="n">
        <v>28650356.14</v>
      </c>
      <c r="P3656" s="72" t="n">
        <v>19870982.9</v>
      </c>
      <c r="Q3656" s="72" t="n">
        <v>8779373.24</v>
      </c>
      <c r="R3656" t="inlineStr">
        <is>
          <t>B-03</t>
        </is>
      </c>
      <c r="S3656" s="73" t="n">
        <v>52.3</v>
      </c>
      <c r="T3656" s="73" t="n">
        <v>45.5</v>
      </c>
      <c r="U3656" s="71" t="n">
        <v>1</v>
      </c>
      <c r="V3656" t="inlineStr">
        <is>
          <t>No</t>
        </is>
      </c>
      <c r="W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TC103648</t>
        </is>
      </c>
      <c r="B3657" s="69" t="n">
        <v>46098</v>
      </c>
      <c r="C3657" s="70" t="n">
        <v>2026</v>
      </c>
      <c r="D3657" t="inlineStr">
        <is>
          <t>Mar</t>
        </is>
      </c>
      <c r="E3657" t="inlineStr">
        <is>
          <t>North America</t>
        </is>
      </c>
      <c r="F3657" t="inlineStr">
        <is>
          <t>Canada</t>
        </is>
      </c>
      <c r="G3657" t="inlineStr">
        <is>
          <t>Life Sciences</t>
        </is>
      </c>
      <c r="H3657" t="inlineStr">
        <is>
          <t>Application services</t>
        </is>
      </c>
      <c r="I3657" t="inlineStr">
        <is>
          <t>Mid-size client</t>
        </is>
      </c>
      <c r="J3657" t="inlineStr">
        <is>
          <t>Sophie Müller</t>
        </is>
      </c>
      <c r="K3657" s="71" t="n">
        <v>8476</v>
      </c>
      <c r="L3657" s="72" t="n">
        <v>4261.16</v>
      </c>
      <c r="M3657" s="72" t="n">
        <v>36117592.16</v>
      </c>
      <c r="N3657" s="72" t="n">
        <v>1444703.69</v>
      </c>
      <c r="O3657" s="72" t="n">
        <v>34672888.47</v>
      </c>
      <c r="P3657" s="72" t="n">
        <v>20859002.11</v>
      </c>
      <c r="Q3657" s="72" t="n">
        <v>13813886.36</v>
      </c>
      <c r="R3657" t="inlineStr">
        <is>
          <t>LS-03</t>
        </is>
      </c>
      <c r="S3657" s="73" t="n">
        <v>62.8</v>
      </c>
      <c r="T3657" s="73" t="n">
        <v>52.8</v>
      </c>
      <c r="U3657" s="71" t="n">
        <v>1</v>
      </c>
      <c r="V3657" t="inlineStr">
        <is>
          <t>No</t>
        </is>
      </c>
      <c r="W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TC103649</t>
        </is>
      </c>
      <c r="B3658" s="69" t="n">
        <v>46098</v>
      </c>
      <c r="C3658" s="70" t="n">
        <v>2026</v>
      </c>
      <c r="D3658" t="inlineStr">
        <is>
          <t>Mar</t>
        </is>
      </c>
      <c r="E3658" t="inlineStr">
        <is>
          <t>North America</t>
        </is>
      </c>
      <c r="F3658" t="inlineStr">
        <is>
          <t>Canada</t>
        </is>
      </c>
      <c r="G3658" t="inlineStr">
        <is>
          <t>BFSI</t>
        </is>
      </c>
      <c r="H3658" t="inlineStr">
        <is>
          <t>Application services</t>
        </is>
      </c>
      <c r="I3658" t="inlineStr">
        <is>
          <t>Top-10 client</t>
        </is>
      </c>
      <c r="J3658" t="inlineStr">
        <is>
          <t>Ana Costa</t>
        </is>
      </c>
      <c r="K3658" s="71" t="n">
        <v>1362</v>
      </c>
      <c r="L3658" s="72" t="n">
        <v>4703.84</v>
      </c>
      <c r="M3658" s="72" t="n">
        <v>6406630.08</v>
      </c>
      <c r="N3658" s="72" t="n">
        <v>0</v>
      </c>
      <c r="O3658" s="72" t="n">
        <v>6406630.08</v>
      </c>
      <c r="P3658" s="72" t="n">
        <v>4516267.23</v>
      </c>
      <c r="Q3658" s="72" t="n">
        <v>1890362.85</v>
      </c>
      <c r="R3658" t="inlineStr">
        <is>
          <t>B-05</t>
        </is>
      </c>
      <c r="S3658" s="73" t="n">
        <v>10.7</v>
      </c>
      <c r="T3658" s="73" t="n">
        <v>8.4</v>
      </c>
      <c r="U3658" s="71" t="n">
        <v>0</v>
      </c>
      <c r="V3658" t="inlineStr">
        <is>
          <t>No</t>
        </is>
      </c>
      <c r="W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TC103650</t>
        </is>
      </c>
      <c r="B3659" s="69" t="n">
        <v>46098</v>
      </c>
      <c r="C3659" s="70" t="n">
        <v>2026</v>
      </c>
      <c r="D3659" t="inlineStr">
        <is>
          <t>Mar</t>
        </is>
      </c>
      <c r="E3659" t="inlineStr">
        <is>
          <t>North America</t>
        </is>
      </c>
      <c r="F3659" t="inlineStr">
        <is>
          <t>USA</t>
        </is>
      </c>
      <c r="G3659" t="inlineStr">
        <is>
          <t>Communications &amp; Media</t>
        </is>
      </c>
      <c r="H3659" t="inlineStr">
        <is>
          <t>BPS</t>
        </is>
      </c>
      <c r="I3659" t="inlineStr">
        <is>
          <t>Large client</t>
        </is>
      </c>
      <c r="J3659" t="inlineStr">
        <is>
          <t>Olivia Brown</t>
        </is>
      </c>
      <c r="K3659" s="71" t="n">
        <v>7643</v>
      </c>
      <c r="L3659" s="72" t="n">
        <v>4137.98</v>
      </c>
      <c r="M3659" s="72" t="n">
        <v>31626581.14</v>
      </c>
      <c r="N3659" s="72" t="n">
        <v>0</v>
      </c>
      <c r="O3659" s="72" t="n">
        <v>31626581.14</v>
      </c>
      <c r="P3659" s="72" t="n">
        <v>20150985.94</v>
      </c>
      <c r="Q3659" s="72" t="n">
        <v>11475595.2</v>
      </c>
      <c r="R3659" t="inlineStr">
        <is>
          <t>CM-05</t>
        </is>
      </c>
      <c r="S3659" s="73" t="n">
        <v>55.1</v>
      </c>
      <c r="T3659" s="73" t="n">
        <v>48.5</v>
      </c>
      <c r="U3659" s="71" t="n">
        <v>4</v>
      </c>
      <c r="V3659" t="inlineStr">
        <is>
          <t>No</t>
        </is>
      </c>
      <c r="W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TC103651</t>
        </is>
      </c>
      <c r="B3660" s="69" t="n">
        <v>46098</v>
      </c>
      <c r="C3660" s="70" t="n">
        <v>2026</v>
      </c>
      <c r="D3660" t="inlineStr">
        <is>
          <t>Mar</t>
        </is>
      </c>
      <c r="E3660" t="inlineStr">
        <is>
          <t>India</t>
        </is>
      </c>
      <c r="F3660" t="inlineStr">
        <is>
          <t>India</t>
        </is>
      </c>
      <c r="G3660" t="inlineStr">
        <is>
          <t>BFSI</t>
        </is>
      </c>
      <c r="H3660" t="inlineStr">
        <is>
          <t>BPS</t>
        </is>
      </c>
      <c r="I3660" t="inlineStr">
        <is>
          <t>Large client</t>
        </is>
      </c>
      <c r="J3660" t="inlineStr">
        <is>
          <t>Ruhi Shaikh</t>
        </is>
      </c>
      <c r="K3660" s="71" t="n">
        <v>5429</v>
      </c>
      <c r="L3660" s="72" t="n">
        <v>3841.42</v>
      </c>
      <c r="M3660" s="72" t="n">
        <v>20855069.18</v>
      </c>
      <c r="N3660" s="72" t="n">
        <v>0</v>
      </c>
      <c r="O3660" s="72" t="n">
        <v>20855069.18</v>
      </c>
      <c r="P3660" s="72" t="n">
        <v>14227576.7</v>
      </c>
      <c r="Q3660" s="72" t="n">
        <v>6627492.48</v>
      </c>
      <c r="R3660" t="inlineStr">
        <is>
          <t>B-05</t>
        </is>
      </c>
      <c r="S3660" s="73" t="n">
        <v>45.9</v>
      </c>
      <c r="T3660" s="73" t="n">
        <v>35.7</v>
      </c>
      <c r="U3660" s="71" t="n">
        <v>1</v>
      </c>
      <c r="V3660" t="inlineStr">
        <is>
          <t>No</t>
        </is>
      </c>
      <c r="W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TC103652</t>
        </is>
      </c>
      <c r="B3661" s="69" t="n">
        <v>46098</v>
      </c>
      <c r="C3661" s="70" t="n">
        <v>2026</v>
      </c>
      <c r="D3661" t="inlineStr">
        <is>
          <t>Mar</t>
        </is>
      </c>
      <c r="E3661" t="inlineStr">
        <is>
          <t>UK</t>
        </is>
      </c>
      <c r="F3661" t="inlineStr">
        <is>
          <t>UK</t>
        </is>
      </c>
      <c r="G3661" t="inlineStr">
        <is>
          <t>Technology &amp; Services</t>
        </is>
      </c>
      <c r="H3661" t="inlineStr">
        <is>
          <t>BPS</t>
        </is>
      </c>
      <c r="I3661" t="inlineStr">
        <is>
          <t>Mid-size client</t>
        </is>
      </c>
      <c r="J3661" t="inlineStr">
        <is>
          <t>Emma Clarke</t>
        </is>
      </c>
      <c r="K3661" s="71" t="n">
        <v>5318</v>
      </c>
      <c r="L3661" s="72" t="n">
        <v>4028.79</v>
      </c>
      <c r="M3661" s="72" t="n">
        <v>21425105.22</v>
      </c>
      <c r="N3661" s="72" t="n">
        <v>0</v>
      </c>
      <c r="O3661" s="72" t="n">
        <v>21425105.22</v>
      </c>
      <c r="P3661" s="72" t="n">
        <v>14297009.51</v>
      </c>
      <c r="Q3661" s="72" t="n">
        <v>7128095.71</v>
      </c>
      <c r="R3661" t="inlineStr">
        <is>
          <t>TS-02</t>
        </is>
      </c>
      <c r="S3661" s="73" t="n">
        <v>38.5</v>
      </c>
      <c r="T3661" s="73" t="n">
        <v>33</v>
      </c>
      <c r="U3661" s="71" t="n">
        <v>0</v>
      </c>
      <c r="V3661" t="inlineStr">
        <is>
          <t>No</t>
        </is>
      </c>
      <c r="W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TC103653</t>
        </is>
      </c>
      <c r="B3662" s="69" t="n">
        <v>46098</v>
      </c>
      <c r="C3662" s="70" t="n">
        <v>2026</v>
      </c>
      <c r="D3662" t="inlineStr">
        <is>
          <t>Mar</t>
        </is>
      </c>
      <c r="E3662" t="inlineStr">
        <is>
          <t>North America</t>
        </is>
      </c>
      <c r="F3662" t="inlineStr">
        <is>
          <t>Canada</t>
        </is>
      </c>
      <c r="G3662" t="inlineStr">
        <is>
          <t>BFSI</t>
        </is>
      </c>
      <c r="H3662" t="inlineStr">
        <is>
          <t>Application services</t>
        </is>
      </c>
      <c r="I3662" t="inlineStr">
        <is>
          <t>Mid-size client</t>
        </is>
      </c>
      <c r="J3662" t="inlineStr">
        <is>
          <t>Yuki Sato</t>
        </is>
      </c>
      <c r="K3662" s="71" t="n">
        <v>876</v>
      </c>
      <c r="L3662" s="72" t="n">
        <v>4133.63</v>
      </c>
      <c r="M3662" s="72" t="n">
        <v>3621059.88</v>
      </c>
      <c r="N3662" s="72" t="n">
        <v>72421.2</v>
      </c>
      <c r="O3662" s="72" t="n">
        <v>3548638.68</v>
      </c>
      <c r="P3662" s="72" t="n">
        <v>2273858.38</v>
      </c>
      <c r="Q3662" s="72" t="n">
        <v>1274780.3</v>
      </c>
      <c r="R3662" t="inlineStr">
        <is>
          <t>B-02</t>
        </is>
      </c>
      <c r="S3662" s="73" t="n">
        <v>6.6</v>
      </c>
      <c r="T3662" s="73" t="n">
        <v>5.7</v>
      </c>
      <c r="U3662" s="71" t="n">
        <v>0</v>
      </c>
      <c r="V3662" t="inlineStr">
        <is>
          <t>No</t>
        </is>
      </c>
      <c r="W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TC103654</t>
        </is>
      </c>
      <c r="B3663" s="69" t="n">
        <v>46098</v>
      </c>
      <c r="C3663" s="70" t="n">
        <v>2026</v>
      </c>
      <c r="D3663" t="inlineStr">
        <is>
          <t>Mar</t>
        </is>
      </c>
      <c r="E3663" t="inlineStr">
        <is>
          <t>Middle East &amp; Africa</t>
        </is>
      </c>
      <c r="F3663" t="inlineStr">
        <is>
          <t>South Africa</t>
        </is>
      </c>
      <c r="G3663" t="inlineStr">
        <is>
          <t>BFSI</t>
        </is>
      </c>
      <c r="H3663" t="inlineStr">
        <is>
          <t>Cloud &amp; infrastructure</t>
        </is>
      </c>
      <c r="I3663" t="inlineStr">
        <is>
          <t>Large client</t>
        </is>
      </c>
      <c r="J3663" t="inlineStr">
        <is>
          <t>Priya Nair</t>
        </is>
      </c>
      <c r="K3663" s="71" t="n">
        <v>7789</v>
      </c>
      <c r="L3663" s="72" t="n">
        <v>3790.78</v>
      </c>
      <c r="M3663" s="72" t="n">
        <v>29526385.42</v>
      </c>
      <c r="N3663" s="72" t="n">
        <v>590527.71</v>
      </c>
      <c r="O3663" s="72" t="n">
        <v>28935857.71</v>
      </c>
      <c r="P3663" s="72" t="n">
        <v>20840967.66</v>
      </c>
      <c r="Q3663" s="72" t="n">
        <v>8094890.05</v>
      </c>
      <c r="R3663" t="inlineStr">
        <is>
          <t>B-03</t>
        </is>
      </c>
      <c r="S3663" s="73" t="n">
        <v>53.7</v>
      </c>
      <c r="T3663" s="73" t="n">
        <v>47</v>
      </c>
      <c r="U3663" s="71" t="n">
        <v>1</v>
      </c>
      <c r="V3663" t="inlineStr">
        <is>
          <t>No</t>
        </is>
      </c>
      <c r="W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TC103655</t>
        </is>
      </c>
      <c r="B3664" s="69" t="n">
        <v>46098</v>
      </c>
      <c r="C3664" s="70" t="n">
        <v>2026</v>
      </c>
      <c r="D3664" t="inlineStr">
        <is>
          <t>Mar</t>
        </is>
      </c>
      <c r="E3664" t="inlineStr">
        <is>
          <t>Asia Pacific</t>
        </is>
      </c>
      <c r="F3664" t="inlineStr">
        <is>
          <t>Australia</t>
        </is>
      </c>
      <c r="G3664" t="inlineStr">
        <is>
          <t>BFSI</t>
        </is>
      </c>
      <c r="H3664" t="inlineStr">
        <is>
          <t>Cloud &amp; infrastructure</t>
        </is>
      </c>
      <c r="I3664" t="inlineStr">
        <is>
          <t>Large client</t>
        </is>
      </c>
      <c r="J3664" t="inlineStr">
        <is>
          <t>Ruhi Shaikh</t>
        </is>
      </c>
      <c r="K3664" s="71" t="n">
        <v>3658</v>
      </c>
      <c r="L3664" s="72" t="n">
        <v>3869.15</v>
      </c>
      <c r="M3664" s="72" t="n">
        <v>14153350.7</v>
      </c>
      <c r="N3664" s="72" t="n">
        <v>283067.01</v>
      </c>
      <c r="O3664" s="72" t="n">
        <v>13870283.69</v>
      </c>
      <c r="P3664" s="72" t="n">
        <v>9270410.710000001</v>
      </c>
      <c r="Q3664" s="72" t="n">
        <v>4599872.98</v>
      </c>
      <c r="R3664" t="inlineStr">
        <is>
          <t>B-04</t>
        </is>
      </c>
      <c r="S3664" s="73" t="n">
        <v>29.3</v>
      </c>
      <c r="T3664" s="73" t="n">
        <v>23.2</v>
      </c>
      <c r="U3664" s="71" t="n">
        <v>0</v>
      </c>
      <c r="V3664" t="inlineStr">
        <is>
          <t>No</t>
        </is>
      </c>
      <c r="W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TC103656</t>
        </is>
      </c>
      <c r="B3665" s="69" t="n">
        <v>46098</v>
      </c>
      <c r="C3665" s="70" t="n">
        <v>2026</v>
      </c>
      <c r="D3665" t="inlineStr">
        <is>
          <t>Mar</t>
        </is>
      </c>
      <c r="E3665" t="inlineStr">
        <is>
          <t>North America</t>
        </is>
      </c>
      <c r="F3665" t="inlineStr">
        <is>
          <t>USA</t>
        </is>
      </c>
      <c r="G3665" t="inlineStr">
        <is>
          <t>Retail &amp; CPG</t>
        </is>
      </c>
      <c r="H3665" t="inlineStr">
        <is>
          <t>BPS</t>
        </is>
      </c>
      <c r="I3665" t="inlineStr">
        <is>
          <t>Mid-size client</t>
        </is>
      </c>
      <c r="J3665" t="inlineStr">
        <is>
          <t>Shraddha Kulkarni</t>
        </is>
      </c>
      <c r="K3665" s="71" t="n">
        <v>6596</v>
      </c>
      <c r="L3665" s="72" t="n">
        <v>3813.69</v>
      </c>
      <c r="M3665" s="72" t="n">
        <v>25155099.24</v>
      </c>
      <c r="N3665" s="72" t="n">
        <v>0</v>
      </c>
      <c r="O3665" s="72" t="n">
        <v>25155099.24</v>
      </c>
      <c r="P3665" s="72" t="n">
        <v>17356430.91</v>
      </c>
      <c r="Q3665" s="72" t="n">
        <v>7798668.33</v>
      </c>
      <c r="R3665" t="inlineStr">
        <is>
          <t>RC-03</t>
        </is>
      </c>
      <c r="S3665" s="73" t="n">
        <v>46</v>
      </c>
      <c r="T3665" s="73" t="n">
        <v>39.8</v>
      </c>
      <c r="U3665" s="71" t="n">
        <v>0</v>
      </c>
      <c r="V3665" t="inlineStr">
        <is>
          <t>No</t>
        </is>
      </c>
      <c r="W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TC103657</t>
        </is>
      </c>
      <c r="B3666" s="69" t="n">
        <v>46098</v>
      </c>
      <c r="C3666" s="70" t="n">
        <v>2026</v>
      </c>
      <c r="D3666" t="inlineStr">
        <is>
          <t>Mar</t>
        </is>
      </c>
      <c r="E3666" t="inlineStr">
        <is>
          <t>UK</t>
        </is>
      </c>
      <c r="F3666" t="inlineStr">
        <is>
          <t>UK</t>
        </is>
      </c>
      <c r="G3666" t="inlineStr">
        <is>
          <t>Communications &amp; Media</t>
        </is>
      </c>
      <c r="H3666" t="inlineStr">
        <is>
          <t>Application services</t>
        </is>
      </c>
      <c r="I3666" t="inlineStr">
        <is>
          <t>Mid-size client</t>
        </is>
      </c>
      <c r="J3666" t="inlineStr">
        <is>
          <t>Omar Haddad</t>
        </is>
      </c>
      <c r="K3666" s="71" t="n">
        <v>6751</v>
      </c>
      <c r="L3666" s="72" t="n">
        <v>3336.22</v>
      </c>
      <c r="M3666" s="72" t="n">
        <v>22522821.22</v>
      </c>
      <c r="N3666" s="72" t="n">
        <v>0</v>
      </c>
      <c r="O3666" s="72" t="n">
        <v>22522821.22</v>
      </c>
      <c r="P3666" s="72" t="n">
        <v>15622221.3</v>
      </c>
      <c r="Q3666" s="72" t="n">
        <v>6900599.92</v>
      </c>
      <c r="R3666" t="inlineStr">
        <is>
          <t>CM-01</t>
        </is>
      </c>
      <c r="S3666" s="73" t="n">
        <v>51.6</v>
      </c>
      <c r="T3666" s="73" t="n">
        <v>44.2</v>
      </c>
      <c r="U3666" s="71" t="n">
        <v>0</v>
      </c>
      <c r="V3666" t="inlineStr">
        <is>
          <t>No</t>
        </is>
      </c>
      <c r="W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TC103658</t>
        </is>
      </c>
      <c r="B3667" s="69" t="n">
        <v>46098</v>
      </c>
      <c r="C3667" s="70" t="n">
        <v>2026</v>
      </c>
      <c r="D3667" t="inlineStr">
        <is>
          <t>Mar</t>
        </is>
      </c>
      <c r="E3667" t="inlineStr">
        <is>
          <t>North America</t>
        </is>
      </c>
      <c r="F3667" t="inlineStr">
        <is>
          <t>USA</t>
        </is>
      </c>
      <c r="G3667" t="inlineStr">
        <is>
          <t>Communications &amp; Media</t>
        </is>
      </c>
      <c r="H3667" t="inlineStr">
        <is>
          <t>Application services</t>
        </is>
      </c>
      <c r="I3667" t="inlineStr">
        <is>
          <t>Mid-size client</t>
        </is>
      </c>
      <c r="J3667" t="inlineStr">
        <is>
          <t>Priya Nair</t>
        </is>
      </c>
      <c r="K3667" s="71" t="n">
        <v>3068</v>
      </c>
      <c r="L3667" s="72" t="n">
        <v>4112.41</v>
      </c>
      <c r="M3667" s="72" t="n">
        <v>12616873.88</v>
      </c>
      <c r="N3667" s="72" t="n">
        <v>504674.96</v>
      </c>
      <c r="O3667" s="72" t="n">
        <v>12112198.92</v>
      </c>
      <c r="P3667" s="72" t="n">
        <v>8639796.84</v>
      </c>
      <c r="Q3667" s="72" t="n">
        <v>3472402.08</v>
      </c>
      <c r="R3667" t="inlineStr">
        <is>
          <t>CM-05</t>
        </is>
      </c>
      <c r="S3667" s="73" t="n">
        <v>22.3</v>
      </c>
      <c r="T3667" s="73" t="n">
        <v>19.7</v>
      </c>
      <c r="U3667" s="71" t="n">
        <v>0</v>
      </c>
      <c r="V3667" t="inlineStr">
        <is>
          <t>No</t>
        </is>
      </c>
      <c r="W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TC103659</t>
        </is>
      </c>
      <c r="B3668" s="69" t="n">
        <v>46099</v>
      </c>
      <c r="C3668" s="70" t="n">
        <v>2026</v>
      </c>
      <c r="D3668" t="inlineStr">
        <is>
          <t>Mar</t>
        </is>
      </c>
      <c r="E3668" t="inlineStr">
        <is>
          <t>Continental Europe</t>
        </is>
      </c>
      <c r="F3668" t="inlineStr">
        <is>
          <t>Germany</t>
        </is>
      </c>
      <c r="G3668" t="inlineStr">
        <is>
          <t>Retail &amp; CPG</t>
        </is>
      </c>
      <c r="H3668" t="inlineStr">
        <is>
          <t>Application services</t>
        </is>
      </c>
      <c r="I3668" t="inlineStr">
        <is>
          <t>Mid-size client</t>
        </is>
      </c>
      <c r="J3668" t="inlineStr">
        <is>
          <t>Kofi Mensah</t>
        </is>
      </c>
      <c r="K3668" s="71" t="n">
        <v>6153</v>
      </c>
      <c r="L3668" s="72" t="n">
        <v>3762.99</v>
      </c>
      <c r="M3668" s="72" t="n">
        <v>23153677.47</v>
      </c>
      <c r="N3668" s="72" t="n">
        <v>0</v>
      </c>
      <c r="O3668" s="72" t="n">
        <v>23153677.47</v>
      </c>
      <c r="P3668" s="72" t="n">
        <v>15795490.4</v>
      </c>
      <c r="Q3668" s="72" t="n">
        <v>7358187.07</v>
      </c>
      <c r="R3668" t="inlineStr">
        <is>
          <t>RC-03</t>
        </is>
      </c>
      <c r="S3668" s="73" t="n">
        <v>52.2</v>
      </c>
      <c r="T3668" s="73" t="n">
        <v>40.7</v>
      </c>
      <c r="U3668" s="71" t="n">
        <v>1</v>
      </c>
      <c r="V3668" t="inlineStr">
        <is>
          <t>No</t>
        </is>
      </c>
      <c r="W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TC103660</t>
        </is>
      </c>
      <c r="B3669" s="69" t="n">
        <v>46099</v>
      </c>
      <c r="C3669" s="70" t="n">
        <v>2026</v>
      </c>
      <c r="D3669" t="inlineStr">
        <is>
          <t>Mar</t>
        </is>
      </c>
      <c r="E3669" t="inlineStr">
        <is>
          <t>North America</t>
        </is>
      </c>
      <c r="F3669" t="inlineStr">
        <is>
          <t>Canada</t>
        </is>
      </c>
      <c r="G3669" t="inlineStr">
        <is>
          <t>Manufacturing</t>
        </is>
      </c>
      <c r="H3669" t="inlineStr">
        <is>
          <t>BPS</t>
        </is>
      </c>
      <c r="I3669" t="inlineStr">
        <is>
          <t>Top-10 client</t>
        </is>
      </c>
      <c r="J3669" t="inlineStr">
        <is>
          <t>Shraddha Kulkarni</t>
        </is>
      </c>
      <c r="K3669" s="71" t="n">
        <v>2852</v>
      </c>
      <c r="L3669" s="72" t="n">
        <v>4186.94</v>
      </c>
      <c r="M3669" s="72" t="n">
        <v>11941152.88</v>
      </c>
      <c r="N3669" s="72" t="n">
        <v>477646.12</v>
      </c>
      <c r="O3669" s="72" t="n">
        <v>11463506.76</v>
      </c>
      <c r="P3669" s="72" t="n">
        <v>7219403.87</v>
      </c>
      <c r="Q3669" s="72" t="n">
        <v>4244102.89</v>
      </c>
      <c r="R3669" t="inlineStr">
        <is>
          <t>M-01</t>
        </is>
      </c>
      <c r="S3669" s="73" t="n">
        <v>21.7</v>
      </c>
      <c r="T3669" s="73" t="n">
        <v>18.6</v>
      </c>
      <c r="U3669" s="71" t="n">
        <v>0</v>
      </c>
      <c r="V3669" t="inlineStr">
        <is>
          <t>No</t>
        </is>
      </c>
      <c r="W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TC103661</t>
        </is>
      </c>
      <c r="B3670" s="69" t="n">
        <v>46099</v>
      </c>
      <c r="C3670" s="70" t="n">
        <v>2026</v>
      </c>
      <c r="D3670" t="inlineStr">
        <is>
          <t>Mar</t>
        </is>
      </c>
      <c r="E3670" t="inlineStr">
        <is>
          <t>North America</t>
        </is>
      </c>
      <c r="F3670" t="inlineStr">
        <is>
          <t>USA</t>
        </is>
      </c>
      <c r="G3670" t="inlineStr">
        <is>
          <t>Communications &amp; Media</t>
        </is>
      </c>
      <c r="H3670" t="inlineStr">
        <is>
          <t>Application services</t>
        </is>
      </c>
      <c r="I3670" t="inlineStr">
        <is>
          <t>Large client</t>
        </is>
      </c>
      <c r="J3670" t="inlineStr">
        <is>
          <t>Olivia Brown</t>
        </is>
      </c>
      <c r="K3670" s="71" t="n">
        <v>8434</v>
      </c>
      <c r="L3670" s="72" t="n">
        <v>3407.17</v>
      </c>
      <c r="M3670" s="72" t="n">
        <v>28736071.78</v>
      </c>
      <c r="N3670" s="72" t="n">
        <v>0</v>
      </c>
      <c r="O3670" s="72" t="n">
        <v>28736071.78</v>
      </c>
      <c r="P3670" s="72" t="n">
        <v>19058725.21</v>
      </c>
      <c r="Q3670" s="72" t="n">
        <v>9677346.57</v>
      </c>
      <c r="R3670" t="inlineStr">
        <is>
          <t>CM-06</t>
        </is>
      </c>
      <c r="S3670" s="73" t="n">
        <v>68.3</v>
      </c>
      <c r="T3670" s="73" t="n">
        <v>54.7</v>
      </c>
      <c r="U3670" s="71" t="n">
        <v>0</v>
      </c>
      <c r="V3670" t="inlineStr">
        <is>
          <t>No</t>
        </is>
      </c>
      <c r="W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TC103662</t>
        </is>
      </c>
      <c r="B3671" s="69" t="n">
        <v>46099</v>
      </c>
      <c r="C3671" s="70" t="n">
        <v>2026</v>
      </c>
      <c r="D3671" t="inlineStr">
        <is>
          <t>Mar</t>
        </is>
      </c>
      <c r="E3671" t="inlineStr">
        <is>
          <t>Middle East &amp; Africa</t>
        </is>
      </c>
      <c r="F3671" t="inlineStr">
        <is>
          <t>UAE</t>
        </is>
      </c>
      <c r="G3671" t="inlineStr">
        <is>
          <t>BFSI</t>
        </is>
      </c>
      <c r="H3671" t="inlineStr">
        <is>
          <t>Application services</t>
        </is>
      </c>
      <c r="I3671" t="inlineStr">
        <is>
          <t>Top-10 client</t>
        </is>
      </c>
      <c r="J3671" t="inlineStr">
        <is>
          <t>Priya Nair</t>
        </is>
      </c>
      <c r="K3671" s="71" t="n">
        <v>1312</v>
      </c>
      <c r="L3671" s="72" t="n">
        <v>3384.46</v>
      </c>
      <c r="M3671" s="72" t="n">
        <v>4440411.52</v>
      </c>
      <c r="N3671" s="72" t="n">
        <v>177616.46</v>
      </c>
      <c r="O3671" s="72" t="n">
        <v>4262795.06</v>
      </c>
      <c r="P3671" s="72" t="n">
        <v>2951710.1</v>
      </c>
      <c r="Q3671" s="72" t="n">
        <v>1311084.96</v>
      </c>
      <c r="R3671" t="inlineStr">
        <is>
          <t>B-03</t>
        </is>
      </c>
      <c r="S3671" s="73" t="n">
        <v>10.9</v>
      </c>
      <c r="T3671" s="73" t="n">
        <v>8.1</v>
      </c>
      <c r="U3671" s="71" t="n">
        <v>0</v>
      </c>
      <c r="V3671" t="inlineStr">
        <is>
          <t>No</t>
        </is>
      </c>
      <c r="W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TC103663</t>
        </is>
      </c>
      <c r="B3672" s="69" t="n">
        <v>46099</v>
      </c>
      <c r="C3672" s="70" t="n">
        <v>2026</v>
      </c>
      <c r="D3672" t="inlineStr">
        <is>
          <t>Mar</t>
        </is>
      </c>
      <c r="E3672" t="inlineStr">
        <is>
          <t>North America</t>
        </is>
      </c>
      <c r="F3672" t="inlineStr">
        <is>
          <t>USA</t>
        </is>
      </c>
      <c r="G3672" t="inlineStr">
        <is>
          <t>Communications &amp; Media</t>
        </is>
      </c>
      <c r="H3672" t="inlineStr">
        <is>
          <t>Consulting</t>
        </is>
      </c>
      <c r="I3672" t="inlineStr">
        <is>
          <t>Top-10 client</t>
        </is>
      </c>
      <c r="J3672" t="inlineStr">
        <is>
          <t>Aisha Bello</t>
        </is>
      </c>
      <c r="K3672" s="71" t="n">
        <v>6040</v>
      </c>
      <c r="L3672" s="72" t="n">
        <v>3330.7</v>
      </c>
      <c r="M3672" s="72" t="n">
        <v>20117428</v>
      </c>
      <c r="N3672" s="72" t="n">
        <v>402348.56</v>
      </c>
      <c r="O3672" s="72" t="n">
        <v>19715079.44</v>
      </c>
      <c r="P3672" s="72" t="n">
        <v>14236683.66</v>
      </c>
      <c r="Q3672" s="72" t="n">
        <v>5478395.78</v>
      </c>
      <c r="R3672" t="inlineStr">
        <is>
          <t>CM-04</t>
        </is>
      </c>
      <c r="S3672" s="73" t="n">
        <v>47.8</v>
      </c>
      <c r="T3672" s="73" t="n">
        <v>39.4</v>
      </c>
      <c r="U3672" s="71" t="n">
        <v>0</v>
      </c>
      <c r="V3672" t="inlineStr">
        <is>
          <t>No</t>
        </is>
      </c>
      <c r="W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TC103664</t>
        </is>
      </c>
      <c r="B3673" s="69" t="n">
        <v>46099</v>
      </c>
      <c r="C3673" s="70" t="n">
        <v>2026</v>
      </c>
      <c r="D3673" t="inlineStr">
        <is>
          <t>Mar</t>
        </is>
      </c>
      <c r="E3673" t="inlineStr">
        <is>
          <t>Continental Europe</t>
        </is>
      </c>
      <c r="F3673" t="inlineStr">
        <is>
          <t>France</t>
        </is>
      </c>
      <c r="G3673" t="inlineStr">
        <is>
          <t>Communications &amp; Media</t>
        </is>
      </c>
      <c r="H3673" t="inlineStr">
        <is>
          <t>Consulting</t>
        </is>
      </c>
      <c r="I3673" t="inlineStr">
        <is>
          <t>Large client</t>
        </is>
      </c>
      <c r="J3673" t="inlineStr">
        <is>
          <t>Sara Rossi</t>
        </is>
      </c>
      <c r="K3673" s="71" t="n">
        <v>3924</v>
      </c>
      <c r="L3673" s="72" t="n">
        <v>3898.28</v>
      </c>
      <c r="M3673" s="72" t="n">
        <v>15296850.72</v>
      </c>
      <c r="N3673" s="72" t="n">
        <v>0</v>
      </c>
      <c r="O3673" s="72" t="n">
        <v>15296850.72</v>
      </c>
      <c r="P3673" s="72" t="n">
        <v>11640235.82</v>
      </c>
      <c r="Q3673" s="72" t="n">
        <v>3656614.9</v>
      </c>
      <c r="R3673" t="inlineStr">
        <is>
          <t>CM-06</t>
        </is>
      </c>
      <c r="S3673" s="73" t="n">
        <v>31.6</v>
      </c>
      <c r="T3673" s="73" t="n">
        <v>25</v>
      </c>
      <c r="U3673" s="71" t="n">
        <v>0</v>
      </c>
      <c r="V3673" t="inlineStr">
        <is>
          <t>No</t>
        </is>
      </c>
      <c r="W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TC103665</t>
        </is>
      </c>
      <c r="B3674" s="69" t="n">
        <v>46099</v>
      </c>
      <c r="C3674" s="70" t="n">
        <v>2026</v>
      </c>
      <c r="D3674" t="inlineStr">
        <is>
          <t>Mar</t>
        </is>
      </c>
      <c r="E3674" t="inlineStr">
        <is>
          <t>North America</t>
        </is>
      </c>
      <c r="F3674" t="inlineStr">
        <is>
          <t>USA</t>
        </is>
      </c>
      <c r="G3674" t="inlineStr">
        <is>
          <t>Retail &amp; CPG</t>
        </is>
      </c>
      <c r="H3674" t="inlineStr">
        <is>
          <t>Application services</t>
        </is>
      </c>
      <c r="I3674" t="inlineStr">
        <is>
          <t>Top-10 client</t>
        </is>
      </c>
      <c r="J3674" t="inlineStr">
        <is>
          <t>Yuki Sato</t>
        </is>
      </c>
      <c r="K3674" s="71" t="n">
        <v>10418</v>
      </c>
      <c r="L3674" s="72" t="n">
        <v>3871.35</v>
      </c>
      <c r="M3674" s="72" t="n">
        <v>40331724.3</v>
      </c>
      <c r="N3674" s="72" t="n">
        <v>0</v>
      </c>
      <c r="O3674" s="72" t="n">
        <v>40331724.3</v>
      </c>
      <c r="P3674" s="72" t="n">
        <v>26768503.52</v>
      </c>
      <c r="Q3674" s="72" t="n">
        <v>13563220.78</v>
      </c>
      <c r="R3674" t="inlineStr">
        <is>
          <t>RC-04</t>
        </is>
      </c>
      <c r="S3674" s="73" t="n">
        <v>78.40000000000001</v>
      </c>
      <c r="T3674" s="73" t="n">
        <v>64.2</v>
      </c>
      <c r="U3674" s="71" t="n">
        <v>0</v>
      </c>
      <c r="V3674" t="inlineStr">
        <is>
          <t>No</t>
        </is>
      </c>
      <c r="W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TC103666</t>
        </is>
      </c>
      <c r="B3675" s="69" t="n">
        <v>46099</v>
      </c>
      <c r="C3675" s="70" t="n">
        <v>2026</v>
      </c>
      <c r="D3675" t="inlineStr">
        <is>
          <t>Mar</t>
        </is>
      </c>
      <c r="E3675" t="inlineStr">
        <is>
          <t>North America</t>
        </is>
      </c>
      <c r="F3675" t="inlineStr">
        <is>
          <t>USA</t>
        </is>
      </c>
      <c r="G3675" t="inlineStr">
        <is>
          <t>BFSI</t>
        </is>
      </c>
      <c r="H3675" t="inlineStr">
        <is>
          <t>Application services</t>
        </is>
      </c>
      <c r="I3675" t="inlineStr">
        <is>
          <t>Top-10 client</t>
        </is>
      </c>
      <c r="J3675" t="inlineStr">
        <is>
          <t>Sophie Müller</t>
        </is>
      </c>
      <c r="K3675" s="71" t="n">
        <v>2112</v>
      </c>
      <c r="L3675" s="72" t="n">
        <v>4273.45</v>
      </c>
      <c r="M3675" s="72" t="n">
        <v>9025526.4</v>
      </c>
      <c r="N3675" s="72" t="n">
        <v>541531.58</v>
      </c>
      <c r="O3675" s="72" t="n">
        <v>8483994.82</v>
      </c>
      <c r="P3675" s="72" t="n">
        <v>5590406.71</v>
      </c>
      <c r="Q3675" s="72" t="n">
        <v>2893588.11</v>
      </c>
      <c r="R3675" t="inlineStr">
        <is>
          <t>B-06</t>
        </is>
      </c>
      <c r="S3675" s="73" t="n">
        <v>15.6</v>
      </c>
      <c r="T3675" s="73" t="n">
        <v>12.8</v>
      </c>
      <c r="U3675" s="71" t="n">
        <v>0</v>
      </c>
      <c r="V3675" t="inlineStr">
        <is>
          <t>No</t>
        </is>
      </c>
      <c r="W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TC103667</t>
        </is>
      </c>
      <c r="B3676" s="69" t="n">
        <v>46099</v>
      </c>
      <c r="C3676" s="70" t="n">
        <v>2026</v>
      </c>
      <c r="D3676" t="inlineStr">
        <is>
          <t>Mar</t>
        </is>
      </c>
      <c r="E3676" t="inlineStr">
        <is>
          <t>Asia Pacific</t>
        </is>
      </c>
      <c r="F3676" t="inlineStr">
        <is>
          <t>Australia</t>
        </is>
      </c>
      <c r="G3676" t="inlineStr">
        <is>
          <t>Technology &amp; Services</t>
        </is>
      </c>
      <c r="H3676" t="inlineStr">
        <is>
          <t>Application services</t>
        </is>
      </c>
      <c r="I3676" t="inlineStr">
        <is>
          <t>Large client</t>
        </is>
      </c>
      <c r="J3676" t="inlineStr">
        <is>
          <t>Emma Clarke</t>
        </is>
      </c>
      <c r="K3676" s="71" t="n">
        <v>2905</v>
      </c>
      <c r="L3676" s="72" t="n">
        <v>3288.15</v>
      </c>
      <c r="M3676" s="72" t="n">
        <v>9552075.75</v>
      </c>
      <c r="N3676" s="72" t="n">
        <v>382083.03</v>
      </c>
      <c r="O3676" s="72" t="n">
        <v>9169992.720000001</v>
      </c>
      <c r="P3676" s="72" t="n">
        <v>6374104.84</v>
      </c>
      <c r="Q3676" s="72" t="n">
        <v>2795887.88</v>
      </c>
      <c r="R3676" t="inlineStr">
        <is>
          <t>TS-02</t>
        </is>
      </c>
      <c r="S3676" s="73" t="n">
        <v>20.5</v>
      </c>
      <c r="T3676" s="73" t="n">
        <v>17.8</v>
      </c>
      <c r="U3676" s="71" t="n">
        <v>0</v>
      </c>
      <c r="V3676" t="inlineStr">
        <is>
          <t>No</t>
        </is>
      </c>
      <c r="W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TC103668</t>
        </is>
      </c>
      <c r="B3677" s="69" t="n">
        <v>46099</v>
      </c>
      <c r="C3677" s="70" t="n">
        <v>2026</v>
      </c>
      <c r="D3677" t="inlineStr">
        <is>
          <t>Mar</t>
        </is>
      </c>
      <c r="E3677" t="inlineStr">
        <is>
          <t>North America</t>
        </is>
      </c>
      <c r="F3677" t="inlineStr">
        <is>
          <t>USA</t>
        </is>
      </c>
      <c r="G3677" t="inlineStr">
        <is>
          <t>BFSI</t>
        </is>
      </c>
      <c r="H3677" t="inlineStr">
        <is>
          <t>BPS</t>
        </is>
      </c>
      <c r="I3677" t="inlineStr">
        <is>
          <t>Mid-size client</t>
        </is>
      </c>
      <c r="J3677" t="inlineStr">
        <is>
          <t>Mei Lin</t>
        </is>
      </c>
      <c r="K3677" s="71" t="n">
        <v>8860</v>
      </c>
      <c r="L3677" s="72" t="n">
        <v>4475.12</v>
      </c>
      <c r="M3677" s="72" t="n">
        <v>39649563.2</v>
      </c>
      <c r="N3677" s="72" t="n">
        <v>1585982.53</v>
      </c>
      <c r="O3677" s="72" t="n">
        <v>38063580.67</v>
      </c>
      <c r="P3677" s="72" t="n">
        <v>22938829.97</v>
      </c>
      <c r="Q3677" s="72" t="n">
        <v>15124750.7</v>
      </c>
      <c r="R3677" t="inlineStr">
        <is>
          <t>B-03</t>
        </is>
      </c>
      <c r="S3677" s="73" t="n">
        <v>63</v>
      </c>
      <c r="T3677" s="73" t="n">
        <v>56.2</v>
      </c>
      <c r="U3677" s="71" t="n">
        <v>0</v>
      </c>
      <c r="V3677" t="inlineStr">
        <is>
          <t>No</t>
        </is>
      </c>
      <c r="W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TC103669</t>
        </is>
      </c>
      <c r="B3678" s="69" t="n">
        <v>46099</v>
      </c>
      <c r="C3678" s="70" t="n">
        <v>2026</v>
      </c>
      <c r="D3678" t="inlineStr">
        <is>
          <t>Mar</t>
        </is>
      </c>
      <c r="E3678" t="inlineStr">
        <is>
          <t>North America</t>
        </is>
      </c>
      <c r="F3678" t="inlineStr">
        <is>
          <t>USA</t>
        </is>
      </c>
      <c r="G3678" t="inlineStr">
        <is>
          <t>BFSI</t>
        </is>
      </c>
      <c r="H3678" t="inlineStr">
        <is>
          <t>Cloud &amp; infrastructure</t>
        </is>
      </c>
      <c r="I3678" t="inlineStr">
        <is>
          <t>Large client</t>
        </is>
      </c>
      <c r="J3678" t="inlineStr">
        <is>
          <t>Aisha Bello</t>
        </is>
      </c>
      <c r="K3678" s="71" t="n">
        <v>4543</v>
      </c>
      <c r="L3678" s="72" t="n">
        <v>4349.19</v>
      </c>
      <c r="M3678" s="72" t="n">
        <v>19758370.17</v>
      </c>
      <c r="N3678" s="72" t="n">
        <v>0</v>
      </c>
      <c r="O3678" s="72" t="n">
        <v>19758370.17</v>
      </c>
      <c r="P3678" s="72" t="n">
        <v>12661180.86</v>
      </c>
      <c r="Q3678" s="72" t="n">
        <v>7097189.31</v>
      </c>
      <c r="R3678" t="inlineStr">
        <is>
          <t>B-04</t>
        </is>
      </c>
      <c r="S3678" s="73" t="n">
        <v>35.1</v>
      </c>
      <c r="T3678" s="73" t="n">
        <v>30.1</v>
      </c>
      <c r="U3678" s="71" t="n">
        <v>0</v>
      </c>
      <c r="V3678" t="inlineStr">
        <is>
          <t>No</t>
        </is>
      </c>
      <c r="W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TC103670</t>
        </is>
      </c>
      <c r="B3679" s="69" t="n">
        <v>46099</v>
      </c>
      <c r="C3679" s="70" t="n">
        <v>2026</v>
      </c>
      <c r="D3679" t="inlineStr">
        <is>
          <t>Mar</t>
        </is>
      </c>
      <c r="E3679" t="inlineStr">
        <is>
          <t>Continental Europe</t>
        </is>
      </c>
      <c r="F3679" t="inlineStr">
        <is>
          <t>Germany</t>
        </is>
      </c>
      <c r="G3679" t="inlineStr">
        <is>
          <t>Technology &amp; Services</t>
        </is>
      </c>
      <c r="H3679" t="inlineStr">
        <is>
          <t>Cloud &amp; infrastructure</t>
        </is>
      </c>
      <c r="I3679" t="inlineStr">
        <is>
          <t>Top-10 client</t>
        </is>
      </c>
      <c r="J3679" t="inlineStr">
        <is>
          <t>Kofi Mensah</t>
        </is>
      </c>
      <c r="K3679" s="71" t="n">
        <v>9170</v>
      </c>
      <c r="L3679" s="72" t="n">
        <v>4546.44</v>
      </c>
      <c r="M3679" s="72" t="n">
        <v>41690854.8</v>
      </c>
      <c r="N3679" s="72" t="n">
        <v>2501451.29</v>
      </c>
      <c r="O3679" s="72" t="n">
        <v>39189403.51</v>
      </c>
      <c r="P3679" s="72" t="n">
        <v>27447406.15</v>
      </c>
      <c r="Q3679" s="72" t="n">
        <v>11741997.36</v>
      </c>
      <c r="R3679" t="inlineStr">
        <is>
          <t>TS-02</t>
        </is>
      </c>
      <c r="S3679" s="73" t="n">
        <v>73.3</v>
      </c>
      <c r="T3679" s="73" t="n">
        <v>58.1</v>
      </c>
      <c r="U3679" s="71" t="n">
        <v>0</v>
      </c>
      <c r="V3679" t="inlineStr">
        <is>
          <t>No</t>
        </is>
      </c>
      <c r="W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TC103671</t>
        </is>
      </c>
      <c r="B3680" s="69" t="n">
        <v>46100</v>
      </c>
      <c r="C3680" s="70" t="n">
        <v>2026</v>
      </c>
      <c r="D3680" t="inlineStr">
        <is>
          <t>Mar</t>
        </is>
      </c>
      <c r="E3680" t="inlineStr">
        <is>
          <t>Continental Europe</t>
        </is>
      </c>
      <c r="F3680" t="inlineStr">
        <is>
          <t>Germany</t>
        </is>
      </c>
      <c r="G3680" t="inlineStr">
        <is>
          <t>Life Sciences</t>
        </is>
      </c>
      <c r="H3680" t="inlineStr">
        <is>
          <t>Consulting</t>
        </is>
      </c>
      <c r="I3680" t="inlineStr">
        <is>
          <t>Large client</t>
        </is>
      </c>
      <c r="J3680" t="inlineStr">
        <is>
          <t>Sara Rossi</t>
        </is>
      </c>
      <c r="K3680" s="71" t="n">
        <v>3108</v>
      </c>
      <c r="L3680" s="72" t="n">
        <v>4527.87</v>
      </c>
      <c r="M3680" s="72" t="n">
        <v>14072619.96</v>
      </c>
      <c r="N3680" s="72" t="n">
        <v>0</v>
      </c>
      <c r="O3680" s="72" t="n">
        <v>14072619.96</v>
      </c>
      <c r="P3680" s="72" t="n">
        <v>8177661.85</v>
      </c>
      <c r="Q3680" s="72" t="n">
        <v>5894958.11</v>
      </c>
      <c r="R3680" t="inlineStr">
        <is>
          <t>LS-06</t>
        </is>
      </c>
      <c r="S3680" s="73" t="n">
        <v>21.8</v>
      </c>
      <c r="T3680" s="73" t="n">
        <v>18.9</v>
      </c>
      <c r="U3680" s="71" t="n">
        <v>0</v>
      </c>
      <c r="V3680" t="inlineStr">
        <is>
          <t>No</t>
        </is>
      </c>
      <c r="W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TC103672</t>
        </is>
      </c>
      <c r="B3681" s="69" t="n">
        <v>46100</v>
      </c>
      <c r="C3681" s="70" t="n">
        <v>2026</v>
      </c>
      <c r="D3681" t="inlineStr">
        <is>
          <t>Mar</t>
        </is>
      </c>
      <c r="E3681" t="inlineStr">
        <is>
          <t>Asia Pacific</t>
        </is>
      </c>
      <c r="F3681" t="inlineStr">
        <is>
          <t>Australia</t>
        </is>
      </c>
      <c r="G3681" t="inlineStr">
        <is>
          <t>Retail &amp; CPG</t>
        </is>
      </c>
      <c r="H3681" t="inlineStr">
        <is>
          <t>Application services</t>
        </is>
      </c>
      <c r="I3681" t="inlineStr">
        <is>
          <t>Large client</t>
        </is>
      </c>
      <c r="J3681" t="inlineStr">
        <is>
          <t>Hiroshi Tanaka</t>
        </is>
      </c>
      <c r="K3681" s="71" t="n">
        <v>3287</v>
      </c>
      <c r="L3681" s="72" t="n">
        <v>3199.72</v>
      </c>
      <c r="M3681" s="72" t="n">
        <v>10517479.64</v>
      </c>
      <c r="N3681" s="72" t="n">
        <v>0</v>
      </c>
      <c r="O3681" s="72" t="n">
        <v>10517479.64</v>
      </c>
      <c r="P3681" s="72" t="n">
        <v>6875940.52</v>
      </c>
      <c r="Q3681" s="72" t="n">
        <v>3641539.12</v>
      </c>
      <c r="R3681" t="inlineStr">
        <is>
          <t>RC-04</t>
        </is>
      </c>
      <c r="S3681" s="73" t="n">
        <v>22.7</v>
      </c>
      <c r="T3681" s="73" t="n">
        <v>20.6</v>
      </c>
      <c r="U3681" s="71" t="n">
        <v>0</v>
      </c>
      <c r="V3681" t="inlineStr">
        <is>
          <t>No</t>
        </is>
      </c>
      <c r="W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TC103673</t>
        </is>
      </c>
      <c r="B3682" s="69" t="n">
        <v>46100</v>
      </c>
      <c r="C3682" s="70" t="n">
        <v>2026</v>
      </c>
      <c r="D3682" t="inlineStr">
        <is>
          <t>Mar</t>
        </is>
      </c>
      <c r="E3682" t="inlineStr">
        <is>
          <t>Middle East &amp; Africa</t>
        </is>
      </c>
      <c r="F3682" t="inlineStr">
        <is>
          <t>South Africa</t>
        </is>
      </c>
      <c r="G3682" t="inlineStr">
        <is>
          <t>Technology &amp; Services</t>
        </is>
      </c>
      <c r="H3682" t="inlineStr">
        <is>
          <t>Cloud &amp; infrastructure</t>
        </is>
      </c>
      <c r="I3682" t="inlineStr">
        <is>
          <t>Top-10 client</t>
        </is>
      </c>
      <c r="J3682" t="inlineStr">
        <is>
          <t>Ravindra Patil</t>
        </is>
      </c>
      <c r="K3682" s="71" t="n">
        <v>10788</v>
      </c>
      <c r="L3682" s="72" t="n">
        <v>3210.09</v>
      </c>
      <c r="M3682" s="72" t="n">
        <v>34630450.92</v>
      </c>
      <c r="N3682" s="72" t="n">
        <v>692609.02</v>
      </c>
      <c r="O3682" s="72" t="n">
        <v>33937841.9</v>
      </c>
      <c r="P3682" s="72" t="n">
        <v>22502241.34</v>
      </c>
      <c r="Q3682" s="72" t="n">
        <v>11435600.56</v>
      </c>
      <c r="R3682" t="inlineStr">
        <is>
          <t>TS-03</t>
        </is>
      </c>
      <c r="S3682" s="73" t="n">
        <v>73.8</v>
      </c>
      <c r="T3682" s="73" t="n">
        <v>67.8</v>
      </c>
      <c r="U3682" s="71" t="n">
        <v>1</v>
      </c>
      <c r="V3682" t="inlineStr">
        <is>
          <t>No</t>
        </is>
      </c>
      <c r="W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TC103674</t>
        </is>
      </c>
      <c r="B3683" s="69" t="n">
        <v>46100</v>
      </c>
      <c r="C3683" s="70" t="n">
        <v>2026</v>
      </c>
      <c r="D3683" t="inlineStr">
        <is>
          <t>Mar</t>
        </is>
      </c>
      <c r="E3683" t="inlineStr">
        <is>
          <t>Continental Europe</t>
        </is>
      </c>
      <c r="F3683" t="inlineStr">
        <is>
          <t>France</t>
        </is>
      </c>
      <c r="G3683" t="inlineStr">
        <is>
          <t>Communications &amp; Media</t>
        </is>
      </c>
      <c r="H3683" t="inlineStr">
        <is>
          <t>AI &amp; data</t>
        </is>
      </c>
      <c r="I3683" t="inlineStr">
        <is>
          <t>Large client</t>
        </is>
      </c>
      <c r="J3683" t="inlineStr">
        <is>
          <t>Sara Rossi</t>
        </is>
      </c>
      <c r="K3683" s="71" t="n">
        <v>8192</v>
      </c>
      <c r="L3683" s="72" t="n">
        <v>3591.07</v>
      </c>
      <c r="M3683" s="72" t="n">
        <v>29418045.44</v>
      </c>
      <c r="N3683" s="72" t="n">
        <v>1765082.73</v>
      </c>
      <c r="O3683" s="72" t="n">
        <v>27652962.71</v>
      </c>
      <c r="P3683" s="72" t="n">
        <v>20159408.96</v>
      </c>
      <c r="Q3683" s="72" t="n">
        <v>7493553.75</v>
      </c>
      <c r="R3683" t="inlineStr">
        <is>
          <t>CM-03</t>
        </is>
      </c>
      <c r="S3683" s="73" t="n">
        <v>71.09999999999999</v>
      </c>
      <c r="T3683" s="73" t="n">
        <v>54.8</v>
      </c>
      <c r="U3683" s="71" t="n">
        <v>3</v>
      </c>
      <c r="V3683" t="inlineStr">
        <is>
          <t>No</t>
        </is>
      </c>
      <c r="W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TC103675</t>
        </is>
      </c>
      <c r="B3684" s="69" t="n">
        <v>46100</v>
      </c>
      <c r="C3684" s="70" t="n">
        <v>2026</v>
      </c>
      <c r="D3684" t="inlineStr">
        <is>
          <t>Mar</t>
        </is>
      </c>
      <c r="E3684" t="inlineStr">
        <is>
          <t>Middle East &amp; Africa</t>
        </is>
      </c>
      <c r="F3684" t="inlineStr">
        <is>
          <t>South Africa</t>
        </is>
      </c>
      <c r="G3684" t="inlineStr">
        <is>
          <t>Technology &amp; Services</t>
        </is>
      </c>
      <c r="H3684" t="inlineStr">
        <is>
          <t>Cloud &amp; infrastructure</t>
        </is>
      </c>
      <c r="I3684" t="inlineStr">
        <is>
          <t>Top-10 client</t>
        </is>
      </c>
      <c r="J3684" t="inlineStr">
        <is>
          <t>Hiroshi Tanaka</t>
        </is>
      </c>
      <c r="K3684" s="71" t="n">
        <v>6665</v>
      </c>
      <c r="L3684" s="72" t="n">
        <v>3910.83</v>
      </c>
      <c r="M3684" s="72" t="n">
        <v>26065681.95</v>
      </c>
      <c r="N3684" s="72" t="n">
        <v>1563940.92</v>
      </c>
      <c r="O3684" s="72" t="n">
        <v>24501741.03</v>
      </c>
      <c r="P3684" s="72" t="n">
        <v>17286762.65</v>
      </c>
      <c r="Q3684" s="72" t="n">
        <v>7214978.38</v>
      </c>
      <c r="R3684" t="inlineStr">
        <is>
          <t>TS-02</t>
        </is>
      </c>
      <c r="S3684" s="73" t="n">
        <v>52.6</v>
      </c>
      <c r="T3684" s="73" t="n">
        <v>43.5</v>
      </c>
      <c r="U3684" s="71" t="n">
        <v>2</v>
      </c>
      <c r="V3684" t="inlineStr">
        <is>
          <t>Yes</t>
        </is>
      </c>
      <c r="W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TC103676</t>
        </is>
      </c>
      <c r="B3685" s="69" t="n">
        <v>46100</v>
      </c>
      <c r="C3685" s="70" t="n">
        <v>2026</v>
      </c>
      <c r="D3685" t="inlineStr">
        <is>
          <t>Mar</t>
        </is>
      </c>
      <c r="E3685" t="inlineStr">
        <is>
          <t>UK</t>
        </is>
      </c>
      <c r="F3685" t="inlineStr">
        <is>
          <t>UK</t>
        </is>
      </c>
      <c r="G3685" t="inlineStr">
        <is>
          <t>Retail &amp; CPG</t>
        </is>
      </c>
      <c r="H3685" t="inlineStr">
        <is>
          <t>Cloud &amp; infrastructure</t>
        </is>
      </c>
      <c r="I3685" t="inlineStr">
        <is>
          <t>Large client</t>
        </is>
      </c>
      <c r="J3685" t="inlineStr">
        <is>
          <t>Ravindra Patil</t>
        </is>
      </c>
      <c r="K3685" s="71" t="n">
        <v>1560</v>
      </c>
      <c r="L3685" s="72" t="n">
        <v>3605.97</v>
      </c>
      <c r="M3685" s="72" t="n">
        <v>5625313.2</v>
      </c>
      <c r="N3685" s="72" t="n">
        <v>0</v>
      </c>
      <c r="O3685" s="72" t="n">
        <v>5625313.2</v>
      </c>
      <c r="P3685" s="72" t="n">
        <v>4064112.27</v>
      </c>
      <c r="Q3685" s="72" t="n">
        <v>1561200.93</v>
      </c>
      <c r="R3685" t="inlineStr">
        <is>
          <t>RC-02</t>
        </is>
      </c>
      <c r="S3685" s="73" t="n">
        <v>10.7</v>
      </c>
      <c r="T3685" s="73" t="n">
        <v>9.699999999999999</v>
      </c>
      <c r="U3685" s="71" t="n">
        <v>0</v>
      </c>
      <c r="V3685" t="inlineStr">
        <is>
          <t>Yes</t>
        </is>
      </c>
      <c r="W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TC103677</t>
        </is>
      </c>
      <c r="B3686" s="69" t="n">
        <v>46100</v>
      </c>
      <c r="C3686" s="70" t="n">
        <v>2026</v>
      </c>
      <c r="D3686" t="inlineStr">
        <is>
          <t>Mar</t>
        </is>
      </c>
      <c r="E3686" t="inlineStr">
        <is>
          <t>Middle East &amp; Africa</t>
        </is>
      </c>
      <c r="F3686" t="inlineStr">
        <is>
          <t>South Africa</t>
        </is>
      </c>
      <c r="G3686" t="inlineStr">
        <is>
          <t>Life Sciences</t>
        </is>
      </c>
      <c r="H3686" t="inlineStr">
        <is>
          <t>AI &amp; data</t>
        </is>
      </c>
      <c r="I3686" t="inlineStr">
        <is>
          <t>Large client</t>
        </is>
      </c>
      <c r="J3686" t="inlineStr">
        <is>
          <t>Sara Rossi</t>
        </is>
      </c>
      <c r="K3686" s="71" t="n">
        <v>10122</v>
      </c>
      <c r="L3686" s="72" t="n">
        <v>3987.1</v>
      </c>
      <c r="M3686" s="72" t="n">
        <v>40357426.2</v>
      </c>
      <c r="N3686" s="72" t="n">
        <v>807148.52</v>
      </c>
      <c r="O3686" s="72" t="n">
        <v>39550277.68</v>
      </c>
      <c r="P3686" s="72" t="n">
        <v>26140474.6</v>
      </c>
      <c r="Q3686" s="72" t="n">
        <v>13409803.08</v>
      </c>
      <c r="R3686" t="inlineStr">
        <is>
          <t>LS-01</t>
        </is>
      </c>
      <c r="S3686" s="73" t="n">
        <v>72.59999999999999</v>
      </c>
      <c r="T3686" s="73" t="n">
        <v>61.6</v>
      </c>
      <c r="U3686" s="71" t="n">
        <v>1</v>
      </c>
      <c r="V3686" t="inlineStr">
        <is>
          <t>No</t>
        </is>
      </c>
      <c r="W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TC103678</t>
        </is>
      </c>
      <c r="B3687" s="69" t="n">
        <v>46100</v>
      </c>
      <c r="C3687" s="70" t="n">
        <v>2026</v>
      </c>
      <c r="D3687" t="inlineStr">
        <is>
          <t>Mar</t>
        </is>
      </c>
      <c r="E3687" t="inlineStr">
        <is>
          <t>India</t>
        </is>
      </c>
      <c r="F3687" t="inlineStr">
        <is>
          <t>India</t>
        </is>
      </c>
      <c r="G3687" t="inlineStr">
        <is>
          <t>Retail &amp; CPG</t>
        </is>
      </c>
      <c r="H3687" t="inlineStr">
        <is>
          <t>Cloud &amp; infrastructure</t>
        </is>
      </c>
      <c r="I3687" t="inlineStr">
        <is>
          <t>Large client</t>
        </is>
      </c>
      <c r="J3687" t="inlineStr">
        <is>
          <t>Fatima Al-Saud</t>
        </is>
      </c>
      <c r="K3687" s="71" t="n">
        <v>2895</v>
      </c>
      <c r="L3687" s="72" t="n">
        <v>3554.5</v>
      </c>
      <c r="M3687" s="72" t="n">
        <v>10290277.5</v>
      </c>
      <c r="N3687" s="72" t="n">
        <v>411611.1</v>
      </c>
      <c r="O3687" s="72" t="n">
        <v>9878666.4</v>
      </c>
      <c r="P3687" s="72" t="n">
        <v>6826539.48</v>
      </c>
      <c r="Q3687" s="72" t="n">
        <v>3052126.92</v>
      </c>
      <c r="R3687" t="inlineStr">
        <is>
          <t>RC-06</t>
        </is>
      </c>
      <c r="S3687" s="73" t="n">
        <v>19.5</v>
      </c>
      <c r="T3687" s="73" t="n">
        <v>17.9</v>
      </c>
      <c r="U3687" s="71" t="n">
        <v>0</v>
      </c>
      <c r="V3687" t="inlineStr">
        <is>
          <t>No</t>
        </is>
      </c>
      <c r="W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TC103679</t>
        </is>
      </c>
      <c r="B3688" s="69" t="n">
        <v>46100</v>
      </c>
      <c r="C3688" s="70" t="n">
        <v>2026</v>
      </c>
      <c r="D3688" t="inlineStr">
        <is>
          <t>Mar</t>
        </is>
      </c>
      <c r="E3688" t="inlineStr">
        <is>
          <t>North America</t>
        </is>
      </c>
      <c r="F3688" t="inlineStr">
        <is>
          <t>USA</t>
        </is>
      </c>
      <c r="G3688" t="inlineStr">
        <is>
          <t>Retail &amp; CPG</t>
        </is>
      </c>
      <c r="H3688" t="inlineStr">
        <is>
          <t>Application services</t>
        </is>
      </c>
      <c r="I3688" t="inlineStr">
        <is>
          <t>Large client</t>
        </is>
      </c>
      <c r="J3688" t="inlineStr">
        <is>
          <t>Emma Clarke</t>
        </is>
      </c>
      <c r="K3688" s="71" t="n">
        <v>3599</v>
      </c>
      <c r="L3688" s="72" t="n">
        <v>3942.42</v>
      </c>
      <c r="M3688" s="72" t="n">
        <v>14188769.58</v>
      </c>
      <c r="N3688" s="72" t="n">
        <v>0</v>
      </c>
      <c r="O3688" s="72" t="n">
        <v>14188769.58</v>
      </c>
      <c r="P3688" s="72" t="n">
        <v>8916569.689999999</v>
      </c>
      <c r="Q3688" s="72" t="n">
        <v>5272199.89</v>
      </c>
      <c r="R3688" t="inlineStr">
        <is>
          <t>RC-01</t>
        </is>
      </c>
      <c r="S3688" s="73" t="n">
        <v>31.9</v>
      </c>
      <c r="T3688" s="73" t="n">
        <v>24</v>
      </c>
      <c r="U3688" s="71" t="n">
        <v>0</v>
      </c>
      <c r="V3688" t="inlineStr">
        <is>
          <t>No</t>
        </is>
      </c>
      <c r="W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TC103680</t>
        </is>
      </c>
      <c r="B3689" s="69" t="n">
        <v>46101</v>
      </c>
      <c r="C3689" s="70" t="n">
        <v>2026</v>
      </c>
      <c r="D3689" t="inlineStr">
        <is>
          <t>Mar</t>
        </is>
      </c>
      <c r="E3689" t="inlineStr">
        <is>
          <t>Asia Pacific</t>
        </is>
      </c>
      <c r="F3689" t="inlineStr">
        <is>
          <t>Australia</t>
        </is>
      </c>
      <c r="G3689" t="inlineStr">
        <is>
          <t>BFSI</t>
        </is>
      </c>
      <c r="H3689" t="inlineStr">
        <is>
          <t>BPS</t>
        </is>
      </c>
      <c r="I3689" t="inlineStr">
        <is>
          <t>Top-10 client</t>
        </is>
      </c>
      <c r="J3689" t="inlineStr">
        <is>
          <t>Carlos Silva</t>
        </is>
      </c>
      <c r="K3689" s="71" t="n">
        <v>6346</v>
      </c>
      <c r="L3689" s="72" t="n">
        <v>3803.75</v>
      </c>
      <c r="M3689" s="72" t="n">
        <v>24138597.5</v>
      </c>
      <c r="N3689" s="72" t="n">
        <v>482771.95</v>
      </c>
      <c r="O3689" s="72" t="n">
        <v>23655825.55</v>
      </c>
      <c r="P3689" s="72" t="n">
        <v>16441996.85</v>
      </c>
      <c r="Q3689" s="72" t="n">
        <v>7213828.7</v>
      </c>
      <c r="R3689" t="inlineStr">
        <is>
          <t>B-06</t>
        </is>
      </c>
      <c r="S3689" s="73" t="n">
        <v>44.3</v>
      </c>
      <c r="T3689" s="73" t="n">
        <v>39.3</v>
      </c>
      <c r="U3689" s="71" t="n">
        <v>0</v>
      </c>
      <c r="V3689" t="inlineStr">
        <is>
          <t>No</t>
        </is>
      </c>
      <c r="W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TC103681</t>
        </is>
      </c>
      <c r="B3690" s="69" t="n">
        <v>46101</v>
      </c>
      <c r="C3690" s="70" t="n">
        <v>2026</v>
      </c>
      <c r="D3690" t="inlineStr">
        <is>
          <t>Mar</t>
        </is>
      </c>
      <c r="E3690" t="inlineStr">
        <is>
          <t>UK</t>
        </is>
      </c>
      <c r="F3690" t="inlineStr">
        <is>
          <t>UK</t>
        </is>
      </c>
      <c r="G3690" t="inlineStr">
        <is>
          <t>BFSI</t>
        </is>
      </c>
      <c r="H3690" t="inlineStr">
        <is>
          <t>Application services</t>
        </is>
      </c>
      <c r="I3690" t="inlineStr">
        <is>
          <t>Top-10 client</t>
        </is>
      </c>
      <c r="J3690" t="inlineStr">
        <is>
          <t>Ruhi Shaikh</t>
        </is>
      </c>
      <c r="K3690" s="71" t="n">
        <v>2591</v>
      </c>
      <c r="L3690" s="72" t="n">
        <v>4579.99</v>
      </c>
      <c r="M3690" s="72" t="n">
        <v>11866754.09</v>
      </c>
      <c r="N3690" s="72" t="n">
        <v>474670.16</v>
      </c>
      <c r="O3690" s="72" t="n">
        <v>11392083.93</v>
      </c>
      <c r="P3690" s="72" t="n">
        <v>7730529.96</v>
      </c>
      <c r="Q3690" s="72" t="n">
        <v>3661553.97</v>
      </c>
      <c r="R3690" t="inlineStr">
        <is>
          <t>B-02</t>
        </is>
      </c>
      <c r="S3690" s="73" t="n">
        <v>19</v>
      </c>
      <c r="T3690" s="73" t="n">
        <v>16.3</v>
      </c>
      <c r="U3690" s="71" t="n">
        <v>2</v>
      </c>
      <c r="V3690" t="inlineStr">
        <is>
          <t>No</t>
        </is>
      </c>
      <c r="W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TC103682</t>
        </is>
      </c>
      <c r="B3691" s="69" t="n">
        <v>46101</v>
      </c>
      <c r="C3691" s="70" t="n">
        <v>2026</v>
      </c>
      <c r="D3691" t="inlineStr">
        <is>
          <t>Mar</t>
        </is>
      </c>
      <c r="E3691" t="inlineStr">
        <is>
          <t>Asia Pacific</t>
        </is>
      </c>
      <c r="F3691" t="inlineStr">
        <is>
          <t>Japan</t>
        </is>
      </c>
      <c r="G3691" t="inlineStr">
        <is>
          <t>Retail &amp; CPG</t>
        </is>
      </c>
      <c r="H3691" t="inlineStr">
        <is>
          <t>Consulting</t>
        </is>
      </c>
      <c r="I3691" t="inlineStr">
        <is>
          <t>Large client</t>
        </is>
      </c>
      <c r="J3691" t="inlineStr">
        <is>
          <t>Arjun Mehta</t>
        </is>
      </c>
      <c r="K3691" s="71" t="n">
        <v>4230</v>
      </c>
      <c r="L3691" s="72" t="n">
        <v>3014.85</v>
      </c>
      <c r="M3691" s="72" t="n">
        <v>12752815.5</v>
      </c>
      <c r="N3691" s="72" t="n">
        <v>255056.31</v>
      </c>
      <c r="O3691" s="72" t="n">
        <v>12497759.19</v>
      </c>
      <c r="P3691" s="72" t="n">
        <v>8426798.4</v>
      </c>
      <c r="Q3691" s="72" t="n">
        <v>4070960.79</v>
      </c>
      <c r="R3691" t="inlineStr">
        <is>
          <t>RC-02</t>
        </is>
      </c>
      <c r="S3691" s="73" t="n">
        <v>35.4</v>
      </c>
      <c r="T3691" s="73" t="n">
        <v>27.6</v>
      </c>
      <c r="U3691" s="71" t="n">
        <v>1</v>
      </c>
      <c r="V3691" t="inlineStr">
        <is>
          <t>No</t>
        </is>
      </c>
      <c r="W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TC103683</t>
        </is>
      </c>
      <c r="B3692" s="69" t="n">
        <v>46101</v>
      </c>
      <c r="C3692" s="70" t="n">
        <v>2026</v>
      </c>
      <c r="D3692" t="inlineStr">
        <is>
          <t>Mar</t>
        </is>
      </c>
      <c r="E3692" t="inlineStr">
        <is>
          <t>North America</t>
        </is>
      </c>
      <c r="F3692" t="inlineStr">
        <is>
          <t>Canada</t>
        </is>
      </c>
      <c r="G3692" t="inlineStr">
        <is>
          <t>Manufacturing</t>
        </is>
      </c>
      <c r="H3692" t="inlineStr">
        <is>
          <t>Application services</t>
        </is>
      </c>
      <c r="I3692" t="inlineStr">
        <is>
          <t>Large client</t>
        </is>
      </c>
      <c r="J3692" t="inlineStr">
        <is>
          <t>Lucas Martin</t>
        </is>
      </c>
      <c r="K3692" s="71" t="n">
        <v>2920</v>
      </c>
      <c r="L3692" s="72" t="n">
        <v>4310.09</v>
      </c>
      <c r="M3692" s="72" t="n">
        <v>12585462.8</v>
      </c>
      <c r="N3692" s="72" t="n">
        <v>251709.26</v>
      </c>
      <c r="O3692" s="72" t="n">
        <v>12333753.54</v>
      </c>
      <c r="P3692" s="72" t="n">
        <v>8178627.16</v>
      </c>
      <c r="Q3692" s="72" t="n">
        <v>4155126.38</v>
      </c>
      <c r="R3692" t="inlineStr">
        <is>
          <t>M-06</t>
        </is>
      </c>
      <c r="S3692" s="73" t="n">
        <v>22.6</v>
      </c>
      <c r="T3692" s="73" t="n">
        <v>17.7</v>
      </c>
      <c r="U3692" s="71" t="n">
        <v>0</v>
      </c>
      <c r="V3692" t="inlineStr">
        <is>
          <t>Yes</t>
        </is>
      </c>
      <c r="W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TC103684</t>
        </is>
      </c>
      <c r="B3693" s="69" t="n">
        <v>46101</v>
      </c>
      <c r="C3693" s="70" t="n">
        <v>2026</v>
      </c>
      <c r="D3693" t="inlineStr">
        <is>
          <t>Mar</t>
        </is>
      </c>
      <c r="E3693" t="inlineStr">
        <is>
          <t>Middle East &amp; Africa</t>
        </is>
      </c>
      <c r="F3693" t="inlineStr">
        <is>
          <t>South Africa</t>
        </is>
      </c>
      <c r="G3693" t="inlineStr">
        <is>
          <t>Technology &amp; Services</t>
        </is>
      </c>
      <c r="H3693" t="inlineStr">
        <is>
          <t>Consulting</t>
        </is>
      </c>
      <c r="I3693" t="inlineStr">
        <is>
          <t>Top-10 client</t>
        </is>
      </c>
      <c r="J3693" t="inlineStr">
        <is>
          <t>Zoya Ahmed</t>
        </is>
      </c>
      <c r="K3693" s="71" t="n">
        <v>5927</v>
      </c>
      <c r="L3693" s="72" t="n">
        <v>3810.53</v>
      </c>
      <c r="M3693" s="72" t="n">
        <v>22585011.31</v>
      </c>
      <c r="N3693" s="72" t="n">
        <v>903400.45</v>
      </c>
      <c r="O3693" s="72" t="n">
        <v>21681610.86</v>
      </c>
      <c r="P3693" s="72" t="n">
        <v>13792924.48</v>
      </c>
      <c r="Q3693" s="72" t="n">
        <v>7888686.38</v>
      </c>
      <c r="R3693" t="inlineStr">
        <is>
          <t>TS-06</t>
        </is>
      </c>
      <c r="S3693" s="73" t="n">
        <v>41</v>
      </c>
      <c r="T3693" s="73" t="n">
        <v>37.2</v>
      </c>
      <c r="U3693" s="71" t="n">
        <v>0</v>
      </c>
      <c r="V3693" t="inlineStr">
        <is>
          <t>No</t>
        </is>
      </c>
      <c r="W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TC103685</t>
        </is>
      </c>
      <c r="B3694" s="69" t="n">
        <v>46101</v>
      </c>
      <c r="C3694" s="70" t="n">
        <v>2026</v>
      </c>
      <c r="D3694" t="inlineStr">
        <is>
          <t>Mar</t>
        </is>
      </c>
      <c r="E3694" t="inlineStr">
        <is>
          <t>North America</t>
        </is>
      </c>
      <c r="F3694" t="inlineStr">
        <is>
          <t>Canada</t>
        </is>
      </c>
      <c r="G3694" t="inlineStr">
        <is>
          <t>BFSI</t>
        </is>
      </c>
      <c r="H3694" t="inlineStr">
        <is>
          <t>Consulting</t>
        </is>
      </c>
      <c r="I3694" t="inlineStr">
        <is>
          <t>Mid-size client</t>
        </is>
      </c>
      <c r="J3694" t="inlineStr">
        <is>
          <t>Kofi Mensah</t>
        </is>
      </c>
      <c r="K3694" s="71" t="n">
        <v>4485</v>
      </c>
      <c r="L3694" s="72" t="n">
        <v>4059.03</v>
      </c>
      <c r="M3694" s="72" t="n">
        <v>18204749.55</v>
      </c>
      <c r="N3694" s="72" t="n">
        <v>1092284.97</v>
      </c>
      <c r="O3694" s="72" t="n">
        <v>17112464.58</v>
      </c>
      <c r="P3694" s="72" t="n">
        <v>13141451.76</v>
      </c>
      <c r="Q3694" s="72" t="n">
        <v>3971012.82</v>
      </c>
      <c r="R3694" t="inlineStr">
        <is>
          <t>B-05</t>
        </is>
      </c>
      <c r="S3694" s="73" t="n">
        <v>35.7</v>
      </c>
      <c r="T3694" s="73" t="n">
        <v>27.9</v>
      </c>
      <c r="U3694" s="71" t="n">
        <v>1</v>
      </c>
      <c r="V3694" t="inlineStr">
        <is>
          <t>No</t>
        </is>
      </c>
      <c r="W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TC103686</t>
        </is>
      </c>
      <c r="B3695" s="69" t="n">
        <v>46101</v>
      </c>
      <c r="C3695" s="70" t="n">
        <v>2026</v>
      </c>
      <c r="D3695" t="inlineStr">
        <is>
          <t>Mar</t>
        </is>
      </c>
      <c r="E3695" t="inlineStr">
        <is>
          <t>North America</t>
        </is>
      </c>
      <c r="F3695" t="inlineStr">
        <is>
          <t>USA</t>
        </is>
      </c>
      <c r="G3695" t="inlineStr">
        <is>
          <t>Communications &amp; Media</t>
        </is>
      </c>
      <c r="H3695" t="inlineStr">
        <is>
          <t>Cloud &amp; infrastructure</t>
        </is>
      </c>
      <c r="I3695" t="inlineStr">
        <is>
          <t>Mid-size client</t>
        </is>
      </c>
      <c r="J3695" t="inlineStr">
        <is>
          <t>Omar Haddad</t>
        </is>
      </c>
      <c r="K3695" s="71" t="n">
        <v>2836</v>
      </c>
      <c r="L3695" s="72" t="n">
        <v>3581.86</v>
      </c>
      <c r="M3695" s="72" t="n">
        <v>10158154.96</v>
      </c>
      <c r="N3695" s="72" t="n">
        <v>0</v>
      </c>
      <c r="O3695" s="72" t="n">
        <v>10158154.96</v>
      </c>
      <c r="P3695" s="72" t="n">
        <v>7440292.56</v>
      </c>
      <c r="Q3695" s="72" t="n">
        <v>2717862.4</v>
      </c>
      <c r="R3695" t="inlineStr">
        <is>
          <t>CM-06</t>
        </is>
      </c>
      <c r="S3695" s="73" t="n">
        <v>25.5</v>
      </c>
      <c r="T3695" s="73" t="n">
        <v>19.3</v>
      </c>
      <c r="U3695" s="71" t="n">
        <v>0</v>
      </c>
      <c r="V3695" t="inlineStr">
        <is>
          <t>No</t>
        </is>
      </c>
      <c r="W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TC103687</t>
        </is>
      </c>
      <c r="B3696" s="69" t="n">
        <v>46102</v>
      </c>
      <c r="C3696" s="70" t="n">
        <v>2026</v>
      </c>
      <c r="D3696" t="inlineStr">
        <is>
          <t>Mar</t>
        </is>
      </c>
      <c r="E3696" t="inlineStr">
        <is>
          <t>North America</t>
        </is>
      </c>
      <c r="F3696" t="inlineStr">
        <is>
          <t>USA</t>
        </is>
      </c>
      <c r="G3696" t="inlineStr">
        <is>
          <t>Technology &amp; Services</t>
        </is>
      </c>
      <c r="H3696" t="inlineStr">
        <is>
          <t>Consulting</t>
        </is>
      </c>
      <c r="I3696" t="inlineStr">
        <is>
          <t>Top-10 client</t>
        </is>
      </c>
      <c r="J3696" t="inlineStr">
        <is>
          <t>Arjun Mehta</t>
        </is>
      </c>
      <c r="K3696" s="71" t="n">
        <v>6795</v>
      </c>
      <c r="L3696" s="72" t="n">
        <v>4540.27</v>
      </c>
      <c r="M3696" s="72" t="n">
        <v>30851134.65</v>
      </c>
      <c r="N3696" s="72" t="n">
        <v>0</v>
      </c>
      <c r="O3696" s="72" t="n">
        <v>30851134.65</v>
      </c>
      <c r="P3696" s="72" t="n">
        <v>17769212.11</v>
      </c>
      <c r="Q3696" s="72" t="n">
        <v>13081922.54</v>
      </c>
      <c r="R3696" t="inlineStr">
        <is>
          <t>TS-01</t>
        </is>
      </c>
      <c r="S3696" s="73" t="n">
        <v>48.1</v>
      </c>
      <c r="T3696" s="73" t="n">
        <v>41.3</v>
      </c>
      <c r="U3696" s="71" t="n">
        <v>1</v>
      </c>
      <c r="V3696" t="inlineStr">
        <is>
          <t>Yes</t>
        </is>
      </c>
      <c r="W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TC103688</t>
        </is>
      </c>
      <c r="B3697" s="69" t="n">
        <v>46102</v>
      </c>
      <c r="C3697" s="70" t="n">
        <v>2026</v>
      </c>
      <c r="D3697" t="inlineStr">
        <is>
          <t>Mar</t>
        </is>
      </c>
      <c r="E3697" t="inlineStr">
        <is>
          <t>North America</t>
        </is>
      </c>
      <c r="F3697" t="inlineStr">
        <is>
          <t>USA</t>
        </is>
      </c>
      <c r="G3697" t="inlineStr">
        <is>
          <t>BFSI</t>
        </is>
      </c>
      <c r="H3697" t="inlineStr">
        <is>
          <t>Application services</t>
        </is>
      </c>
      <c r="I3697" t="inlineStr">
        <is>
          <t>Mid-size client</t>
        </is>
      </c>
      <c r="J3697" t="inlineStr">
        <is>
          <t>Sara Rossi</t>
        </is>
      </c>
      <c r="K3697" s="71" t="n">
        <v>8669</v>
      </c>
      <c r="L3697" s="72" t="n">
        <v>4554.4</v>
      </c>
      <c r="M3697" s="72" t="n">
        <v>39482093.6</v>
      </c>
      <c r="N3697" s="72" t="n">
        <v>0</v>
      </c>
      <c r="O3697" s="72" t="n">
        <v>39482093.6</v>
      </c>
      <c r="P3697" s="72" t="n">
        <v>26252158.33</v>
      </c>
      <c r="Q3697" s="72" t="n">
        <v>13229935.27</v>
      </c>
      <c r="R3697" t="inlineStr">
        <is>
          <t>B-01</t>
        </is>
      </c>
      <c r="S3697" s="73" t="n">
        <v>66.2</v>
      </c>
      <c r="T3697" s="73" t="n">
        <v>56.7</v>
      </c>
      <c r="U3697" s="71" t="n">
        <v>0</v>
      </c>
      <c r="V3697" t="inlineStr">
        <is>
          <t>No</t>
        </is>
      </c>
      <c r="W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TC103689</t>
        </is>
      </c>
      <c r="B3698" s="69" t="n">
        <v>46102</v>
      </c>
      <c r="C3698" s="70" t="n">
        <v>2026</v>
      </c>
      <c r="D3698" t="inlineStr">
        <is>
          <t>Mar</t>
        </is>
      </c>
      <c r="E3698" t="inlineStr">
        <is>
          <t>Asia Pacific</t>
        </is>
      </c>
      <c r="F3698" t="inlineStr">
        <is>
          <t>Singapore</t>
        </is>
      </c>
      <c r="G3698" t="inlineStr">
        <is>
          <t>Life Sciences</t>
        </is>
      </c>
      <c r="H3698" t="inlineStr">
        <is>
          <t>Consulting</t>
        </is>
      </c>
      <c r="I3698" t="inlineStr">
        <is>
          <t>Top-10 client</t>
        </is>
      </c>
      <c r="J3698" t="inlineStr">
        <is>
          <t>Olivia Brown</t>
        </is>
      </c>
      <c r="K3698" s="71" t="n">
        <v>4101</v>
      </c>
      <c r="L3698" s="72" t="n">
        <v>4309.36</v>
      </c>
      <c r="M3698" s="72" t="n">
        <v>17672685.36</v>
      </c>
      <c r="N3698" s="72" t="n">
        <v>0</v>
      </c>
      <c r="O3698" s="72" t="n">
        <v>17672685.36</v>
      </c>
      <c r="P3698" s="72" t="n">
        <v>11454967.48</v>
      </c>
      <c r="Q3698" s="72" t="n">
        <v>6217717.88</v>
      </c>
      <c r="R3698" t="inlineStr">
        <is>
          <t>LS-05</t>
        </is>
      </c>
      <c r="S3698" s="73" t="n">
        <v>32</v>
      </c>
      <c r="T3698" s="73" t="n">
        <v>23.8</v>
      </c>
      <c r="U3698" s="71" t="n">
        <v>0</v>
      </c>
      <c r="V3698" t="inlineStr">
        <is>
          <t>No</t>
        </is>
      </c>
      <c r="W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TC103690</t>
        </is>
      </c>
      <c r="B3699" s="69" t="n">
        <v>46102</v>
      </c>
      <c r="C3699" s="70" t="n">
        <v>2026</v>
      </c>
      <c r="D3699" t="inlineStr">
        <is>
          <t>Mar</t>
        </is>
      </c>
      <c r="E3699" t="inlineStr">
        <is>
          <t>Continental Europe</t>
        </is>
      </c>
      <c r="F3699" t="inlineStr">
        <is>
          <t>France</t>
        </is>
      </c>
      <c r="G3699" t="inlineStr">
        <is>
          <t>BFSI</t>
        </is>
      </c>
      <c r="H3699" t="inlineStr">
        <is>
          <t>Consulting</t>
        </is>
      </c>
      <c r="I3699" t="inlineStr">
        <is>
          <t>Large client</t>
        </is>
      </c>
      <c r="J3699" t="inlineStr">
        <is>
          <t>Shraddha Kulkarni</t>
        </is>
      </c>
      <c r="K3699" s="71" t="n">
        <v>7812</v>
      </c>
      <c r="L3699" s="72" t="n">
        <v>3811.36</v>
      </c>
      <c r="M3699" s="72" t="n">
        <v>29774344.32</v>
      </c>
      <c r="N3699" s="72" t="n">
        <v>595486.89</v>
      </c>
      <c r="O3699" s="72" t="n">
        <v>29178857.43</v>
      </c>
      <c r="P3699" s="72" t="n">
        <v>18004160.49</v>
      </c>
      <c r="Q3699" s="72" t="n">
        <v>11174696.94</v>
      </c>
      <c r="R3699" t="inlineStr">
        <is>
          <t>B-02</t>
        </is>
      </c>
      <c r="S3699" s="73" t="n">
        <v>66.7</v>
      </c>
      <c r="T3699" s="73" t="n">
        <v>51.2</v>
      </c>
      <c r="U3699" s="71" t="n">
        <v>4</v>
      </c>
      <c r="V3699" t="inlineStr">
        <is>
          <t>No</t>
        </is>
      </c>
      <c r="W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TC103691</t>
        </is>
      </c>
      <c r="B3700" s="69" t="n">
        <v>46102</v>
      </c>
      <c r="C3700" s="70" t="n">
        <v>2026</v>
      </c>
      <c r="D3700" t="inlineStr">
        <is>
          <t>Mar</t>
        </is>
      </c>
      <c r="E3700" t="inlineStr">
        <is>
          <t>North America</t>
        </is>
      </c>
      <c r="F3700" t="inlineStr">
        <is>
          <t>Canada</t>
        </is>
      </c>
      <c r="G3700" t="inlineStr">
        <is>
          <t>Life Sciences</t>
        </is>
      </c>
      <c r="H3700" t="inlineStr">
        <is>
          <t>Application services</t>
        </is>
      </c>
      <c r="I3700" t="inlineStr">
        <is>
          <t>Top-10 client</t>
        </is>
      </c>
      <c r="J3700" t="inlineStr">
        <is>
          <t>Omar Haddad</t>
        </is>
      </c>
      <c r="K3700" s="71" t="n">
        <v>1991</v>
      </c>
      <c r="L3700" s="72" t="n">
        <v>4931.21</v>
      </c>
      <c r="M3700" s="72" t="n">
        <v>9818039.109999999</v>
      </c>
      <c r="N3700" s="72" t="n">
        <v>392721.56</v>
      </c>
      <c r="O3700" s="72" t="n">
        <v>9425317.550000001</v>
      </c>
      <c r="P3700" s="72" t="n">
        <v>6122854.96</v>
      </c>
      <c r="Q3700" s="72" t="n">
        <v>3302462.59</v>
      </c>
      <c r="R3700" t="inlineStr">
        <is>
          <t>LS-06</t>
        </is>
      </c>
      <c r="S3700" s="73" t="n">
        <v>14.7</v>
      </c>
      <c r="T3700" s="73" t="n">
        <v>12.7</v>
      </c>
      <c r="U3700" s="71" t="n">
        <v>0</v>
      </c>
      <c r="V3700" t="inlineStr">
        <is>
          <t>No</t>
        </is>
      </c>
      <c r="W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TC103692</t>
        </is>
      </c>
      <c r="B3701" s="69" t="n">
        <v>46102</v>
      </c>
      <c r="C3701" s="70" t="n">
        <v>2026</v>
      </c>
      <c r="D3701" t="inlineStr">
        <is>
          <t>Mar</t>
        </is>
      </c>
      <c r="E3701" t="inlineStr">
        <is>
          <t>North America</t>
        </is>
      </c>
      <c r="F3701" t="inlineStr">
        <is>
          <t>Canada</t>
        </is>
      </c>
      <c r="G3701" t="inlineStr">
        <is>
          <t>Life Sciences</t>
        </is>
      </c>
      <c r="H3701" t="inlineStr">
        <is>
          <t>Application services</t>
        </is>
      </c>
      <c r="I3701" t="inlineStr">
        <is>
          <t>Top-10 client</t>
        </is>
      </c>
      <c r="J3701" t="inlineStr">
        <is>
          <t>Sophie Müller</t>
        </is>
      </c>
      <c r="K3701" s="71" t="n">
        <v>8318</v>
      </c>
      <c r="L3701" s="72" t="n">
        <v>4361.24</v>
      </c>
      <c r="M3701" s="72" t="n">
        <v>36276794.32</v>
      </c>
      <c r="N3701" s="72" t="n">
        <v>0</v>
      </c>
      <c r="O3701" s="72" t="n">
        <v>36276794.32</v>
      </c>
      <c r="P3701" s="72" t="n">
        <v>24005133.68</v>
      </c>
      <c r="Q3701" s="72" t="n">
        <v>12271660.64</v>
      </c>
      <c r="R3701" t="inlineStr">
        <is>
          <t>LS-02</t>
        </is>
      </c>
      <c r="S3701" s="73" t="n">
        <v>59.7</v>
      </c>
      <c r="T3701" s="73" t="n">
        <v>48.3</v>
      </c>
      <c r="U3701" s="71" t="n">
        <v>1</v>
      </c>
      <c r="V3701" t="inlineStr">
        <is>
          <t>No</t>
        </is>
      </c>
      <c r="W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TC103693</t>
        </is>
      </c>
      <c r="B3702" s="69" t="n">
        <v>46102</v>
      </c>
      <c r="C3702" s="70" t="n">
        <v>2026</v>
      </c>
      <c r="D3702" t="inlineStr">
        <is>
          <t>Mar</t>
        </is>
      </c>
      <c r="E3702" t="inlineStr">
        <is>
          <t>Continental Europe</t>
        </is>
      </c>
      <c r="F3702" t="inlineStr">
        <is>
          <t>France</t>
        </is>
      </c>
      <c r="G3702" t="inlineStr">
        <is>
          <t>BFSI</t>
        </is>
      </c>
      <c r="H3702" t="inlineStr">
        <is>
          <t>Application services</t>
        </is>
      </c>
      <c r="I3702" t="inlineStr">
        <is>
          <t>Large client</t>
        </is>
      </c>
      <c r="J3702" t="inlineStr">
        <is>
          <t>Zoya Ahmed</t>
        </is>
      </c>
      <c r="K3702" s="71" t="n">
        <v>6978</v>
      </c>
      <c r="L3702" s="72" t="n">
        <v>3873.93</v>
      </c>
      <c r="M3702" s="72" t="n">
        <v>27032283.54</v>
      </c>
      <c r="N3702" s="72" t="n">
        <v>1621937.01</v>
      </c>
      <c r="O3702" s="72" t="n">
        <v>25410346.53</v>
      </c>
      <c r="P3702" s="72" t="n">
        <v>18726974.27</v>
      </c>
      <c r="Q3702" s="72" t="n">
        <v>6683372.26</v>
      </c>
      <c r="R3702" t="inlineStr">
        <is>
          <t>B-04</t>
        </is>
      </c>
      <c r="S3702" s="73" t="n">
        <v>52.2</v>
      </c>
      <c r="T3702" s="73" t="n">
        <v>45.5</v>
      </c>
      <c r="U3702" s="71" t="n">
        <v>0</v>
      </c>
      <c r="V3702" t="inlineStr">
        <is>
          <t>No</t>
        </is>
      </c>
      <c r="W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TC103694</t>
        </is>
      </c>
      <c r="B3703" s="69" t="n">
        <v>46102</v>
      </c>
      <c r="C3703" s="70" t="n">
        <v>2026</v>
      </c>
      <c r="D3703" t="inlineStr">
        <is>
          <t>Mar</t>
        </is>
      </c>
      <c r="E3703" t="inlineStr">
        <is>
          <t>UK</t>
        </is>
      </c>
      <c r="F3703" t="inlineStr">
        <is>
          <t>UK</t>
        </is>
      </c>
      <c r="G3703" t="inlineStr">
        <is>
          <t>BFSI</t>
        </is>
      </c>
      <c r="H3703" t="inlineStr">
        <is>
          <t>Cloud &amp; infrastructure</t>
        </is>
      </c>
      <c r="I3703" t="inlineStr">
        <is>
          <t>Large client</t>
        </is>
      </c>
      <c r="J3703" t="inlineStr">
        <is>
          <t>Emma Clarke</t>
        </is>
      </c>
      <c r="K3703" s="71" t="n">
        <v>2553</v>
      </c>
      <c r="L3703" s="72" t="n">
        <v>3725.91</v>
      </c>
      <c r="M3703" s="72" t="n">
        <v>9512248.23</v>
      </c>
      <c r="N3703" s="72" t="n">
        <v>380489.93</v>
      </c>
      <c r="O3703" s="72" t="n">
        <v>9131758.300000001</v>
      </c>
      <c r="P3703" s="72" t="n">
        <v>6544901.51</v>
      </c>
      <c r="Q3703" s="72" t="n">
        <v>2586856.79</v>
      </c>
      <c r="R3703" t="inlineStr">
        <is>
          <t>B-06</t>
        </is>
      </c>
      <c r="S3703" s="73" t="n">
        <v>17.8</v>
      </c>
      <c r="T3703" s="73" t="n">
        <v>16.3</v>
      </c>
      <c r="U3703" s="71" t="n">
        <v>0</v>
      </c>
      <c r="V3703" t="inlineStr">
        <is>
          <t>No</t>
        </is>
      </c>
      <c r="W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TC103695</t>
        </is>
      </c>
      <c r="B3704" s="69" t="n">
        <v>46103</v>
      </c>
      <c r="C3704" s="70" t="n">
        <v>2026</v>
      </c>
      <c r="D3704" t="inlineStr">
        <is>
          <t>Mar</t>
        </is>
      </c>
      <c r="E3704" t="inlineStr">
        <is>
          <t>Asia Pacific</t>
        </is>
      </c>
      <c r="F3704" t="inlineStr">
        <is>
          <t>Singapore</t>
        </is>
      </c>
      <c r="G3704" t="inlineStr">
        <is>
          <t>Communications &amp; Media</t>
        </is>
      </c>
      <c r="H3704" t="inlineStr">
        <is>
          <t>Application services</t>
        </is>
      </c>
      <c r="I3704" t="inlineStr">
        <is>
          <t>Mid-size client</t>
        </is>
      </c>
      <c r="J3704" t="inlineStr">
        <is>
          <t>Fatima Al-Saud</t>
        </is>
      </c>
      <c r="K3704" s="71" t="n">
        <v>6816</v>
      </c>
      <c r="L3704" s="72" t="n">
        <v>3495.82</v>
      </c>
      <c r="M3704" s="72" t="n">
        <v>23827509.12</v>
      </c>
      <c r="N3704" s="72" t="n">
        <v>0</v>
      </c>
      <c r="O3704" s="72" t="n">
        <v>23827509.12</v>
      </c>
      <c r="P3704" s="72" t="n">
        <v>15321399.01</v>
      </c>
      <c r="Q3704" s="72" t="n">
        <v>8506110.109999999</v>
      </c>
      <c r="R3704" t="inlineStr">
        <is>
          <t>CM-01</t>
        </is>
      </c>
      <c r="S3704" s="73" t="n">
        <v>49</v>
      </c>
      <c r="T3704" s="73" t="n">
        <v>42.5</v>
      </c>
      <c r="U3704" s="71" t="n">
        <v>1</v>
      </c>
      <c r="V3704" t="inlineStr">
        <is>
          <t>Yes</t>
        </is>
      </c>
      <c r="W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TC103696</t>
        </is>
      </c>
      <c r="B3705" s="69" t="n">
        <v>46103</v>
      </c>
      <c r="C3705" s="70" t="n">
        <v>2026</v>
      </c>
      <c r="D3705" t="inlineStr">
        <is>
          <t>Mar</t>
        </is>
      </c>
      <c r="E3705" t="inlineStr">
        <is>
          <t>North America</t>
        </is>
      </c>
      <c r="F3705" t="inlineStr">
        <is>
          <t>Canada</t>
        </is>
      </c>
      <c r="G3705" t="inlineStr">
        <is>
          <t>BFSI</t>
        </is>
      </c>
      <c r="H3705" t="inlineStr">
        <is>
          <t>Application services</t>
        </is>
      </c>
      <c r="I3705" t="inlineStr">
        <is>
          <t>Top-10 client</t>
        </is>
      </c>
      <c r="J3705" t="inlineStr">
        <is>
          <t>Carlos Silva</t>
        </is>
      </c>
      <c r="K3705" s="71" t="n">
        <v>10680</v>
      </c>
      <c r="L3705" s="72" t="n">
        <v>3712.91</v>
      </c>
      <c r="M3705" s="72" t="n">
        <v>39653878.8</v>
      </c>
      <c r="N3705" s="72" t="n">
        <v>0</v>
      </c>
      <c r="O3705" s="72" t="n">
        <v>39653878.8</v>
      </c>
      <c r="P3705" s="72" t="n">
        <v>26500482.47</v>
      </c>
      <c r="Q3705" s="72" t="n">
        <v>13153396.33</v>
      </c>
      <c r="R3705" t="inlineStr">
        <is>
          <t>B-03</t>
        </is>
      </c>
      <c r="S3705" s="73" t="n">
        <v>77.09999999999999</v>
      </c>
      <c r="T3705" s="73" t="n">
        <v>64.5</v>
      </c>
      <c r="U3705" s="71" t="n">
        <v>2</v>
      </c>
      <c r="V3705" t="inlineStr">
        <is>
          <t>No</t>
        </is>
      </c>
      <c r="W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TC103697</t>
        </is>
      </c>
      <c r="B3706" s="69" t="n">
        <v>46103</v>
      </c>
      <c r="C3706" s="70" t="n">
        <v>2026</v>
      </c>
      <c r="D3706" t="inlineStr">
        <is>
          <t>Mar</t>
        </is>
      </c>
      <c r="E3706" t="inlineStr">
        <is>
          <t>UK</t>
        </is>
      </c>
      <c r="F3706" t="inlineStr">
        <is>
          <t>UK</t>
        </is>
      </c>
      <c r="G3706" t="inlineStr">
        <is>
          <t>BFSI</t>
        </is>
      </c>
      <c r="H3706" t="inlineStr">
        <is>
          <t>Application services</t>
        </is>
      </c>
      <c r="I3706" t="inlineStr">
        <is>
          <t>Mid-size client</t>
        </is>
      </c>
      <c r="J3706" t="inlineStr">
        <is>
          <t>Fatima Al-Saud</t>
        </is>
      </c>
      <c r="K3706" s="71" t="n">
        <v>7266</v>
      </c>
      <c r="L3706" s="72" t="n">
        <v>4237.52</v>
      </c>
      <c r="M3706" s="72" t="n">
        <v>30789820.32</v>
      </c>
      <c r="N3706" s="72" t="n">
        <v>1231592.81</v>
      </c>
      <c r="O3706" s="72" t="n">
        <v>29558227.51</v>
      </c>
      <c r="P3706" s="72" t="n">
        <v>20182930.15</v>
      </c>
      <c r="Q3706" s="72" t="n">
        <v>9375297.359999999</v>
      </c>
      <c r="R3706" t="inlineStr">
        <is>
          <t>B-03</t>
        </is>
      </c>
      <c r="S3706" s="73" t="n">
        <v>55</v>
      </c>
      <c r="T3706" s="73" t="n">
        <v>43.5</v>
      </c>
      <c r="U3706" s="71" t="n">
        <v>2</v>
      </c>
      <c r="V3706" t="inlineStr">
        <is>
          <t>No</t>
        </is>
      </c>
      <c r="W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TC103698</t>
        </is>
      </c>
      <c r="B3707" s="69" t="n">
        <v>46103</v>
      </c>
      <c r="C3707" s="70" t="n">
        <v>2026</v>
      </c>
      <c r="D3707" t="inlineStr">
        <is>
          <t>Mar</t>
        </is>
      </c>
      <c r="E3707" t="inlineStr">
        <is>
          <t>Asia Pacific</t>
        </is>
      </c>
      <c r="F3707" t="inlineStr">
        <is>
          <t>Australia</t>
        </is>
      </c>
      <c r="G3707" t="inlineStr">
        <is>
          <t>BFSI</t>
        </is>
      </c>
      <c r="H3707" t="inlineStr">
        <is>
          <t>Cloud &amp; infrastructure</t>
        </is>
      </c>
      <c r="I3707" t="inlineStr">
        <is>
          <t>Top-10 client</t>
        </is>
      </c>
      <c r="J3707" t="inlineStr">
        <is>
          <t>Fatima Al-Saud</t>
        </is>
      </c>
      <c r="K3707" s="71" t="n">
        <v>9951</v>
      </c>
      <c r="L3707" s="72" t="n">
        <v>3657.19</v>
      </c>
      <c r="M3707" s="72" t="n">
        <v>36392697.69</v>
      </c>
      <c r="N3707" s="72" t="n">
        <v>0</v>
      </c>
      <c r="O3707" s="72" t="n">
        <v>36392697.69</v>
      </c>
      <c r="P3707" s="72" t="n">
        <v>26442294.16</v>
      </c>
      <c r="Q3707" s="72" t="n">
        <v>9950403.529999999</v>
      </c>
      <c r="R3707" t="inlineStr">
        <is>
          <t>B-01</t>
        </is>
      </c>
      <c r="S3707" s="73" t="n">
        <v>74.59999999999999</v>
      </c>
      <c r="T3707" s="73" t="n">
        <v>66.5</v>
      </c>
      <c r="U3707" s="71" t="n">
        <v>3</v>
      </c>
      <c r="V3707" t="inlineStr">
        <is>
          <t>Yes</t>
        </is>
      </c>
      <c r="W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TC103699</t>
        </is>
      </c>
      <c r="B3708" s="69" t="n">
        <v>46103</v>
      </c>
      <c r="C3708" s="70" t="n">
        <v>2026</v>
      </c>
      <c r="D3708" t="inlineStr">
        <is>
          <t>Mar</t>
        </is>
      </c>
      <c r="E3708" t="inlineStr">
        <is>
          <t>North America</t>
        </is>
      </c>
      <c r="F3708" t="inlineStr">
        <is>
          <t>Canada</t>
        </is>
      </c>
      <c r="G3708" t="inlineStr">
        <is>
          <t>Communications &amp; Media</t>
        </is>
      </c>
      <c r="H3708" t="inlineStr">
        <is>
          <t>Application services</t>
        </is>
      </c>
      <c r="I3708" t="inlineStr">
        <is>
          <t>Mid-size client</t>
        </is>
      </c>
      <c r="J3708" t="inlineStr">
        <is>
          <t>Olivia Brown</t>
        </is>
      </c>
      <c r="K3708" s="71" t="n">
        <v>4839</v>
      </c>
      <c r="L3708" s="72" t="n">
        <v>3330.69</v>
      </c>
      <c r="M3708" s="72" t="n">
        <v>16117208.91</v>
      </c>
      <c r="N3708" s="72" t="n">
        <v>967032.53</v>
      </c>
      <c r="O3708" s="72" t="n">
        <v>15150176.38</v>
      </c>
      <c r="P3708" s="72" t="n">
        <v>10620684.53</v>
      </c>
      <c r="Q3708" s="72" t="n">
        <v>4529491.85</v>
      </c>
      <c r="R3708" t="inlineStr">
        <is>
          <t>CM-02</t>
        </is>
      </c>
      <c r="S3708" s="73" t="n">
        <v>36.1</v>
      </c>
      <c r="T3708" s="73" t="n">
        <v>31.4</v>
      </c>
      <c r="U3708" s="71" t="n">
        <v>0</v>
      </c>
      <c r="V3708" t="inlineStr">
        <is>
          <t>No</t>
        </is>
      </c>
      <c r="W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TC103700</t>
        </is>
      </c>
      <c r="B3709" s="69" t="n">
        <v>46103</v>
      </c>
      <c r="C3709" s="70" t="n">
        <v>2026</v>
      </c>
      <c r="D3709" t="inlineStr">
        <is>
          <t>Mar</t>
        </is>
      </c>
      <c r="E3709" t="inlineStr">
        <is>
          <t>North America</t>
        </is>
      </c>
      <c r="F3709" t="inlineStr">
        <is>
          <t>USA</t>
        </is>
      </c>
      <c r="G3709" t="inlineStr">
        <is>
          <t>Manufacturing</t>
        </is>
      </c>
      <c r="H3709" t="inlineStr">
        <is>
          <t>Cloud &amp; infrastructure</t>
        </is>
      </c>
      <c r="I3709" t="inlineStr">
        <is>
          <t>Top-10 client</t>
        </is>
      </c>
      <c r="J3709" t="inlineStr">
        <is>
          <t>Arjun Mehta</t>
        </is>
      </c>
      <c r="K3709" s="71" t="n">
        <v>1309</v>
      </c>
      <c r="L3709" s="72" t="n">
        <v>4092.72</v>
      </c>
      <c r="M3709" s="72" t="n">
        <v>5357370.48</v>
      </c>
      <c r="N3709" s="72" t="n">
        <v>321442.23</v>
      </c>
      <c r="O3709" s="72" t="n">
        <v>5035928.25</v>
      </c>
      <c r="P3709" s="72" t="n">
        <v>3407883.85</v>
      </c>
      <c r="Q3709" s="72" t="n">
        <v>1628044.4</v>
      </c>
      <c r="R3709" t="inlineStr">
        <is>
          <t>M-03</t>
        </is>
      </c>
      <c r="S3709" s="73" t="n">
        <v>9.9</v>
      </c>
      <c r="T3709" s="73" t="n">
        <v>8.1</v>
      </c>
      <c r="U3709" s="71" t="n">
        <v>0</v>
      </c>
      <c r="V3709" t="inlineStr">
        <is>
          <t>No</t>
        </is>
      </c>
      <c r="W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TC103701</t>
        </is>
      </c>
      <c r="B3710" s="69" t="n">
        <v>46103</v>
      </c>
      <c r="C3710" s="70" t="n">
        <v>2026</v>
      </c>
      <c r="D3710" t="inlineStr">
        <is>
          <t>Mar</t>
        </is>
      </c>
      <c r="E3710" t="inlineStr">
        <is>
          <t>North America</t>
        </is>
      </c>
      <c r="F3710" t="inlineStr">
        <is>
          <t>Canada</t>
        </is>
      </c>
      <c r="G3710" t="inlineStr">
        <is>
          <t>Communications &amp; Media</t>
        </is>
      </c>
      <c r="H3710" t="inlineStr">
        <is>
          <t>Application services</t>
        </is>
      </c>
      <c r="I3710" t="inlineStr">
        <is>
          <t>Large client</t>
        </is>
      </c>
      <c r="J3710" t="inlineStr">
        <is>
          <t>Amir Khan</t>
        </is>
      </c>
      <c r="K3710" s="71" t="n">
        <v>5501</v>
      </c>
      <c r="L3710" s="72" t="n">
        <v>3600.34</v>
      </c>
      <c r="M3710" s="72" t="n">
        <v>19805470.34</v>
      </c>
      <c r="N3710" s="72" t="n">
        <v>0</v>
      </c>
      <c r="O3710" s="72" t="n">
        <v>19805470.34</v>
      </c>
      <c r="P3710" s="72" t="n">
        <v>12957418.21</v>
      </c>
      <c r="Q3710" s="72" t="n">
        <v>6848052.13</v>
      </c>
      <c r="R3710" t="inlineStr">
        <is>
          <t>CM-03</t>
        </is>
      </c>
      <c r="S3710" s="73" t="n">
        <v>40.7</v>
      </c>
      <c r="T3710" s="73" t="n">
        <v>34.4</v>
      </c>
      <c r="U3710" s="71" t="n">
        <v>0</v>
      </c>
      <c r="V3710" t="inlineStr">
        <is>
          <t>No</t>
        </is>
      </c>
      <c r="W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TC103702</t>
        </is>
      </c>
      <c r="B3711" s="69" t="n">
        <v>46103</v>
      </c>
      <c r="C3711" s="70" t="n">
        <v>2026</v>
      </c>
      <c r="D3711" t="inlineStr">
        <is>
          <t>Mar</t>
        </is>
      </c>
      <c r="E3711" t="inlineStr">
        <is>
          <t>Continental Europe</t>
        </is>
      </c>
      <c r="F3711" t="inlineStr">
        <is>
          <t>Netherlands</t>
        </is>
      </c>
      <c r="G3711" t="inlineStr">
        <is>
          <t>Retail &amp; CPG</t>
        </is>
      </c>
      <c r="H3711" t="inlineStr">
        <is>
          <t>BPS</t>
        </is>
      </c>
      <c r="I3711" t="inlineStr">
        <is>
          <t>Mid-size client</t>
        </is>
      </c>
      <c r="J3711" t="inlineStr">
        <is>
          <t>Zoya Ahmed</t>
        </is>
      </c>
      <c r="K3711" s="71" t="n">
        <v>8788</v>
      </c>
      <c r="L3711" s="72" t="n">
        <v>3772.92</v>
      </c>
      <c r="M3711" s="72" t="n">
        <v>33156420.96</v>
      </c>
      <c r="N3711" s="72" t="n">
        <v>1326256.84</v>
      </c>
      <c r="O3711" s="72" t="n">
        <v>31830164.12</v>
      </c>
      <c r="P3711" s="72" t="n">
        <v>21086932.15</v>
      </c>
      <c r="Q3711" s="72" t="n">
        <v>10743231.97</v>
      </c>
      <c r="R3711" t="inlineStr">
        <is>
          <t>RC-01</t>
        </is>
      </c>
      <c r="S3711" s="73" t="n">
        <v>69.5</v>
      </c>
      <c r="T3711" s="73" t="n">
        <v>56.5</v>
      </c>
      <c r="U3711" s="71" t="n">
        <v>0</v>
      </c>
      <c r="V3711" t="inlineStr">
        <is>
          <t>No</t>
        </is>
      </c>
      <c r="W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TC103703</t>
        </is>
      </c>
      <c r="B3712" s="69" t="n">
        <v>46103</v>
      </c>
      <c r="C3712" s="70" t="n">
        <v>2026</v>
      </c>
      <c r="D3712" t="inlineStr">
        <is>
          <t>Mar</t>
        </is>
      </c>
      <c r="E3712" t="inlineStr">
        <is>
          <t>Continental Europe</t>
        </is>
      </c>
      <c r="F3712" t="inlineStr">
        <is>
          <t>Netherlands</t>
        </is>
      </c>
      <c r="G3712" t="inlineStr">
        <is>
          <t>BFSI</t>
        </is>
      </c>
      <c r="H3712" t="inlineStr">
        <is>
          <t>Cloud &amp; infrastructure</t>
        </is>
      </c>
      <c r="I3712" t="inlineStr">
        <is>
          <t>Mid-size client</t>
        </is>
      </c>
      <c r="J3712" t="inlineStr">
        <is>
          <t>Wei Chen</t>
        </is>
      </c>
      <c r="K3712" s="71" t="n">
        <v>9917</v>
      </c>
      <c r="L3712" s="72" t="n">
        <v>4423.41</v>
      </c>
      <c r="M3712" s="72" t="n">
        <v>43866956.97</v>
      </c>
      <c r="N3712" s="72" t="n">
        <v>877339.14</v>
      </c>
      <c r="O3712" s="72" t="n">
        <v>42989617.83</v>
      </c>
      <c r="P3712" s="72" t="n">
        <v>30690586.12</v>
      </c>
      <c r="Q3712" s="72" t="n">
        <v>12299031.71</v>
      </c>
      <c r="R3712" t="inlineStr">
        <is>
          <t>B-01</t>
        </is>
      </c>
      <c r="S3712" s="73" t="n">
        <v>77.90000000000001</v>
      </c>
      <c r="T3712" s="73" t="n">
        <v>60.6</v>
      </c>
      <c r="U3712" s="71" t="n">
        <v>0</v>
      </c>
      <c r="V3712" t="inlineStr">
        <is>
          <t>No</t>
        </is>
      </c>
      <c r="W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TC103704</t>
        </is>
      </c>
      <c r="B3713" s="69" t="n">
        <v>46103</v>
      </c>
      <c r="C3713" s="70" t="n">
        <v>2026</v>
      </c>
      <c r="D3713" t="inlineStr">
        <is>
          <t>Mar</t>
        </is>
      </c>
      <c r="E3713" t="inlineStr">
        <is>
          <t>North America</t>
        </is>
      </c>
      <c r="F3713" t="inlineStr">
        <is>
          <t>USA</t>
        </is>
      </c>
      <c r="G3713" t="inlineStr">
        <is>
          <t>Life Sciences</t>
        </is>
      </c>
      <c r="H3713" t="inlineStr">
        <is>
          <t>Application services</t>
        </is>
      </c>
      <c r="I3713" t="inlineStr">
        <is>
          <t>Top-10 client</t>
        </is>
      </c>
      <c r="J3713" t="inlineStr">
        <is>
          <t>Shraddha Kulkarni</t>
        </is>
      </c>
      <c r="K3713" s="71" t="n">
        <v>3312</v>
      </c>
      <c r="L3713" s="72" t="n">
        <v>4385.85</v>
      </c>
      <c r="M3713" s="72" t="n">
        <v>14525935.2</v>
      </c>
      <c r="N3713" s="72" t="n">
        <v>581037.41</v>
      </c>
      <c r="O3713" s="72" t="n">
        <v>13944897.79</v>
      </c>
      <c r="P3713" s="72" t="n">
        <v>9236489.76</v>
      </c>
      <c r="Q3713" s="72" t="n">
        <v>4708408.03</v>
      </c>
      <c r="R3713" t="inlineStr">
        <is>
          <t>LS-02</t>
        </is>
      </c>
      <c r="S3713" s="73" t="n">
        <v>25.6</v>
      </c>
      <c r="T3713" s="73" t="n">
        <v>19.3</v>
      </c>
      <c r="U3713" s="71" t="n">
        <v>0</v>
      </c>
      <c r="V3713" t="inlineStr">
        <is>
          <t>No</t>
        </is>
      </c>
      <c r="W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TC103705</t>
        </is>
      </c>
      <c r="B3714" s="69" t="n">
        <v>46103</v>
      </c>
      <c r="C3714" s="70" t="n">
        <v>2026</v>
      </c>
      <c r="D3714" t="inlineStr">
        <is>
          <t>Mar</t>
        </is>
      </c>
      <c r="E3714" t="inlineStr">
        <is>
          <t>North America</t>
        </is>
      </c>
      <c r="F3714" t="inlineStr">
        <is>
          <t>Canada</t>
        </is>
      </c>
      <c r="G3714" t="inlineStr">
        <is>
          <t>Technology &amp; Services</t>
        </is>
      </c>
      <c r="H3714" t="inlineStr">
        <is>
          <t>Cloud &amp; infrastructure</t>
        </is>
      </c>
      <c r="I3714" t="inlineStr">
        <is>
          <t>Large client</t>
        </is>
      </c>
      <c r="J3714" t="inlineStr">
        <is>
          <t>Omar Haddad</t>
        </is>
      </c>
      <c r="K3714" s="71" t="n">
        <v>7624</v>
      </c>
      <c r="L3714" s="72" t="n">
        <v>3977.01</v>
      </c>
      <c r="M3714" s="72" t="n">
        <v>30320724.24</v>
      </c>
      <c r="N3714" s="72" t="n">
        <v>0</v>
      </c>
      <c r="O3714" s="72" t="n">
        <v>30320724.24</v>
      </c>
      <c r="P3714" s="72" t="n">
        <v>19386739.41</v>
      </c>
      <c r="Q3714" s="72" t="n">
        <v>10933984.83</v>
      </c>
      <c r="R3714" t="inlineStr">
        <is>
          <t>TS-03</t>
        </is>
      </c>
      <c r="S3714" s="73" t="n">
        <v>52.8</v>
      </c>
      <c r="T3714" s="73" t="n">
        <v>47.1</v>
      </c>
      <c r="U3714" s="71" t="n">
        <v>0</v>
      </c>
      <c r="V3714" t="inlineStr">
        <is>
          <t>Yes</t>
        </is>
      </c>
      <c r="W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TC103706</t>
        </is>
      </c>
      <c r="B3715" s="69" t="n">
        <v>46103</v>
      </c>
      <c r="C3715" s="70" t="n">
        <v>2026</v>
      </c>
      <c r="D3715" t="inlineStr">
        <is>
          <t>Mar</t>
        </is>
      </c>
      <c r="E3715" t="inlineStr">
        <is>
          <t>North America</t>
        </is>
      </c>
      <c r="F3715" t="inlineStr">
        <is>
          <t>USA</t>
        </is>
      </c>
      <c r="G3715" t="inlineStr">
        <is>
          <t>Retail &amp; CPG</t>
        </is>
      </c>
      <c r="H3715" t="inlineStr">
        <is>
          <t>BPS</t>
        </is>
      </c>
      <c r="I3715" t="inlineStr">
        <is>
          <t>Top-10 client</t>
        </is>
      </c>
      <c r="J3715" t="inlineStr">
        <is>
          <t>Fatima Al-Saud</t>
        </is>
      </c>
      <c r="K3715" s="71" t="n">
        <v>2589</v>
      </c>
      <c r="L3715" s="72" t="n">
        <v>3710.57</v>
      </c>
      <c r="M3715" s="72" t="n">
        <v>9606665.73</v>
      </c>
      <c r="N3715" s="72" t="n">
        <v>576399.9399999999</v>
      </c>
      <c r="O3715" s="72" t="n">
        <v>9030265.789999999</v>
      </c>
      <c r="P3715" s="72" t="n">
        <v>6238631.4</v>
      </c>
      <c r="Q3715" s="72" t="n">
        <v>2791634.39</v>
      </c>
      <c r="R3715" t="inlineStr">
        <is>
          <t>RC-03</t>
        </is>
      </c>
      <c r="S3715" s="73" t="n">
        <v>18.9</v>
      </c>
      <c r="T3715" s="73" t="n">
        <v>16.3</v>
      </c>
      <c r="U3715" s="71" t="n">
        <v>0</v>
      </c>
      <c r="V3715" t="inlineStr">
        <is>
          <t>No</t>
        </is>
      </c>
      <c r="W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TC103707</t>
        </is>
      </c>
      <c r="B3716" s="69" t="n">
        <v>46104</v>
      </c>
      <c r="C3716" s="70" t="n">
        <v>2026</v>
      </c>
      <c r="D3716" t="inlineStr">
        <is>
          <t>Mar</t>
        </is>
      </c>
      <c r="E3716" t="inlineStr">
        <is>
          <t>North America</t>
        </is>
      </c>
      <c r="F3716" t="inlineStr">
        <is>
          <t>USA</t>
        </is>
      </c>
      <c r="G3716" t="inlineStr">
        <is>
          <t>Manufacturing</t>
        </is>
      </c>
      <c r="H3716" t="inlineStr">
        <is>
          <t>Cloud &amp; infrastructure</t>
        </is>
      </c>
      <c r="I3716" t="inlineStr">
        <is>
          <t>Top-10 client</t>
        </is>
      </c>
      <c r="J3716" t="inlineStr">
        <is>
          <t>Lucas Martin</t>
        </is>
      </c>
      <c r="K3716" s="71" t="n">
        <v>5836</v>
      </c>
      <c r="L3716" s="72" t="n">
        <v>3546.36</v>
      </c>
      <c r="M3716" s="72" t="n">
        <v>20696556.96</v>
      </c>
      <c r="N3716" s="72" t="n">
        <v>413931.14</v>
      </c>
      <c r="O3716" s="72" t="n">
        <v>20282625.82</v>
      </c>
      <c r="P3716" s="72" t="n">
        <v>13429807.11</v>
      </c>
      <c r="Q3716" s="72" t="n">
        <v>6852818.71</v>
      </c>
      <c r="R3716" t="inlineStr">
        <is>
          <t>M-04</t>
        </is>
      </c>
      <c r="S3716" s="73" t="n">
        <v>43.7</v>
      </c>
      <c r="T3716" s="73" t="n">
        <v>34.5</v>
      </c>
      <c r="U3716" s="71" t="n">
        <v>0</v>
      </c>
      <c r="V3716" t="inlineStr">
        <is>
          <t>No</t>
        </is>
      </c>
      <c r="W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TC103708</t>
        </is>
      </c>
      <c r="B3717" s="69" t="n">
        <v>46104</v>
      </c>
      <c r="C3717" s="70" t="n">
        <v>2026</v>
      </c>
      <c r="D3717" t="inlineStr">
        <is>
          <t>Mar</t>
        </is>
      </c>
      <c r="E3717" t="inlineStr">
        <is>
          <t>North America</t>
        </is>
      </c>
      <c r="F3717" t="inlineStr">
        <is>
          <t>Canada</t>
        </is>
      </c>
      <c r="G3717" t="inlineStr">
        <is>
          <t>Technology &amp; Services</t>
        </is>
      </c>
      <c r="H3717" t="inlineStr">
        <is>
          <t>Cloud &amp; infrastructure</t>
        </is>
      </c>
      <c r="I3717" t="inlineStr">
        <is>
          <t>Large client</t>
        </is>
      </c>
      <c r="J3717" t="inlineStr">
        <is>
          <t>Wei Chen</t>
        </is>
      </c>
      <c r="K3717" s="71" t="n">
        <v>5469</v>
      </c>
      <c r="L3717" s="72" t="n">
        <v>4270.72</v>
      </c>
      <c r="M3717" s="72" t="n">
        <v>23356567.68</v>
      </c>
      <c r="N3717" s="72" t="n">
        <v>0</v>
      </c>
      <c r="O3717" s="72" t="n">
        <v>23356567.68</v>
      </c>
      <c r="P3717" s="72" t="n">
        <v>16237884.13</v>
      </c>
      <c r="Q3717" s="72" t="n">
        <v>7118683.55</v>
      </c>
      <c r="R3717" t="inlineStr">
        <is>
          <t>TS-02</t>
        </is>
      </c>
      <c r="S3717" s="73" t="n">
        <v>43.8</v>
      </c>
      <c r="T3717" s="73" t="n">
        <v>34</v>
      </c>
      <c r="U3717" s="71" t="n">
        <v>0</v>
      </c>
      <c r="V3717" t="inlineStr">
        <is>
          <t>No</t>
        </is>
      </c>
      <c r="W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TC103709</t>
        </is>
      </c>
      <c r="B3718" s="69" t="n">
        <v>46104</v>
      </c>
      <c r="C3718" s="70" t="n">
        <v>2026</v>
      </c>
      <c r="D3718" t="inlineStr">
        <is>
          <t>Mar</t>
        </is>
      </c>
      <c r="E3718" t="inlineStr">
        <is>
          <t>North America</t>
        </is>
      </c>
      <c r="F3718" t="inlineStr">
        <is>
          <t>USA</t>
        </is>
      </c>
      <c r="G3718" t="inlineStr">
        <is>
          <t>BFSI</t>
        </is>
      </c>
      <c r="H3718" t="inlineStr">
        <is>
          <t>Cloud &amp; infrastructure</t>
        </is>
      </c>
      <c r="I3718" t="inlineStr">
        <is>
          <t>Large client</t>
        </is>
      </c>
      <c r="J3718" t="inlineStr">
        <is>
          <t>Lucas Martin</t>
        </is>
      </c>
      <c r="K3718" s="71" t="n">
        <v>5284</v>
      </c>
      <c r="L3718" s="72" t="n">
        <v>4305.7</v>
      </c>
      <c r="M3718" s="72" t="n">
        <v>22751318.8</v>
      </c>
      <c r="N3718" s="72" t="n">
        <v>0</v>
      </c>
      <c r="O3718" s="72" t="n">
        <v>22751318.8</v>
      </c>
      <c r="P3718" s="72" t="n">
        <v>14811159.72</v>
      </c>
      <c r="Q3718" s="72" t="n">
        <v>7940159.08</v>
      </c>
      <c r="R3718" t="inlineStr">
        <is>
          <t>B-04</t>
        </is>
      </c>
      <c r="S3718" s="73" t="n">
        <v>39.5</v>
      </c>
      <c r="T3718" s="73" t="n">
        <v>33</v>
      </c>
      <c r="U3718" s="71" t="n">
        <v>0</v>
      </c>
      <c r="V3718" t="inlineStr">
        <is>
          <t>No</t>
        </is>
      </c>
      <c r="W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TC103710</t>
        </is>
      </c>
      <c r="B3719" s="69" t="n">
        <v>46104</v>
      </c>
      <c r="C3719" s="70" t="n">
        <v>2026</v>
      </c>
      <c r="D3719" t="inlineStr">
        <is>
          <t>Mar</t>
        </is>
      </c>
      <c r="E3719" t="inlineStr">
        <is>
          <t>North America</t>
        </is>
      </c>
      <c r="F3719" t="inlineStr">
        <is>
          <t>USA</t>
        </is>
      </c>
      <c r="G3719" t="inlineStr">
        <is>
          <t>BFSI</t>
        </is>
      </c>
      <c r="H3719" t="inlineStr">
        <is>
          <t>AI &amp; data</t>
        </is>
      </c>
      <c r="I3719" t="inlineStr">
        <is>
          <t>Top-10 client</t>
        </is>
      </c>
      <c r="J3719" t="inlineStr">
        <is>
          <t>Noah Smith</t>
        </is>
      </c>
      <c r="K3719" s="71" t="n">
        <v>10660</v>
      </c>
      <c r="L3719" s="72" t="n">
        <v>4435.42</v>
      </c>
      <c r="M3719" s="72" t="n">
        <v>47281577.2</v>
      </c>
      <c r="N3719" s="72" t="n">
        <v>2836894.63</v>
      </c>
      <c r="O3719" s="72" t="n">
        <v>44444682.57</v>
      </c>
      <c r="P3719" s="72" t="n">
        <v>33467727.43</v>
      </c>
      <c r="Q3719" s="72" t="n">
        <v>10976955.14</v>
      </c>
      <c r="R3719" t="inlineStr">
        <is>
          <t>B-02</t>
        </is>
      </c>
      <c r="S3719" s="73" t="n">
        <v>76.09999999999999</v>
      </c>
      <c r="T3719" s="73" t="n">
        <v>65.59999999999999</v>
      </c>
      <c r="U3719" s="71" t="n">
        <v>2</v>
      </c>
      <c r="V3719" t="inlineStr">
        <is>
          <t>No</t>
        </is>
      </c>
      <c r="W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TC103711</t>
        </is>
      </c>
      <c r="B3720" s="69" t="n">
        <v>46104</v>
      </c>
      <c r="C3720" s="70" t="n">
        <v>2026</v>
      </c>
      <c r="D3720" t="inlineStr">
        <is>
          <t>Mar</t>
        </is>
      </c>
      <c r="E3720" t="inlineStr">
        <is>
          <t>North America</t>
        </is>
      </c>
      <c r="F3720" t="inlineStr">
        <is>
          <t>Canada</t>
        </is>
      </c>
      <c r="G3720" t="inlineStr">
        <is>
          <t>Manufacturing</t>
        </is>
      </c>
      <c r="H3720" t="inlineStr">
        <is>
          <t>Application services</t>
        </is>
      </c>
      <c r="I3720" t="inlineStr">
        <is>
          <t>Large client</t>
        </is>
      </c>
      <c r="J3720" t="inlineStr">
        <is>
          <t>Sara Rossi</t>
        </is>
      </c>
      <c r="K3720" s="71" t="n">
        <v>5827</v>
      </c>
      <c r="L3720" s="72" t="n">
        <v>4156.76</v>
      </c>
      <c r="M3720" s="72" t="n">
        <v>24221440.52</v>
      </c>
      <c r="N3720" s="72" t="n">
        <v>484428.81</v>
      </c>
      <c r="O3720" s="72" t="n">
        <v>23737011.71</v>
      </c>
      <c r="P3720" s="72" t="n">
        <v>16517817</v>
      </c>
      <c r="Q3720" s="72" t="n">
        <v>7219194.71</v>
      </c>
      <c r="R3720" t="inlineStr">
        <is>
          <t>M-06</t>
        </is>
      </c>
      <c r="S3720" s="73" t="n">
        <v>42.4</v>
      </c>
      <c r="T3720" s="73" t="n">
        <v>37.1</v>
      </c>
      <c r="U3720" s="71" t="n">
        <v>0</v>
      </c>
      <c r="V3720" t="inlineStr">
        <is>
          <t>No</t>
        </is>
      </c>
      <c r="W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TC103712</t>
        </is>
      </c>
      <c r="B3721" s="69" t="n">
        <v>46104</v>
      </c>
      <c r="C3721" s="70" t="n">
        <v>2026</v>
      </c>
      <c r="D3721" t="inlineStr">
        <is>
          <t>Mar</t>
        </is>
      </c>
      <c r="E3721" t="inlineStr">
        <is>
          <t>Middle East &amp; Africa</t>
        </is>
      </c>
      <c r="F3721" t="inlineStr">
        <is>
          <t>South Africa</t>
        </is>
      </c>
      <c r="G3721" t="inlineStr">
        <is>
          <t>Technology &amp; Services</t>
        </is>
      </c>
      <c r="H3721" t="inlineStr">
        <is>
          <t>Cloud &amp; infrastructure</t>
        </is>
      </c>
      <c r="I3721" t="inlineStr">
        <is>
          <t>Large client</t>
        </is>
      </c>
      <c r="J3721" t="inlineStr">
        <is>
          <t>Liam O'Brien</t>
        </is>
      </c>
      <c r="K3721" s="71" t="n">
        <v>1941</v>
      </c>
      <c r="L3721" s="72" t="n">
        <v>3773.37</v>
      </c>
      <c r="M3721" s="72" t="n">
        <v>7324111.17</v>
      </c>
      <c r="N3721" s="72" t="n">
        <v>0</v>
      </c>
      <c r="O3721" s="72" t="n">
        <v>7324111.17</v>
      </c>
      <c r="P3721" s="72" t="n">
        <v>4861929.95</v>
      </c>
      <c r="Q3721" s="72" t="n">
        <v>2462181.22</v>
      </c>
      <c r="R3721" t="inlineStr">
        <is>
          <t>TS-02</t>
        </is>
      </c>
      <c r="S3721" s="73" t="n">
        <v>14.7</v>
      </c>
      <c r="T3721" s="73" t="n">
        <v>12.4</v>
      </c>
      <c r="U3721" s="71" t="n">
        <v>0</v>
      </c>
      <c r="V3721" t="inlineStr">
        <is>
          <t>No</t>
        </is>
      </c>
      <c r="W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TC103713</t>
        </is>
      </c>
      <c r="B3722" s="69" t="n">
        <v>46104</v>
      </c>
      <c r="C3722" s="70" t="n">
        <v>2026</v>
      </c>
      <c r="D3722" t="inlineStr">
        <is>
          <t>Mar</t>
        </is>
      </c>
      <c r="E3722" t="inlineStr">
        <is>
          <t>Continental Europe</t>
        </is>
      </c>
      <c r="F3722" t="inlineStr">
        <is>
          <t>France</t>
        </is>
      </c>
      <c r="G3722" t="inlineStr">
        <is>
          <t>BFSI</t>
        </is>
      </c>
      <c r="H3722" t="inlineStr">
        <is>
          <t>Consulting</t>
        </is>
      </c>
      <c r="I3722" t="inlineStr">
        <is>
          <t>Top-10 client</t>
        </is>
      </c>
      <c r="J3722" t="inlineStr">
        <is>
          <t>Sophie Müller</t>
        </is>
      </c>
      <c r="K3722" s="71" t="n">
        <v>5929</v>
      </c>
      <c r="L3722" s="72" t="n">
        <v>4398.92</v>
      </c>
      <c r="M3722" s="72" t="n">
        <v>26081196.68</v>
      </c>
      <c r="N3722" s="72" t="n">
        <v>1043247.87</v>
      </c>
      <c r="O3722" s="72" t="n">
        <v>25037948.81</v>
      </c>
      <c r="P3722" s="72" t="n">
        <v>17946582.69</v>
      </c>
      <c r="Q3722" s="72" t="n">
        <v>7091366.12</v>
      </c>
      <c r="R3722" t="inlineStr">
        <is>
          <t>B-06</t>
        </is>
      </c>
      <c r="S3722" s="73" t="n">
        <v>45.2</v>
      </c>
      <c r="T3722" s="73" t="n">
        <v>38.5</v>
      </c>
      <c r="U3722" s="71" t="n">
        <v>0</v>
      </c>
      <c r="V3722" t="inlineStr">
        <is>
          <t>No</t>
        </is>
      </c>
      <c r="W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TC103714</t>
        </is>
      </c>
      <c r="B3723" s="69" t="n">
        <v>46104</v>
      </c>
      <c r="C3723" s="70" t="n">
        <v>2026</v>
      </c>
      <c r="D3723" t="inlineStr">
        <is>
          <t>Mar</t>
        </is>
      </c>
      <c r="E3723" t="inlineStr">
        <is>
          <t>Continental Europe</t>
        </is>
      </c>
      <c r="F3723" t="inlineStr">
        <is>
          <t>France</t>
        </is>
      </c>
      <c r="G3723" t="inlineStr">
        <is>
          <t>BFSI</t>
        </is>
      </c>
      <c r="H3723" t="inlineStr">
        <is>
          <t>AI &amp; data</t>
        </is>
      </c>
      <c r="I3723" t="inlineStr">
        <is>
          <t>Mid-size client</t>
        </is>
      </c>
      <c r="J3723" t="inlineStr">
        <is>
          <t>Arjun Mehta</t>
        </is>
      </c>
      <c r="K3723" s="71" t="n">
        <v>1621</v>
      </c>
      <c r="L3723" s="72" t="n">
        <v>4178.85</v>
      </c>
      <c r="M3723" s="72" t="n">
        <v>6773915.85</v>
      </c>
      <c r="N3723" s="72" t="n">
        <v>135478.32</v>
      </c>
      <c r="O3723" s="72" t="n">
        <v>6638437.53</v>
      </c>
      <c r="P3723" s="72" t="n">
        <v>4104071</v>
      </c>
      <c r="Q3723" s="72" t="n">
        <v>2534366.53</v>
      </c>
      <c r="R3723" t="inlineStr">
        <is>
          <t>B-05</t>
        </is>
      </c>
      <c r="S3723" s="73" t="n">
        <v>12.7</v>
      </c>
      <c r="T3723" s="73" t="n">
        <v>10.1</v>
      </c>
      <c r="U3723" s="71" t="n">
        <v>0</v>
      </c>
      <c r="V3723" t="inlineStr">
        <is>
          <t>No</t>
        </is>
      </c>
      <c r="W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TC103715</t>
        </is>
      </c>
      <c r="B3724" s="69" t="n">
        <v>46104</v>
      </c>
      <c r="C3724" s="70" t="n">
        <v>2026</v>
      </c>
      <c r="D3724" t="inlineStr">
        <is>
          <t>Mar</t>
        </is>
      </c>
      <c r="E3724" t="inlineStr">
        <is>
          <t>Middle East &amp; Africa</t>
        </is>
      </c>
      <c r="F3724" t="inlineStr">
        <is>
          <t>UAE</t>
        </is>
      </c>
      <c r="G3724" t="inlineStr">
        <is>
          <t>Retail &amp; CPG</t>
        </is>
      </c>
      <c r="H3724" t="inlineStr">
        <is>
          <t>Consulting</t>
        </is>
      </c>
      <c r="I3724" t="inlineStr">
        <is>
          <t>Top-10 client</t>
        </is>
      </c>
      <c r="J3724" t="inlineStr">
        <is>
          <t>Lucas Martin</t>
        </is>
      </c>
      <c r="K3724" s="71" t="n">
        <v>3137</v>
      </c>
      <c r="L3724" s="72" t="n">
        <v>3499.06</v>
      </c>
      <c r="M3724" s="72" t="n">
        <v>10976551.22</v>
      </c>
      <c r="N3724" s="72" t="n">
        <v>0</v>
      </c>
      <c r="O3724" s="72" t="n">
        <v>10976551.22</v>
      </c>
      <c r="P3724" s="72" t="n">
        <v>7626223.82</v>
      </c>
      <c r="Q3724" s="72" t="n">
        <v>3350327.4</v>
      </c>
      <c r="R3724" t="inlineStr">
        <is>
          <t>RC-04</t>
        </is>
      </c>
      <c r="S3724" s="73" t="n">
        <v>24.4</v>
      </c>
      <c r="T3724" s="73" t="n">
        <v>19.5</v>
      </c>
      <c r="U3724" s="71" t="n">
        <v>1</v>
      </c>
      <c r="V3724" t="inlineStr">
        <is>
          <t>No</t>
        </is>
      </c>
      <c r="W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TC103716</t>
        </is>
      </c>
      <c r="B3725" s="69" t="n">
        <v>46104</v>
      </c>
      <c r="C3725" s="70" t="n">
        <v>2026</v>
      </c>
      <c r="D3725" t="inlineStr">
        <is>
          <t>Mar</t>
        </is>
      </c>
      <c r="E3725" t="inlineStr">
        <is>
          <t>North America</t>
        </is>
      </c>
      <c r="F3725" t="inlineStr">
        <is>
          <t>Canada</t>
        </is>
      </c>
      <c r="G3725" t="inlineStr">
        <is>
          <t>BFSI</t>
        </is>
      </c>
      <c r="H3725" t="inlineStr">
        <is>
          <t>AI &amp; data</t>
        </is>
      </c>
      <c r="I3725" t="inlineStr">
        <is>
          <t>Mid-size client</t>
        </is>
      </c>
      <c r="J3725" t="inlineStr">
        <is>
          <t>Liam O'Brien</t>
        </is>
      </c>
      <c r="K3725" s="71" t="n">
        <v>6352</v>
      </c>
      <c r="L3725" s="72" t="n">
        <v>4501.99</v>
      </c>
      <c r="M3725" s="72" t="n">
        <v>28596640.48</v>
      </c>
      <c r="N3725" s="72" t="n">
        <v>571932.8100000001</v>
      </c>
      <c r="O3725" s="72" t="n">
        <v>28024707.67</v>
      </c>
      <c r="P3725" s="72" t="n">
        <v>19034276.98</v>
      </c>
      <c r="Q3725" s="72" t="n">
        <v>8990430.689999999</v>
      </c>
      <c r="R3725" t="inlineStr">
        <is>
          <t>B-04</t>
        </is>
      </c>
      <c r="S3725" s="73" t="n">
        <v>53.8</v>
      </c>
      <c r="T3725" s="73" t="n">
        <v>42.5</v>
      </c>
      <c r="U3725" s="71" t="n">
        <v>0</v>
      </c>
      <c r="V3725" t="inlineStr">
        <is>
          <t>No</t>
        </is>
      </c>
      <c r="W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TC103717</t>
        </is>
      </c>
      <c r="B3726" s="69" t="n">
        <v>46104</v>
      </c>
      <c r="C3726" s="70" t="n">
        <v>2026</v>
      </c>
      <c r="D3726" t="inlineStr">
        <is>
          <t>Mar</t>
        </is>
      </c>
      <c r="E3726" t="inlineStr">
        <is>
          <t>North America</t>
        </is>
      </c>
      <c r="F3726" t="inlineStr">
        <is>
          <t>Canada</t>
        </is>
      </c>
      <c r="G3726" t="inlineStr">
        <is>
          <t>BFSI</t>
        </is>
      </c>
      <c r="H3726" t="inlineStr">
        <is>
          <t>BPS</t>
        </is>
      </c>
      <c r="I3726" t="inlineStr">
        <is>
          <t>Top-10 client</t>
        </is>
      </c>
      <c r="J3726" t="inlineStr">
        <is>
          <t>Sophie Müller</t>
        </is>
      </c>
      <c r="K3726" s="71" t="n">
        <v>7534</v>
      </c>
      <c r="L3726" s="72" t="n">
        <v>4095.54</v>
      </c>
      <c r="M3726" s="72" t="n">
        <v>30855798.36</v>
      </c>
      <c r="N3726" s="72" t="n">
        <v>0</v>
      </c>
      <c r="O3726" s="72" t="n">
        <v>30855798.36</v>
      </c>
      <c r="P3726" s="72" t="n">
        <v>18866105.31</v>
      </c>
      <c r="Q3726" s="72" t="n">
        <v>11989693.05</v>
      </c>
      <c r="R3726" t="inlineStr">
        <is>
          <t>B-03</t>
        </is>
      </c>
      <c r="S3726" s="73" t="n">
        <v>60.9</v>
      </c>
      <c r="T3726" s="73" t="n">
        <v>48.6</v>
      </c>
      <c r="U3726" s="71" t="n">
        <v>0</v>
      </c>
      <c r="V3726" t="inlineStr">
        <is>
          <t>No</t>
        </is>
      </c>
      <c r="W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TC103718</t>
        </is>
      </c>
      <c r="B3727" s="69" t="n">
        <v>46104</v>
      </c>
      <c r="C3727" s="70" t="n">
        <v>2026</v>
      </c>
      <c r="D3727" t="inlineStr">
        <is>
          <t>Mar</t>
        </is>
      </c>
      <c r="E3727" t="inlineStr">
        <is>
          <t>North America</t>
        </is>
      </c>
      <c r="F3727" t="inlineStr">
        <is>
          <t>Canada</t>
        </is>
      </c>
      <c r="G3727" t="inlineStr">
        <is>
          <t>Manufacturing</t>
        </is>
      </c>
      <c r="H3727" t="inlineStr">
        <is>
          <t>Cloud &amp; infrastructure</t>
        </is>
      </c>
      <c r="I3727" t="inlineStr">
        <is>
          <t>Mid-size client</t>
        </is>
      </c>
      <c r="J3727" t="inlineStr">
        <is>
          <t>Liam O'Brien</t>
        </is>
      </c>
      <c r="K3727" s="71" t="n">
        <v>5989</v>
      </c>
      <c r="L3727" s="72" t="n">
        <v>3578.92</v>
      </c>
      <c r="M3727" s="72" t="n">
        <v>21434151.88</v>
      </c>
      <c r="N3727" s="72" t="n">
        <v>857366.08</v>
      </c>
      <c r="O3727" s="72" t="n">
        <v>20576785.8</v>
      </c>
      <c r="P3727" s="72" t="n">
        <v>13920296.58</v>
      </c>
      <c r="Q3727" s="72" t="n">
        <v>6656489.22</v>
      </c>
      <c r="R3727" t="inlineStr">
        <is>
          <t>M-05</t>
        </is>
      </c>
      <c r="S3727" s="73" t="n">
        <v>43.3</v>
      </c>
      <c r="T3727" s="73" t="n">
        <v>38.8</v>
      </c>
      <c r="U3727" s="71" t="n">
        <v>0</v>
      </c>
      <c r="V3727" t="inlineStr">
        <is>
          <t>No</t>
        </is>
      </c>
      <c r="W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TC103719</t>
        </is>
      </c>
      <c r="B3728" s="69" t="n">
        <v>46105</v>
      </c>
      <c r="C3728" s="70" t="n">
        <v>2026</v>
      </c>
      <c r="D3728" t="inlineStr">
        <is>
          <t>Mar</t>
        </is>
      </c>
      <c r="E3728" t="inlineStr">
        <is>
          <t>UK</t>
        </is>
      </c>
      <c r="F3728" t="inlineStr">
        <is>
          <t>UK</t>
        </is>
      </c>
      <c r="G3728" t="inlineStr">
        <is>
          <t>Communications &amp; Media</t>
        </is>
      </c>
      <c r="H3728" t="inlineStr">
        <is>
          <t>Application services</t>
        </is>
      </c>
      <c r="I3728" t="inlineStr">
        <is>
          <t>Mid-size client</t>
        </is>
      </c>
      <c r="J3728" t="inlineStr">
        <is>
          <t>Wei Chen</t>
        </is>
      </c>
      <c r="K3728" s="71" t="n">
        <v>2207</v>
      </c>
      <c r="L3728" s="72" t="n">
        <v>3351.84</v>
      </c>
      <c r="M3728" s="72" t="n">
        <v>7397510.88</v>
      </c>
      <c r="N3728" s="72" t="n">
        <v>0</v>
      </c>
      <c r="O3728" s="72" t="n">
        <v>7397510.88</v>
      </c>
      <c r="P3728" s="72" t="n">
        <v>5154902.16</v>
      </c>
      <c r="Q3728" s="72" t="n">
        <v>2242608.72</v>
      </c>
      <c r="R3728" t="inlineStr">
        <is>
          <t>CM-03</t>
        </is>
      </c>
      <c r="S3728" s="73" t="n">
        <v>15.7</v>
      </c>
      <c r="T3728" s="73" t="n">
        <v>14.3</v>
      </c>
      <c r="U3728" s="71" t="n">
        <v>0</v>
      </c>
      <c r="V3728" t="inlineStr">
        <is>
          <t>No</t>
        </is>
      </c>
      <c r="W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TC103720</t>
        </is>
      </c>
      <c r="B3729" s="69" t="n">
        <v>46105</v>
      </c>
      <c r="C3729" s="70" t="n">
        <v>2026</v>
      </c>
      <c r="D3729" t="inlineStr">
        <is>
          <t>Mar</t>
        </is>
      </c>
      <c r="E3729" t="inlineStr">
        <is>
          <t>UK</t>
        </is>
      </c>
      <c r="F3729" t="inlineStr">
        <is>
          <t>UK</t>
        </is>
      </c>
      <c r="G3729" t="inlineStr">
        <is>
          <t>Manufacturing</t>
        </is>
      </c>
      <c r="H3729" t="inlineStr">
        <is>
          <t>Application services</t>
        </is>
      </c>
      <c r="I3729" t="inlineStr">
        <is>
          <t>Mid-size client</t>
        </is>
      </c>
      <c r="J3729" t="inlineStr">
        <is>
          <t>Zoya Ahmed</t>
        </is>
      </c>
      <c r="K3729" s="71" t="n">
        <v>9346</v>
      </c>
      <c r="L3729" s="72" t="n">
        <v>3976.49</v>
      </c>
      <c r="M3729" s="72" t="n">
        <v>37164275.54</v>
      </c>
      <c r="N3729" s="72" t="n">
        <v>2229856.53</v>
      </c>
      <c r="O3729" s="72" t="n">
        <v>34934419.01</v>
      </c>
      <c r="P3729" s="72" t="n">
        <v>25432529.41</v>
      </c>
      <c r="Q3729" s="72" t="n">
        <v>9501889.6</v>
      </c>
      <c r="R3729" t="inlineStr">
        <is>
          <t>M-03</t>
        </is>
      </c>
      <c r="S3729" s="73" t="n">
        <v>72.8</v>
      </c>
      <c r="T3729" s="73" t="n">
        <v>61.2</v>
      </c>
      <c r="U3729" s="71" t="n">
        <v>0</v>
      </c>
      <c r="V3729" t="inlineStr">
        <is>
          <t>No</t>
        </is>
      </c>
      <c r="W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TC103721</t>
        </is>
      </c>
      <c r="B3730" s="69" t="n">
        <v>46105</v>
      </c>
      <c r="C3730" s="70" t="n">
        <v>2026</v>
      </c>
      <c r="D3730" t="inlineStr">
        <is>
          <t>Mar</t>
        </is>
      </c>
      <c r="E3730" t="inlineStr">
        <is>
          <t>North America</t>
        </is>
      </c>
      <c r="F3730" t="inlineStr">
        <is>
          <t>Canada</t>
        </is>
      </c>
      <c r="G3730" t="inlineStr">
        <is>
          <t>Manufacturing</t>
        </is>
      </c>
      <c r="H3730" t="inlineStr">
        <is>
          <t>Application services</t>
        </is>
      </c>
      <c r="I3730" t="inlineStr">
        <is>
          <t>Large client</t>
        </is>
      </c>
      <c r="J3730" t="inlineStr">
        <is>
          <t>Sara Rossi</t>
        </is>
      </c>
      <c r="K3730" s="71" t="n">
        <v>2587</v>
      </c>
      <c r="L3730" s="72" t="n">
        <v>4479.28</v>
      </c>
      <c r="M3730" s="72" t="n">
        <v>11587897.36</v>
      </c>
      <c r="N3730" s="72" t="n">
        <v>695273.84</v>
      </c>
      <c r="O3730" s="72" t="n">
        <v>10892623.52</v>
      </c>
      <c r="P3730" s="72" t="n">
        <v>7805177.66</v>
      </c>
      <c r="Q3730" s="72" t="n">
        <v>3087445.86</v>
      </c>
      <c r="R3730" t="inlineStr">
        <is>
          <t>M-01</t>
        </is>
      </c>
      <c r="S3730" s="73" t="n">
        <v>19.6</v>
      </c>
      <c r="T3730" s="73" t="n">
        <v>16.5</v>
      </c>
      <c r="U3730" s="71" t="n">
        <v>1</v>
      </c>
      <c r="V3730" t="inlineStr">
        <is>
          <t>No</t>
        </is>
      </c>
      <c r="W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TC103722</t>
        </is>
      </c>
      <c r="B3731" s="69" t="n">
        <v>46105</v>
      </c>
      <c r="C3731" s="70" t="n">
        <v>2026</v>
      </c>
      <c r="D3731" t="inlineStr">
        <is>
          <t>Mar</t>
        </is>
      </c>
      <c r="E3731" t="inlineStr">
        <is>
          <t>North America</t>
        </is>
      </c>
      <c r="F3731" t="inlineStr">
        <is>
          <t>USA</t>
        </is>
      </c>
      <c r="G3731" t="inlineStr">
        <is>
          <t>Technology &amp; Services</t>
        </is>
      </c>
      <c r="H3731" t="inlineStr">
        <is>
          <t>Consulting</t>
        </is>
      </c>
      <c r="I3731" t="inlineStr">
        <is>
          <t>Mid-size client</t>
        </is>
      </c>
      <c r="J3731" t="inlineStr">
        <is>
          <t>Zoya Ahmed</t>
        </is>
      </c>
      <c r="K3731" s="71" t="n">
        <v>826</v>
      </c>
      <c r="L3731" s="72" t="n">
        <v>4299.28</v>
      </c>
      <c r="M3731" s="72" t="n">
        <v>3551205.28</v>
      </c>
      <c r="N3731" s="72" t="n">
        <v>71024.11</v>
      </c>
      <c r="O3731" s="72" t="n">
        <v>3480181.17</v>
      </c>
      <c r="P3731" s="72" t="n">
        <v>2326989.69</v>
      </c>
      <c r="Q3731" s="72" t="n">
        <v>1153191.48</v>
      </c>
      <c r="R3731" t="inlineStr">
        <is>
          <t>TS-06</t>
        </is>
      </c>
      <c r="S3731" s="73" t="n">
        <v>6.5</v>
      </c>
      <c r="T3731" s="73" t="n">
        <v>5.4</v>
      </c>
      <c r="U3731" s="71" t="n">
        <v>0</v>
      </c>
      <c r="V3731" t="inlineStr">
        <is>
          <t>No</t>
        </is>
      </c>
      <c r="W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TC103723</t>
        </is>
      </c>
      <c r="B3732" s="69" t="n">
        <v>46105</v>
      </c>
      <c r="C3732" s="70" t="n">
        <v>2026</v>
      </c>
      <c r="D3732" t="inlineStr">
        <is>
          <t>Mar</t>
        </is>
      </c>
      <c r="E3732" t="inlineStr">
        <is>
          <t>North America</t>
        </is>
      </c>
      <c r="F3732" t="inlineStr">
        <is>
          <t>Canada</t>
        </is>
      </c>
      <c r="G3732" t="inlineStr">
        <is>
          <t>Communications &amp; Media</t>
        </is>
      </c>
      <c r="H3732" t="inlineStr">
        <is>
          <t>Cloud &amp; infrastructure</t>
        </is>
      </c>
      <c r="I3732" t="inlineStr">
        <is>
          <t>Top-10 client</t>
        </is>
      </c>
      <c r="J3732" t="inlineStr">
        <is>
          <t>Ana Costa</t>
        </is>
      </c>
      <c r="K3732" s="71" t="n">
        <v>10117</v>
      </c>
      <c r="L3732" s="72" t="n">
        <v>3600.95</v>
      </c>
      <c r="M3732" s="72" t="n">
        <v>36430811.15</v>
      </c>
      <c r="N3732" s="72" t="n">
        <v>0</v>
      </c>
      <c r="O3732" s="72" t="n">
        <v>36430811.15</v>
      </c>
      <c r="P3732" s="72" t="n">
        <v>26636890.28</v>
      </c>
      <c r="Q3732" s="72" t="n">
        <v>9793920.869999999</v>
      </c>
      <c r="R3732" t="inlineStr">
        <is>
          <t>CM-03</t>
        </is>
      </c>
      <c r="S3732" s="73" t="n">
        <v>74</v>
      </c>
      <c r="T3732" s="73" t="n">
        <v>63.9</v>
      </c>
      <c r="U3732" s="71" t="n">
        <v>1</v>
      </c>
      <c r="V3732" t="inlineStr">
        <is>
          <t>No</t>
        </is>
      </c>
      <c r="W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TC103724</t>
        </is>
      </c>
      <c r="B3733" s="69" t="n">
        <v>46105</v>
      </c>
      <c r="C3733" s="70" t="n">
        <v>2026</v>
      </c>
      <c r="D3733" t="inlineStr">
        <is>
          <t>Mar</t>
        </is>
      </c>
      <c r="E3733" t="inlineStr">
        <is>
          <t>North America</t>
        </is>
      </c>
      <c r="F3733" t="inlineStr">
        <is>
          <t>Canada</t>
        </is>
      </c>
      <c r="G3733" t="inlineStr">
        <is>
          <t>Life Sciences</t>
        </is>
      </c>
      <c r="H3733" t="inlineStr">
        <is>
          <t>Cloud &amp; infrastructure</t>
        </is>
      </c>
      <c r="I3733" t="inlineStr">
        <is>
          <t>Large client</t>
        </is>
      </c>
      <c r="J3733" t="inlineStr">
        <is>
          <t>Mei Lin</t>
        </is>
      </c>
      <c r="K3733" s="71" t="n">
        <v>9764</v>
      </c>
      <c r="L3733" s="72" t="n">
        <v>4513.82</v>
      </c>
      <c r="M3733" s="72" t="n">
        <v>44072938.48</v>
      </c>
      <c r="N3733" s="72" t="n">
        <v>0</v>
      </c>
      <c r="O3733" s="72" t="n">
        <v>44072938.48</v>
      </c>
      <c r="P3733" s="72" t="n">
        <v>24737638.17</v>
      </c>
      <c r="Q3733" s="72" t="n">
        <v>19335300.31</v>
      </c>
      <c r="R3733" t="inlineStr">
        <is>
          <t>LS-03</t>
        </is>
      </c>
      <c r="S3733" s="73" t="n">
        <v>76.09999999999999</v>
      </c>
      <c r="T3733" s="73" t="n">
        <v>61.9</v>
      </c>
      <c r="U3733" s="71" t="n">
        <v>0</v>
      </c>
      <c r="V3733" t="inlineStr">
        <is>
          <t>No</t>
        </is>
      </c>
      <c r="W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TC103725</t>
        </is>
      </c>
      <c r="B3734" s="69" t="n">
        <v>46105</v>
      </c>
      <c r="C3734" s="70" t="n">
        <v>2026</v>
      </c>
      <c r="D3734" t="inlineStr">
        <is>
          <t>Mar</t>
        </is>
      </c>
      <c r="E3734" t="inlineStr">
        <is>
          <t>North America</t>
        </is>
      </c>
      <c r="F3734" t="inlineStr">
        <is>
          <t>USA</t>
        </is>
      </c>
      <c r="G3734" t="inlineStr">
        <is>
          <t>BFSI</t>
        </is>
      </c>
      <c r="H3734" t="inlineStr">
        <is>
          <t>BPS</t>
        </is>
      </c>
      <c r="I3734" t="inlineStr">
        <is>
          <t>Top-10 client</t>
        </is>
      </c>
      <c r="J3734" t="inlineStr">
        <is>
          <t>Kofi Mensah</t>
        </is>
      </c>
      <c r="K3734" s="71" t="n">
        <v>7933</v>
      </c>
      <c r="L3734" s="72" t="n">
        <v>4673.85</v>
      </c>
      <c r="M3734" s="72" t="n">
        <v>37077652.05</v>
      </c>
      <c r="N3734" s="72" t="n">
        <v>2224659.12</v>
      </c>
      <c r="O3734" s="72" t="n">
        <v>34852992.93</v>
      </c>
      <c r="P3734" s="72" t="n">
        <v>22544045.42</v>
      </c>
      <c r="Q3734" s="72" t="n">
        <v>12308947.51</v>
      </c>
      <c r="R3734" t="inlineStr">
        <is>
          <t>B-04</t>
        </is>
      </c>
      <c r="S3734" s="73" t="n">
        <v>63.1</v>
      </c>
      <c r="T3734" s="73" t="n">
        <v>50.5</v>
      </c>
      <c r="U3734" s="71" t="n">
        <v>0</v>
      </c>
      <c r="V3734" t="inlineStr">
        <is>
          <t>No</t>
        </is>
      </c>
      <c r="W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TC103726</t>
        </is>
      </c>
      <c r="B3735" s="69" t="n">
        <v>46106</v>
      </c>
      <c r="C3735" s="70" t="n">
        <v>2026</v>
      </c>
      <c r="D3735" t="inlineStr">
        <is>
          <t>Mar</t>
        </is>
      </c>
      <c r="E3735" t="inlineStr">
        <is>
          <t>Middle East &amp; Africa</t>
        </is>
      </c>
      <c r="F3735" t="inlineStr">
        <is>
          <t>UAE</t>
        </is>
      </c>
      <c r="G3735" t="inlineStr">
        <is>
          <t>Technology &amp; Services</t>
        </is>
      </c>
      <c r="H3735" t="inlineStr">
        <is>
          <t>AI &amp; data</t>
        </is>
      </c>
      <c r="I3735" t="inlineStr">
        <is>
          <t>Mid-size client</t>
        </is>
      </c>
      <c r="J3735" t="inlineStr">
        <is>
          <t>Lucas Martin</t>
        </is>
      </c>
      <c r="K3735" s="71" t="n">
        <v>1622</v>
      </c>
      <c r="L3735" s="72" t="n">
        <v>3777.06</v>
      </c>
      <c r="M3735" s="72" t="n">
        <v>6126391.32</v>
      </c>
      <c r="N3735" s="72" t="n">
        <v>0</v>
      </c>
      <c r="O3735" s="72" t="n">
        <v>6126391.32</v>
      </c>
      <c r="P3735" s="72" t="n">
        <v>3662576.18</v>
      </c>
      <c r="Q3735" s="72" t="n">
        <v>2463815.14</v>
      </c>
      <c r="R3735" t="inlineStr">
        <is>
          <t>TS-03</t>
        </is>
      </c>
      <c r="S3735" s="73" t="n">
        <v>11.8</v>
      </c>
      <c r="T3735" s="73" t="n">
        <v>10.6</v>
      </c>
      <c r="U3735" s="71" t="n">
        <v>0</v>
      </c>
      <c r="V3735" t="inlineStr">
        <is>
          <t>No</t>
        </is>
      </c>
      <c r="W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TC103727</t>
        </is>
      </c>
      <c r="B3736" s="69" t="n">
        <v>46106</v>
      </c>
      <c r="C3736" s="70" t="n">
        <v>2026</v>
      </c>
      <c r="D3736" t="inlineStr">
        <is>
          <t>Mar</t>
        </is>
      </c>
      <c r="E3736" t="inlineStr">
        <is>
          <t>Continental Europe</t>
        </is>
      </c>
      <c r="F3736" t="inlineStr">
        <is>
          <t>Netherlands</t>
        </is>
      </c>
      <c r="G3736" t="inlineStr">
        <is>
          <t>Retail &amp; CPG</t>
        </is>
      </c>
      <c r="H3736" t="inlineStr">
        <is>
          <t>AI &amp; data</t>
        </is>
      </c>
      <c r="I3736" t="inlineStr">
        <is>
          <t>Large client</t>
        </is>
      </c>
      <c r="J3736" t="inlineStr">
        <is>
          <t>Lucas Martin</t>
        </is>
      </c>
      <c r="K3736" s="71" t="n">
        <v>4746</v>
      </c>
      <c r="L3736" s="72" t="n">
        <v>3701.08</v>
      </c>
      <c r="M3736" s="72" t="n">
        <v>17565325.68</v>
      </c>
      <c r="N3736" s="72" t="n">
        <v>351306.51</v>
      </c>
      <c r="O3736" s="72" t="n">
        <v>17214019.17</v>
      </c>
      <c r="P3736" s="72" t="n">
        <v>11417009.7</v>
      </c>
      <c r="Q3736" s="72" t="n">
        <v>5797009.47</v>
      </c>
      <c r="R3736" t="inlineStr">
        <is>
          <t>RC-02</t>
        </is>
      </c>
      <c r="S3736" s="73" t="n">
        <v>36.8</v>
      </c>
      <c r="T3736" s="73" t="n">
        <v>31.1</v>
      </c>
      <c r="U3736" s="71" t="n">
        <v>1</v>
      </c>
      <c r="V3736" t="inlineStr">
        <is>
          <t>No</t>
        </is>
      </c>
      <c r="W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TC103728</t>
        </is>
      </c>
      <c r="B3737" s="69" t="n">
        <v>46106</v>
      </c>
      <c r="C3737" s="70" t="n">
        <v>2026</v>
      </c>
      <c r="D3737" t="inlineStr">
        <is>
          <t>Mar</t>
        </is>
      </c>
      <c r="E3737" t="inlineStr">
        <is>
          <t>India</t>
        </is>
      </c>
      <c r="F3737" t="inlineStr">
        <is>
          <t>India</t>
        </is>
      </c>
      <c r="G3737" t="inlineStr">
        <is>
          <t>Retail &amp; CPG</t>
        </is>
      </c>
      <c r="H3737" t="inlineStr">
        <is>
          <t>AI &amp; data</t>
        </is>
      </c>
      <c r="I3737" t="inlineStr">
        <is>
          <t>Top-10 client</t>
        </is>
      </c>
      <c r="J3737" t="inlineStr">
        <is>
          <t>Wei Chen</t>
        </is>
      </c>
      <c r="K3737" s="71" t="n">
        <v>10512</v>
      </c>
      <c r="L3737" s="72" t="n">
        <v>3702.79</v>
      </c>
      <c r="M3737" s="72" t="n">
        <v>38923728.48</v>
      </c>
      <c r="N3737" s="72" t="n">
        <v>1556949.14</v>
      </c>
      <c r="O3737" s="72" t="n">
        <v>37366779.34</v>
      </c>
      <c r="P3737" s="72" t="n">
        <v>25456712.03</v>
      </c>
      <c r="Q3737" s="72" t="n">
        <v>11910067.31</v>
      </c>
      <c r="R3737" t="inlineStr">
        <is>
          <t>RC-05</t>
        </is>
      </c>
      <c r="S3737" s="73" t="n">
        <v>73.09999999999999</v>
      </c>
      <c r="T3737" s="73" t="n">
        <v>64.40000000000001</v>
      </c>
      <c r="U3737" s="71" t="n">
        <v>0</v>
      </c>
      <c r="V3737" t="inlineStr">
        <is>
          <t>No</t>
        </is>
      </c>
      <c r="W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TC103729</t>
        </is>
      </c>
      <c r="B3738" s="69" t="n">
        <v>46106</v>
      </c>
      <c r="C3738" s="70" t="n">
        <v>2026</v>
      </c>
      <c r="D3738" t="inlineStr">
        <is>
          <t>Mar</t>
        </is>
      </c>
      <c r="E3738" t="inlineStr">
        <is>
          <t>North America</t>
        </is>
      </c>
      <c r="F3738" t="inlineStr">
        <is>
          <t>Canada</t>
        </is>
      </c>
      <c r="G3738" t="inlineStr">
        <is>
          <t>Technology &amp; Services</t>
        </is>
      </c>
      <c r="H3738" t="inlineStr">
        <is>
          <t>Application services</t>
        </is>
      </c>
      <c r="I3738" t="inlineStr">
        <is>
          <t>Large client</t>
        </is>
      </c>
      <c r="J3738" t="inlineStr">
        <is>
          <t>Mei Lin</t>
        </is>
      </c>
      <c r="K3738" s="71" t="n">
        <v>5150</v>
      </c>
      <c r="L3738" s="72" t="n">
        <v>4435.68</v>
      </c>
      <c r="M3738" s="72" t="n">
        <v>22843752</v>
      </c>
      <c r="N3738" s="72" t="n">
        <v>0</v>
      </c>
      <c r="O3738" s="72" t="n">
        <v>22843752</v>
      </c>
      <c r="P3738" s="72" t="n">
        <v>13614100.52</v>
      </c>
      <c r="Q3738" s="72" t="n">
        <v>9229651.48</v>
      </c>
      <c r="R3738" t="inlineStr">
        <is>
          <t>TS-05</t>
        </is>
      </c>
      <c r="S3738" s="73" t="n">
        <v>38.5</v>
      </c>
      <c r="T3738" s="73" t="n">
        <v>31.3</v>
      </c>
      <c r="U3738" s="71" t="n">
        <v>0</v>
      </c>
      <c r="V3738" t="inlineStr">
        <is>
          <t>No</t>
        </is>
      </c>
      <c r="W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TC103730</t>
        </is>
      </c>
      <c r="B3739" s="69" t="n">
        <v>46106</v>
      </c>
      <c r="C3739" s="70" t="n">
        <v>2026</v>
      </c>
      <c r="D3739" t="inlineStr">
        <is>
          <t>Mar</t>
        </is>
      </c>
      <c r="E3739" t="inlineStr">
        <is>
          <t>UK</t>
        </is>
      </c>
      <c r="F3739" t="inlineStr">
        <is>
          <t>UK</t>
        </is>
      </c>
      <c r="G3739" t="inlineStr">
        <is>
          <t>Life Sciences</t>
        </is>
      </c>
      <c r="H3739" t="inlineStr">
        <is>
          <t>Cloud &amp; infrastructure</t>
        </is>
      </c>
      <c r="I3739" t="inlineStr">
        <is>
          <t>Mid-size client</t>
        </is>
      </c>
      <c r="J3739" t="inlineStr">
        <is>
          <t>Emma Clarke</t>
        </is>
      </c>
      <c r="K3739" s="71" t="n">
        <v>9975</v>
      </c>
      <c r="L3739" s="72" t="n">
        <v>4702.81</v>
      </c>
      <c r="M3739" s="72" t="n">
        <v>46910529.75</v>
      </c>
      <c r="N3739" s="72" t="n">
        <v>0</v>
      </c>
      <c r="O3739" s="72" t="n">
        <v>46910529.75</v>
      </c>
      <c r="P3739" s="72" t="n">
        <v>27559364.39</v>
      </c>
      <c r="Q3739" s="72" t="n">
        <v>19351165.36</v>
      </c>
      <c r="R3739" t="inlineStr">
        <is>
          <t>LS-06</t>
        </is>
      </c>
      <c r="S3739" s="73" t="n">
        <v>75.40000000000001</v>
      </c>
      <c r="T3739" s="73" t="n">
        <v>57.8</v>
      </c>
      <c r="U3739" s="71" t="n">
        <v>0</v>
      </c>
      <c r="V3739" t="inlineStr">
        <is>
          <t>No</t>
        </is>
      </c>
      <c r="W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TC103731</t>
        </is>
      </c>
      <c r="B3740" s="69" t="n">
        <v>46106</v>
      </c>
      <c r="C3740" s="70" t="n">
        <v>2026</v>
      </c>
      <c r="D3740" t="inlineStr">
        <is>
          <t>Mar</t>
        </is>
      </c>
      <c r="E3740" t="inlineStr">
        <is>
          <t>India</t>
        </is>
      </c>
      <c r="F3740" t="inlineStr">
        <is>
          <t>India</t>
        </is>
      </c>
      <c r="G3740" t="inlineStr">
        <is>
          <t>Life Sciences</t>
        </is>
      </c>
      <c r="H3740" t="inlineStr">
        <is>
          <t>AI &amp; data</t>
        </is>
      </c>
      <c r="I3740" t="inlineStr">
        <is>
          <t>Mid-size client</t>
        </is>
      </c>
      <c r="J3740" t="inlineStr">
        <is>
          <t>Shraddha Kulkarni</t>
        </is>
      </c>
      <c r="K3740" s="71" t="n">
        <v>6798</v>
      </c>
      <c r="L3740" s="72" t="n">
        <v>3589.08</v>
      </c>
      <c r="M3740" s="72" t="n">
        <v>24398565.84</v>
      </c>
      <c r="N3740" s="72" t="n">
        <v>0</v>
      </c>
      <c r="O3740" s="72" t="n">
        <v>24398565.84</v>
      </c>
      <c r="P3740" s="72" t="n">
        <v>16267464.7</v>
      </c>
      <c r="Q3740" s="72" t="n">
        <v>8131101.14</v>
      </c>
      <c r="R3740" t="inlineStr">
        <is>
          <t>LS-03</t>
        </is>
      </c>
      <c r="S3740" s="73" t="n">
        <v>44.4</v>
      </c>
      <c r="T3740" s="73" t="n">
        <v>40.7</v>
      </c>
      <c r="U3740" s="71" t="n">
        <v>1</v>
      </c>
      <c r="V3740" t="inlineStr">
        <is>
          <t>No</t>
        </is>
      </c>
      <c r="W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TC103732</t>
        </is>
      </c>
      <c r="B3741" s="69" t="n">
        <v>46106</v>
      </c>
      <c r="C3741" s="70" t="n">
        <v>2026</v>
      </c>
      <c r="D3741" t="inlineStr">
        <is>
          <t>Mar</t>
        </is>
      </c>
      <c r="E3741" t="inlineStr">
        <is>
          <t>Continental Europe</t>
        </is>
      </c>
      <c r="F3741" t="inlineStr">
        <is>
          <t>Netherlands</t>
        </is>
      </c>
      <c r="G3741" t="inlineStr">
        <is>
          <t>Life Sciences</t>
        </is>
      </c>
      <c r="H3741" t="inlineStr">
        <is>
          <t>Application services</t>
        </is>
      </c>
      <c r="I3741" t="inlineStr">
        <is>
          <t>Mid-size client</t>
        </is>
      </c>
      <c r="J3741" t="inlineStr">
        <is>
          <t>Arjun Mehta</t>
        </is>
      </c>
      <c r="K3741" s="71" t="n">
        <v>12041</v>
      </c>
      <c r="L3741" s="72" t="n">
        <v>4375.92</v>
      </c>
      <c r="M3741" s="72" t="n">
        <v>52690452.72</v>
      </c>
      <c r="N3741" s="72" t="n">
        <v>1053809.05</v>
      </c>
      <c r="O3741" s="72" t="n">
        <v>51636643.67</v>
      </c>
      <c r="P3741" s="72" t="n">
        <v>35036617.43</v>
      </c>
      <c r="Q3741" s="72" t="n">
        <v>16600026.24</v>
      </c>
      <c r="R3741" t="inlineStr">
        <is>
          <t>LS-02</t>
        </is>
      </c>
      <c r="S3741" s="73" t="n">
        <v>79.3</v>
      </c>
      <c r="T3741" s="73" t="n">
        <v>71.09999999999999</v>
      </c>
      <c r="U3741" s="71" t="n">
        <v>1</v>
      </c>
      <c r="V3741" t="inlineStr">
        <is>
          <t>No</t>
        </is>
      </c>
      <c r="W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TC103733</t>
        </is>
      </c>
      <c r="B3742" s="69" t="n">
        <v>46106</v>
      </c>
      <c r="C3742" s="70" t="n">
        <v>2026</v>
      </c>
      <c r="D3742" t="inlineStr">
        <is>
          <t>Mar</t>
        </is>
      </c>
      <c r="E3742" t="inlineStr">
        <is>
          <t>India</t>
        </is>
      </c>
      <c r="F3742" t="inlineStr">
        <is>
          <t>India</t>
        </is>
      </c>
      <c r="G3742" t="inlineStr">
        <is>
          <t>BFSI</t>
        </is>
      </c>
      <c r="H3742" t="inlineStr">
        <is>
          <t>AI &amp; data</t>
        </is>
      </c>
      <c r="I3742" t="inlineStr">
        <is>
          <t>Large client</t>
        </is>
      </c>
      <c r="J3742" t="inlineStr">
        <is>
          <t>Arjun Mehta</t>
        </is>
      </c>
      <c r="K3742" s="71" t="n">
        <v>7909</v>
      </c>
      <c r="L3742" s="72" t="n">
        <v>3987.53</v>
      </c>
      <c r="M3742" s="72" t="n">
        <v>31537374.77</v>
      </c>
      <c r="N3742" s="72" t="n">
        <v>1261494.99</v>
      </c>
      <c r="O3742" s="72" t="n">
        <v>30275879.78</v>
      </c>
      <c r="P3742" s="72" t="n">
        <v>21053519.65</v>
      </c>
      <c r="Q3742" s="72" t="n">
        <v>9222360.130000001</v>
      </c>
      <c r="R3742" t="inlineStr">
        <is>
          <t>B-01</t>
        </is>
      </c>
      <c r="S3742" s="73" t="n">
        <v>60.6</v>
      </c>
      <c r="T3742" s="73" t="n">
        <v>48.4</v>
      </c>
      <c r="U3742" s="71" t="n">
        <v>1</v>
      </c>
      <c r="V3742" t="inlineStr">
        <is>
          <t>No</t>
        </is>
      </c>
      <c r="W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TC103734</t>
        </is>
      </c>
      <c r="B3743" s="69" t="n">
        <v>46106</v>
      </c>
      <c r="C3743" s="70" t="n">
        <v>2026</v>
      </c>
      <c r="D3743" t="inlineStr">
        <is>
          <t>Mar</t>
        </is>
      </c>
      <c r="E3743" t="inlineStr">
        <is>
          <t>India</t>
        </is>
      </c>
      <c r="F3743" t="inlineStr">
        <is>
          <t>India</t>
        </is>
      </c>
      <c r="G3743" t="inlineStr">
        <is>
          <t>Technology &amp; Services</t>
        </is>
      </c>
      <c r="H3743" t="inlineStr">
        <is>
          <t>Cloud &amp; infrastructure</t>
        </is>
      </c>
      <c r="I3743" t="inlineStr">
        <is>
          <t>Large client</t>
        </is>
      </c>
      <c r="J3743" t="inlineStr">
        <is>
          <t>Noah Smith</t>
        </is>
      </c>
      <c r="K3743" s="71" t="n">
        <v>2763</v>
      </c>
      <c r="L3743" s="72" t="n">
        <v>3956.09</v>
      </c>
      <c r="M3743" s="72" t="n">
        <v>10930676.67</v>
      </c>
      <c r="N3743" s="72" t="n">
        <v>655840.6</v>
      </c>
      <c r="O3743" s="72" t="n">
        <v>10274836.07</v>
      </c>
      <c r="P3743" s="72" t="n">
        <v>7161832.22</v>
      </c>
      <c r="Q3743" s="72" t="n">
        <v>3113003.85</v>
      </c>
      <c r="R3743" t="inlineStr">
        <is>
          <t>TS-06</t>
        </is>
      </c>
      <c r="S3743" s="73" t="n">
        <v>22.6</v>
      </c>
      <c r="T3743" s="73" t="n">
        <v>17.5</v>
      </c>
      <c r="U3743" s="71" t="n">
        <v>1</v>
      </c>
      <c r="V3743" t="inlineStr">
        <is>
          <t>No</t>
        </is>
      </c>
      <c r="W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TC103735</t>
        </is>
      </c>
      <c r="B3744" s="69" t="n">
        <v>46106</v>
      </c>
      <c r="C3744" s="70" t="n">
        <v>2026</v>
      </c>
      <c r="D3744" t="inlineStr">
        <is>
          <t>Mar</t>
        </is>
      </c>
      <c r="E3744" t="inlineStr">
        <is>
          <t>UK</t>
        </is>
      </c>
      <c r="F3744" t="inlineStr">
        <is>
          <t>UK</t>
        </is>
      </c>
      <c r="G3744" t="inlineStr">
        <is>
          <t>Communications &amp; Media</t>
        </is>
      </c>
      <c r="H3744" t="inlineStr">
        <is>
          <t>Application services</t>
        </is>
      </c>
      <c r="I3744" t="inlineStr">
        <is>
          <t>Mid-size client</t>
        </is>
      </c>
      <c r="J3744" t="inlineStr">
        <is>
          <t>Aisha Bello</t>
        </is>
      </c>
      <c r="K3744" s="71" t="n">
        <v>4199</v>
      </c>
      <c r="L3744" s="72" t="n">
        <v>3753.92</v>
      </c>
      <c r="M3744" s="72" t="n">
        <v>15762710.08</v>
      </c>
      <c r="N3744" s="72" t="n">
        <v>945762.6</v>
      </c>
      <c r="O3744" s="72" t="n">
        <v>14816947.48</v>
      </c>
      <c r="P3744" s="72" t="n">
        <v>11167641.82</v>
      </c>
      <c r="Q3744" s="72" t="n">
        <v>3649305.66</v>
      </c>
      <c r="R3744" t="inlineStr">
        <is>
          <t>CM-05</t>
        </is>
      </c>
      <c r="S3744" s="73" t="n">
        <v>32.8</v>
      </c>
      <c r="T3744" s="73" t="n">
        <v>27.7</v>
      </c>
      <c r="U3744" s="71" t="n">
        <v>0</v>
      </c>
      <c r="V3744" t="inlineStr">
        <is>
          <t>No</t>
        </is>
      </c>
      <c r="W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TC103736</t>
        </is>
      </c>
      <c r="B3745" s="69" t="n">
        <v>46106</v>
      </c>
      <c r="C3745" s="70" t="n">
        <v>2026</v>
      </c>
      <c r="D3745" t="inlineStr">
        <is>
          <t>Mar</t>
        </is>
      </c>
      <c r="E3745" t="inlineStr">
        <is>
          <t>North America</t>
        </is>
      </c>
      <c r="F3745" t="inlineStr">
        <is>
          <t>Canada</t>
        </is>
      </c>
      <c r="G3745" t="inlineStr">
        <is>
          <t>Retail &amp; CPG</t>
        </is>
      </c>
      <c r="H3745" t="inlineStr">
        <is>
          <t>AI &amp; data</t>
        </is>
      </c>
      <c r="I3745" t="inlineStr">
        <is>
          <t>Large client</t>
        </is>
      </c>
      <c r="J3745" t="inlineStr">
        <is>
          <t>Fatima Al-Saud</t>
        </is>
      </c>
      <c r="K3745" s="71" t="n">
        <v>2297</v>
      </c>
      <c r="L3745" s="72" t="n">
        <v>3607.59</v>
      </c>
      <c r="M3745" s="72" t="n">
        <v>8286634.23</v>
      </c>
      <c r="N3745" s="72" t="n">
        <v>0</v>
      </c>
      <c r="O3745" s="72" t="n">
        <v>8286634.23</v>
      </c>
      <c r="P3745" s="72" t="n">
        <v>4788156.05</v>
      </c>
      <c r="Q3745" s="72" t="n">
        <v>3498478.18</v>
      </c>
      <c r="R3745" t="inlineStr">
        <is>
          <t>RC-02</t>
        </is>
      </c>
      <c r="S3745" s="73" t="n">
        <v>17.5</v>
      </c>
      <c r="T3745" s="73" t="n">
        <v>15.1</v>
      </c>
      <c r="U3745" s="71" t="n">
        <v>0</v>
      </c>
      <c r="V3745" t="inlineStr">
        <is>
          <t>No</t>
        </is>
      </c>
      <c r="W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TC103737</t>
        </is>
      </c>
      <c r="B3746" s="69" t="n">
        <v>46107</v>
      </c>
      <c r="C3746" s="70" t="n">
        <v>2026</v>
      </c>
      <c r="D3746" t="inlineStr">
        <is>
          <t>Mar</t>
        </is>
      </c>
      <c r="E3746" t="inlineStr">
        <is>
          <t>UK</t>
        </is>
      </c>
      <c r="F3746" t="inlineStr">
        <is>
          <t>UK</t>
        </is>
      </c>
      <c r="G3746" t="inlineStr">
        <is>
          <t>Technology &amp; Services</t>
        </is>
      </c>
      <c r="H3746" t="inlineStr">
        <is>
          <t>BPS</t>
        </is>
      </c>
      <c r="I3746" t="inlineStr">
        <is>
          <t>Large client</t>
        </is>
      </c>
      <c r="J3746" t="inlineStr">
        <is>
          <t>Amir Khan</t>
        </is>
      </c>
      <c r="K3746" s="71" t="n">
        <v>7097</v>
      </c>
      <c r="L3746" s="72" t="n">
        <v>3711.66</v>
      </c>
      <c r="M3746" s="72" t="n">
        <v>26341651.02</v>
      </c>
      <c r="N3746" s="72" t="n">
        <v>1053666.04</v>
      </c>
      <c r="O3746" s="72" t="n">
        <v>25287984.98</v>
      </c>
      <c r="P3746" s="72" t="n">
        <v>18736287.7</v>
      </c>
      <c r="Q3746" s="72" t="n">
        <v>6551697.28</v>
      </c>
      <c r="R3746" t="inlineStr">
        <is>
          <t>TS-01</t>
        </is>
      </c>
      <c r="S3746" s="73" t="n">
        <v>54.8</v>
      </c>
      <c r="T3746" s="73" t="n">
        <v>42.6</v>
      </c>
      <c r="U3746" s="71" t="n">
        <v>0</v>
      </c>
      <c r="V3746" t="inlineStr">
        <is>
          <t>No</t>
        </is>
      </c>
      <c r="W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TC103738</t>
        </is>
      </c>
      <c r="B3747" s="69" t="n">
        <v>46107</v>
      </c>
      <c r="C3747" s="70" t="n">
        <v>2026</v>
      </c>
      <c r="D3747" t="inlineStr">
        <is>
          <t>Mar</t>
        </is>
      </c>
      <c r="E3747" t="inlineStr">
        <is>
          <t>North America</t>
        </is>
      </c>
      <c r="F3747" t="inlineStr">
        <is>
          <t>Canada</t>
        </is>
      </c>
      <c r="G3747" t="inlineStr">
        <is>
          <t>BFSI</t>
        </is>
      </c>
      <c r="H3747" t="inlineStr">
        <is>
          <t>Cloud &amp; infrastructure</t>
        </is>
      </c>
      <c r="I3747" t="inlineStr">
        <is>
          <t>Large client</t>
        </is>
      </c>
      <c r="J3747" t="inlineStr">
        <is>
          <t>Noah Smith</t>
        </is>
      </c>
      <c r="K3747" s="71" t="n">
        <v>1606</v>
      </c>
      <c r="L3747" s="72" t="n">
        <v>4679.85</v>
      </c>
      <c r="M3747" s="72" t="n">
        <v>7515839.1</v>
      </c>
      <c r="N3747" s="72" t="n">
        <v>300633.56</v>
      </c>
      <c r="O3747" s="72" t="n">
        <v>7215205.54</v>
      </c>
      <c r="P3747" s="72" t="n">
        <v>4517444.4</v>
      </c>
      <c r="Q3747" s="72" t="n">
        <v>2697761.14</v>
      </c>
      <c r="R3747" t="inlineStr">
        <is>
          <t>B-01</t>
        </is>
      </c>
      <c r="S3747" s="73" t="n">
        <v>12.2</v>
      </c>
      <c r="T3747" s="73" t="n">
        <v>10</v>
      </c>
      <c r="U3747" s="71" t="n">
        <v>0</v>
      </c>
      <c r="V3747" t="inlineStr">
        <is>
          <t>No</t>
        </is>
      </c>
      <c r="W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TC103739</t>
        </is>
      </c>
      <c r="B3748" s="69" t="n">
        <v>46107</v>
      </c>
      <c r="C3748" s="70" t="n">
        <v>2026</v>
      </c>
      <c r="D3748" t="inlineStr">
        <is>
          <t>Mar</t>
        </is>
      </c>
      <c r="E3748" t="inlineStr">
        <is>
          <t>Middle East &amp; Africa</t>
        </is>
      </c>
      <c r="F3748" t="inlineStr">
        <is>
          <t>South Africa</t>
        </is>
      </c>
      <c r="G3748" t="inlineStr">
        <is>
          <t>Manufacturing</t>
        </is>
      </c>
      <c r="H3748" t="inlineStr">
        <is>
          <t>Application services</t>
        </is>
      </c>
      <c r="I3748" t="inlineStr">
        <is>
          <t>Mid-size client</t>
        </is>
      </c>
      <c r="J3748" t="inlineStr">
        <is>
          <t>Aisha Bello</t>
        </is>
      </c>
      <c r="K3748" s="71" t="n">
        <v>9526</v>
      </c>
      <c r="L3748" s="72" t="n">
        <v>3197.44</v>
      </c>
      <c r="M3748" s="72" t="n">
        <v>30458813.44</v>
      </c>
      <c r="N3748" s="72" t="n">
        <v>0</v>
      </c>
      <c r="O3748" s="72" t="n">
        <v>30458813.44</v>
      </c>
      <c r="P3748" s="72" t="n">
        <v>20328039.82</v>
      </c>
      <c r="Q3748" s="72" t="n">
        <v>10130773.62</v>
      </c>
      <c r="R3748" t="inlineStr">
        <is>
          <t>M-06</t>
        </is>
      </c>
      <c r="S3748" s="73" t="n">
        <v>75.2</v>
      </c>
      <c r="T3748" s="73" t="n">
        <v>57.6</v>
      </c>
      <c r="U3748" s="71" t="n">
        <v>1</v>
      </c>
      <c r="V3748" t="inlineStr">
        <is>
          <t>No</t>
        </is>
      </c>
      <c r="W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TC103740</t>
        </is>
      </c>
      <c r="B3749" s="69" t="n">
        <v>46107</v>
      </c>
      <c r="C3749" s="70" t="n">
        <v>2026</v>
      </c>
      <c r="D3749" t="inlineStr">
        <is>
          <t>Mar</t>
        </is>
      </c>
      <c r="E3749" t="inlineStr">
        <is>
          <t>Middle East &amp; Africa</t>
        </is>
      </c>
      <c r="F3749" t="inlineStr">
        <is>
          <t>South Africa</t>
        </is>
      </c>
      <c r="G3749" t="inlineStr">
        <is>
          <t>BFSI</t>
        </is>
      </c>
      <c r="H3749" t="inlineStr">
        <is>
          <t>Cloud &amp; infrastructure</t>
        </is>
      </c>
      <c r="I3749" t="inlineStr">
        <is>
          <t>Large client</t>
        </is>
      </c>
      <c r="J3749" t="inlineStr">
        <is>
          <t>Noah Smith</t>
        </is>
      </c>
      <c r="K3749" s="71" t="n">
        <v>2707</v>
      </c>
      <c r="L3749" s="72" t="n">
        <v>4049.64</v>
      </c>
      <c r="M3749" s="72" t="n">
        <v>10962375.48</v>
      </c>
      <c r="N3749" s="72" t="n">
        <v>657742.53</v>
      </c>
      <c r="O3749" s="72" t="n">
        <v>10304632.95</v>
      </c>
      <c r="P3749" s="72" t="n">
        <v>6622952.74</v>
      </c>
      <c r="Q3749" s="72" t="n">
        <v>3681680.21</v>
      </c>
      <c r="R3749" t="inlineStr">
        <is>
          <t>B-05</t>
        </is>
      </c>
      <c r="S3749" s="73" t="n">
        <v>21.6</v>
      </c>
      <c r="T3749" s="73" t="n">
        <v>17.1</v>
      </c>
      <c r="U3749" s="71" t="n">
        <v>0</v>
      </c>
      <c r="V3749" t="inlineStr">
        <is>
          <t>No</t>
        </is>
      </c>
      <c r="W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TC103741</t>
        </is>
      </c>
      <c r="B3750" s="69" t="n">
        <v>46107</v>
      </c>
      <c r="C3750" s="70" t="n">
        <v>2026</v>
      </c>
      <c r="D3750" t="inlineStr">
        <is>
          <t>Mar</t>
        </is>
      </c>
      <c r="E3750" t="inlineStr">
        <is>
          <t>UK</t>
        </is>
      </c>
      <c r="F3750" t="inlineStr">
        <is>
          <t>UK</t>
        </is>
      </c>
      <c r="G3750" t="inlineStr">
        <is>
          <t>BFSI</t>
        </is>
      </c>
      <c r="H3750" t="inlineStr">
        <is>
          <t>Application services</t>
        </is>
      </c>
      <c r="I3750" t="inlineStr">
        <is>
          <t>Large client</t>
        </is>
      </c>
      <c r="J3750" t="inlineStr">
        <is>
          <t>Ruhi Shaikh</t>
        </is>
      </c>
      <c r="K3750" s="71" t="n">
        <v>7063</v>
      </c>
      <c r="L3750" s="72" t="n">
        <v>3956.13</v>
      </c>
      <c r="M3750" s="72" t="n">
        <v>27942146.19</v>
      </c>
      <c r="N3750" s="72" t="n">
        <v>0</v>
      </c>
      <c r="O3750" s="72" t="n">
        <v>27942146.19</v>
      </c>
      <c r="P3750" s="72" t="n">
        <v>18510716.34</v>
      </c>
      <c r="Q3750" s="72" t="n">
        <v>9431429.85</v>
      </c>
      <c r="R3750" t="inlineStr">
        <is>
          <t>B-01</t>
        </is>
      </c>
      <c r="S3750" s="73" t="n">
        <v>50.9</v>
      </c>
      <c r="T3750" s="73" t="n">
        <v>44.2</v>
      </c>
      <c r="U3750" s="71" t="n">
        <v>1</v>
      </c>
      <c r="V3750" t="inlineStr">
        <is>
          <t>No</t>
        </is>
      </c>
      <c r="W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TC103742</t>
        </is>
      </c>
      <c r="B3751" s="69" t="n">
        <v>46108</v>
      </c>
      <c r="C3751" s="70" t="n">
        <v>2026</v>
      </c>
      <c r="D3751" t="inlineStr">
        <is>
          <t>Mar</t>
        </is>
      </c>
      <c r="E3751" t="inlineStr">
        <is>
          <t>Asia Pacific</t>
        </is>
      </c>
      <c r="F3751" t="inlineStr">
        <is>
          <t>Singapore</t>
        </is>
      </c>
      <c r="G3751" t="inlineStr">
        <is>
          <t>BFSI</t>
        </is>
      </c>
      <c r="H3751" t="inlineStr">
        <is>
          <t>Consulting</t>
        </is>
      </c>
      <c r="I3751" t="inlineStr">
        <is>
          <t>Top-10 client</t>
        </is>
      </c>
      <c r="J3751" t="inlineStr">
        <is>
          <t>Liam O'Brien</t>
        </is>
      </c>
      <c r="K3751" s="71" t="n">
        <v>5853</v>
      </c>
      <c r="L3751" s="72" t="n">
        <v>3690.79</v>
      </c>
      <c r="M3751" s="72" t="n">
        <v>21602193.87</v>
      </c>
      <c r="N3751" s="72" t="n">
        <v>864087.75</v>
      </c>
      <c r="O3751" s="72" t="n">
        <v>20738106.12</v>
      </c>
      <c r="P3751" s="72" t="n">
        <v>14355729.71</v>
      </c>
      <c r="Q3751" s="72" t="n">
        <v>6382376.41</v>
      </c>
      <c r="R3751" t="inlineStr">
        <is>
          <t>B-06</t>
        </is>
      </c>
      <c r="S3751" s="73" t="n">
        <v>47.7</v>
      </c>
      <c r="T3751" s="73" t="n">
        <v>37.2</v>
      </c>
      <c r="U3751" s="71" t="n">
        <v>0</v>
      </c>
      <c r="V3751" t="inlineStr">
        <is>
          <t>No</t>
        </is>
      </c>
      <c r="W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TC103743</t>
        </is>
      </c>
      <c r="B3752" s="69" t="n">
        <v>46108</v>
      </c>
      <c r="C3752" s="70" t="n">
        <v>2026</v>
      </c>
      <c r="D3752" t="inlineStr">
        <is>
          <t>Mar</t>
        </is>
      </c>
      <c r="E3752" t="inlineStr">
        <is>
          <t>Asia Pacific</t>
        </is>
      </c>
      <c r="F3752" t="inlineStr">
        <is>
          <t>Singapore</t>
        </is>
      </c>
      <c r="G3752" t="inlineStr">
        <is>
          <t>Retail &amp; CPG</t>
        </is>
      </c>
      <c r="H3752" t="inlineStr">
        <is>
          <t>Cloud &amp; infrastructure</t>
        </is>
      </c>
      <c r="I3752" t="inlineStr">
        <is>
          <t>Large client</t>
        </is>
      </c>
      <c r="J3752" t="inlineStr">
        <is>
          <t>Zoya Ahmed</t>
        </is>
      </c>
      <c r="K3752" s="71" t="n">
        <v>1768</v>
      </c>
      <c r="L3752" s="72" t="n">
        <v>3063.88</v>
      </c>
      <c r="M3752" s="72" t="n">
        <v>5416939.84</v>
      </c>
      <c r="N3752" s="72" t="n">
        <v>0</v>
      </c>
      <c r="O3752" s="72" t="n">
        <v>5416939.84</v>
      </c>
      <c r="P3752" s="72" t="n">
        <v>3916802.17</v>
      </c>
      <c r="Q3752" s="72" t="n">
        <v>1500137.67</v>
      </c>
      <c r="R3752" t="inlineStr">
        <is>
          <t>RC-02</t>
        </is>
      </c>
      <c r="S3752" s="73" t="n">
        <v>14.7</v>
      </c>
      <c r="T3752" s="73" t="n">
        <v>11.9</v>
      </c>
      <c r="U3752" s="71" t="n">
        <v>0</v>
      </c>
      <c r="V3752" t="inlineStr">
        <is>
          <t>No</t>
        </is>
      </c>
      <c r="W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TC103744</t>
        </is>
      </c>
      <c r="B3753" s="69" t="n">
        <v>46108</v>
      </c>
      <c r="C3753" s="70" t="n">
        <v>2026</v>
      </c>
      <c r="D3753" t="inlineStr">
        <is>
          <t>Mar</t>
        </is>
      </c>
      <c r="E3753" t="inlineStr">
        <is>
          <t>North America</t>
        </is>
      </c>
      <c r="F3753" t="inlineStr">
        <is>
          <t>Canada</t>
        </is>
      </c>
      <c r="G3753" t="inlineStr">
        <is>
          <t>Technology &amp; Services</t>
        </is>
      </c>
      <c r="H3753" t="inlineStr">
        <is>
          <t>Consulting</t>
        </is>
      </c>
      <c r="I3753" t="inlineStr">
        <is>
          <t>Large client</t>
        </is>
      </c>
      <c r="J3753" t="inlineStr">
        <is>
          <t>Mei Lin</t>
        </is>
      </c>
      <c r="K3753" s="71" t="n">
        <v>5898</v>
      </c>
      <c r="L3753" s="72" t="n">
        <v>3645.51</v>
      </c>
      <c r="M3753" s="72" t="n">
        <v>21501217.98</v>
      </c>
      <c r="N3753" s="72" t="n">
        <v>0</v>
      </c>
      <c r="O3753" s="72" t="n">
        <v>21501217.98</v>
      </c>
      <c r="P3753" s="72" t="n">
        <v>14686561.63</v>
      </c>
      <c r="Q3753" s="72" t="n">
        <v>6814656.35</v>
      </c>
      <c r="R3753" t="inlineStr">
        <is>
          <t>TS-05</t>
        </is>
      </c>
      <c r="S3753" s="73" t="n">
        <v>45.2</v>
      </c>
      <c r="T3753" s="73" t="n">
        <v>35.1</v>
      </c>
      <c r="U3753" s="71" t="n">
        <v>1</v>
      </c>
      <c r="V3753" t="inlineStr">
        <is>
          <t>No</t>
        </is>
      </c>
      <c r="W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TC103745</t>
        </is>
      </c>
      <c r="B3754" s="69" t="n">
        <v>46108</v>
      </c>
      <c r="C3754" s="70" t="n">
        <v>2026</v>
      </c>
      <c r="D3754" t="inlineStr">
        <is>
          <t>Mar</t>
        </is>
      </c>
      <c r="E3754" t="inlineStr">
        <is>
          <t>North America</t>
        </is>
      </c>
      <c r="F3754" t="inlineStr">
        <is>
          <t>Canada</t>
        </is>
      </c>
      <c r="G3754" t="inlineStr">
        <is>
          <t>Technology &amp; Services</t>
        </is>
      </c>
      <c r="H3754" t="inlineStr">
        <is>
          <t>Consulting</t>
        </is>
      </c>
      <c r="I3754" t="inlineStr">
        <is>
          <t>Large client</t>
        </is>
      </c>
      <c r="J3754" t="inlineStr">
        <is>
          <t>Hiroshi Tanaka</t>
        </is>
      </c>
      <c r="K3754" s="71" t="n">
        <v>8681</v>
      </c>
      <c r="L3754" s="72" t="n">
        <v>3783.4</v>
      </c>
      <c r="M3754" s="72" t="n">
        <v>32843695.4</v>
      </c>
      <c r="N3754" s="72" t="n">
        <v>1970621.72</v>
      </c>
      <c r="O3754" s="72" t="n">
        <v>30873073.68</v>
      </c>
      <c r="P3754" s="72" t="n">
        <v>22822827.76</v>
      </c>
      <c r="Q3754" s="72" t="n">
        <v>8050245.92</v>
      </c>
      <c r="R3754" t="inlineStr">
        <is>
          <t>TS-06</t>
        </is>
      </c>
      <c r="S3754" s="73" t="n">
        <v>75.3</v>
      </c>
      <c r="T3754" s="73" t="n">
        <v>56.6</v>
      </c>
      <c r="U3754" s="71" t="n">
        <v>2</v>
      </c>
      <c r="V3754" t="inlineStr">
        <is>
          <t>No</t>
        </is>
      </c>
      <c r="W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TC103746</t>
        </is>
      </c>
      <c r="B3755" s="69" t="n">
        <v>46108</v>
      </c>
      <c r="C3755" s="70" t="n">
        <v>2026</v>
      </c>
      <c r="D3755" t="inlineStr">
        <is>
          <t>Mar</t>
        </is>
      </c>
      <c r="E3755" t="inlineStr">
        <is>
          <t>North America</t>
        </is>
      </c>
      <c r="F3755" t="inlineStr">
        <is>
          <t>Canada</t>
        </is>
      </c>
      <c r="G3755" t="inlineStr">
        <is>
          <t>Retail &amp; CPG</t>
        </is>
      </c>
      <c r="H3755" t="inlineStr">
        <is>
          <t>Application services</t>
        </is>
      </c>
      <c r="I3755" t="inlineStr">
        <is>
          <t>Mid-size client</t>
        </is>
      </c>
      <c r="J3755" t="inlineStr">
        <is>
          <t>Amir Khan</t>
        </is>
      </c>
      <c r="K3755" s="71" t="n">
        <v>5512</v>
      </c>
      <c r="L3755" s="72" t="n">
        <v>4000.59</v>
      </c>
      <c r="M3755" s="72" t="n">
        <v>22051252.08</v>
      </c>
      <c r="N3755" s="72" t="n">
        <v>1323075.12</v>
      </c>
      <c r="O3755" s="72" t="n">
        <v>20728176.96</v>
      </c>
      <c r="P3755" s="72" t="n">
        <v>13873094.91</v>
      </c>
      <c r="Q3755" s="72" t="n">
        <v>6855082.05</v>
      </c>
      <c r="R3755" t="inlineStr">
        <is>
          <t>RC-06</t>
        </is>
      </c>
      <c r="S3755" s="73" t="n">
        <v>45.1</v>
      </c>
      <c r="T3755" s="73" t="n">
        <v>36</v>
      </c>
      <c r="U3755" s="71" t="n">
        <v>0</v>
      </c>
      <c r="V3755" t="inlineStr">
        <is>
          <t>No</t>
        </is>
      </c>
      <c r="W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TC103747</t>
        </is>
      </c>
      <c r="B3756" s="69" t="n">
        <v>46108</v>
      </c>
      <c r="C3756" s="70" t="n">
        <v>2026</v>
      </c>
      <c r="D3756" t="inlineStr">
        <is>
          <t>Mar</t>
        </is>
      </c>
      <c r="E3756" t="inlineStr">
        <is>
          <t>North America</t>
        </is>
      </c>
      <c r="F3756" t="inlineStr">
        <is>
          <t>Canada</t>
        </is>
      </c>
      <c r="G3756" t="inlineStr">
        <is>
          <t>BFSI</t>
        </is>
      </c>
      <c r="H3756" t="inlineStr">
        <is>
          <t>BPS</t>
        </is>
      </c>
      <c r="I3756" t="inlineStr">
        <is>
          <t>Mid-size client</t>
        </is>
      </c>
      <c r="J3756" t="inlineStr">
        <is>
          <t>Sara Rossi</t>
        </is>
      </c>
      <c r="K3756" s="71" t="n">
        <v>4858</v>
      </c>
      <c r="L3756" s="72" t="n">
        <v>4487.96</v>
      </c>
      <c r="M3756" s="72" t="n">
        <v>21802509.68</v>
      </c>
      <c r="N3756" s="72" t="n">
        <v>0</v>
      </c>
      <c r="O3756" s="72" t="n">
        <v>21802509.68</v>
      </c>
      <c r="P3756" s="72" t="n">
        <v>14608772.68</v>
      </c>
      <c r="Q3756" s="72" t="n">
        <v>7193737</v>
      </c>
      <c r="R3756" t="inlineStr">
        <is>
          <t>B-02</t>
        </is>
      </c>
      <c r="S3756" s="73" t="n">
        <v>34.2</v>
      </c>
      <c r="T3756" s="73" t="n">
        <v>29.4</v>
      </c>
      <c r="U3756" s="71" t="n">
        <v>0</v>
      </c>
      <c r="V3756" t="inlineStr">
        <is>
          <t>No</t>
        </is>
      </c>
      <c r="W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TC103748</t>
        </is>
      </c>
      <c r="B3757" s="69" t="n">
        <v>46108</v>
      </c>
      <c r="C3757" s="70" t="n">
        <v>2026</v>
      </c>
      <c r="D3757" t="inlineStr">
        <is>
          <t>Mar</t>
        </is>
      </c>
      <c r="E3757" t="inlineStr">
        <is>
          <t>UK</t>
        </is>
      </c>
      <c r="F3757" t="inlineStr">
        <is>
          <t>UK</t>
        </is>
      </c>
      <c r="G3757" t="inlineStr">
        <is>
          <t>BFSI</t>
        </is>
      </c>
      <c r="H3757" t="inlineStr">
        <is>
          <t>Cloud &amp; infrastructure</t>
        </is>
      </c>
      <c r="I3757" t="inlineStr">
        <is>
          <t>Mid-size client</t>
        </is>
      </c>
      <c r="J3757" t="inlineStr">
        <is>
          <t>Emma Clarke</t>
        </is>
      </c>
      <c r="K3757" s="71" t="n">
        <v>3690</v>
      </c>
      <c r="L3757" s="72" t="n">
        <v>3996.77</v>
      </c>
      <c r="M3757" s="72" t="n">
        <v>14748081.3</v>
      </c>
      <c r="N3757" s="72" t="n">
        <v>589923.25</v>
      </c>
      <c r="O3757" s="72" t="n">
        <v>14158158.05</v>
      </c>
      <c r="P3757" s="72" t="n">
        <v>10266376.2</v>
      </c>
      <c r="Q3757" s="72" t="n">
        <v>3891781.85</v>
      </c>
      <c r="R3757" t="inlineStr">
        <is>
          <t>B-01</t>
        </is>
      </c>
      <c r="S3757" s="73" t="n">
        <v>28.3</v>
      </c>
      <c r="T3757" s="73" t="n">
        <v>24.2</v>
      </c>
      <c r="U3757" s="71" t="n">
        <v>0</v>
      </c>
      <c r="V3757" t="inlineStr">
        <is>
          <t>Yes</t>
        </is>
      </c>
      <c r="W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TC103749</t>
        </is>
      </c>
      <c r="B3758" s="69" t="n">
        <v>46108</v>
      </c>
      <c r="C3758" s="70" t="n">
        <v>2026</v>
      </c>
      <c r="D3758" t="inlineStr">
        <is>
          <t>Mar</t>
        </is>
      </c>
      <c r="E3758" t="inlineStr">
        <is>
          <t>North America</t>
        </is>
      </c>
      <c r="F3758" t="inlineStr">
        <is>
          <t>USA</t>
        </is>
      </c>
      <c r="G3758" t="inlineStr">
        <is>
          <t>BFSI</t>
        </is>
      </c>
      <c r="H3758" t="inlineStr">
        <is>
          <t>Cloud &amp; infrastructure</t>
        </is>
      </c>
      <c r="I3758" t="inlineStr">
        <is>
          <t>Mid-size client</t>
        </is>
      </c>
      <c r="J3758" t="inlineStr">
        <is>
          <t>Lucas Martin</t>
        </is>
      </c>
      <c r="K3758" s="71" t="n">
        <v>5776</v>
      </c>
      <c r="L3758" s="72" t="n">
        <v>3978.13</v>
      </c>
      <c r="M3758" s="72" t="n">
        <v>22977678.88</v>
      </c>
      <c r="N3758" s="72" t="n">
        <v>919107.16</v>
      </c>
      <c r="O3758" s="72" t="n">
        <v>22058571.72</v>
      </c>
      <c r="P3758" s="72" t="n">
        <v>16255148.2</v>
      </c>
      <c r="Q3758" s="72" t="n">
        <v>5803423.52</v>
      </c>
      <c r="R3758" t="inlineStr">
        <is>
          <t>B-06</t>
        </is>
      </c>
      <c r="S3758" s="73" t="n">
        <v>39.6</v>
      </c>
      <c r="T3758" s="73" t="n">
        <v>35.5</v>
      </c>
      <c r="U3758" s="71" t="n">
        <v>2</v>
      </c>
      <c r="V3758" t="inlineStr">
        <is>
          <t>No</t>
        </is>
      </c>
      <c r="W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TC103750</t>
        </is>
      </c>
      <c r="B3759" s="69" t="n">
        <v>46108</v>
      </c>
      <c r="C3759" s="70" t="n">
        <v>2026</v>
      </c>
      <c r="D3759" t="inlineStr">
        <is>
          <t>Mar</t>
        </is>
      </c>
      <c r="E3759" t="inlineStr">
        <is>
          <t>Continental Europe</t>
        </is>
      </c>
      <c r="F3759" t="inlineStr">
        <is>
          <t>Netherlands</t>
        </is>
      </c>
      <c r="G3759" t="inlineStr">
        <is>
          <t>Manufacturing</t>
        </is>
      </c>
      <c r="H3759" t="inlineStr">
        <is>
          <t>Cloud &amp; infrastructure</t>
        </is>
      </c>
      <c r="I3759" t="inlineStr">
        <is>
          <t>Large client</t>
        </is>
      </c>
      <c r="J3759" t="inlineStr">
        <is>
          <t>Noah Smith</t>
        </is>
      </c>
      <c r="K3759" s="71" t="n">
        <v>4673</v>
      </c>
      <c r="L3759" s="72" t="n">
        <v>4244.63</v>
      </c>
      <c r="M3759" s="72" t="n">
        <v>19835155.99</v>
      </c>
      <c r="N3759" s="72" t="n">
        <v>1190109.36</v>
      </c>
      <c r="O3759" s="72" t="n">
        <v>18645046.63</v>
      </c>
      <c r="P3759" s="72" t="n">
        <v>11862605.32</v>
      </c>
      <c r="Q3759" s="72" t="n">
        <v>6782441.31</v>
      </c>
      <c r="R3759" t="inlineStr">
        <is>
          <t>M-01</t>
        </is>
      </c>
      <c r="S3759" s="73" t="n">
        <v>33.8</v>
      </c>
      <c r="T3759" s="73" t="n">
        <v>29.7</v>
      </c>
      <c r="U3759" s="71" t="n">
        <v>0</v>
      </c>
      <c r="V3759" t="inlineStr">
        <is>
          <t>No</t>
        </is>
      </c>
      <c r="W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TC103751</t>
        </is>
      </c>
      <c r="B3760" s="69" t="n">
        <v>46108</v>
      </c>
      <c r="C3760" s="70" t="n">
        <v>2026</v>
      </c>
      <c r="D3760" t="inlineStr">
        <is>
          <t>Mar</t>
        </is>
      </c>
      <c r="E3760" t="inlineStr">
        <is>
          <t>UK</t>
        </is>
      </c>
      <c r="F3760" t="inlineStr">
        <is>
          <t>UK</t>
        </is>
      </c>
      <c r="G3760" t="inlineStr">
        <is>
          <t>Retail &amp; CPG</t>
        </is>
      </c>
      <c r="H3760" t="inlineStr">
        <is>
          <t>Application services</t>
        </is>
      </c>
      <c r="I3760" t="inlineStr">
        <is>
          <t>Top-10 client</t>
        </is>
      </c>
      <c r="J3760" t="inlineStr">
        <is>
          <t>Shraddha Kulkarni</t>
        </is>
      </c>
      <c r="K3760" s="71" t="n">
        <v>7841</v>
      </c>
      <c r="L3760" s="72" t="n">
        <v>3928.64</v>
      </c>
      <c r="M3760" s="72" t="n">
        <v>30804466.24</v>
      </c>
      <c r="N3760" s="72" t="n">
        <v>616089.3199999999</v>
      </c>
      <c r="O3760" s="72" t="n">
        <v>30188376.92</v>
      </c>
      <c r="P3760" s="72" t="n">
        <v>18908990.56</v>
      </c>
      <c r="Q3760" s="72" t="n">
        <v>11279386.36</v>
      </c>
      <c r="R3760" t="inlineStr">
        <is>
          <t>RC-04</t>
        </is>
      </c>
      <c r="S3760" s="73" t="n">
        <v>61.7</v>
      </c>
      <c r="T3760" s="73" t="n">
        <v>48.2</v>
      </c>
      <c r="U3760" s="71" t="n">
        <v>1</v>
      </c>
      <c r="V3760" t="inlineStr">
        <is>
          <t>No</t>
        </is>
      </c>
      <c r="W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TC103752</t>
        </is>
      </c>
      <c r="B3761" s="69" t="n">
        <v>46109</v>
      </c>
      <c r="C3761" s="70" t="n">
        <v>2026</v>
      </c>
      <c r="D3761" t="inlineStr">
        <is>
          <t>Mar</t>
        </is>
      </c>
      <c r="E3761" t="inlineStr">
        <is>
          <t>UK</t>
        </is>
      </c>
      <c r="F3761" t="inlineStr">
        <is>
          <t>UK</t>
        </is>
      </c>
      <c r="G3761" t="inlineStr">
        <is>
          <t>BFSI</t>
        </is>
      </c>
      <c r="H3761" t="inlineStr">
        <is>
          <t>Consulting</t>
        </is>
      </c>
      <c r="I3761" t="inlineStr">
        <is>
          <t>Large client</t>
        </is>
      </c>
      <c r="J3761" t="inlineStr">
        <is>
          <t>Omar Haddad</t>
        </is>
      </c>
      <c r="K3761" s="71" t="n">
        <v>4903</v>
      </c>
      <c r="L3761" s="72" t="n">
        <v>3779.76</v>
      </c>
      <c r="M3761" s="72" t="n">
        <v>18532163.28</v>
      </c>
      <c r="N3761" s="72" t="n">
        <v>741286.53</v>
      </c>
      <c r="O3761" s="72" t="n">
        <v>17790876.75</v>
      </c>
      <c r="P3761" s="72" t="n">
        <v>12623716.94</v>
      </c>
      <c r="Q3761" s="72" t="n">
        <v>5167159.81</v>
      </c>
      <c r="R3761" t="inlineStr">
        <is>
          <t>B-02</t>
        </is>
      </c>
      <c r="S3761" s="73" t="n">
        <v>37.3</v>
      </c>
      <c r="T3761" s="73" t="n">
        <v>30.6</v>
      </c>
      <c r="U3761" s="71" t="n">
        <v>0</v>
      </c>
      <c r="V3761" t="inlineStr">
        <is>
          <t>No</t>
        </is>
      </c>
      <c r="W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TC103753</t>
        </is>
      </c>
      <c r="B3762" s="69" t="n">
        <v>46109</v>
      </c>
      <c r="C3762" s="70" t="n">
        <v>2026</v>
      </c>
      <c r="D3762" t="inlineStr">
        <is>
          <t>Mar</t>
        </is>
      </c>
      <c r="E3762" t="inlineStr">
        <is>
          <t>India</t>
        </is>
      </c>
      <c r="F3762" t="inlineStr">
        <is>
          <t>India</t>
        </is>
      </c>
      <c r="G3762" t="inlineStr">
        <is>
          <t>Communications &amp; Media</t>
        </is>
      </c>
      <c r="H3762" t="inlineStr">
        <is>
          <t>Application services</t>
        </is>
      </c>
      <c r="I3762" t="inlineStr">
        <is>
          <t>Large client</t>
        </is>
      </c>
      <c r="J3762" t="inlineStr">
        <is>
          <t>Lucas Martin</t>
        </is>
      </c>
      <c r="K3762" s="71" t="n">
        <v>1456</v>
      </c>
      <c r="L3762" s="72" t="n">
        <v>2975.75</v>
      </c>
      <c r="M3762" s="72" t="n">
        <v>4332692</v>
      </c>
      <c r="N3762" s="72" t="n">
        <v>173307.68</v>
      </c>
      <c r="O3762" s="72" t="n">
        <v>4159384.32</v>
      </c>
      <c r="P3762" s="72" t="n">
        <v>2940573.59</v>
      </c>
      <c r="Q3762" s="72" t="n">
        <v>1218810.73</v>
      </c>
      <c r="R3762" t="inlineStr">
        <is>
          <t>CM-01</t>
        </is>
      </c>
      <c r="S3762" s="73" t="n">
        <v>10.5</v>
      </c>
      <c r="T3762" s="73" t="n">
        <v>9.1</v>
      </c>
      <c r="U3762" s="71" t="n">
        <v>0</v>
      </c>
      <c r="V3762" t="inlineStr">
        <is>
          <t>No</t>
        </is>
      </c>
      <c r="W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TC103754</t>
        </is>
      </c>
      <c r="B3763" s="69" t="n">
        <v>46109</v>
      </c>
      <c r="C3763" s="70" t="n">
        <v>2026</v>
      </c>
      <c r="D3763" t="inlineStr">
        <is>
          <t>Mar</t>
        </is>
      </c>
      <c r="E3763" t="inlineStr">
        <is>
          <t>Asia Pacific</t>
        </is>
      </c>
      <c r="F3763" t="inlineStr">
        <is>
          <t>Singapore</t>
        </is>
      </c>
      <c r="G3763" t="inlineStr">
        <is>
          <t>Manufacturing</t>
        </is>
      </c>
      <c r="H3763" t="inlineStr">
        <is>
          <t>Cloud &amp; infrastructure</t>
        </is>
      </c>
      <c r="I3763" t="inlineStr">
        <is>
          <t>Mid-size client</t>
        </is>
      </c>
      <c r="J3763" t="inlineStr">
        <is>
          <t>Liam O'Brien</t>
        </is>
      </c>
      <c r="K3763" s="71" t="n">
        <v>4818</v>
      </c>
      <c r="L3763" s="72" t="n">
        <v>3132.7</v>
      </c>
      <c r="M3763" s="72" t="n">
        <v>15093348.6</v>
      </c>
      <c r="N3763" s="72" t="n">
        <v>603733.9399999999</v>
      </c>
      <c r="O3763" s="72" t="n">
        <v>14489614.66</v>
      </c>
      <c r="P3763" s="72" t="n">
        <v>10489543.7</v>
      </c>
      <c r="Q3763" s="72" t="n">
        <v>4000070.96</v>
      </c>
      <c r="R3763" t="inlineStr">
        <is>
          <t>M-01</t>
        </is>
      </c>
      <c r="S3763" s="73" t="n">
        <v>41.1</v>
      </c>
      <c r="T3763" s="73" t="n">
        <v>31.2</v>
      </c>
      <c r="U3763" s="71" t="n">
        <v>1</v>
      </c>
      <c r="V3763" t="inlineStr">
        <is>
          <t>No</t>
        </is>
      </c>
      <c r="W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TC103755</t>
        </is>
      </c>
      <c r="B3764" s="69" t="n">
        <v>46109</v>
      </c>
      <c r="C3764" s="70" t="n">
        <v>2026</v>
      </c>
      <c r="D3764" t="inlineStr">
        <is>
          <t>Mar</t>
        </is>
      </c>
      <c r="E3764" t="inlineStr">
        <is>
          <t>North America</t>
        </is>
      </c>
      <c r="F3764" t="inlineStr">
        <is>
          <t>Canada</t>
        </is>
      </c>
      <c r="G3764" t="inlineStr">
        <is>
          <t>BFSI</t>
        </is>
      </c>
      <c r="H3764" t="inlineStr">
        <is>
          <t>Application services</t>
        </is>
      </c>
      <c r="I3764" t="inlineStr">
        <is>
          <t>Large client</t>
        </is>
      </c>
      <c r="J3764" t="inlineStr">
        <is>
          <t>Olivia Brown</t>
        </is>
      </c>
      <c r="K3764" s="71" t="n">
        <v>4418</v>
      </c>
      <c r="L3764" s="72" t="n">
        <v>4327.59</v>
      </c>
      <c r="M3764" s="72" t="n">
        <v>19119292.62</v>
      </c>
      <c r="N3764" s="72" t="n">
        <v>764771.7</v>
      </c>
      <c r="O3764" s="72" t="n">
        <v>18354520.92</v>
      </c>
      <c r="P3764" s="72" t="n">
        <v>12178743.26</v>
      </c>
      <c r="Q3764" s="72" t="n">
        <v>6175777.66</v>
      </c>
      <c r="R3764" t="inlineStr">
        <is>
          <t>B-05</t>
        </is>
      </c>
      <c r="S3764" s="73" t="n">
        <v>33.2</v>
      </c>
      <c r="T3764" s="73" t="n">
        <v>28.1</v>
      </c>
      <c r="U3764" s="71" t="n">
        <v>0</v>
      </c>
      <c r="V3764" t="inlineStr">
        <is>
          <t>No</t>
        </is>
      </c>
      <c r="W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TC103756</t>
        </is>
      </c>
      <c r="B3765" s="69" t="n">
        <v>46109</v>
      </c>
      <c r="C3765" s="70" t="n">
        <v>2026</v>
      </c>
      <c r="D3765" t="inlineStr">
        <is>
          <t>Mar</t>
        </is>
      </c>
      <c r="E3765" t="inlineStr">
        <is>
          <t>Middle East &amp; Africa</t>
        </is>
      </c>
      <c r="F3765" t="inlineStr">
        <is>
          <t>UAE</t>
        </is>
      </c>
      <c r="G3765" t="inlineStr">
        <is>
          <t>Retail &amp; CPG</t>
        </is>
      </c>
      <c r="H3765" t="inlineStr">
        <is>
          <t>AI &amp; data</t>
        </is>
      </c>
      <c r="I3765" t="inlineStr">
        <is>
          <t>Top-10 client</t>
        </is>
      </c>
      <c r="J3765" t="inlineStr">
        <is>
          <t>Olivia Brown</t>
        </is>
      </c>
      <c r="K3765" s="71" t="n">
        <v>4960</v>
      </c>
      <c r="L3765" s="72" t="n">
        <v>3592.57</v>
      </c>
      <c r="M3765" s="72" t="n">
        <v>17819147.2</v>
      </c>
      <c r="N3765" s="72" t="n">
        <v>356382.94</v>
      </c>
      <c r="O3765" s="72" t="n">
        <v>17462764.26</v>
      </c>
      <c r="P3765" s="72" t="n">
        <v>11211631.51</v>
      </c>
      <c r="Q3765" s="72" t="n">
        <v>6251132.75</v>
      </c>
      <c r="R3765" t="inlineStr">
        <is>
          <t>RC-04</t>
        </is>
      </c>
      <c r="S3765" s="73" t="n">
        <v>34</v>
      </c>
      <c r="T3765" s="73" t="n">
        <v>30.8</v>
      </c>
      <c r="U3765" s="71" t="n">
        <v>0</v>
      </c>
      <c r="V3765" t="inlineStr">
        <is>
          <t>No</t>
        </is>
      </c>
      <c r="W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TC103757</t>
        </is>
      </c>
      <c r="B3766" s="69" t="n">
        <v>46109</v>
      </c>
      <c r="C3766" s="70" t="n">
        <v>2026</v>
      </c>
      <c r="D3766" t="inlineStr">
        <is>
          <t>Mar</t>
        </is>
      </c>
      <c r="E3766" t="inlineStr">
        <is>
          <t>North America</t>
        </is>
      </c>
      <c r="F3766" t="inlineStr">
        <is>
          <t>Canada</t>
        </is>
      </c>
      <c r="G3766" t="inlineStr">
        <is>
          <t>Retail &amp; CPG</t>
        </is>
      </c>
      <c r="H3766" t="inlineStr">
        <is>
          <t>BPS</t>
        </is>
      </c>
      <c r="I3766" t="inlineStr">
        <is>
          <t>Top-10 client</t>
        </is>
      </c>
      <c r="J3766" t="inlineStr">
        <is>
          <t>Wei Chen</t>
        </is>
      </c>
      <c r="K3766" s="71" t="n">
        <v>4590</v>
      </c>
      <c r="L3766" s="72" t="n">
        <v>4026.27</v>
      </c>
      <c r="M3766" s="72" t="n">
        <v>18480579.3</v>
      </c>
      <c r="N3766" s="72" t="n">
        <v>369611.59</v>
      </c>
      <c r="O3766" s="72" t="n">
        <v>18110967.71</v>
      </c>
      <c r="P3766" s="72" t="n">
        <v>11919765.85</v>
      </c>
      <c r="Q3766" s="72" t="n">
        <v>6191201.86</v>
      </c>
      <c r="R3766" t="inlineStr">
        <is>
          <t>RC-03</t>
        </is>
      </c>
      <c r="S3766" s="73" t="n">
        <v>32.6</v>
      </c>
      <c r="T3766" s="73" t="n">
        <v>29.4</v>
      </c>
      <c r="U3766" s="71" t="n">
        <v>0</v>
      </c>
      <c r="V3766" t="inlineStr">
        <is>
          <t>No</t>
        </is>
      </c>
      <c r="W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TC103758</t>
        </is>
      </c>
      <c r="B3767" s="69" t="n">
        <v>46109</v>
      </c>
      <c r="C3767" s="70" t="n">
        <v>2026</v>
      </c>
      <c r="D3767" t="inlineStr">
        <is>
          <t>Mar</t>
        </is>
      </c>
      <c r="E3767" t="inlineStr">
        <is>
          <t>North America</t>
        </is>
      </c>
      <c r="F3767" t="inlineStr">
        <is>
          <t>Canada</t>
        </is>
      </c>
      <c r="G3767" t="inlineStr">
        <is>
          <t>BFSI</t>
        </is>
      </c>
      <c r="H3767" t="inlineStr">
        <is>
          <t>AI &amp; data</t>
        </is>
      </c>
      <c r="I3767" t="inlineStr">
        <is>
          <t>Large client</t>
        </is>
      </c>
      <c r="J3767" t="inlineStr">
        <is>
          <t>Wei Chen</t>
        </is>
      </c>
      <c r="K3767" s="71" t="n">
        <v>9250</v>
      </c>
      <c r="L3767" s="72" t="n">
        <v>3905.24</v>
      </c>
      <c r="M3767" s="72" t="n">
        <v>36123470</v>
      </c>
      <c r="N3767" s="72" t="n">
        <v>2167408.2</v>
      </c>
      <c r="O3767" s="72" t="n">
        <v>33956061.8</v>
      </c>
      <c r="P3767" s="72" t="n">
        <v>24064219.79</v>
      </c>
      <c r="Q3767" s="72" t="n">
        <v>9891842.01</v>
      </c>
      <c r="R3767" t="inlineStr">
        <is>
          <t>B-03</t>
        </is>
      </c>
      <c r="S3767" s="73" t="n">
        <v>70.90000000000001</v>
      </c>
      <c r="T3767" s="73" t="n">
        <v>57</v>
      </c>
      <c r="U3767" s="71" t="n">
        <v>0</v>
      </c>
      <c r="V3767" t="inlineStr">
        <is>
          <t>No</t>
        </is>
      </c>
      <c r="W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TC103759</t>
        </is>
      </c>
      <c r="B3768" s="69" t="n">
        <v>46109</v>
      </c>
      <c r="C3768" s="70" t="n">
        <v>2026</v>
      </c>
      <c r="D3768" t="inlineStr">
        <is>
          <t>Mar</t>
        </is>
      </c>
      <c r="E3768" t="inlineStr">
        <is>
          <t>UK</t>
        </is>
      </c>
      <c r="F3768" t="inlineStr">
        <is>
          <t>UK</t>
        </is>
      </c>
      <c r="G3768" t="inlineStr">
        <is>
          <t>BFSI</t>
        </is>
      </c>
      <c r="H3768" t="inlineStr">
        <is>
          <t>Consulting</t>
        </is>
      </c>
      <c r="I3768" t="inlineStr">
        <is>
          <t>Mid-size client</t>
        </is>
      </c>
      <c r="J3768" t="inlineStr">
        <is>
          <t>Zoya Ahmed</t>
        </is>
      </c>
      <c r="K3768" s="71" t="n">
        <v>8278</v>
      </c>
      <c r="L3768" s="72" t="n">
        <v>4051.77</v>
      </c>
      <c r="M3768" s="72" t="n">
        <v>33540552.06</v>
      </c>
      <c r="N3768" s="72" t="n">
        <v>0</v>
      </c>
      <c r="O3768" s="72" t="n">
        <v>33540552.06</v>
      </c>
      <c r="P3768" s="72" t="n">
        <v>22301593.77</v>
      </c>
      <c r="Q3768" s="72" t="n">
        <v>11238958.29</v>
      </c>
      <c r="R3768" t="inlineStr">
        <is>
          <t>B-03</t>
        </is>
      </c>
      <c r="S3768" s="73" t="n">
        <v>59.2</v>
      </c>
      <c r="T3768" s="73" t="n">
        <v>52.4</v>
      </c>
      <c r="U3768" s="71" t="n">
        <v>0</v>
      </c>
      <c r="V3768" t="inlineStr">
        <is>
          <t>No</t>
        </is>
      </c>
      <c r="W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TC103760</t>
        </is>
      </c>
      <c r="B3769" s="69" t="n">
        <v>46109</v>
      </c>
      <c r="C3769" s="70" t="n">
        <v>2026</v>
      </c>
      <c r="D3769" t="inlineStr">
        <is>
          <t>Mar</t>
        </is>
      </c>
      <c r="E3769" t="inlineStr">
        <is>
          <t>North America</t>
        </is>
      </c>
      <c r="F3769" t="inlineStr">
        <is>
          <t>USA</t>
        </is>
      </c>
      <c r="G3769" t="inlineStr">
        <is>
          <t>BFSI</t>
        </is>
      </c>
      <c r="H3769" t="inlineStr">
        <is>
          <t>Application services</t>
        </is>
      </c>
      <c r="I3769" t="inlineStr">
        <is>
          <t>Large client</t>
        </is>
      </c>
      <c r="J3769" t="inlineStr">
        <is>
          <t>Carlos Silva</t>
        </is>
      </c>
      <c r="K3769" s="71" t="n">
        <v>3897</v>
      </c>
      <c r="L3769" s="72" t="n">
        <v>4116.03</v>
      </c>
      <c r="M3769" s="72" t="n">
        <v>16040168.91</v>
      </c>
      <c r="N3769" s="72" t="n">
        <v>641606.76</v>
      </c>
      <c r="O3769" s="72" t="n">
        <v>15398562.15</v>
      </c>
      <c r="P3769" s="72" t="n">
        <v>10210287.64</v>
      </c>
      <c r="Q3769" s="72" t="n">
        <v>5188274.51</v>
      </c>
      <c r="R3769" t="inlineStr">
        <is>
          <t>B-01</t>
        </is>
      </c>
      <c r="S3769" s="73" t="n">
        <v>29.5</v>
      </c>
      <c r="T3769" s="73" t="n">
        <v>24.4</v>
      </c>
      <c r="U3769" s="71" t="n">
        <v>0</v>
      </c>
      <c r="V3769" t="inlineStr">
        <is>
          <t>No</t>
        </is>
      </c>
      <c r="W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TC103761</t>
        </is>
      </c>
      <c r="B3770" s="69" t="n">
        <v>46109</v>
      </c>
      <c r="C3770" s="70" t="n">
        <v>2026</v>
      </c>
      <c r="D3770" t="inlineStr">
        <is>
          <t>Mar</t>
        </is>
      </c>
      <c r="E3770" t="inlineStr">
        <is>
          <t>North America</t>
        </is>
      </c>
      <c r="F3770" t="inlineStr">
        <is>
          <t>USA</t>
        </is>
      </c>
      <c r="G3770" t="inlineStr">
        <is>
          <t>Technology &amp; Services</t>
        </is>
      </c>
      <c r="H3770" t="inlineStr">
        <is>
          <t>Application services</t>
        </is>
      </c>
      <c r="I3770" t="inlineStr">
        <is>
          <t>Large client</t>
        </is>
      </c>
      <c r="J3770" t="inlineStr">
        <is>
          <t>Liam O'Brien</t>
        </is>
      </c>
      <c r="K3770" s="71" t="n">
        <v>1585</v>
      </c>
      <c r="L3770" s="72" t="n">
        <v>3673.48</v>
      </c>
      <c r="M3770" s="72" t="n">
        <v>5822465.8</v>
      </c>
      <c r="N3770" s="72" t="n">
        <v>232898.63</v>
      </c>
      <c r="O3770" s="72" t="n">
        <v>5589567.17</v>
      </c>
      <c r="P3770" s="72" t="n">
        <v>3663946.25</v>
      </c>
      <c r="Q3770" s="72" t="n">
        <v>1925620.92</v>
      </c>
      <c r="R3770" t="inlineStr">
        <is>
          <t>TS-02</t>
        </is>
      </c>
      <c r="S3770" s="73" t="n">
        <v>11</v>
      </c>
      <c r="T3770" s="73" t="n">
        <v>10</v>
      </c>
      <c r="U3770" s="71" t="n">
        <v>0</v>
      </c>
      <c r="V3770" t="inlineStr">
        <is>
          <t>No</t>
        </is>
      </c>
      <c r="W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TC103762</t>
        </is>
      </c>
      <c r="B3771" s="69" t="n">
        <v>46109</v>
      </c>
      <c r="C3771" s="70" t="n">
        <v>2026</v>
      </c>
      <c r="D3771" t="inlineStr">
        <is>
          <t>Mar</t>
        </is>
      </c>
      <c r="E3771" t="inlineStr">
        <is>
          <t>Continental Europe</t>
        </is>
      </c>
      <c r="F3771" t="inlineStr">
        <is>
          <t>France</t>
        </is>
      </c>
      <c r="G3771" t="inlineStr">
        <is>
          <t>Retail &amp; CPG</t>
        </is>
      </c>
      <c r="H3771" t="inlineStr">
        <is>
          <t>Consulting</t>
        </is>
      </c>
      <c r="I3771" t="inlineStr">
        <is>
          <t>Large client</t>
        </is>
      </c>
      <c r="J3771" t="inlineStr">
        <is>
          <t>Sophie Müller</t>
        </is>
      </c>
      <c r="K3771" s="71" t="n">
        <v>2334</v>
      </c>
      <c r="L3771" s="72" t="n">
        <v>3795.08</v>
      </c>
      <c r="M3771" s="72" t="n">
        <v>8857716.720000001</v>
      </c>
      <c r="N3771" s="72" t="n">
        <v>531463</v>
      </c>
      <c r="O3771" s="72" t="n">
        <v>8326253.72</v>
      </c>
      <c r="P3771" s="72" t="n">
        <v>5950157.6</v>
      </c>
      <c r="Q3771" s="72" t="n">
        <v>2376096.12</v>
      </c>
      <c r="R3771" t="inlineStr">
        <is>
          <t>RC-01</t>
        </is>
      </c>
      <c r="S3771" s="73" t="n">
        <v>20.8</v>
      </c>
      <c r="T3771" s="73" t="n">
        <v>15.5</v>
      </c>
      <c r="U3771" s="71" t="n">
        <v>0</v>
      </c>
      <c r="V3771" t="inlineStr">
        <is>
          <t>No</t>
        </is>
      </c>
      <c r="W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TC103763</t>
        </is>
      </c>
      <c r="B3772" s="69" t="n">
        <v>46109</v>
      </c>
      <c r="C3772" s="70" t="n">
        <v>2026</v>
      </c>
      <c r="D3772" t="inlineStr">
        <is>
          <t>Mar</t>
        </is>
      </c>
      <c r="E3772" t="inlineStr">
        <is>
          <t>North America</t>
        </is>
      </c>
      <c r="F3772" t="inlineStr">
        <is>
          <t>Canada</t>
        </is>
      </c>
      <c r="G3772" t="inlineStr">
        <is>
          <t>Retail &amp; CPG</t>
        </is>
      </c>
      <c r="H3772" t="inlineStr">
        <is>
          <t>Application services</t>
        </is>
      </c>
      <c r="I3772" t="inlineStr">
        <is>
          <t>Large client</t>
        </is>
      </c>
      <c r="J3772" t="inlineStr">
        <is>
          <t>Mei Lin</t>
        </is>
      </c>
      <c r="K3772" s="71" t="n">
        <v>11196</v>
      </c>
      <c r="L3772" s="72" t="n">
        <v>3379.04</v>
      </c>
      <c r="M3772" s="72" t="n">
        <v>37831731.84</v>
      </c>
      <c r="N3772" s="72" t="n">
        <v>1513269.27</v>
      </c>
      <c r="O3772" s="72" t="n">
        <v>36318462.57</v>
      </c>
      <c r="P3772" s="72" t="n">
        <v>25663110.18</v>
      </c>
      <c r="Q3772" s="72" t="n">
        <v>10655352.39</v>
      </c>
      <c r="R3772" t="inlineStr">
        <is>
          <t>RC-01</t>
        </is>
      </c>
      <c r="S3772" s="73" t="n">
        <v>76.7</v>
      </c>
      <c r="T3772" s="73" t="n">
        <v>68.2</v>
      </c>
      <c r="U3772" s="71" t="n">
        <v>2</v>
      </c>
      <c r="V3772" t="inlineStr">
        <is>
          <t>No</t>
        </is>
      </c>
      <c r="W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TC103764</t>
        </is>
      </c>
      <c r="B3773" s="69" t="n">
        <v>46109</v>
      </c>
      <c r="C3773" s="70" t="n">
        <v>2026</v>
      </c>
      <c r="D3773" t="inlineStr">
        <is>
          <t>Mar</t>
        </is>
      </c>
      <c r="E3773" t="inlineStr">
        <is>
          <t>North America</t>
        </is>
      </c>
      <c r="F3773" t="inlineStr">
        <is>
          <t>Canada</t>
        </is>
      </c>
      <c r="G3773" t="inlineStr">
        <is>
          <t>Retail &amp; CPG</t>
        </is>
      </c>
      <c r="H3773" t="inlineStr">
        <is>
          <t>BPS</t>
        </is>
      </c>
      <c r="I3773" t="inlineStr">
        <is>
          <t>Mid-size client</t>
        </is>
      </c>
      <c r="J3773" t="inlineStr">
        <is>
          <t>Shraddha Kulkarni</t>
        </is>
      </c>
      <c r="K3773" s="71" t="n">
        <v>2056</v>
      </c>
      <c r="L3773" s="72" t="n">
        <v>4205.52</v>
      </c>
      <c r="M3773" s="72" t="n">
        <v>8646549.119999999</v>
      </c>
      <c r="N3773" s="72" t="n">
        <v>172930.98</v>
      </c>
      <c r="O3773" s="72" t="n">
        <v>8473618.140000001</v>
      </c>
      <c r="P3773" s="72" t="n">
        <v>5676121.81</v>
      </c>
      <c r="Q3773" s="72" t="n">
        <v>2797496.33</v>
      </c>
      <c r="R3773" t="inlineStr">
        <is>
          <t>RC-02</t>
        </is>
      </c>
      <c r="S3773" s="73" t="n">
        <v>15.8</v>
      </c>
      <c r="T3773" s="73" t="n">
        <v>13.1</v>
      </c>
      <c r="U3773" s="71" t="n">
        <v>0</v>
      </c>
      <c r="V3773" t="inlineStr">
        <is>
          <t>No</t>
        </is>
      </c>
      <c r="W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TC103765</t>
        </is>
      </c>
      <c r="B3774" s="69" t="n">
        <v>46109</v>
      </c>
      <c r="C3774" s="70" t="n">
        <v>2026</v>
      </c>
      <c r="D3774" t="inlineStr">
        <is>
          <t>Mar</t>
        </is>
      </c>
      <c r="E3774" t="inlineStr">
        <is>
          <t>North America</t>
        </is>
      </c>
      <c r="F3774" t="inlineStr">
        <is>
          <t>Canada</t>
        </is>
      </c>
      <c r="G3774" t="inlineStr">
        <is>
          <t>BFSI</t>
        </is>
      </c>
      <c r="H3774" t="inlineStr">
        <is>
          <t>Application services</t>
        </is>
      </c>
      <c r="I3774" t="inlineStr">
        <is>
          <t>Top-10 client</t>
        </is>
      </c>
      <c r="J3774" t="inlineStr">
        <is>
          <t>Emma Clarke</t>
        </is>
      </c>
      <c r="K3774" s="71" t="n">
        <v>3059</v>
      </c>
      <c r="L3774" s="72" t="n">
        <v>4565.4</v>
      </c>
      <c r="M3774" s="72" t="n">
        <v>13965558.6</v>
      </c>
      <c r="N3774" s="72" t="n">
        <v>0</v>
      </c>
      <c r="O3774" s="72" t="n">
        <v>13965558.6</v>
      </c>
      <c r="P3774" s="72" t="n">
        <v>8844677.689999999</v>
      </c>
      <c r="Q3774" s="72" t="n">
        <v>5120880.91</v>
      </c>
      <c r="R3774" t="inlineStr">
        <is>
          <t>B-06</t>
        </is>
      </c>
      <c r="S3774" s="73" t="n">
        <v>22.5</v>
      </c>
      <c r="T3774" s="73" t="n">
        <v>19.6</v>
      </c>
      <c r="U3774" s="71" t="n">
        <v>1</v>
      </c>
      <c r="V3774" t="inlineStr">
        <is>
          <t>No</t>
        </is>
      </c>
      <c r="W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TC103766</t>
        </is>
      </c>
      <c r="B3775" s="69" t="n">
        <v>46109</v>
      </c>
      <c r="C3775" s="70" t="n">
        <v>2026</v>
      </c>
      <c r="D3775" t="inlineStr">
        <is>
          <t>Mar</t>
        </is>
      </c>
      <c r="E3775" t="inlineStr">
        <is>
          <t>Continental Europe</t>
        </is>
      </c>
      <c r="F3775" t="inlineStr">
        <is>
          <t>Germany</t>
        </is>
      </c>
      <c r="G3775" t="inlineStr">
        <is>
          <t>BFSI</t>
        </is>
      </c>
      <c r="H3775" t="inlineStr">
        <is>
          <t>Cloud &amp; infrastructure</t>
        </is>
      </c>
      <c r="I3775" t="inlineStr">
        <is>
          <t>Large client</t>
        </is>
      </c>
      <c r="J3775" t="inlineStr">
        <is>
          <t>Zoya Ahmed</t>
        </is>
      </c>
      <c r="K3775" s="71" t="n">
        <v>4166</v>
      </c>
      <c r="L3775" s="72" t="n">
        <v>4589.26</v>
      </c>
      <c r="M3775" s="72" t="n">
        <v>19118857.16</v>
      </c>
      <c r="N3775" s="72" t="n">
        <v>0</v>
      </c>
      <c r="O3775" s="72" t="n">
        <v>19118857.16</v>
      </c>
      <c r="P3775" s="72" t="n">
        <v>12414836.08</v>
      </c>
      <c r="Q3775" s="72" t="n">
        <v>6704021.08</v>
      </c>
      <c r="R3775" t="inlineStr">
        <is>
          <t>B-05</t>
        </is>
      </c>
      <c r="S3775" s="73" t="n">
        <v>36.2</v>
      </c>
      <c r="T3775" s="73" t="n">
        <v>26.9</v>
      </c>
      <c r="U3775" s="71" t="n">
        <v>0</v>
      </c>
      <c r="V3775" t="inlineStr">
        <is>
          <t>No</t>
        </is>
      </c>
      <c r="W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TC103767</t>
        </is>
      </c>
      <c r="B3776" s="69" t="n">
        <v>46109</v>
      </c>
      <c r="C3776" s="70" t="n">
        <v>2026</v>
      </c>
      <c r="D3776" t="inlineStr">
        <is>
          <t>Mar</t>
        </is>
      </c>
      <c r="E3776" t="inlineStr">
        <is>
          <t>North America</t>
        </is>
      </c>
      <c r="F3776" t="inlineStr">
        <is>
          <t>USA</t>
        </is>
      </c>
      <c r="G3776" t="inlineStr">
        <is>
          <t>Life Sciences</t>
        </is>
      </c>
      <c r="H3776" t="inlineStr">
        <is>
          <t>BPS</t>
        </is>
      </c>
      <c r="I3776" t="inlineStr">
        <is>
          <t>Large client</t>
        </is>
      </c>
      <c r="J3776" t="inlineStr">
        <is>
          <t>Yuki Sato</t>
        </is>
      </c>
      <c r="K3776" s="71" t="n">
        <v>7020</v>
      </c>
      <c r="L3776" s="72" t="n">
        <v>4301.8</v>
      </c>
      <c r="M3776" s="72" t="n">
        <v>30198636</v>
      </c>
      <c r="N3776" s="72" t="n">
        <v>1811918.16</v>
      </c>
      <c r="O3776" s="72" t="n">
        <v>28386717.84</v>
      </c>
      <c r="P3776" s="72" t="n">
        <v>19953023.8</v>
      </c>
      <c r="Q3776" s="72" t="n">
        <v>8433694.039999999</v>
      </c>
      <c r="R3776" t="inlineStr">
        <is>
          <t>LS-02</t>
        </is>
      </c>
      <c r="S3776" s="73" t="n">
        <v>53.4</v>
      </c>
      <c r="T3776" s="73" t="n">
        <v>41.1</v>
      </c>
      <c r="U3776" s="71" t="n">
        <v>1</v>
      </c>
      <c r="V3776" t="inlineStr">
        <is>
          <t>No</t>
        </is>
      </c>
      <c r="W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TC103768</t>
        </is>
      </c>
      <c r="B3777" s="69" t="n">
        <v>46113</v>
      </c>
      <c r="C3777" s="70" t="n">
        <v>2026</v>
      </c>
      <c r="D3777" t="inlineStr">
        <is>
          <t>Apr</t>
        </is>
      </c>
      <c r="E3777" t="inlineStr">
        <is>
          <t>Continental Europe</t>
        </is>
      </c>
      <c r="F3777" t="inlineStr">
        <is>
          <t>France</t>
        </is>
      </c>
      <c r="G3777" t="inlineStr">
        <is>
          <t>Retail &amp; CPG</t>
        </is>
      </c>
      <c r="H3777" t="inlineStr">
        <is>
          <t>Cloud &amp; infrastructure</t>
        </is>
      </c>
      <c r="I3777" t="inlineStr">
        <is>
          <t>Mid-size client</t>
        </is>
      </c>
      <c r="J3777" t="inlineStr">
        <is>
          <t>Sophie Müller</t>
        </is>
      </c>
      <c r="K3777" s="71" t="n">
        <v>11370</v>
      </c>
      <c r="L3777" s="72" t="n">
        <v>3829.64</v>
      </c>
      <c r="M3777" s="72" t="n">
        <v>43543006.8</v>
      </c>
      <c r="N3777" s="72" t="n">
        <v>1741720.27</v>
      </c>
      <c r="O3777" s="72" t="n">
        <v>41801286.53</v>
      </c>
      <c r="P3777" s="72" t="n">
        <v>27040603.33</v>
      </c>
      <c r="Q3777" s="72" t="n">
        <v>14760683.2</v>
      </c>
      <c r="R3777" t="inlineStr">
        <is>
          <t>RC-03</t>
        </is>
      </c>
      <c r="S3777" s="73" t="n">
        <v>76.5</v>
      </c>
      <c r="T3777" s="73" t="n">
        <v>69.09999999999999</v>
      </c>
      <c r="U3777" s="71" t="n">
        <v>4</v>
      </c>
      <c r="V3777" t="inlineStr">
        <is>
          <t>No</t>
        </is>
      </c>
      <c r="W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TC103769</t>
        </is>
      </c>
      <c r="B3778" s="69" t="n">
        <v>46113</v>
      </c>
      <c r="C3778" s="70" t="n">
        <v>2026</v>
      </c>
      <c r="D3778" t="inlineStr">
        <is>
          <t>Apr</t>
        </is>
      </c>
      <c r="E3778" t="inlineStr">
        <is>
          <t>UK</t>
        </is>
      </c>
      <c r="F3778" t="inlineStr">
        <is>
          <t>UK</t>
        </is>
      </c>
      <c r="G3778" t="inlineStr">
        <is>
          <t>Life Sciences</t>
        </is>
      </c>
      <c r="H3778" t="inlineStr">
        <is>
          <t>Application services</t>
        </is>
      </c>
      <c r="I3778" t="inlineStr">
        <is>
          <t>Large client</t>
        </is>
      </c>
      <c r="J3778" t="inlineStr">
        <is>
          <t>Fatima Al-Saud</t>
        </is>
      </c>
      <c r="K3778" s="71" t="n">
        <v>8938</v>
      </c>
      <c r="L3778" s="72" t="n">
        <v>4087.72</v>
      </c>
      <c r="M3778" s="72" t="n">
        <v>36536041.36</v>
      </c>
      <c r="N3778" s="72" t="n">
        <v>0</v>
      </c>
      <c r="O3778" s="72" t="n">
        <v>36536041.36</v>
      </c>
      <c r="P3778" s="72" t="n">
        <v>21651241.89</v>
      </c>
      <c r="Q3778" s="72" t="n">
        <v>14884799.47</v>
      </c>
      <c r="R3778" t="inlineStr">
        <is>
          <t>LS-02</t>
        </is>
      </c>
      <c r="S3778" s="73" t="n">
        <v>65</v>
      </c>
      <c r="T3778" s="73" t="n">
        <v>56</v>
      </c>
      <c r="U3778" s="71" t="n">
        <v>1</v>
      </c>
      <c r="V3778" t="inlineStr">
        <is>
          <t>No</t>
        </is>
      </c>
      <c r="W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TC103770</t>
        </is>
      </c>
      <c r="B3779" s="69" t="n">
        <v>46113</v>
      </c>
      <c r="C3779" s="70" t="n">
        <v>2026</v>
      </c>
      <c r="D3779" t="inlineStr">
        <is>
          <t>Apr</t>
        </is>
      </c>
      <c r="E3779" t="inlineStr">
        <is>
          <t>Middle East &amp; Africa</t>
        </is>
      </c>
      <c r="F3779" t="inlineStr">
        <is>
          <t>South Africa</t>
        </is>
      </c>
      <c r="G3779" t="inlineStr">
        <is>
          <t>BFSI</t>
        </is>
      </c>
      <c r="H3779" t="inlineStr">
        <is>
          <t>Cloud &amp; infrastructure</t>
        </is>
      </c>
      <c r="I3779" t="inlineStr">
        <is>
          <t>Mid-size client</t>
        </is>
      </c>
      <c r="J3779" t="inlineStr">
        <is>
          <t>Sara Rossi</t>
        </is>
      </c>
      <c r="K3779" s="71" t="n">
        <v>6307</v>
      </c>
      <c r="L3779" s="72" t="n">
        <v>3710.24</v>
      </c>
      <c r="M3779" s="72" t="n">
        <v>23400483.68</v>
      </c>
      <c r="N3779" s="72" t="n">
        <v>1404029.02</v>
      </c>
      <c r="O3779" s="72" t="n">
        <v>21996454.66</v>
      </c>
      <c r="P3779" s="72" t="n">
        <v>13782851.42</v>
      </c>
      <c r="Q3779" s="72" t="n">
        <v>8213603.24</v>
      </c>
      <c r="R3779" t="inlineStr">
        <is>
          <t>B-01</t>
        </is>
      </c>
      <c r="S3779" s="73" t="n">
        <v>48.2</v>
      </c>
      <c r="T3779" s="73" t="n">
        <v>42.6</v>
      </c>
      <c r="U3779" s="71" t="n">
        <v>1</v>
      </c>
      <c r="V3779" t="inlineStr">
        <is>
          <t>No</t>
        </is>
      </c>
      <c r="W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TC103771</t>
        </is>
      </c>
      <c r="B3780" s="69" t="n">
        <v>46113</v>
      </c>
      <c r="C3780" s="70" t="n">
        <v>2026</v>
      </c>
      <c r="D3780" t="inlineStr">
        <is>
          <t>Apr</t>
        </is>
      </c>
      <c r="E3780" t="inlineStr">
        <is>
          <t>North America</t>
        </is>
      </c>
      <c r="F3780" t="inlineStr">
        <is>
          <t>USA</t>
        </is>
      </c>
      <c r="G3780" t="inlineStr">
        <is>
          <t>Technology &amp; Services</t>
        </is>
      </c>
      <c r="H3780" t="inlineStr">
        <is>
          <t>Application services</t>
        </is>
      </c>
      <c r="I3780" t="inlineStr">
        <is>
          <t>Large client</t>
        </is>
      </c>
      <c r="J3780" t="inlineStr">
        <is>
          <t>Ruhi Shaikh</t>
        </is>
      </c>
      <c r="K3780" s="71" t="n">
        <v>4785</v>
      </c>
      <c r="L3780" s="72" t="n">
        <v>3851</v>
      </c>
      <c r="M3780" s="72" t="n">
        <v>18427035</v>
      </c>
      <c r="N3780" s="72" t="n">
        <v>1105622.1</v>
      </c>
      <c r="O3780" s="72" t="n">
        <v>17321412.9</v>
      </c>
      <c r="P3780" s="72" t="n">
        <v>11410865.13</v>
      </c>
      <c r="Q3780" s="72" t="n">
        <v>5910547.77</v>
      </c>
      <c r="R3780" t="inlineStr">
        <is>
          <t>TS-06</t>
        </is>
      </c>
      <c r="S3780" s="73" t="n">
        <v>36.2</v>
      </c>
      <c r="T3780" s="73" t="n">
        <v>31.2</v>
      </c>
      <c r="U3780" s="71" t="n">
        <v>0</v>
      </c>
      <c r="V3780" t="inlineStr">
        <is>
          <t>No</t>
        </is>
      </c>
      <c r="W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TC103772</t>
        </is>
      </c>
      <c r="B3781" s="69" t="n">
        <v>46113</v>
      </c>
      <c r="C3781" s="70" t="n">
        <v>2026</v>
      </c>
      <c r="D3781" t="inlineStr">
        <is>
          <t>Apr</t>
        </is>
      </c>
      <c r="E3781" t="inlineStr">
        <is>
          <t>UK</t>
        </is>
      </c>
      <c r="F3781" t="inlineStr">
        <is>
          <t>UK</t>
        </is>
      </c>
      <c r="G3781" t="inlineStr">
        <is>
          <t>Manufacturing</t>
        </is>
      </c>
      <c r="H3781" t="inlineStr">
        <is>
          <t>Application services</t>
        </is>
      </c>
      <c r="I3781" t="inlineStr">
        <is>
          <t>Large client</t>
        </is>
      </c>
      <c r="J3781" t="inlineStr">
        <is>
          <t>Aisha Bello</t>
        </is>
      </c>
      <c r="K3781" s="71" t="n">
        <v>7938</v>
      </c>
      <c r="L3781" s="72" t="n">
        <v>4333.1</v>
      </c>
      <c r="M3781" s="72" t="n">
        <v>34396147.8</v>
      </c>
      <c r="N3781" s="72" t="n">
        <v>2063768.87</v>
      </c>
      <c r="O3781" s="72" t="n">
        <v>32332378.93</v>
      </c>
      <c r="P3781" s="72" t="n">
        <v>24343966.07</v>
      </c>
      <c r="Q3781" s="72" t="n">
        <v>7988412.86</v>
      </c>
      <c r="R3781" t="inlineStr">
        <is>
          <t>M-05</t>
        </is>
      </c>
      <c r="S3781" s="73" t="n">
        <v>67.3</v>
      </c>
      <c r="T3781" s="73" t="n">
        <v>50.2</v>
      </c>
      <c r="U3781" s="71" t="n">
        <v>1</v>
      </c>
      <c r="V3781" t="inlineStr">
        <is>
          <t>No</t>
        </is>
      </c>
      <c r="W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TC103773</t>
        </is>
      </c>
      <c r="B3782" s="69" t="n">
        <v>46113</v>
      </c>
      <c r="C3782" s="70" t="n">
        <v>2026</v>
      </c>
      <c r="D3782" t="inlineStr">
        <is>
          <t>Apr</t>
        </is>
      </c>
      <c r="E3782" t="inlineStr">
        <is>
          <t>Continental Europe</t>
        </is>
      </c>
      <c r="F3782" t="inlineStr">
        <is>
          <t>Netherlands</t>
        </is>
      </c>
      <c r="G3782" t="inlineStr">
        <is>
          <t>Technology &amp; Services</t>
        </is>
      </c>
      <c r="H3782" t="inlineStr">
        <is>
          <t>Cloud &amp; infrastructure</t>
        </is>
      </c>
      <c r="I3782" t="inlineStr">
        <is>
          <t>Large client</t>
        </is>
      </c>
      <c r="J3782" t="inlineStr">
        <is>
          <t>Kofi Mensah</t>
        </is>
      </c>
      <c r="K3782" s="71" t="n">
        <v>853</v>
      </c>
      <c r="L3782" s="72" t="n">
        <v>4537.62</v>
      </c>
      <c r="M3782" s="72" t="n">
        <v>3870589.86</v>
      </c>
      <c r="N3782" s="72" t="n">
        <v>0</v>
      </c>
      <c r="O3782" s="72" t="n">
        <v>3870589.86</v>
      </c>
      <c r="P3782" s="72" t="n">
        <v>2449905.09</v>
      </c>
      <c r="Q3782" s="72" t="n">
        <v>1420684.77</v>
      </c>
      <c r="R3782" t="inlineStr">
        <is>
          <t>TS-01</t>
        </is>
      </c>
      <c r="S3782" s="73" t="n">
        <v>6.2</v>
      </c>
      <c r="T3782" s="73" t="n">
        <v>5.2</v>
      </c>
      <c r="U3782" s="71" t="n">
        <v>0</v>
      </c>
      <c r="V3782" t="inlineStr">
        <is>
          <t>No</t>
        </is>
      </c>
      <c r="W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TC103774</t>
        </is>
      </c>
      <c r="B3783" s="69" t="n">
        <v>46113</v>
      </c>
      <c r="C3783" s="70" t="n">
        <v>2026</v>
      </c>
      <c r="D3783" t="inlineStr">
        <is>
          <t>Apr</t>
        </is>
      </c>
      <c r="E3783" t="inlineStr">
        <is>
          <t>Asia Pacific</t>
        </is>
      </c>
      <c r="F3783" t="inlineStr">
        <is>
          <t>Japan</t>
        </is>
      </c>
      <c r="G3783" t="inlineStr">
        <is>
          <t>BFSI</t>
        </is>
      </c>
      <c r="H3783" t="inlineStr">
        <is>
          <t>Cloud &amp; infrastructure</t>
        </is>
      </c>
      <c r="I3783" t="inlineStr">
        <is>
          <t>Mid-size client</t>
        </is>
      </c>
      <c r="J3783" t="inlineStr">
        <is>
          <t>Wei Chen</t>
        </is>
      </c>
      <c r="K3783" s="71" t="n">
        <v>4761</v>
      </c>
      <c r="L3783" s="72" t="n">
        <v>3718</v>
      </c>
      <c r="M3783" s="72" t="n">
        <v>17701398</v>
      </c>
      <c r="N3783" s="72" t="n">
        <v>0</v>
      </c>
      <c r="O3783" s="72" t="n">
        <v>17701398</v>
      </c>
      <c r="P3783" s="72" t="n">
        <v>11543709.99</v>
      </c>
      <c r="Q3783" s="72" t="n">
        <v>6157688.01</v>
      </c>
      <c r="R3783" t="inlineStr">
        <is>
          <t>B-04</t>
        </is>
      </c>
      <c r="S3783" s="73" t="n">
        <v>41.2</v>
      </c>
      <c r="T3783" s="73" t="n">
        <v>31</v>
      </c>
      <c r="U3783" s="71" t="n">
        <v>0</v>
      </c>
      <c r="V3783" t="inlineStr">
        <is>
          <t>No</t>
        </is>
      </c>
      <c r="W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TC103775</t>
        </is>
      </c>
      <c r="B3784" s="69" t="n">
        <v>46114</v>
      </c>
      <c r="C3784" s="70" t="n">
        <v>2026</v>
      </c>
      <c r="D3784" t="inlineStr">
        <is>
          <t>Apr</t>
        </is>
      </c>
      <c r="E3784" t="inlineStr">
        <is>
          <t>Continental Europe</t>
        </is>
      </c>
      <c r="F3784" t="inlineStr">
        <is>
          <t>Germany</t>
        </is>
      </c>
      <c r="G3784" t="inlineStr">
        <is>
          <t>Retail &amp; CPG</t>
        </is>
      </c>
      <c r="H3784" t="inlineStr">
        <is>
          <t>BPS</t>
        </is>
      </c>
      <c r="I3784" t="inlineStr">
        <is>
          <t>Large client</t>
        </is>
      </c>
      <c r="J3784" t="inlineStr">
        <is>
          <t>Emma Clarke</t>
        </is>
      </c>
      <c r="K3784" s="71" t="n">
        <v>7142</v>
      </c>
      <c r="L3784" s="72" t="n">
        <v>3490.15</v>
      </c>
      <c r="M3784" s="72" t="n">
        <v>24926651.3</v>
      </c>
      <c r="N3784" s="72" t="n">
        <v>1495599.08</v>
      </c>
      <c r="O3784" s="72" t="n">
        <v>23431052.22</v>
      </c>
      <c r="P3784" s="72" t="n">
        <v>14842740.63</v>
      </c>
      <c r="Q3784" s="72" t="n">
        <v>8588311.59</v>
      </c>
      <c r="R3784" t="inlineStr">
        <is>
          <t>RC-06</t>
        </is>
      </c>
      <c r="S3784" s="73" t="n">
        <v>62.1</v>
      </c>
      <c r="T3784" s="73" t="n">
        <v>48.3</v>
      </c>
      <c r="U3784" s="71" t="n">
        <v>2</v>
      </c>
      <c r="V3784" t="inlineStr">
        <is>
          <t>No</t>
        </is>
      </c>
      <c r="W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TC103776</t>
        </is>
      </c>
      <c r="B3785" s="69" t="n">
        <v>46114</v>
      </c>
      <c r="C3785" s="70" t="n">
        <v>2026</v>
      </c>
      <c r="D3785" t="inlineStr">
        <is>
          <t>Apr</t>
        </is>
      </c>
      <c r="E3785" t="inlineStr">
        <is>
          <t>North America</t>
        </is>
      </c>
      <c r="F3785" t="inlineStr">
        <is>
          <t>Canada</t>
        </is>
      </c>
      <c r="G3785" t="inlineStr">
        <is>
          <t>Retail &amp; CPG</t>
        </is>
      </c>
      <c r="H3785" t="inlineStr">
        <is>
          <t>Consulting</t>
        </is>
      </c>
      <c r="I3785" t="inlineStr">
        <is>
          <t>Top-10 client</t>
        </is>
      </c>
      <c r="J3785" t="inlineStr">
        <is>
          <t>Yuki Sato</t>
        </is>
      </c>
      <c r="K3785" s="71" t="n">
        <v>4740</v>
      </c>
      <c r="L3785" s="72" t="n">
        <v>3717.65</v>
      </c>
      <c r="M3785" s="72" t="n">
        <v>17621661</v>
      </c>
      <c r="N3785" s="72" t="n">
        <v>352433.22</v>
      </c>
      <c r="O3785" s="72" t="n">
        <v>17269227.78</v>
      </c>
      <c r="P3785" s="72" t="n">
        <v>11915571.11</v>
      </c>
      <c r="Q3785" s="72" t="n">
        <v>5353656.67</v>
      </c>
      <c r="R3785" t="inlineStr">
        <is>
          <t>RC-01</t>
        </is>
      </c>
      <c r="S3785" s="73" t="n">
        <v>40.4</v>
      </c>
      <c r="T3785" s="73" t="n">
        <v>31.5</v>
      </c>
      <c r="U3785" s="71" t="n">
        <v>0</v>
      </c>
      <c r="V3785" t="inlineStr">
        <is>
          <t>No</t>
        </is>
      </c>
      <c r="W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TC103777</t>
        </is>
      </c>
      <c r="B3786" s="69" t="n">
        <v>46114</v>
      </c>
      <c r="C3786" s="70" t="n">
        <v>2026</v>
      </c>
      <c r="D3786" t="inlineStr">
        <is>
          <t>Apr</t>
        </is>
      </c>
      <c r="E3786" t="inlineStr">
        <is>
          <t>UK</t>
        </is>
      </c>
      <c r="F3786" t="inlineStr">
        <is>
          <t>UK</t>
        </is>
      </c>
      <c r="G3786" t="inlineStr">
        <is>
          <t>BFSI</t>
        </is>
      </c>
      <c r="H3786" t="inlineStr">
        <is>
          <t>Application services</t>
        </is>
      </c>
      <c r="I3786" t="inlineStr">
        <is>
          <t>Large client</t>
        </is>
      </c>
      <c r="J3786" t="inlineStr">
        <is>
          <t>Omar Haddad</t>
        </is>
      </c>
      <c r="K3786" s="71" t="n">
        <v>5986</v>
      </c>
      <c r="L3786" s="72" t="n">
        <v>4112.19</v>
      </c>
      <c r="M3786" s="72" t="n">
        <v>24615569.34</v>
      </c>
      <c r="N3786" s="72" t="n">
        <v>492311.39</v>
      </c>
      <c r="O3786" s="72" t="n">
        <v>24123257.95</v>
      </c>
      <c r="P3786" s="72" t="n">
        <v>17332696.4</v>
      </c>
      <c r="Q3786" s="72" t="n">
        <v>6790561.55</v>
      </c>
      <c r="R3786" t="inlineStr">
        <is>
          <t>B-03</t>
        </is>
      </c>
      <c r="S3786" s="73" t="n">
        <v>50.4</v>
      </c>
      <c r="T3786" s="73" t="n">
        <v>38.7</v>
      </c>
      <c r="U3786" s="71" t="n">
        <v>0</v>
      </c>
      <c r="V3786" t="inlineStr">
        <is>
          <t>No</t>
        </is>
      </c>
      <c r="W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TC103778</t>
        </is>
      </c>
      <c r="B3787" s="69" t="n">
        <v>46114</v>
      </c>
      <c r="C3787" s="70" t="n">
        <v>2026</v>
      </c>
      <c r="D3787" t="inlineStr">
        <is>
          <t>Apr</t>
        </is>
      </c>
      <c r="E3787" t="inlineStr">
        <is>
          <t>North America</t>
        </is>
      </c>
      <c r="F3787" t="inlineStr">
        <is>
          <t>Canada</t>
        </is>
      </c>
      <c r="G3787" t="inlineStr">
        <is>
          <t>Retail &amp; CPG</t>
        </is>
      </c>
      <c r="H3787" t="inlineStr">
        <is>
          <t>Application services</t>
        </is>
      </c>
      <c r="I3787" t="inlineStr">
        <is>
          <t>Mid-size client</t>
        </is>
      </c>
      <c r="J3787" t="inlineStr">
        <is>
          <t>Hiroshi Tanaka</t>
        </is>
      </c>
      <c r="K3787" s="71" t="n">
        <v>5890</v>
      </c>
      <c r="L3787" s="72" t="n">
        <v>3858.31</v>
      </c>
      <c r="M3787" s="72" t="n">
        <v>22725445.9</v>
      </c>
      <c r="N3787" s="72" t="n">
        <v>1363526.75</v>
      </c>
      <c r="O3787" s="72" t="n">
        <v>21361919.15</v>
      </c>
      <c r="P3787" s="72" t="n">
        <v>14657020.62</v>
      </c>
      <c r="Q3787" s="72" t="n">
        <v>6704898.53</v>
      </c>
      <c r="R3787" t="inlineStr">
        <is>
          <t>RC-01</t>
        </is>
      </c>
      <c r="S3787" s="73" t="n">
        <v>41.9</v>
      </c>
      <c r="T3787" s="73" t="n">
        <v>38.3</v>
      </c>
      <c r="U3787" s="71" t="n">
        <v>0</v>
      </c>
      <c r="V3787" t="inlineStr">
        <is>
          <t>No</t>
        </is>
      </c>
      <c r="W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TC103779</t>
        </is>
      </c>
      <c r="B3788" s="69" t="n">
        <v>46114</v>
      </c>
      <c r="C3788" s="70" t="n">
        <v>2026</v>
      </c>
      <c r="D3788" t="inlineStr">
        <is>
          <t>Apr</t>
        </is>
      </c>
      <c r="E3788" t="inlineStr">
        <is>
          <t>North America</t>
        </is>
      </c>
      <c r="F3788" t="inlineStr">
        <is>
          <t>Canada</t>
        </is>
      </c>
      <c r="G3788" t="inlineStr">
        <is>
          <t>Manufacturing</t>
        </is>
      </c>
      <c r="H3788" t="inlineStr">
        <is>
          <t>BPS</t>
        </is>
      </c>
      <c r="I3788" t="inlineStr">
        <is>
          <t>Large client</t>
        </is>
      </c>
      <c r="J3788" t="inlineStr">
        <is>
          <t>Zoya Ahmed</t>
        </is>
      </c>
      <c r="K3788" s="71" t="n">
        <v>8603</v>
      </c>
      <c r="L3788" s="72" t="n">
        <v>4173.69</v>
      </c>
      <c r="M3788" s="72" t="n">
        <v>35906255.07</v>
      </c>
      <c r="N3788" s="72" t="n">
        <v>0</v>
      </c>
      <c r="O3788" s="72" t="n">
        <v>35906255.07</v>
      </c>
      <c r="P3788" s="72" t="n">
        <v>21372994.85</v>
      </c>
      <c r="Q3788" s="72" t="n">
        <v>14533260.22</v>
      </c>
      <c r="R3788" t="inlineStr">
        <is>
          <t>M-05</t>
        </is>
      </c>
      <c r="S3788" s="73" t="n">
        <v>69.2</v>
      </c>
      <c r="T3788" s="73" t="n">
        <v>55.2</v>
      </c>
      <c r="U3788" s="71" t="n">
        <v>2</v>
      </c>
      <c r="V3788" t="inlineStr">
        <is>
          <t>No</t>
        </is>
      </c>
      <c r="W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TC103780</t>
        </is>
      </c>
      <c r="B3789" s="69" t="n">
        <v>46114</v>
      </c>
      <c r="C3789" s="70" t="n">
        <v>2026</v>
      </c>
      <c r="D3789" t="inlineStr">
        <is>
          <t>Apr</t>
        </is>
      </c>
      <c r="E3789" t="inlineStr">
        <is>
          <t>North America</t>
        </is>
      </c>
      <c r="F3789" t="inlineStr">
        <is>
          <t>USA</t>
        </is>
      </c>
      <c r="G3789" t="inlineStr">
        <is>
          <t>Technology &amp; Services</t>
        </is>
      </c>
      <c r="H3789" t="inlineStr">
        <is>
          <t>Application services</t>
        </is>
      </c>
      <c r="I3789" t="inlineStr">
        <is>
          <t>Top-10 client</t>
        </is>
      </c>
      <c r="J3789" t="inlineStr">
        <is>
          <t>Amir Khan</t>
        </is>
      </c>
      <c r="K3789" s="71" t="n">
        <v>3857</v>
      </c>
      <c r="L3789" s="72" t="n">
        <v>4001.44</v>
      </c>
      <c r="M3789" s="72" t="n">
        <v>15433554.08</v>
      </c>
      <c r="N3789" s="72" t="n">
        <v>926013.24</v>
      </c>
      <c r="O3789" s="72" t="n">
        <v>14507540.84</v>
      </c>
      <c r="P3789" s="72" t="n">
        <v>9163782.27</v>
      </c>
      <c r="Q3789" s="72" t="n">
        <v>5343758.57</v>
      </c>
      <c r="R3789" t="inlineStr">
        <is>
          <t>TS-06</t>
        </is>
      </c>
      <c r="S3789" s="73" t="n">
        <v>26.9</v>
      </c>
      <c r="T3789" s="73" t="n">
        <v>24.1</v>
      </c>
      <c r="U3789" s="71" t="n">
        <v>1</v>
      </c>
      <c r="V3789" t="inlineStr">
        <is>
          <t>No</t>
        </is>
      </c>
      <c r="W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TC103781</t>
        </is>
      </c>
      <c r="B3790" s="69" t="n">
        <v>46114</v>
      </c>
      <c r="C3790" s="70" t="n">
        <v>2026</v>
      </c>
      <c r="D3790" t="inlineStr">
        <is>
          <t>Apr</t>
        </is>
      </c>
      <c r="E3790" t="inlineStr">
        <is>
          <t>UK</t>
        </is>
      </c>
      <c r="F3790" t="inlineStr">
        <is>
          <t>UK</t>
        </is>
      </c>
      <c r="G3790" t="inlineStr">
        <is>
          <t>Manufacturing</t>
        </is>
      </c>
      <c r="H3790" t="inlineStr">
        <is>
          <t>Application services</t>
        </is>
      </c>
      <c r="I3790" t="inlineStr">
        <is>
          <t>Large client</t>
        </is>
      </c>
      <c r="J3790" t="inlineStr">
        <is>
          <t>Noah Smith</t>
        </is>
      </c>
      <c r="K3790" s="71" t="n">
        <v>2538</v>
      </c>
      <c r="L3790" s="72" t="n">
        <v>4250.17</v>
      </c>
      <c r="M3790" s="72" t="n">
        <v>10786931.46</v>
      </c>
      <c r="N3790" s="72" t="n">
        <v>0</v>
      </c>
      <c r="O3790" s="72" t="n">
        <v>10786931.46</v>
      </c>
      <c r="P3790" s="72" t="n">
        <v>6556253.34</v>
      </c>
      <c r="Q3790" s="72" t="n">
        <v>4230678.12</v>
      </c>
      <c r="R3790" t="inlineStr">
        <is>
          <t>M-01</t>
        </is>
      </c>
      <c r="S3790" s="73" t="n">
        <v>22</v>
      </c>
      <c r="T3790" s="73" t="n">
        <v>16.4</v>
      </c>
      <c r="U3790" s="71" t="n">
        <v>0</v>
      </c>
      <c r="V3790" t="inlineStr">
        <is>
          <t>No</t>
        </is>
      </c>
      <c r="W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TC103782</t>
        </is>
      </c>
      <c r="B3791" s="69" t="n">
        <v>46114</v>
      </c>
      <c r="C3791" s="70" t="n">
        <v>2026</v>
      </c>
      <c r="D3791" t="inlineStr">
        <is>
          <t>Apr</t>
        </is>
      </c>
      <c r="E3791" t="inlineStr">
        <is>
          <t>North America</t>
        </is>
      </c>
      <c r="F3791" t="inlineStr">
        <is>
          <t>USA</t>
        </is>
      </c>
      <c r="G3791" t="inlineStr">
        <is>
          <t>BFSI</t>
        </is>
      </c>
      <c r="H3791" t="inlineStr">
        <is>
          <t>Consulting</t>
        </is>
      </c>
      <c r="I3791" t="inlineStr">
        <is>
          <t>Large client</t>
        </is>
      </c>
      <c r="J3791" t="inlineStr">
        <is>
          <t>Ruhi Shaikh</t>
        </is>
      </c>
      <c r="K3791" s="71" t="n">
        <v>4193</v>
      </c>
      <c r="L3791" s="72" t="n">
        <v>3781.94</v>
      </c>
      <c r="M3791" s="72" t="n">
        <v>15857674.42</v>
      </c>
      <c r="N3791" s="72" t="n">
        <v>0</v>
      </c>
      <c r="O3791" s="72" t="n">
        <v>15857674.42</v>
      </c>
      <c r="P3791" s="72" t="n">
        <v>11468622.17</v>
      </c>
      <c r="Q3791" s="72" t="n">
        <v>4389052.25</v>
      </c>
      <c r="R3791" t="inlineStr">
        <is>
          <t>B-03</t>
        </is>
      </c>
      <c r="S3791" s="73" t="n">
        <v>31.6</v>
      </c>
      <c r="T3791" s="73" t="n">
        <v>27.6</v>
      </c>
      <c r="U3791" s="71" t="n">
        <v>1</v>
      </c>
      <c r="V3791" t="inlineStr">
        <is>
          <t>Yes</t>
        </is>
      </c>
      <c r="W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TC103783</t>
        </is>
      </c>
      <c r="B3792" s="69" t="n">
        <v>46114</v>
      </c>
      <c r="C3792" s="70" t="n">
        <v>2026</v>
      </c>
      <c r="D3792" t="inlineStr">
        <is>
          <t>Apr</t>
        </is>
      </c>
      <c r="E3792" t="inlineStr">
        <is>
          <t>Middle East &amp; Africa</t>
        </is>
      </c>
      <c r="F3792" t="inlineStr">
        <is>
          <t>UAE</t>
        </is>
      </c>
      <c r="G3792" t="inlineStr">
        <is>
          <t>BFSI</t>
        </is>
      </c>
      <c r="H3792" t="inlineStr">
        <is>
          <t>Cloud &amp; infrastructure</t>
        </is>
      </c>
      <c r="I3792" t="inlineStr">
        <is>
          <t>Top-10 client</t>
        </is>
      </c>
      <c r="J3792" t="inlineStr">
        <is>
          <t>Noah Smith</t>
        </is>
      </c>
      <c r="K3792" s="71" t="n">
        <v>5536</v>
      </c>
      <c r="L3792" s="72" t="n">
        <v>3819.8</v>
      </c>
      <c r="M3792" s="72" t="n">
        <v>21146412.8</v>
      </c>
      <c r="N3792" s="72" t="n">
        <v>0</v>
      </c>
      <c r="O3792" s="72" t="n">
        <v>21146412.8</v>
      </c>
      <c r="P3792" s="72" t="n">
        <v>14195902.14</v>
      </c>
      <c r="Q3792" s="72" t="n">
        <v>6950510.66</v>
      </c>
      <c r="R3792" t="inlineStr">
        <is>
          <t>B-04</t>
        </is>
      </c>
      <c r="S3792" s="73" t="n">
        <v>38.1</v>
      </c>
      <c r="T3792" s="73" t="n">
        <v>34.8</v>
      </c>
      <c r="U3792" s="71" t="n">
        <v>0</v>
      </c>
      <c r="V3792" t="inlineStr">
        <is>
          <t>No</t>
        </is>
      </c>
      <c r="W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TC103784</t>
        </is>
      </c>
      <c r="B3793" s="69" t="n">
        <v>46114</v>
      </c>
      <c r="C3793" s="70" t="n">
        <v>2026</v>
      </c>
      <c r="D3793" t="inlineStr">
        <is>
          <t>Apr</t>
        </is>
      </c>
      <c r="E3793" t="inlineStr">
        <is>
          <t>UK</t>
        </is>
      </c>
      <c r="F3793" t="inlineStr">
        <is>
          <t>UK</t>
        </is>
      </c>
      <c r="G3793" t="inlineStr">
        <is>
          <t>Life Sciences</t>
        </is>
      </c>
      <c r="H3793" t="inlineStr">
        <is>
          <t>Cloud &amp; infrastructure</t>
        </is>
      </c>
      <c r="I3793" t="inlineStr">
        <is>
          <t>Large client</t>
        </is>
      </c>
      <c r="J3793" t="inlineStr">
        <is>
          <t>Liam O'Brien</t>
        </is>
      </c>
      <c r="K3793" s="71" t="n">
        <v>4873</v>
      </c>
      <c r="L3793" s="72" t="n">
        <v>4961.85</v>
      </c>
      <c r="M3793" s="72" t="n">
        <v>24179095.05</v>
      </c>
      <c r="N3793" s="72" t="n">
        <v>0</v>
      </c>
      <c r="O3793" s="72" t="n">
        <v>24179095.05</v>
      </c>
      <c r="P3793" s="72" t="n">
        <v>15476465.35</v>
      </c>
      <c r="Q3793" s="72" t="n">
        <v>8702629.699999999</v>
      </c>
      <c r="R3793" t="inlineStr">
        <is>
          <t>LS-06</t>
        </is>
      </c>
      <c r="S3793" s="73" t="n">
        <v>37</v>
      </c>
      <c r="T3793" s="73" t="n">
        <v>29.3</v>
      </c>
      <c r="U3793" s="71" t="n">
        <v>0</v>
      </c>
      <c r="V3793" t="inlineStr">
        <is>
          <t>No</t>
        </is>
      </c>
      <c r="W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TC103785</t>
        </is>
      </c>
      <c r="B3794" s="69" t="n">
        <v>46114</v>
      </c>
      <c r="C3794" s="70" t="n">
        <v>2026</v>
      </c>
      <c r="D3794" t="inlineStr">
        <is>
          <t>Apr</t>
        </is>
      </c>
      <c r="E3794" t="inlineStr">
        <is>
          <t>North America</t>
        </is>
      </c>
      <c r="F3794" t="inlineStr">
        <is>
          <t>USA</t>
        </is>
      </c>
      <c r="G3794" t="inlineStr">
        <is>
          <t>Technology &amp; Services</t>
        </is>
      </c>
      <c r="H3794" t="inlineStr">
        <is>
          <t>Application services</t>
        </is>
      </c>
      <c r="I3794" t="inlineStr">
        <is>
          <t>Top-10 client</t>
        </is>
      </c>
      <c r="J3794" t="inlineStr">
        <is>
          <t>Sara Rossi</t>
        </is>
      </c>
      <c r="K3794" s="71" t="n">
        <v>7480</v>
      </c>
      <c r="L3794" s="72" t="n">
        <v>3913.37</v>
      </c>
      <c r="M3794" s="72" t="n">
        <v>29272007.6</v>
      </c>
      <c r="N3794" s="72" t="n">
        <v>0</v>
      </c>
      <c r="O3794" s="72" t="n">
        <v>29272007.6</v>
      </c>
      <c r="P3794" s="72" t="n">
        <v>18035433.02</v>
      </c>
      <c r="Q3794" s="72" t="n">
        <v>11236574.58</v>
      </c>
      <c r="R3794" t="inlineStr">
        <is>
          <t>TS-04</t>
        </is>
      </c>
      <c r="S3794" s="73" t="n">
        <v>56.9</v>
      </c>
      <c r="T3794" s="73" t="n">
        <v>45.1</v>
      </c>
      <c r="U3794" s="71" t="n">
        <v>2</v>
      </c>
      <c r="V3794" t="inlineStr">
        <is>
          <t>No</t>
        </is>
      </c>
      <c r="W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TC103786</t>
        </is>
      </c>
      <c r="B3795" s="69" t="n">
        <v>46114</v>
      </c>
      <c r="C3795" s="70" t="n">
        <v>2026</v>
      </c>
      <c r="D3795" t="inlineStr">
        <is>
          <t>Apr</t>
        </is>
      </c>
      <c r="E3795" t="inlineStr">
        <is>
          <t>North America</t>
        </is>
      </c>
      <c r="F3795" t="inlineStr">
        <is>
          <t>Canada</t>
        </is>
      </c>
      <c r="G3795" t="inlineStr">
        <is>
          <t>Communications &amp; Media</t>
        </is>
      </c>
      <c r="H3795" t="inlineStr">
        <is>
          <t>Application services</t>
        </is>
      </c>
      <c r="I3795" t="inlineStr">
        <is>
          <t>Top-10 client</t>
        </is>
      </c>
      <c r="J3795" t="inlineStr">
        <is>
          <t>Ana Costa</t>
        </is>
      </c>
      <c r="K3795" s="71" t="n">
        <v>5900</v>
      </c>
      <c r="L3795" s="72" t="n">
        <v>3696.92</v>
      </c>
      <c r="M3795" s="72" t="n">
        <v>21811828</v>
      </c>
      <c r="N3795" s="72" t="n">
        <v>0</v>
      </c>
      <c r="O3795" s="72" t="n">
        <v>21811828</v>
      </c>
      <c r="P3795" s="72" t="n">
        <v>16005822.9</v>
      </c>
      <c r="Q3795" s="72" t="n">
        <v>5806005.1</v>
      </c>
      <c r="R3795" t="inlineStr">
        <is>
          <t>CM-03</t>
        </is>
      </c>
      <c r="S3795" s="73" t="n">
        <v>46.7</v>
      </c>
      <c r="T3795" s="73" t="n">
        <v>40</v>
      </c>
      <c r="U3795" s="71" t="n">
        <v>0</v>
      </c>
      <c r="V3795" t="inlineStr">
        <is>
          <t>No</t>
        </is>
      </c>
      <c r="W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TC103787</t>
        </is>
      </c>
      <c r="B3796" s="69" t="n">
        <v>46114</v>
      </c>
      <c r="C3796" s="70" t="n">
        <v>2026</v>
      </c>
      <c r="D3796" t="inlineStr">
        <is>
          <t>Apr</t>
        </is>
      </c>
      <c r="E3796" t="inlineStr">
        <is>
          <t>UK</t>
        </is>
      </c>
      <c r="F3796" t="inlineStr">
        <is>
          <t>UK</t>
        </is>
      </c>
      <c r="G3796" t="inlineStr">
        <is>
          <t>Life Sciences</t>
        </is>
      </c>
      <c r="H3796" t="inlineStr">
        <is>
          <t>Application services</t>
        </is>
      </c>
      <c r="I3796" t="inlineStr">
        <is>
          <t>Top-10 client</t>
        </is>
      </c>
      <c r="J3796" t="inlineStr">
        <is>
          <t>Liam O'Brien</t>
        </is>
      </c>
      <c r="K3796" s="71" t="n">
        <v>1131</v>
      </c>
      <c r="L3796" s="72" t="n">
        <v>4198.3</v>
      </c>
      <c r="M3796" s="72" t="n">
        <v>4748277.3</v>
      </c>
      <c r="N3796" s="72" t="n">
        <v>284896.64</v>
      </c>
      <c r="O3796" s="72" t="n">
        <v>4463380.66</v>
      </c>
      <c r="P3796" s="72" t="n">
        <v>3170896.64</v>
      </c>
      <c r="Q3796" s="72" t="n">
        <v>1292484.02</v>
      </c>
      <c r="R3796" t="inlineStr">
        <is>
          <t>LS-06</t>
        </is>
      </c>
      <c r="S3796" s="73" t="n">
        <v>8.300000000000001</v>
      </c>
      <c r="T3796" s="73" t="n">
        <v>7.3</v>
      </c>
      <c r="U3796" s="71" t="n">
        <v>0</v>
      </c>
      <c r="V3796" t="inlineStr">
        <is>
          <t>No</t>
        </is>
      </c>
      <c r="W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TC103788</t>
        </is>
      </c>
      <c r="B3797" s="69" t="n">
        <v>46115</v>
      </c>
      <c r="C3797" s="70" t="n">
        <v>2026</v>
      </c>
      <c r="D3797" t="inlineStr">
        <is>
          <t>Apr</t>
        </is>
      </c>
      <c r="E3797" t="inlineStr">
        <is>
          <t>North America</t>
        </is>
      </c>
      <c r="F3797" t="inlineStr">
        <is>
          <t>Canada</t>
        </is>
      </c>
      <c r="G3797" t="inlineStr">
        <is>
          <t>Technology &amp; Services</t>
        </is>
      </c>
      <c r="H3797" t="inlineStr">
        <is>
          <t>Application services</t>
        </is>
      </c>
      <c r="I3797" t="inlineStr">
        <is>
          <t>Top-10 client</t>
        </is>
      </c>
      <c r="J3797" t="inlineStr">
        <is>
          <t>Mei Lin</t>
        </is>
      </c>
      <c r="K3797" s="71" t="n">
        <v>7851</v>
      </c>
      <c r="L3797" s="72" t="n">
        <v>4065.64</v>
      </c>
      <c r="M3797" s="72" t="n">
        <v>31919339.64</v>
      </c>
      <c r="N3797" s="72" t="n">
        <v>1276773.59</v>
      </c>
      <c r="O3797" s="72" t="n">
        <v>30642566.05</v>
      </c>
      <c r="P3797" s="72" t="n">
        <v>21076031.31</v>
      </c>
      <c r="Q3797" s="72" t="n">
        <v>9566534.74</v>
      </c>
      <c r="R3797" t="inlineStr">
        <is>
          <t>TS-02</t>
        </is>
      </c>
      <c r="S3797" s="73" t="n">
        <v>56.2</v>
      </c>
      <c r="T3797" s="73" t="n">
        <v>51.3</v>
      </c>
      <c r="U3797" s="71" t="n">
        <v>0</v>
      </c>
      <c r="V3797" t="inlineStr">
        <is>
          <t>No</t>
        </is>
      </c>
      <c r="W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TC103789</t>
        </is>
      </c>
      <c r="B3798" s="69" t="n">
        <v>46115</v>
      </c>
      <c r="C3798" s="70" t="n">
        <v>2026</v>
      </c>
      <c r="D3798" t="inlineStr">
        <is>
          <t>Apr</t>
        </is>
      </c>
      <c r="E3798" t="inlineStr">
        <is>
          <t>North America</t>
        </is>
      </c>
      <c r="F3798" t="inlineStr">
        <is>
          <t>Canada</t>
        </is>
      </c>
      <c r="G3798" t="inlineStr">
        <is>
          <t>BFSI</t>
        </is>
      </c>
      <c r="H3798" t="inlineStr">
        <is>
          <t>Application services</t>
        </is>
      </c>
      <c r="I3798" t="inlineStr">
        <is>
          <t>Top-10 client</t>
        </is>
      </c>
      <c r="J3798" t="inlineStr">
        <is>
          <t>Fatima Al-Saud</t>
        </is>
      </c>
      <c r="K3798" s="71" t="n">
        <v>2697</v>
      </c>
      <c r="L3798" s="72" t="n">
        <v>4676.99</v>
      </c>
      <c r="M3798" s="72" t="n">
        <v>12613842.03</v>
      </c>
      <c r="N3798" s="72" t="n">
        <v>0</v>
      </c>
      <c r="O3798" s="72" t="n">
        <v>12613842.03</v>
      </c>
      <c r="P3798" s="72" t="n">
        <v>7587077.55</v>
      </c>
      <c r="Q3798" s="72" t="n">
        <v>5026764.48</v>
      </c>
      <c r="R3798" t="inlineStr">
        <is>
          <t>B-05</t>
        </is>
      </c>
      <c r="S3798" s="73" t="n">
        <v>23.4</v>
      </c>
      <c r="T3798" s="73" t="n">
        <v>17.5</v>
      </c>
      <c r="U3798" s="71" t="n">
        <v>0</v>
      </c>
      <c r="V3798" t="inlineStr">
        <is>
          <t>No</t>
        </is>
      </c>
      <c r="W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TC103790</t>
        </is>
      </c>
      <c r="B3799" s="69" t="n">
        <v>46115</v>
      </c>
      <c r="C3799" s="70" t="n">
        <v>2026</v>
      </c>
      <c r="D3799" t="inlineStr">
        <is>
          <t>Apr</t>
        </is>
      </c>
      <c r="E3799" t="inlineStr">
        <is>
          <t>Continental Europe</t>
        </is>
      </c>
      <c r="F3799" t="inlineStr">
        <is>
          <t>Netherlands</t>
        </is>
      </c>
      <c r="G3799" t="inlineStr">
        <is>
          <t>Technology &amp; Services</t>
        </is>
      </c>
      <c r="H3799" t="inlineStr">
        <is>
          <t>Application services</t>
        </is>
      </c>
      <c r="I3799" t="inlineStr">
        <is>
          <t>Large client</t>
        </is>
      </c>
      <c r="J3799" t="inlineStr">
        <is>
          <t>Sara Rossi</t>
        </is>
      </c>
      <c r="K3799" s="71" t="n">
        <v>10673</v>
      </c>
      <c r="L3799" s="72" t="n">
        <v>3929.94</v>
      </c>
      <c r="M3799" s="72" t="n">
        <v>41944249.62</v>
      </c>
      <c r="N3799" s="72" t="n">
        <v>1677769.98</v>
      </c>
      <c r="O3799" s="72" t="n">
        <v>40266479.64</v>
      </c>
      <c r="P3799" s="72" t="n">
        <v>25613177.05</v>
      </c>
      <c r="Q3799" s="72" t="n">
        <v>14653302.59</v>
      </c>
      <c r="R3799" t="inlineStr">
        <is>
          <t>TS-01</t>
        </is>
      </c>
      <c r="S3799" s="73" t="n">
        <v>74.90000000000001</v>
      </c>
      <c r="T3799" s="73" t="n">
        <v>66.2</v>
      </c>
      <c r="U3799" s="71" t="n">
        <v>0</v>
      </c>
      <c r="V3799" t="inlineStr">
        <is>
          <t>No</t>
        </is>
      </c>
      <c r="W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TC103791</t>
        </is>
      </c>
      <c r="B3800" s="69" t="n">
        <v>46115</v>
      </c>
      <c r="C3800" s="70" t="n">
        <v>2026</v>
      </c>
      <c r="D3800" t="inlineStr">
        <is>
          <t>Apr</t>
        </is>
      </c>
      <c r="E3800" t="inlineStr">
        <is>
          <t>North America</t>
        </is>
      </c>
      <c r="F3800" t="inlineStr">
        <is>
          <t>USA</t>
        </is>
      </c>
      <c r="G3800" t="inlineStr">
        <is>
          <t>Technology &amp; Services</t>
        </is>
      </c>
      <c r="H3800" t="inlineStr">
        <is>
          <t>Cloud &amp; infrastructure</t>
        </is>
      </c>
      <c r="I3800" t="inlineStr">
        <is>
          <t>Large client</t>
        </is>
      </c>
      <c r="J3800" t="inlineStr">
        <is>
          <t>Lucas Martin</t>
        </is>
      </c>
      <c r="K3800" s="71" t="n">
        <v>4810</v>
      </c>
      <c r="L3800" s="72" t="n">
        <v>3847.91</v>
      </c>
      <c r="M3800" s="72" t="n">
        <v>18508447.1</v>
      </c>
      <c r="N3800" s="72" t="n">
        <v>740337.88</v>
      </c>
      <c r="O3800" s="72" t="n">
        <v>17768109.22</v>
      </c>
      <c r="P3800" s="72" t="n">
        <v>12362754.45</v>
      </c>
      <c r="Q3800" s="72" t="n">
        <v>5405354.77</v>
      </c>
      <c r="R3800" t="inlineStr">
        <is>
          <t>TS-05</t>
        </is>
      </c>
      <c r="S3800" s="73" t="n">
        <v>37.7</v>
      </c>
      <c r="T3800" s="73" t="n">
        <v>32</v>
      </c>
      <c r="U3800" s="71" t="n">
        <v>0</v>
      </c>
      <c r="V3800" t="inlineStr">
        <is>
          <t>Yes</t>
        </is>
      </c>
      <c r="W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TC103792</t>
        </is>
      </c>
      <c r="B3801" s="69" t="n">
        <v>46115</v>
      </c>
      <c r="C3801" s="70" t="n">
        <v>2026</v>
      </c>
      <c r="D3801" t="inlineStr">
        <is>
          <t>Apr</t>
        </is>
      </c>
      <c r="E3801" t="inlineStr">
        <is>
          <t>Middle East &amp; Africa</t>
        </is>
      </c>
      <c r="F3801" t="inlineStr">
        <is>
          <t>UAE</t>
        </is>
      </c>
      <c r="G3801" t="inlineStr">
        <is>
          <t>Technology &amp; Services</t>
        </is>
      </c>
      <c r="H3801" t="inlineStr">
        <is>
          <t>AI &amp; data</t>
        </is>
      </c>
      <c r="I3801" t="inlineStr">
        <is>
          <t>Top-10 client</t>
        </is>
      </c>
      <c r="J3801" t="inlineStr">
        <is>
          <t>Yuki Sato</t>
        </is>
      </c>
      <c r="K3801" s="71" t="n">
        <v>1854</v>
      </c>
      <c r="L3801" s="72" t="n">
        <v>3664.18</v>
      </c>
      <c r="M3801" s="72" t="n">
        <v>6793389.72</v>
      </c>
      <c r="N3801" s="72" t="n">
        <v>0</v>
      </c>
      <c r="O3801" s="72" t="n">
        <v>6793389.72</v>
      </c>
      <c r="P3801" s="72" t="n">
        <v>4136367.08</v>
      </c>
      <c r="Q3801" s="72" t="n">
        <v>2657022.64</v>
      </c>
      <c r="R3801" t="inlineStr">
        <is>
          <t>TS-03</t>
        </is>
      </c>
      <c r="S3801" s="73" t="n">
        <v>12.3</v>
      </c>
      <c r="T3801" s="73" t="n">
        <v>11.3</v>
      </c>
      <c r="U3801" s="71" t="n">
        <v>0</v>
      </c>
      <c r="V3801" t="inlineStr">
        <is>
          <t>No</t>
        </is>
      </c>
      <c r="W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TC103793</t>
        </is>
      </c>
      <c r="B3802" s="69" t="n">
        <v>46115</v>
      </c>
      <c r="C3802" s="70" t="n">
        <v>2026</v>
      </c>
      <c r="D3802" t="inlineStr">
        <is>
          <t>Apr</t>
        </is>
      </c>
      <c r="E3802" t="inlineStr">
        <is>
          <t>North America</t>
        </is>
      </c>
      <c r="F3802" t="inlineStr">
        <is>
          <t>Canada</t>
        </is>
      </c>
      <c r="G3802" t="inlineStr">
        <is>
          <t>BFSI</t>
        </is>
      </c>
      <c r="H3802" t="inlineStr">
        <is>
          <t>Cloud &amp; infrastructure</t>
        </is>
      </c>
      <c r="I3802" t="inlineStr">
        <is>
          <t>Large client</t>
        </is>
      </c>
      <c r="J3802" t="inlineStr">
        <is>
          <t>Liam O'Brien</t>
        </is>
      </c>
      <c r="K3802" s="71" t="n">
        <v>4018</v>
      </c>
      <c r="L3802" s="72" t="n">
        <v>3732.99</v>
      </c>
      <c r="M3802" s="72" t="n">
        <v>14999153.82</v>
      </c>
      <c r="N3802" s="72" t="n">
        <v>899949.23</v>
      </c>
      <c r="O3802" s="72" t="n">
        <v>14099204.59</v>
      </c>
      <c r="P3802" s="72" t="n">
        <v>10278484.34</v>
      </c>
      <c r="Q3802" s="72" t="n">
        <v>3820720.25</v>
      </c>
      <c r="R3802" t="inlineStr">
        <is>
          <t>B-02</t>
        </is>
      </c>
      <c r="S3802" s="73" t="n">
        <v>29.6</v>
      </c>
      <c r="T3802" s="73" t="n">
        <v>25.9</v>
      </c>
      <c r="U3802" s="71" t="n">
        <v>0</v>
      </c>
      <c r="V3802" t="inlineStr">
        <is>
          <t>No</t>
        </is>
      </c>
      <c r="W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TC103794</t>
        </is>
      </c>
      <c r="B3803" s="69" t="n">
        <v>46115</v>
      </c>
      <c r="C3803" s="70" t="n">
        <v>2026</v>
      </c>
      <c r="D3803" t="inlineStr">
        <is>
          <t>Apr</t>
        </is>
      </c>
      <c r="E3803" t="inlineStr">
        <is>
          <t>Continental Europe</t>
        </is>
      </c>
      <c r="F3803" t="inlineStr">
        <is>
          <t>Germany</t>
        </is>
      </c>
      <c r="G3803" t="inlineStr">
        <is>
          <t>Technology &amp; Services</t>
        </is>
      </c>
      <c r="H3803" t="inlineStr">
        <is>
          <t>Application services</t>
        </is>
      </c>
      <c r="I3803" t="inlineStr">
        <is>
          <t>Large client</t>
        </is>
      </c>
      <c r="J3803" t="inlineStr">
        <is>
          <t>Noah Smith</t>
        </is>
      </c>
      <c r="K3803" s="71" t="n">
        <v>4583</v>
      </c>
      <c r="L3803" s="72" t="n">
        <v>4403.2</v>
      </c>
      <c r="M3803" s="72" t="n">
        <v>20179865.6</v>
      </c>
      <c r="N3803" s="72" t="n">
        <v>403597.31</v>
      </c>
      <c r="O3803" s="72" t="n">
        <v>19776268.29</v>
      </c>
      <c r="P3803" s="72" t="n">
        <v>13430798.38</v>
      </c>
      <c r="Q3803" s="72" t="n">
        <v>6345469.91</v>
      </c>
      <c r="R3803" t="inlineStr">
        <is>
          <t>TS-05</t>
        </is>
      </c>
      <c r="S3803" s="73" t="n">
        <v>34.9</v>
      </c>
      <c r="T3803" s="73" t="n">
        <v>27.6</v>
      </c>
      <c r="U3803" s="71" t="n">
        <v>0</v>
      </c>
      <c r="V3803" t="inlineStr">
        <is>
          <t>No</t>
        </is>
      </c>
      <c r="W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TC103795</t>
        </is>
      </c>
      <c r="B3804" s="69" t="n">
        <v>46115</v>
      </c>
      <c r="C3804" s="70" t="n">
        <v>2026</v>
      </c>
      <c r="D3804" t="inlineStr">
        <is>
          <t>Apr</t>
        </is>
      </c>
      <c r="E3804" t="inlineStr">
        <is>
          <t>India</t>
        </is>
      </c>
      <c r="F3804" t="inlineStr">
        <is>
          <t>India</t>
        </is>
      </c>
      <c r="G3804" t="inlineStr">
        <is>
          <t>BFSI</t>
        </is>
      </c>
      <c r="H3804" t="inlineStr">
        <is>
          <t>Cloud &amp; infrastructure</t>
        </is>
      </c>
      <c r="I3804" t="inlineStr">
        <is>
          <t>Large client</t>
        </is>
      </c>
      <c r="J3804" t="inlineStr">
        <is>
          <t>Priya Nair</t>
        </is>
      </c>
      <c r="K3804" s="71" t="n">
        <v>4318</v>
      </c>
      <c r="L3804" s="72" t="n">
        <v>4062.35</v>
      </c>
      <c r="M3804" s="72" t="n">
        <v>17541227.3</v>
      </c>
      <c r="N3804" s="72" t="n">
        <v>1052473.64</v>
      </c>
      <c r="O3804" s="72" t="n">
        <v>16488753.66</v>
      </c>
      <c r="P3804" s="72" t="n">
        <v>11446846.98</v>
      </c>
      <c r="Q3804" s="72" t="n">
        <v>5041906.68</v>
      </c>
      <c r="R3804" t="inlineStr">
        <is>
          <t>B-01</t>
        </is>
      </c>
      <c r="S3804" s="73" t="n">
        <v>31.2</v>
      </c>
      <c r="T3804" s="73" t="n">
        <v>27.1</v>
      </c>
      <c r="U3804" s="71" t="n">
        <v>0</v>
      </c>
      <c r="V3804" t="inlineStr">
        <is>
          <t>No</t>
        </is>
      </c>
      <c r="W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TC103796</t>
        </is>
      </c>
      <c r="B3805" s="69" t="n">
        <v>46115</v>
      </c>
      <c r="C3805" s="70" t="n">
        <v>2026</v>
      </c>
      <c r="D3805" t="inlineStr">
        <is>
          <t>Apr</t>
        </is>
      </c>
      <c r="E3805" t="inlineStr">
        <is>
          <t>North America</t>
        </is>
      </c>
      <c r="F3805" t="inlineStr">
        <is>
          <t>USA</t>
        </is>
      </c>
      <c r="G3805" t="inlineStr">
        <is>
          <t>BFSI</t>
        </is>
      </c>
      <c r="H3805" t="inlineStr">
        <is>
          <t>AI &amp; data</t>
        </is>
      </c>
      <c r="I3805" t="inlineStr">
        <is>
          <t>Top-10 client</t>
        </is>
      </c>
      <c r="J3805" t="inlineStr">
        <is>
          <t>Yuki Sato</t>
        </is>
      </c>
      <c r="K3805" s="71" t="n">
        <v>10221</v>
      </c>
      <c r="L3805" s="72" t="n">
        <v>3748.2</v>
      </c>
      <c r="M3805" s="72" t="n">
        <v>38310352.2</v>
      </c>
      <c r="N3805" s="72" t="n">
        <v>766207.04</v>
      </c>
      <c r="O3805" s="72" t="n">
        <v>37544145.16</v>
      </c>
      <c r="P3805" s="72" t="n">
        <v>25693385.95</v>
      </c>
      <c r="Q3805" s="72" t="n">
        <v>11850759.21</v>
      </c>
      <c r="R3805" t="inlineStr">
        <is>
          <t>B-03</t>
        </is>
      </c>
      <c r="S3805" s="73" t="n">
        <v>77.3</v>
      </c>
      <c r="T3805" s="73" t="n">
        <v>63.7</v>
      </c>
      <c r="U3805" s="71" t="n">
        <v>1</v>
      </c>
      <c r="V3805" t="inlineStr">
        <is>
          <t>No</t>
        </is>
      </c>
      <c r="W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TC103797</t>
        </is>
      </c>
      <c r="B3806" s="69" t="n">
        <v>46115</v>
      </c>
      <c r="C3806" s="70" t="n">
        <v>2026</v>
      </c>
      <c r="D3806" t="inlineStr">
        <is>
          <t>Apr</t>
        </is>
      </c>
      <c r="E3806" t="inlineStr">
        <is>
          <t>Middle East &amp; Africa</t>
        </is>
      </c>
      <c r="F3806" t="inlineStr">
        <is>
          <t>UAE</t>
        </is>
      </c>
      <c r="G3806" t="inlineStr">
        <is>
          <t>BFSI</t>
        </is>
      </c>
      <c r="H3806" t="inlineStr">
        <is>
          <t>Consulting</t>
        </is>
      </c>
      <c r="I3806" t="inlineStr">
        <is>
          <t>Top-10 client</t>
        </is>
      </c>
      <c r="J3806" t="inlineStr">
        <is>
          <t>Zoya Ahmed</t>
        </is>
      </c>
      <c r="K3806" s="71" t="n">
        <v>9752</v>
      </c>
      <c r="L3806" s="72" t="n">
        <v>3250.59</v>
      </c>
      <c r="M3806" s="72" t="n">
        <v>31699753.68</v>
      </c>
      <c r="N3806" s="72" t="n">
        <v>0</v>
      </c>
      <c r="O3806" s="72" t="n">
        <v>31699753.68</v>
      </c>
      <c r="P3806" s="72" t="n">
        <v>19216772.71</v>
      </c>
      <c r="Q3806" s="72" t="n">
        <v>12482980.97</v>
      </c>
      <c r="R3806" t="inlineStr">
        <is>
          <t>B-02</t>
        </is>
      </c>
      <c r="S3806" s="73" t="n">
        <v>75</v>
      </c>
      <c r="T3806" s="73" t="n">
        <v>66</v>
      </c>
      <c r="U3806" s="71" t="n">
        <v>1</v>
      </c>
      <c r="V3806" t="inlineStr">
        <is>
          <t>No</t>
        </is>
      </c>
      <c r="W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TC103798</t>
        </is>
      </c>
      <c r="B3807" s="69" t="n">
        <v>46115</v>
      </c>
      <c r="C3807" s="70" t="n">
        <v>2026</v>
      </c>
      <c r="D3807" t="inlineStr">
        <is>
          <t>Apr</t>
        </is>
      </c>
      <c r="E3807" t="inlineStr">
        <is>
          <t>Continental Europe</t>
        </is>
      </c>
      <c r="F3807" t="inlineStr">
        <is>
          <t>Netherlands</t>
        </is>
      </c>
      <c r="G3807" t="inlineStr">
        <is>
          <t>BFSI</t>
        </is>
      </c>
      <c r="H3807" t="inlineStr">
        <is>
          <t>Cloud &amp; infrastructure</t>
        </is>
      </c>
      <c r="I3807" t="inlineStr">
        <is>
          <t>Large client</t>
        </is>
      </c>
      <c r="J3807" t="inlineStr">
        <is>
          <t>Ruhi Shaikh</t>
        </is>
      </c>
      <c r="K3807" s="71" t="n">
        <v>2185</v>
      </c>
      <c r="L3807" s="72" t="n">
        <v>3818.3</v>
      </c>
      <c r="M3807" s="72" t="n">
        <v>8342985.5</v>
      </c>
      <c r="N3807" s="72" t="n">
        <v>0</v>
      </c>
      <c r="O3807" s="72" t="n">
        <v>8342985.5</v>
      </c>
      <c r="P3807" s="72" t="n">
        <v>5789933.52</v>
      </c>
      <c r="Q3807" s="72" t="n">
        <v>2553051.98</v>
      </c>
      <c r="R3807" t="inlineStr">
        <is>
          <t>B-02</t>
        </is>
      </c>
      <c r="S3807" s="73" t="n">
        <v>18</v>
      </c>
      <c r="T3807" s="73" t="n">
        <v>13.9</v>
      </c>
      <c r="U3807" s="71" t="n">
        <v>1</v>
      </c>
      <c r="V3807" t="inlineStr">
        <is>
          <t>No</t>
        </is>
      </c>
      <c r="W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TC103799</t>
        </is>
      </c>
      <c r="B3808" s="69" t="n">
        <v>46115</v>
      </c>
      <c r="C3808" s="70" t="n">
        <v>2026</v>
      </c>
      <c r="D3808" t="inlineStr">
        <is>
          <t>Apr</t>
        </is>
      </c>
      <c r="E3808" t="inlineStr">
        <is>
          <t>UK</t>
        </is>
      </c>
      <c r="F3808" t="inlineStr">
        <is>
          <t>UK</t>
        </is>
      </c>
      <c r="G3808" t="inlineStr">
        <is>
          <t>Technology &amp; Services</t>
        </is>
      </c>
      <c r="H3808" t="inlineStr">
        <is>
          <t>Cloud &amp; infrastructure</t>
        </is>
      </c>
      <c r="I3808" t="inlineStr">
        <is>
          <t>Mid-size client</t>
        </is>
      </c>
      <c r="J3808" t="inlineStr">
        <is>
          <t>Amir Khan</t>
        </is>
      </c>
      <c r="K3808" s="71" t="n">
        <v>9898</v>
      </c>
      <c r="L3808" s="72" t="n">
        <v>3653.19</v>
      </c>
      <c r="M3808" s="72" t="n">
        <v>36159274.62</v>
      </c>
      <c r="N3808" s="72" t="n">
        <v>2169556.48</v>
      </c>
      <c r="O3808" s="72" t="n">
        <v>33989718.14</v>
      </c>
      <c r="P3808" s="72" t="n">
        <v>22205657.3</v>
      </c>
      <c r="Q3808" s="72" t="n">
        <v>11784060.84</v>
      </c>
      <c r="R3808" t="inlineStr">
        <is>
          <t>TS-04</t>
        </is>
      </c>
      <c r="S3808" s="73" t="n">
        <v>75.2</v>
      </c>
      <c r="T3808" s="73" t="n">
        <v>62.3</v>
      </c>
      <c r="U3808" s="71" t="n">
        <v>1</v>
      </c>
      <c r="V3808" t="inlineStr">
        <is>
          <t>No</t>
        </is>
      </c>
      <c r="W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TC103800</t>
        </is>
      </c>
      <c r="B3809" s="69" t="n">
        <v>46115</v>
      </c>
      <c r="C3809" s="70" t="n">
        <v>2026</v>
      </c>
      <c r="D3809" t="inlineStr">
        <is>
          <t>Apr</t>
        </is>
      </c>
      <c r="E3809" t="inlineStr">
        <is>
          <t>Asia Pacific</t>
        </is>
      </c>
      <c r="F3809" t="inlineStr">
        <is>
          <t>Australia</t>
        </is>
      </c>
      <c r="G3809" t="inlineStr">
        <is>
          <t>Communications &amp; Media</t>
        </is>
      </c>
      <c r="H3809" t="inlineStr">
        <is>
          <t>Consulting</t>
        </is>
      </c>
      <c r="I3809" t="inlineStr">
        <is>
          <t>Top-10 client</t>
        </is>
      </c>
      <c r="J3809" t="inlineStr">
        <is>
          <t>Lucas Martin</t>
        </is>
      </c>
      <c r="K3809" s="71" t="n">
        <v>5164</v>
      </c>
      <c r="L3809" s="72" t="n">
        <v>2902.39</v>
      </c>
      <c r="M3809" s="72" t="n">
        <v>14987941.96</v>
      </c>
      <c r="N3809" s="72" t="n">
        <v>0</v>
      </c>
      <c r="O3809" s="72" t="n">
        <v>14987941.96</v>
      </c>
      <c r="P3809" s="72" t="n">
        <v>10171857.8</v>
      </c>
      <c r="Q3809" s="72" t="n">
        <v>4816084.16</v>
      </c>
      <c r="R3809" t="inlineStr">
        <is>
          <t>CM-02</t>
        </is>
      </c>
      <c r="S3809" s="73" t="n">
        <v>40.1</v>
      </c>
      <c r="T3809" s="73" t="n">
        <v>35.6</v>
      </c>
      <c r="U3809" s="71" t="n">
        <v>0</v>
      </c>
      <c r="V3809" t="inlineStr">
        <is>
          <t>No</t>
        </is>
      </c>
      <c r="W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TC103801</t>
        </is>
      </c>
      <c r="B3810" s="69" t="n">
        <v>46115</v>
      </c>
      <c r="C3810" s="70" t="n">
        <v>2026</v>
      </c>
      <c r="D3810" t="inlineStr">
        <is>
          <t>Apr</t>
        </is>
      </c>
      <c r="E3810" t="inlineStr">
        <is>
          <t>North America</t>
        </is>
      </c>
      <c r="F3810" t="inlineStr">
        <is>
          <t>Canada</t>
        </is>
      </c>
      <c r="G3810" t="inlineStr">
        <is>
          <t>BFSI</t>
        </is>
      </c>
      <c r="H3810" t="inlineStr">
        <is>
          <t>AI &amp; data</t>
        </is>
      </c>
      <c r="I3810" t="inlineStr">
        <is>
          <t>Top-10 client</t>
        </is>
      </c>
      <c r="J3810" t="inlineStr">
        <is>
          <t>Zoya Ahmed</t>
        </is>
      </c>
      <c r="K3810" s="71" t="n">
        <v>8050</v>
      </c>
      <c r="L3810" s="72" t="n">
        <v>4574.75</v>
      </c>
      <c r="M3810" s="72" t="n">
        <v>36826737.5</v>
      </c>
      <c r="N3810" s="72" t="n">
        <v>2209604.25</v>
      </c>
      <c r="O3810" s="72" t="n">
        <v>34617133.25</v>
      </c>
      <c r="P3810" s="72" t="n">
        <v>23129963.35</v>
      </c>
      <c r="Q3810" s="72" t="n">
        <v>11487169.9</v>
      </c>
      <c r="R3810" t="inlineStr">
        <is>
          <t>B-01</t>
        </is>
      </c>
      <c r="S3810" s="73" t="n">
        <v>58.5</v>
      </c>
      <c r="T3810" s="73" t="n">
        <v>51.2</v>
      </c>
      <c r="U3810" s="71" t="n">
        <v>0</v>
      </c>
      <c r="V3810" t="inlineStr">
        <is>
          <t>No</t>
        </is>
      </c>
      <c r="W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TC103802</t>
        </is>
      </c>
      <c r="B3811" s="69" t="n">
        <v>46115</v>
      </c>
      <c r="C3811" s="70" t="n">
        <v>2026</v>
      </c>
      <c r="D3811" t="inlineStr">
        <is>
          <t>Apr</t>
        </is>
      </c>
      <c r="E3811" t="inlineStr">
        <is>
          <t>North America</t>
        </is>
      </c>
      <c r="F3811" t="inlineStr">
        <is>
          <t>Canada</t>
        </is>
      </c>
      <c r="G3811" t="inlineStr">
        <is>
          <t>BFSI</t>
        </is>
      </c>
      <c r="H3811" t="inlineStr">
        <is>
          <t>Application services</t>
        </is>
      </c>
      <c r="I3811" t="inlineStr">
        <is>
          <t>Top-10 client</t>
        </is>
      </c>
      <c r="J3811" t="inlineStr">
        <is>
          <t>Omar Haddad</t>
        </is>
      </c>
      <c r="K3811" s="71" t="n">
        <v>5967</v>
      </c>
      <c r="L3811" s="72" t="n">
        <v>3976.15</v>
      </c>
      <c r="M3811" s="72" t="n">
        <v>23725687.05</v>
      </c>
      <c r="N3811" s="72" t="n">
        <v>474513.74</v>
      </c>
      <c r="O3811" s="72" t="n">
        <v>23251173.31</v>
      </c>
      <c r="P3811" s="72" t="n">
        <v>16085551.25</v>
      </c>
      <c r="Q3811" s="72" t="n">
        <v>7165622.06</v>
      </c>
      <c r="R3811" t="inlineStr">
        <is>
          <t>B-05</t>
        </is>
      </c>
      <c r="S3811" s="73" t="n">
        <v>43.5</v>
      </c>
      <c r="T3811" s="73" t="n">
        <v>38.1</v>
      </c>
      <c r="U3811" s="71" t="n">
        <v>1</v>
      </c>
      <c r="V3811" t="inlineStr">
        <is>
          <t>No</t>
        </is>
      </c>
      <c r="W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TC103803</t>
        </is>
      </c>
      <c r="B3812" s="69" t="n">
        <v>46115</v>
      </c>
      <c r="C3812" s="70" t="n">
        <v>2026</v>
      </c>
      <c r="D3812" t="inlineStr">
        <is>
          <t>Apr</t>
        </is>
      </c>
      <c r="E3812" t="inlineStr">
        <is>
          <t>India</t>
        </is>
      </c>
      <c r="F3812" t="inlineStr">
        <is>
          <t>India</t>
        </is>
      </c>
      <c r="G3812" t="inlineStr">
        <is>
          <t>Life Sciences</t>
        </is>
      </c>
      <c r="H3812" t="inlineStr">
        <is>
          <t>Application services</t>
        </is>
      </c>
      <c r="I3812" t="inlineStr">
        <is>
          <t>Large client</t>
        </is>
      </c>
      <c r="J3812" t="inlineStr">
        <is>
          <t>Amir Khan</t>
        </is>
      </c>
      <c r="K3812" s="71" t="n">
        <v>1309</v>
      </c>
      <c r="L3812" s="72" t="n">
        <v>3732.55</v>
      </c>
      <c r="M3812" s="72" t="n">
        <v>4885907.95</v>
      </c>
      <c r="N3812" s="72" t="n">
        <v>195436.32</v>
      </c>
      <c r="O3812" s="72" t="n">
        <v>4690471.63</v>
      </c>
      <c r="P3812" s="72" t="n">
        <v>3362836.74</v>
      </c>
      <c r="Q3812" s="72" t="n">
        <v>1327634.89</v>
      </c>
      <c r="R3812" t="inlineStr">
        <is>
          <t>LS-01</t>
        </is>
      </c>
      <c r="S3812" s="73" t="n">
        <v>8.800000000000001</v>
      </c>
      <c r="T3812" s="73" t="n">
        <v>7.9</v>
      </c>
      <c r="U3812" s="71" t="n">
        <v>0</v>
      </c>
      <c r="V3812" t="inlineStr">
        <is>
          <t>No</t>
        </is>
      </c>
      <c r="W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TC103804</t>
        </is>
      </c>
      <c r="B3813" s="69" t="n">
        <v>46115</v>
      </c>
      <c r="C3813" s="70" t="n">
        <v>2026</v>
      </c>
      <c r="D3813" t="inlineStr">
        <is>
          <t>Apr</t>
        </is>
      </c>
      <c r="E3813" t="inlineStr">
        <is>
          <t>North America</t>
        </is>
      </c>
      <c r="F3813" t="inlineStr">
        <is>
          <t>USA</t>
        </is>
      </c>
      <c r="G3813" t="inlineStr">
        <is>
          <t>BFSI</t>
        </is>
      </c>
      <c r="H3813" t="inlineStr">
        <is>
          <t>Cloud &amp; infrastructure</t>
        </is>
      </c>
      <c r="I3813" t="inlineStr">
        <is>
          <t>Large client</t>
        </is>
      </c>
      <c r="J3813" t="inlineStr">
        <is>
          <t>Lucas Martin</t>
        </is>
      </c>
      <c r="K3813" s="71" t="n">
        <v>6242</v>
      </c>
      <c r="L3813" s="72" t="n">
        <v>4518.43</v>
      </c>
      <c r="M3813" s="72" t="n">
        <v>28204040.06</v>
      </c>
      <c r="N3813" s="72" t="n">
        <v>564080.8</v>
      </c>
      <c r="O3813" s="72" t="n">
        <v>27639959.26</v>
      </c>
      <c r="P3813" s="72" t="n">
        <v>18131098.49</v>
      </c>
      <c r="Q3813" s="72" t="n">
        <v>9508860.77</v>
      </c>
      <c r="R3813" t="inlineStr">
        <is>
          <t>B-02</t>
        </is>
      </c>
      <c r="S3813" s="73" t="n">
        <v>52.7</v>
      </c>
      <c r="T3813" s="73" t="n">
        <v>39.5</v>
      </c>
      <c r="U3813" s="71" t="n">
        <v>2</v>
      </c>
      <c r="V3813" t="inlineStr">
        <is>
          <t>No</t>
        </is>
      </c>
      <c r="W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TC103805</t>
        </is>
      </c>
      <c r="B3814" s="69" t="n">
        <v>46116</v>
      </c>
      <c r="C3814" s="70" t="n">
        <v>2026</v>
      </c>
      <c r="D3814" t="inlineStr">
        <is>
          <t>Apr</t>
        </is>
      </c>
      <c r="E3814" t="inlineStr">
        <is>
          <t>Middle East &amp; Africa</t>
        </is>
      </c>
      <c r="F3814" t="inlineStr">
        <is>
          <t>UAE</t>
        </is>
      </c>
      <c r="G3814" t="inlineStr">
        <is>
          <t>Retail &amp; CPG</t>
        </is>
      </c>
      <c r="H3814" t="inlineStr">
        <is>
          <t>Application services</t>
        </is>
      </c>
      <c r="I3814" t="inlineStr">
        <is>
          <t>Mid-size client</t>
        </is>
      </c>
      <c r="J3814" t="inlineStr">
        <is>
          <t>Hiroshi Tanaka</t>
        </is>
      </c>
      <c r="K3814" s="71" t="n">
        <v>3782</v>
      </c>
      <c r="L3814" s="72" t="n">
        <v>3305.18</v>
      </c>
      <c r="M3814" s="72" t="n">
        <v>12500190.76</v>
      </c>
      <c r="N3814" s="72" t="n">
        <v>750011.45</v>
      </c>
      <c r="O3814" s="72" t="n">
        <v>11750179.31</v>
      </c>
      <c r="P3814" s="72" t="n">
        <v>8503383.810000001</v>
      </c>
      <c r="Q3814" s="72" t="n">
        <v>3246795.5</v>
      </c>
      <c r="R3814" t="inlineStr">
        <is>
          <t>RC-06</t>
        </is>
      </c>
      <c r="S3814" s="73" t="n">
        <v>26</v>
      </c>
      <c r="T3814" s="73" t="n">
        <v>23.4</v>
      </c>
      <c r="U3814" s="71" t="n">
        <v>1</v>
      </c>
      <c r="V3814" t="inlineStr">
        <is>
          <t>No</t>
        </is>
      </c>
      <c r="W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TC103806</t>
        </is>
      </c>
      <c r="B3815" s="69" t="n">
        <v>46116</v>
      </c>
      <c r="C3815" s="70" t="n">
        <v>2026</v>
      </c>
      <c r="D3815" t="inlineStr">
        <is>
          <t>Apr</t>
        </is>
      </c>
      <c r="E3815" t="inlineStr">
        <is>
          <t>Middle East &amp; Africa</t>
        </is>
      </c>
      <c r="F3815" t="inlineStr">
        <is>
          <t>UAE</t>
        </is>
      </c>
      <c r="G3815" t="inlineStr">
        <is>
          <t>Communications &amp; Media</t>
        </is>
      </c>
      <c r="H3815" t="inlineStr">
        <is>
          <t>Application services</t>
        </is>
      </c>
      <c r="I3815" t="inlineStr">
        <is>
          <t>Mid-size client</t>
        </is>
      </c>
      <c r="J3815" t="inlineStr">
        <is>
          <t>Zoya Ahmed</t>
        </is>
      </c>
      <c r="K3815" s="71" t="n">
        <v>9994</v>
      </c>
      <c r="L3815" s="72" t="n">
        <v>3423.62</v>
      </c>
      <c r="M3815" s="72" t="n">
        <v>34215658.28</v>
      </c>
      <c r="N3815" s="72" t="n">
        <v>2052939.5</v>
      </c>
      <c r="O3815" s="72" t="n">
        <v>32162718.78</v>
      </c>
      <c r="P3815" s="72" t="n">
        <v>25099249.41</v>
      </c>
      <c r="Q3815" s="72" t="n">
        <v>7063469.37</v>
      </c>
      <c r="R3815" t="inlineStr">
        <is>
          <t>CM-03</t>
        </is>
      </c>
      <c r="S3815" s="73" t="n">
        <v>69.40000000000001</v>
      </c>
      <c r="T3815" s="73" t="n">
        <v>63.4</v>
      </c>
      <c r="U3815" s="71" t="n">
        <v>2</v>
      </c>
      <c r="V3815" t="inlineStr">
        <is>
          <t>No</t>
        </is>
      </c>
      <c r="W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TC103807</t>
        </is>
      </c>
      <c r="B3816" s="69" t="n">
        <v>46116</v>
      </c>
      <c r="C3816" s="70" t="n">
        <v>2026</v>
      </c>
      <c r="D3816" t="inlineStr">
        <is>
          <t>Apr</t>
        </is>
      </c>
      <c r="E3816" t="inlineStr">
        <is>
          <t>UK</t>
        </is>
      </c>
      <c r="F3816" t="inlineStr">
        <is>
          <t>UK</t>
        </is>
      </c>
      <c r="G3816" t="inlineStr">
        <is>
          <t>BFSI</t>
        </is>
      </c>
      <c r="H3816" t="inlineStr">
        <is>
          <t>Application services</t>
        </is>
      </c>
      <c r="I3816" t="inlineStr">
        <is>
          <t>Mid-size client</t>
        </is>
      </c>
      <c r="J3816" t="inlineStr">
        <is>
          <t>Fatima Al-Saud</t>
        </is>
      </c>
      <c r="K3816" s="71" t="n">
        <v>6283</v>
      </c>
      <c r="L3816" s="72" t="n">
        <v>4154.66</v>
      </c>
      <c r="M3816" s="72" t="n">
        <v>26103728.78</v>
      </c>
      <c r="N3816" s="72" t="n">
        <v>1566223.73</v>
      </c>
      <c r="O3816" s="72" t="n">
        <v>24537505.05</v>
      </c>
      <c r="P3816" s="72" t="n">
        <v>15900741.37</v>
      </c>
      <c r="Q3816" s="72" t="n">
        <v>8636763.68</v>
      </c>
      <c r="R3816" t="inlineStr">
        <is>
          <t>B-04</t>
        </is>
      </c>
      <c r="S3816" s="73" t="n">
        <v>45.3</v>
      </c>
      <c r="T3816" s="73" t="n">
        <v>40.2</v>
      </c>
      <c r="U3816" s="71" t="n">
        <v>0</v>
      </c>
      <c r="V3816" t="inlineStr">
        <is>
          <t>No</t>
        </is>
      </c>
      <c r="W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TC103808</t>
        </is>
      </c>
      <c r="B3817" s="69" t="n">
        <v>46116</v>
      </c>
      <c r="C3817" s="70" t="n">
        <v>2026</v>
      </c>
      <c r="D3817" t="inlineStr">
        <is>
          <t>Apr</t>
        </is>
      </c>
      <c r="E3817" t="inlineStr">
        <is>
          <t>North America</t>
        </is>
      </c>
      <c r="F3817" t="inlineStr">
        <is>
          <t>Canada</t>
        </is>
      </c>
      <c r="G3817" t="inlineStr">
        <is>
          <t>Retail &amp; CPG</t>
        </is>
      </c>
      <c r="H3817" t="inlineStr">
        <is>
          <t>BPS</t>
        </is>
      </c>
      <c r="I3817" t="inlineStr">
        <is>
          <t>Large client</t>
        </is>
      </c>
      <c r="J3817" t="inlineStr">
        <is>
          <t>Lucas Martin</t>
        </is>
      </c>
      <c r="K3817" s="71" t="n">
        <v>9984</v>
      </c>
      <c r="L3817" s="72" t="n">
        <v>3404.67</v>
      </c>
      <c r="M3817" s="72" t="n">
        <v>33992225.28</v>
      </c>
      <c r="N3817" s="72" t="n">
        <v>2039533.52</v>
      </c>
      <c r="O3817" s="72" t="n">
        <v>31952691.76</v>
      </c>
      <c r="P3817" s="72" t="n">
        <v>24517041.24</v>
      </c>
      <c r="Q3817" s="72" t="n">
        <v>7435650.52</v>
      </c>
      <c r="R3817" t="inlineStr">
        <is>
          <t>RC-01</t>
        </is>
      </c>
      <c r="S3817" s="73" t="n">
        <v>70.3</v>
      </c>
      <c r="T3817" s="73" t="n">
        <v>61.7</v>
      </c>
      <c r="U3817" s="71" t="n">
        <v>0</v>
      </c>
      <c r="V3817" t="inlineStr">
        <is>
          <t>No</t>
        </is>
      </c>
      <c r="W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TC103809</t>
        </is>
      </c>
      <c r="B3818" s="69" t="n">
        <v>46117</v>
      </c>
      <c r="C3818" s="70" t="n">
        <v>2026</v>
      </c>
      <c r="D3818" t="inlineStr">
        <is>
          <t>Apr</t>
        </is>
      </c>
      <c r="E3818" t="inlineStr">
        <is>
          <t>North America</t>
        </is>
      </c>
      <c r="F3818" t="inlineStr">
        <is>
          <t>Canada</t>
        </is>
      </c>
      <c r="G3818" t="inlineStr">
        <is>
          <t>Communications &amp; Media</t>
        </is>
      </c>
      <c r="H3818" t="inlineStr">
        <is>
          <t>Cloud &amp; infrastructure</t>
        </is>
      </c>
      <c r="I3818" t="inlineStr">
        <is>
          <t>Large client</t>
        </is>
      </c>
      <c r="J3818" t="inlineStr">
        <is>
          <t>Carlos Silva</t>
        </is>
      </c>
      <c r="K3818" s="71" t="n">
        <v>5798</v>
      </c>
      <c r="L3818" s="72" t="n">
        <v>3466.8</v>
      </c>
      <c r="M3818" s="72" t="n">
        <v>20100506.4</v>
      </c>
      <c r="N3818" s="72" t="n">
        <v>0</v>
      </c>
      <c r="O3818" s="72" t="n">
        <v>20100506.4</v>
      </c>
      <c r="P3818" s="72" t="n">
        <v>13918230</v>
      </c>
      <c r="Q3818" s="72" t="n">
        <v>6182276.4</v>
      </c>
      <c r="R3818" t="inlineStr">
        <is>
          <t>CM-01</t>
        </is>
      </c>
      <c r="S3818" s="73" t="n">
        <v>41.2</v>
      </c>
      <c r="T3818" s="73" t="n">
        <v>36.7</v>
      </c>
      <c r="U3818" s="71" t="n">
        <v>0</v>
      </c>
      <c r="V3818" t="inlineStr">
        <is>
          <t>No</t>
        </is>
      </c>
      <c r="W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TC103810</t>
        </is>
      </c>
      <c r="B3819" s="69" t="n">
        <v>46117</v>
      </c>
      <c r="C3819" s="70" t="n">
        <v>2026</v>
      </c>
      <c r="D3819" t="inlineStr">
        <is>
          <t>Apr</t>
        </is>
      </c>
      <c r="E3819" t="inlineStr">
        <is>
          <t>North America</t>
        </is>
      </c>
      <c r="F3819" t="inlineStr">
        <is>
          <t>USA</t>
        </is>
      </c>
      <c r="G3819" t="inlineStr">
        <is>
          <t>BFSI</t>
        </is>
      </c>
      <c r="H3819" t="inlineStr">
        <is>
          <t>Application services</t>
        </is>
      </c>
      <c r="I3819" t="inlineStr">
        <is>
          <t>Large client</t>
        </is>
      </c>
      <c r="J3819" t="inlineStr">
        <is>
          <t>Priya Nair</t>
        </is>
      </c>
      <c r="K3819" s="71" t="n">
        <v>6590</v>
      </c>
      <c r="L3819" s="72" t="n">
        <v>4263.71</v>
      </c>
      <c r="M3819" s="72" t="n">
        <v>28097848.9</v>
      </c>
      <c r="N3819" s="72" t="n">
        <v>1123913.96</v>
      </c>
      <c r="O3819" s="72" t="n">
        <v>26973934.94</v>
      </c>
      <c r="P3819" s="72" t="n">
        <v>19699810.74</v>
      </c>
      <c r="Q3819" s="72" t="n">
        <v>7274124.2</v>
      </c>
      <c r="R3819" t="inlineStr">
        <is>
          <t>B-05</t>
        </is>
      </c>
      <c r="S3819" s="73" t="n">
        <v>47.3</v>
      </c>
      <c r="T3819" s="73" t="n">
        <v>40.2</v>
      </c>
      <c r="U3819" s="71" t="n">
        <v>0</v>
      </c>
      <c r="V3819" t="inlineStr">
        <is>
          <t>No</t>
        </is>
      </c>
      <c r="W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TC103811</t>
        </is>
      </c>
      <c r="B3820" s="69" t="n">
        <v>46117</v>
      </c>
      <c r="C3820" s="70" t="n">
        <v>2026</v>
      </c>
      <c r="D3820" t="inlineStr">
        <is>
          <t>Apr</t>
        </is>
      </c>
      <c r="E3820" t="inlineStr">
        <is>
          <t>North America</t>
        </is>
      </c>
      <c r="F3820" t="inlineStr">
        <is>
          <t>USA</t>
        </is>
      </c>
      <c r="G3820" t="inlineStr">
        <is>
          <t>Retail &amp; CPG</t>
        </is>
      </c>
      <c r="H3820" t="inlineStr">
        <is>
          <t>BPS</t>
        </is>
      </c>
      <c r="I3820" t="inlineStr">
        <is>
          <t>Large client</t>
        </is>
      </c>
      <c r="J3820" t="inlineStr">
        <is>
          <t>Ruhi Shaikh</t>
        </is>
      </c>
      <c r="K3820" s="71" t="n">
        <v>1954</v>
      </c>
      <c r="L3820" s="72" t="n">
        <v>4012.17</v>
      </c>
      <c r="M3820" s="72" t="n">
        <v>7839780.18</v>
      </c>
      <c r="N3820" s="72" t="n">
        <v>0</v>
      </c>
      <c r="O3820" s="72" t="n">
        <v>7839780.18</v>
      </c>
      <c r="P3820" s="72" t="n">
        <v>5380846.18</v>
      </c>
      <c r="Q3820" s="72" t="n">
        <v>2458934</v>
      </c>
      <c r="R3820" t="inlineStr">
        <is>
          <t>RC-04</t>
        </is>
      </c>
      <c r="S3820" s="73" t="n">
        <v>13.7</v>
      </c>
      <c r="T3820" s="73" t="n">
        <v>12.2</v>
      </c>
      <c r="U3820" s="71" t="n">
        <v>1</v>
      </c>
      <c r="V3820" t="inlineStr">
        <is>
          <t>No</t>
        </is>
      </c>
      <c r="W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TC103812</t>
        </is>
      </c>
      <c r="B3821" s="69" t="n">
        <v>46117</v>
      </c>
      <c r="C3821" s="70" t="n">
        <v>2026</v>
      </c>
      <c r="D3821" t="inlineStr">
        <is>
          <t>Apr</t>
        </is>
      </c>
      <c r="E3821" t="inlineStr">
        <is>
          <t>North America</t>
        </is>
      </c>
      <c r="F3821" t="inlineStr">
        <is>
          <t>USA</t>
        </is>
      </c>
      <c r="G3821" t="inlineStr">
        <is>
          <t>Technology &amp; Services</t>
        </is>
      </c>
      <c r="H3821" t="inlineStr">
        <is>
          <t>Consulting</t>
        </is>
      </c>
      <c r="I3821" t="inlineStr">
        <is>
          <t>Large client</t>
        </is>
      </c>
      <c r="J3821" t="inlineStr">
        <is>
          <t>Noah Smith</t>
        </is>
      </c>
      <c r="K3821" s="71" t="n">
        <v>3560</v>
      </c>
      <c r="L3821" s="72" t="n">
        <v>4524.1</v>
      </c>
      <c r="M3821" s="72" t="n">
        <v>16105796</v>
      </c>
      <c r="N3821" s="72" t="n">
        <v>322115.92</v>
      </c>
      <c r="O3821" s="72" t="n">
        <v>15783680.08</v>
      </c>
      <c r="P3821" s="72" t="n">
        <v>11155485.92</v>
      </c>
      <c r="Q3821" s="72" t="n">
        <v>4628194.16</v>
      </c>
      <c r="R3821" t="inlineStr">
        <is>
          <t>TS-01</t>
        </is>
      </c>
      <c r="S3821" s="73" t="n">
        <v>28.6</v>
      </c>
      <c r="T3821" s="73" t="n">
        <v>23.4</v>
      </c>
      <c r="U3821" s="71" t="n">
        <v>0</v>
      </c>
      <c r="V3821" t="inlineStr">
        <is>
          <t>No</t>
        </is>
      </c>
      <c r="W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TC103813</t>
        </is>
      </c>
      <c r="B3822" s="69" t="n">
        <v>46117</v>
      </c>
      <c r="C3822" s="70" t="n">
        <v>2026</v>
      </c>
      <c r="D3822" t="inlineStr">
        <is>
          <t>Apr</t>
        </is>
      </c>
      <c r="E3822" t="inlineStr">
        <is>
          <t>North America</t>
        </is>
      </c>
      <c r="F3822" t="inlineStr">
        <is>
          <t>USA</t>
        </is>
      </c>
      <c r="G3822" t="inlineStr">
        <is>
          <t>BFSI</t>
        </is>
      </c>
      <c r="H3822" t="inlineStr">
        <is>
          <t>Cloud &amp; infrastructure</t>
        </is>
      </c>
      <c r="I3822" t="inlineStr">
        <is>
          <t>Top-10 client</t>
        </is>
      </c>
      <c r="J3822" t="inlineStr">
        <is>
          <t>Liam O'Brien</t>
        </is>
      </c>
      <c r="K3822" s="71" t="n">
        <v>5337</v>
      </c>
      <c r="L3822" s="72" t="n">
        <v>4338.48</v>
      </c>
      <c r="M3822" s="72" t="n">
        <v>23154467.76</v>
      </c>
      <c r="N3822" s="72" t="n">
        <v>0</v>
      </c>
      <c r="O3822" s="72" t="n">
        <v>23154467.76</v>
      </c>
      <c r="P3822" s="72" t="n">
        <v>14391477.07</v>
      </c>
      <c r="Q3822" s="72" t="n">
        <v>8762990.689999999</v>
      </c>
      <c r="R3822" t="inlineStr">
        <is>
          <t>B-06</t>
        </is>
      </c>
      <c r="S3822" s="73" t="n">
        <v>40.5</v>
      </c>
      <c r="T3822" s="73" t="n">
        <v>32.6</v>
      </c>
      <c r="U3822" s="71" t="n">
        <v>1</v>
      </c>
      <c r="V3822" t="inlineStr">
        <is>
          <t>No</t>
        </is>
      </c>
      <c r="W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TC103814</t>
        </is>
      </c>
      <c r="B3823" s="69" t="n">
        <v>46117</v>
      </c>
      <c r="C3823" s="70" t="n">
        <v>2026</v>
      </c>
      <c r="D3823" t="inlineStr">
        <is>
          <t>Apr</t>
        </is>
      </c>
      <c r="E3823" t="inlineStr">
        <is>
          <t>North America</t>
        </is>
      </c>
      <c r="F3823" t="inlineStr">
        <is>
          <t>Canada</t>
        </is>
      </c>
      <c r="G3823" t="inlineStr">
        <is>
          <t>BFSI</t>
        </is>
      </c>
      <c r="H3823" t="inlineStr">
        <is>
          <t>Cloud &amp; infrastructure</t>
        </is>
      </c>
      <c r="I3823" t="inlineStr">
        <is>
          <t>Large client</t>
        </is>
      </c>
      <c r="J3823" t="inlineStr">
        <is>
          <t>Ruhi Shaikh</t>
        </is>
      </c>
      <c r="K3823" s="71" t="n">
        <v>2790</v>
      </c>
      <c r="L3823" s="72" t="n">
        <v>3941.34</v>
      </c>
      <c r="M3823" s="72" t="n">
        <v>10996338.6</v>
      </c>
      <c r="N3823" s="72" t="n">
        <v>0</v>
      </c>
      <c r="O3823" s="72" t="n">
        <v>10996338.6</v>
      </c>
      <c r="P3823" s="72" t="n">
        <v>7314623.81</v>
      </c>
      <c r="Q3823" s="72" t="n">
        <v>3681714.79</v>
      </c>
      <c r="R3823" t="inlineStr">
        <is>
          <t>B-02</t>
        </is>
      </c>
      <c r="S3823" s="73" t="n">
        <v>23</v>
      </c>
      <c r="T3823" s="73" t="n">
        <v>18.6</v>
      </c>
      <c r="U3823" s="71" t="n">
        <v>0</v>
      </c>
      <c r="V3823" t="inlineStr">
        <is>
          <t>No</t>
        </is>
      </c>
      <c r="W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TC103815</t>
        </is>
      </c>
      <c r="B3824" s="69" t="n">
        <v>46117</v>
      </c>
      <c r="C3824" s="70" t="n">
        <v>2026</v>
      </c>
      <c r="D3824" t="inlineStr">
        <is>
          <t>Apr</t>
        </is>
      </c>
      <c r="E3824" t="inlineStr">
        <is>
          <t>North America</t>
        </is>
      </c>
      <c r="F3824" t="inlineStr">
        <is>
          <t>USA</t>
        </is>
      </c>
      <c r="G3824" t="inlineStr">
        <is>
          <t>Retail &amp; CPG</t>
        </is>
      </c>
      <c r="H3824" t="inlineStr">
        <is>
          <t>BPS</t>
        </is>
      </c>
      <c r="I3824" t="inlineStr">
        <is>
          <t>Large client</t>
        </is>
      </c>
      <c r="J3824" t="inlineStr">
        <is>
          <t>Sara Rossi</t>
        </is>
      </c>
      <c r="K3824" s="71" t="n">
        <v>2731</v>
      </c>
      <c r="L3824" s="72" t="n">
        <v>4141.87</v>
      </c>
      <c r="M3824" s="72" t="n">
        <v>11311446.97</v>
      </c>
      <c r="N3824" s="72" t="n">
        <v>0</v>
      </c>
      <c r="O3824" s="72" t="n">
        <v>11311446.97</v>
      </c>
      <c r="P3824" s="72" t="n">
        <v>7924964.91</v>
      </c>
      <c r="Q3824" s="72" t="n">
        <v>3386482.06</v>
      </c>
      <c r="R3824" t="inlineStr">
        <is>
          <t>RC-05</t>
        </is>
      </c>
      <c r="S3824" s="73" t="n">
        <v>19.3</v>
      </c>
      <c r="T3824" s="73" t="n">
        <v>16.9</v>
      </c>
      <c r="U3824" s="71" t="n">
        <v>0</v>
      </c>
      <c r="V3824" t="inlineStr">
        <is>
          <t>No</t>
        </is>
      </c>
      <c r="W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TC103816</t>
        </is>
      </c>
      <c r="B3825" s="69" t="n">
        <v>46117</v>
      </c>
      <c r="C3825" s="70" t="n">
        <v>2026</v>
      </c>
      <c r="D3825" t="inlineStr">
        <is>
          <t>Apr</t>
        </is>
      </c>
      <c r="E3825" t="inlineStr">
        <is>
          <t>North America</t>
        </is>
      </c>
      <c r="F3825" t="inlineStr">
        <is>
          <t>Canada</t>
        </is>
      </c>
      <c r="G3825" t="inlineStr">
        <is>
          <t>BFSI</t>
        </is>
      </c>
      <c r="H3825" t="inlineStr">
        <is>
          <t>AI &amp; data</t>
        </is>
      </c>
      <c r="I3825" t="inlineStr">
        <is>
          <t>Top-10 client</t>
        </is>
      </c>
      <c r="J3825" t="inlineStr">
        <is>
          <t>Zoya Ahmed</t>
        </is>
      </c>
      <c r="K3825" s="71" t="n">
        <v>6433</v>
      </c>
      <c r="L3825" s="72" t="n">
        <v>3872.75</v>
      </c>
      <c r="M3825" s="72" t="n">
        <v>24913400.75</v>
      </c>
      <c r="N3825" s="72" t="n">
        <v>996536.03</v>
      </c>
      <c r="O3825" s="72" t="n">
        <v>23916864.72</v>
      </c>
      <c r="P3825" s="72" t="n">
        <v>15809140.47</v>
      </c>
      <c r="Q3825" s="72" t="n">
        <v>8107724.25</v>
      </c>
      <c r="R3825" t="inlineStr">
        <is>
          <t>B-03</t>
        </is>
      </c>
      <c r="S3825" s="73" t="n">
        <v>47</v>
      </c>
      <c r="T3825" s="73" t="n">
        <v>38.9</v>
      </c>
      <c r="U3825" s="71" t="n">
        <v>1</v>
      </c>
      <c r="V3825" t="inlineStr">
        <is>
          <t>No</t>
        </is>
      </c>
      <c r="W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TC103817</t>
        </is>
      </c>
      <c r="B3826" s="69" t="n">
        <v>46118</v>
      </c>
      <c r="C3826" s="70" t="n">
        <v>2026</v>
      </c>
      <c r="D3826" t="inlineStr">
        <is>
          <t>Apr</t>
        </is>
      </c>
      <c r="E3826" t="inlineStr">
        <is>
          <t>Continental Europe</t>
        </is>
      </c>
      <c r="F3826" t="inlineStr">
        <is>
          <t>France</t>
        </is>
      </c>
      <c r="G3826" t="inlineStr">
        <is>
          <t>Technology &amp; Services</t>
        </is>
      </c>
      <c r="H3826" t="inlineStr">
        <is>
          <t>AI &amp; data</t>
        </is>
      </c>
      <c r="I3826" t="inlineStr">
        <is>
          <t>Top-10 client</t>
        </is>
      </c>
      <c r="J3826" t="inlineStr">
        <is>
          <t>Ravindra Patil</t>
        </is>
      </c>
      <c r="K3826" s="71" t="n">
        <v>6499</v>
      </c>
      <c r="L3826" s="72" t="n">
        <v>4202.57</v>
      </c>
      <c r="M3826" s="72" t="n">
        <v>27312502.43</v>
      </c>
      <c r="N3826" s="72" t="n">
        <v>1092500.1</v>
      </c>
      <c r="O3826" s="72" t="n">
        <v>26220002.33</v>
      </c>
      <c r="P3826" s="72" t="n">
        <v>17024734.45</v>
      </c>
      <c r="Q3826" s="72" t="n">
        <v>9195267.880000001</v>
      </c>
      <c r="R3826" t="inlineStr">
        <is>
          <t>TS-06</t>
        </is>
      </c>
      <c r="S3826" s="73" t="n">
        <v>49.8</v>
      </c>
      <c r="T3826" s="73" t="n">
        <v>41.4</v>
      </c>
      <c r="U3826" s="71" t="n">
        <v>0</v>
      </c>
      <c r="V3826" t="inlineStr">
        <is>
          <t>No</t>
        </is>
      </c>
      <c r="W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TC103818</t>
        </is>
      </c>
      <c r="B3827" s="69" t="n">
        <v>46118</v>
      </c>
      <c r="C3827" s="70" t="n">
        <v>2026</v>
      </c>
      <c r="D3827" t="inlineStr">
        <is>
          <t>Apr</t>
        </is>
      </c>
      <c r="E3827" t="inlineStr">
        <is>
          <t>Asia Pacific</t>
        </is>
      </c>
      <c r="F3827" t="inlineStr">
        <is>
          <t>Australia</t>
        </is>
      </c>
      <c r="G3827" t="inlineStr">
        <is>
          <t>Retail &amp; CPG</t>
        </is>
      </c>
      <c r="H3827" t="inlineStr">
        <is>
          <t>AI &amp; data</t>
        </is>
      </c>
      <c r="I3827" t="inlineStr">
        <is>
          <t>Large client</t>
        </is>
      </c>
      <c r="J3827" t="inlineStr">
        <is>
          <t>Wei Chen</t>
        </is>
      </c>
      <c r="K3827" s="71" t="n">
        <v>4097</v>
      </c>
      <c r="L3827" s="72" t="n">
        <v>3417.18</v>
      </c>
      <c r="M3827" s="72" t="n">
        <v>14000186.46</v>
      </c>
      <c r="N3827" s="72" t="n">
        <v>560007.46</v>
      </c>
      <c r="O3827" s="72" t="n">
        <v>13440179</v>
      </c>
      <c r="P3827" s="72" t="n">
        <v>9035329.890000001</v>
      </c>
      <c r="Q3827" s="72" t="n">
        <v>4404849.11</v>
      </c>
      <c r="R3827" t="inlineStr">
        <is>
          <t>RC-06</t>
        </is>
      </c>
      <c r="S3827" s="73" t="n">
        <v>34.4</v>
      </c>
      <c r="T3827" s="73" t="n">
        <v>25.6</v>
      </c>
      <c r="U3827" s="71" t="n">
        <v>0</v>
      </c>
      <c r="V3827" t="inlineStr">
        <is>
          <t>No</t>
        </is>
      </c>
      <c r="W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TC103819</t>
        </is>
      </c>
      <c r="B3828" s="69" t="n">
        <v>46118</v>
      </c>
      <c r="C3828" s="70" t="n">
        <v>2026</v>
      </c>
      <c r="D3828" t="inlineStr">
        <is>
          <t>Apr</t>
        </is>
      </c>
      <c r="E3828" t="inlineStr">
        <is>
          <t>Continental Europe</t>
        </is>
      </c>
      <c r="F3828" t="inlineStr">
        <is>
          <t>Germany</t>
        </is>
      </c>
      <c r="G3828" t="inlineStr">
        <is>
          <t>BFSI</t>
        </is>
      </c>
      <c r="H3828" t="inlineStr">
        <is>
          <t>Consulting</t>
        </is>
      </c>
      <c r="I3828" t="inlineStr">
        <is>
          <t>Top-10 client</t>
        </is>
      </c>
      <c r="J3828" t="inlineStr">
        <is>
          <t>Olivia Brown</t>
        </is>
      </c>
      <c r="K3828" s="71" t="n">
        <v>4871</v>
      </c>
      <c r="L3828" s="72" t="n">
        <v>3728.9</v>
      </c>
      <c r="M3828" s="72" t="n">
        <v>18163471.9</v>
      </c>
      <c r="N3828" s="72" t="n">
        <v>726538.88</v>
      </c>
      <c r="O3828" s="72" t="n">
        <v>17436933.02</v>
      </c>
      <c r="P3828" s="72" t="n">
        <v>11429323.78</v>
      </c>
      <c r="Q3828" s="72" t="n">
        <v>6007609.24</v>
      </c>
      <c r="R3828" t="inlineStr">
        <is>
          <t>B-06</t>
        </is>
      </c>
      <c r="S3828" s="73" t="n">
        <v>33.3</v>
      </c>
      <c r="T3828" s="73" t="n">
        <v>29.9</v>
      </c>
      <c r="U3828" s="71" t="n">
        <v>1</v>
      </c>
      <c r="V3828" t="inlineStr">
        <is>
          <t>No</t>
        </is>
      </c>
      <c r="W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TC103820</t>
        </is>
      </c>
      <c r="B3829" s="69" t="n">
        <v>46118</v>
      </c>
      <c r="C3829" s="70" t="n">
        <v>2026</v>
      </c>
      <c r="D3829" t="inlineStr">
        <is>
          <t>Apr</t>
        </is>
      </c>
      <c r="E3829" t="inlineStr">
        <is>
          <t>North America</t>
        </is>
      </c>
      <c r="F3829" t="inlineStr">
        <is>
          <t>USA</t>
        </is>
      </c>
      <c r="G3829" t="inlineStr">
        <is>
          <t>Life Sciences</t>
        </is>
      </c>
      <c r="H3829" t="inlineStr">
        <is>
          <t>Application services</t>
        </is>
      </c>
      <c r="I3829" t="inlineStr">
        <is>
          <t>Large client</t>
        </is>
      </c>
      <c r="J3829" t="inlineStr">
        <is>
          <t>Mei Lin</t>
        </is>
      </c>
      <c r="K3829" s="71" t="n">
        <v>6145</v>
      </c>
      <c r="L3829" s="72" t="n">
        <v>4732.96</v>
      </c>
      <c r="M3829" s="72" t="n">
        <v>29084039.2</v>
      </c>
      <c r="N3829" s="72" t="n">
        <v>0</v>
      </c>
      <c r="O3829" s="72" t="n">
        <v>29084039.2</v>
      </c>
      <c r="P3829" s="72" t="n">
        <v>17679013.74</v>
      </c>
      <c r="Q3829" s="72" t="n">
        <v>11405025.46</v>
      </c>
      <c r="R3829" t="inlineStr">
        <is>
          <t>LS-01</t>
        </is>
      </c>
      <c r="S3829" s="73" t="n">
        <v>42.1</v>
      </c>
      <c r="T3829" s="73" t="n">
        <v>37</v>
      </c>
      <c r="U3829" s="71" t="n">
        <v>0</v>
      </c>
      <c r="V3829" t="inlineStr">
        <is>
          <t>No</t>
        </is>
      </c>
      <c r="W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TC103821</t>
        </is>
      </c>
      <c r="B3830" s="69" t="n">
        <v>46118</v>
      </c>
      <c r="C3830" s="70" t="n">
        <v>2026</v>
      </c>
      <c r="D3830" t="inlineStr">
        <is>
          <t>Apr</t>
        </is>
      </c>
      <c r="E3830" t="inlineStr">
        <is>
          <t>Continental Europe</t>
        </is>
      </c>
      <c r="F3830" t="inlineStr">
        <is>
          <t>Netherlands</t>
        </is>
      </c>
      <c r="G3830" t="inlineStr">
        <is>
          <t>Manufacturing</t>
        </is>
      </c>
      <c r="H3830" t="inlineStr">
        <is>
          <t>Consulting</t>
        </is>
      </c>
      <c r="I3830" t="inlineStr">
        <is>
          <t>Mid-size client</t>
        </is>
      </c>
      <c r="J3830" t="inlineStr">
        <is>
          <t>Ruhi Shaikh</t>
        </is>
      </c>
      <c r="K3830" s="71" t="n">
        <v>2336</v>
      </c>
      <c r="L3830" s="72" t="n">
        <v>4164.78</v>
      </c>
      <c r="M3830" s="72" t="n">
        <v>9728926.08</v>
      </c>
      <c r="N3830" s="72" t="n">
        <v>194578.52</v>
      </c>
      <c r="O3830" s="72" t="n">
        <v>9534347.560000001</v>
      </c>
      <c r="P3830" s="72" t="n">
        <v>6819587.88</v>
      </c>
      <c r="Q3830" s="72" t="n">
        <v>2714759.68</v>
      </c>
      <c r="R3830" t="inlineStr">
        <is>
          <t>M-01</t>
        </is>
      </c>
      <c r="S3830" s="73" t="n">
        <v>15.3</v>
      </c>
      <c r="T3830" s="73" t="n">
        <v>14</v>
      </c>
      <c r="U3830" s="71" t="n">
        <v>0</v>
      </c>
      <c r="V3830" t="inlineStr">
        <is>
          <t>Yes</t>
        </is>
      </c>
      <c r="W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TC103822</t>
        </is>
      </c>
      <c r="B3831" s="69" t="n">
        <v>46118</v>
      </c>
      <c r="C3831" s="70" t="n">
        <v>2026</v>
      </c>
      <c r="D3831" t="inlineStr">
        <is>
          <t>Apr</t>
        </is>
      </c>
      <c r="E3831" t="inlineStr">
        <is>
          <t>North America</t>
        </is>
      </c>
      <c r="F3831" t="inlineStr">
        <is>
          <t>Canada</t>
        </is>
      </c>
      <c r="G3831" t="inlineStr">
        <is>
          <t>Technology &amp; Services</t>
        </is>
      </c>
      <c r="H3831" t="inlineStr">
        <is>
          <t>AI &amp; data</t>
        </is>
      </c>
      <c r="I3831" t="inlineStr">
        <is>
          <t>Large client</t>
        </is>
      </c>
      <c r="J3831" t="inlineStr">
        <is>
          <t>Priya Nair</t>
        </is>
      </c>
      <c r="K3831" s="71" t="n">
        <v>6430</v>
      </c>
      <c r="L3831" s="72" t="n">
        <v>3788.85</v>
      </c>
      <c r="M3831" s="72" t="n">
        <v>24362305.5</v>
      </c>
      <c r="N3831" s="72" t="n">
        <v>0</v>
      </c>
      <c r="O3831" s="72" t="n">
        <v>24362305.5</v>
      </c>
      <c r="P3831" s="72" t="n">
        <v>15488450.05</v>
      </c>
      <c r="Q3831" s="72" t="n">
        <v>8873855.449999999</v>
      </c>
      <c r="R3831" t="inlineStr">
        <is>
          <t>TS-05</t>
        </is>
      </c>
      <c r="S3831" s="73" t="n">
        <v>46.6</v>
      </c>
      <c r="T3831" s="73" t="n">
        <v>42.8</v>
      </c>
      <c r="U3831" s="71" t="n">
        <v>0</v>
      </c>
      <c r="V3831" t="inlineStr">
        <is>
          <t>No</t>
        </is>
      </c>
      <c r="W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TC103823</t>
        </is>
      </c>
      <c r="B3832" s="69" t="n">
        <v>46118</v>
      </c>
      <c r="C3832" s="70" t="n">
        <v>2026</v>
      </c>
      <c r="D3832" t="inlineStr">
        <is>
          <t>Apr</t>
        </is>
      </c>
      <c r="E3832" t="inlineStr">
        <is>
          <t>Asia Pacific</t>
        </is>
      </c>
      <c r="F3832" t="inlineStr">
        <is>
          <t>Australia</t>
        </is>
      </c>
      <c r="G3832" t="inlineStr">
        <is>
          <t>Manufacturing</t>
        </is>
      </c>
      <c r="H3832" t="inlineStr">
        <is>
          <t>Application services</t>
        </is>
      </c>
      <c r="I3832" t="inlineStr">
        <is>
          <t>Mid-size client</t>
        </is>
      </c>
      <c r="J3832" t="inlineStr">
        <is>
          <t>Aisha Bello</t>
        </is>
      </c>
      <c r="K3832" s="71" t="n">
        <v>8896</v>
      </c>
      <c r="L3832" s="72" t="n">
        <v>3214.37</v>
      </c>
      <c r="M3832" s="72" t="n">
        <v>28595035.52</v>
      </c>
      <c r="N3832" s="72" t="n">
        <v>571900.71</v>
      </c>
      <c r="O3832" s="72" t="n">
        <v>28023134.81</v>
      </c>
      <c r="P3832" s="72" t="n">
        <v>19202053.44</v>
      </c>
      <c r="Q3832" s="72" t="n">
        <v>8821081.369999999</v>
      </c>
      <c r="R3832" t="inlineStr">
        <is>
          <t>M-06</t>
        </is>
      </c>
      <c r="S3832" s="73" t="n">
        <v>60.9</v>
      </c>
      <c r="T3832" s="73" t="n">
        <v>55.7</v>
      </c>
      <c r="U3832" s="71" t="n">
        <v>1</v>
      </c>
      <c r="V3832" t="inlineStr">
        <is>
          <t>No</t>
        </is>
      </c>
      <c r="W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TC103824</t>
        </is>
      </c>
      <c r="B3833" s="69" t="n">
        <v>46118</v>
      </c>
      <c r="C3833" s="70" t="n">
        <v>2026</v>
      </c>
      <c r="D3833" t="inlineStr">
        <is>
          <t>Apr</t>
        </is>
      </c>
      <c r="E3833" t="inlineStr">
        <is>
          <t>North America</t>
        </is>
      </c>
      <c r="F3833" t="inlineStr">
        <is>
          <t>Canada</t>
        </is>
      </c>
      <c r="G3833" t="inlineStr">
        <is>
          <t>BFSI</t>
        </is>
      </c>
      <c r="H3833" t="inlineStr">
        <is>
          <t>AI &amp; data</t>
        </is>
      </c>
      <c r="I3833" t="inlineStr">
        <is>
          <t>Top-10 client</t>
        </is>
      </c>
      <c r="J3833" t="inlineStr">
        <is>
          <t>Priya Nair</t>
        </is>
      </c>
      <c r="K3833" s="71" t="n">
        <v>1895</v>
      </c>
      <c r="L3833" s="72" t="n">
        <v>4499.39</v>
      </c>
      <c r="M3833" s="72" t="n">
        <v>8526344.050000001</v>
      </c>
      <c r="N3833" s="72" t="n">
        <v>0</v>
      </c>
      <c r="O3833" s="72" t="n">
        <v>8526344.050000001</v>
      </c>
      <c r="P3833" s="72" t="n">
        <v>5515727.44</v>
      </c>
      <c r="Q3833" s="72" t="n">
        <v>3010616.61</v>
      </c>
      <c r="R3833" t="inlineStr">
        <is>
          <t>B-04</t>
        </is>
      </c>
      <c r="S3833" s="73" t="n">
        <v>14.3</v>
      </c>
      <c r="T3833" s="73" t="n">
        <v>12.6</v>
      </c>
      <c r="U3833" s="71" t="n">
        <v>0</v>
      </c>
      <c r="V3833" t="inlineStr">
        <is>
          <t>No</t>
        </is>
      </c>
      <c r="W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TC103825</t>
        </is>
      </c>
      <c r="B3834" s="69" t="n">
        <v>46118</v>
      </c>
      <c r="C3834" s="70" t="n">
        <v>2026</v>
      </c>
      <c r="D3834" t="inlineStr">
        <is>
          <t>Apr</t>
        </is>
      </c>
      <c r="E3834" t="inlineStr">
        <is>
          <t>UK</t>
        </is>
      </c>
      <c r="F3834" t="inlineStr">
        <is>
          <t>UK</t>
        </is>
      </c>
      <c r="G3834" t="inlineStr">
        <is>
          <t>Technology &amp; Services</t>
        </is>
      </c>
      <c r="H3834" t="inlineStr">
        <is>
          <t>Application services</t>
        </is>
      </c>
      <c r="I3834" t="inlineStr">
        <is>
          <t>Large client</t>
        </is>
      </c>
      <c r="J3834" t="inlineStr">
        <is>
          <t>Olivia Brown</t>
        </is>
      </c>
      <c r="K3834" s="71" t="n">
        <v>6726</v>
      </c>
      <c r="L3834" s="72" t="n">
        <v>4071.84</v>
      </c>
      <c r="M3834" s="72" t="n">
        <v>27387195.84</v>
      </c>
      <c r="N3834" s="72" t="n">
        <v>1095487.83</v>
      </c>
      <c r="O3834" s="72" t="n">
        <v>26291708.01</v>
      </c>
      <c r="P3834" s="72" t="n">
        <v>17610423.86</v>
      </c>
      <c r="Q3834" s="72" t="n">
        <v>8681284.15</v>
      </c>
      <c r="R3834" t="inlineStr">
        <is>
          <t>TS-03</t>
        </is>
      </c>
      <c r="S3834" s="73" t="n">
        <v>45.9</v>
      </c>
      <c r="T3834" s="73" t="n">
        <v>40.8</v>
      </c>
      <c r="U3834" s="71" t="n">
        <v>3</v>
      </c>
      <c r="V3834" t="inlineStr">
        <is>
          <t>No</t>
        </is>
      </c>
      <c r="W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TC103826</t>
        </is>
      </c>
      <c r="B3835" s="69" t="n">
        <v>46118</v>
      </c>
      <c r="C3835" s="70" t="n">
        <v>2026</v>
      </c>
      <c r="D3835" t="inlineStr">
        <is>
          <t>Apr</t>
        </is>
      </c>
      <c r="E3835" t="inlineStr">
        <is>
          <t>Continental Europe</t>
        </is>
      </c>
      <c r="F3835" t="inlineStr">
        <is>
          <t>Germany</t>
        </is>
      </c>
      <c r="G3835" t="inlineStr">
        <is>
          <t>Life Sciences</t>
        </is>
      </c>
      <c r="H3835" t="inlineStr">
        <is>
          <t>Application services</t>
        </is>
      </c>
      <c r="I3835" t="inlineStr">
        <is>
          <t>Large client</t>
        </is>
      </c>
      <c r="J3835" t="inlineStr">
        <is>
          <t>Wei Chen</t>
        </is>
      </c>
      <c r="K3835" s="71" t="n">
        <v>7336</v>
      </c>
      <c r="L3835" s="72" t="n">
        <v>4664.54</v>
      </c>
      <c r="M3835" s="72" t="n">
        <v>34219065.44</v>
      </c>
      <c r="N3835" s="72" t="n">
        <v>684381.3100000001</v>
      </c>
      <c r="O3835" s="72" t="n">
        <v>33534684.13</v>
      </c>
      <c r="P3835" s="72" t="n">
        <v>21001136.73</v>
      </c>
      <c r="Q3835" s="72" t="n">
        <v>12533547.4</v>
      </c>
      <c r="R3835" t="inlineStr">
        <is>
          <t>LS-06</t>
        </is>
      </c>
      <c r="S3835" s="73" t="n">
        <v>58.1</v>
      </c>
      <c r="T3835" s="73" t="n">
        <v>44.3</v>
      </c>
      <c r="U3835" s="71" t="n">
        <v>0</v>
      </c>
      <c r="V3835" t="inlineStr">
        <is>
          <t>No</t>
        </is>
      </c>
      <c r="W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TC103827</t>
        </is>
      </c>
      <c r="B3836" s="69" t="n">
        <v>46118</v>
      </c>
      <c r="C3836" s="70" t="n">
        <v>2026</v>
      </c>
      <c r="D3836" t="inlineStr">
        <is>
          <t>Apr</t>
        </is>
      </c>
      <c r="E3836" t="inlineStr">
        <is>
          <t>North America</t>
        </is>
      </c>
      <c r="F3836" t="inlineStr">
        <is>
          <t>Canada</t>
        </is>
      </c>
      <c r="G3836" t="inlineStr">
        <is>
          <t>Life Sciences</t>
        </is>
      </c>
      <c r="H3836" t="inlineStr">
        <is>
          <t>Application services</t>
        </is>
      </c>
      <c r="I3836" t="inlineStr">
        <is>
          <t>Large client</t>
        </is>
      </c>
      <c r="J3836" t="inlineStr">
        <is>
          <t>Fatima Al-Saud</t>
        </is>
      </c>
      <c r="K3836" s="71" t="n">
        <v>7246</v>
      </c>
      <c r="L3836" s="72" t="n">
        <v>4157.98</v>
      </c>
      <c r="M3836" s="72" t="n">
        <v>30128723.08</v>
      </c>
      <c r="N3836" s="72" t="n">
        <v>0</v>
      </c>
      <c r="O3836" s="72" t="n">
        <v>30128723.08</v>
      </c>
      <c r="P3836" s="72" t="n">
        <v>19162448.17</v>
      </c>
      <c r="Q3836" s="72" t="n">
        <v>10966274.91</v>
      </c>
      <c r="R3836" t="inlineStr">
        <is>
          <t>LS-01</t>
        </is>
      </c>
      <c r="S3836" s="73" t="n">
        <v>50.7</v>
      </c>
      <c r="T3836" s="73" t="n">
        <v>43.4</v>
      </c>
      <c r="U3836" s="71" t="n">
        <v>0</v>
      </c>
      <c r="V3836" t="inlineStr">
        <is>
          <t>No</t>
        </is>
      </c>
      <c r="W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TC103828</t>
        </is>
      </c>
      <c r="B3837" s="69" t="n">
        <v>46118</v>
      </c>
      <c r="C3837" s="70" t="n">
        <v>2026</v>
      </c>
      <c r="D3837" t="inlineStr">
        <is>
          <t>Apr</t>
        </is>
      </c>
      <c r="E3837" t="inlineStr">
        <is>
          <t>UK</t>
        </is>
      </c>
      <c r="F3837" t="inlineStr">
        <is>
          <t>UK</t>
        </is>
      </c>
      <c r="G3837" t="inlineStr">
        <is>
          <t>Retail &amp; CPG</t>
        </is>
      </c>
      <c r="H3837" t="inlineStr">
        <is>
          <t>Application services</t>
        </is>
      </c>
      <c r="I3837" t="inlineStr">
        <is>
          <t>Mid-size client</t>
        </is>
      </c>
      <c r="J3837" t="inlineStr">
        <is>
          <t>Omar Haddad</t>
        </is>
      </c>
      <c r="K3837" s="71" t="n">
        <v>9764</v>
      </c>
      <c r="L3837" s="72" t="n">
        <v>4145.52</v>
      </c>
      <c r="M3837" s="72" t="n">
        <v>40476857.28</v>
      </c>
      <c r="N3837" s="72" t="n">
        <v>1619074.29</v>
      </c>
      <c r="O3837" s="72" t="n">
        <v>38857782.99</v>
      </c>
      <c r="P3837" s="72" t="n">
        <v>25868968.29</v>
      </c>
      <c r="Q3837" s="72" t="n">
        <v>12988814.7</v>
      </c>
      <c r="R3837" t="inlineStr">
        <is>
          <t>RC-05</t>
        </is>
      </c>
      <c r="S3837" s="73" t="n">
        <v>74.3</v>
      </c>
      <c r="T3837" s="73" t="n">
        <v>66</v>
      </c>
      <c r="U3837" s="71" t="n">
        <v>1</v>
      </c>
      <c r="V3837" t="inlineStr">
        <is>
          <t>No</t>
        </is>
      </c>
      <c r="W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TC103829</t>
        </is>
      </c>
      <c r="B3838" s="69" t="n">
        <v>46118</v>
      </c>
      <c r="C3838" s="70" t="n">
        <v>2026</v>
      </c>
      <c r="D3838" t="inlineStr">
        <is>
          <t>Apr</t>
        </is>
      </c>
      <c r="E3838" t="inlineStr">
        <is>
          <t>UK</t>
        </is>
      </c>
      <c r="F3838" t="inlineStr">
        <is>
          <t>UK</t>
        </is>
      </c>
      <c r="G3838" t="inlineStr">
        <is>
          <t>Manufacturing</t>
        </is>
      </c>
      <c r="H3838" t="inlineStr">
        <is>
          <t>Application services</t>
        </is>
      </c>
      <c r="I3838" t="inlineStr">
        <is>
          <t>Large client</t>
        </is>
      </c>
      <c r="J3838" t="inlineStr">
        <is>
          <t>Aisha Bello</t>
        </is>
      </c>
      <c r="K3838" s="71" t="n">
        <v>9645</v>
      </c>
      <c r="L3838" s="72" t="n">
        <v>3994.33</v>
      </c>
      <c r="M3838" s="72" t="n">
        <v>38525312.85</v>
      </c>
      <c r="N3838" s="72" t="n">
        <v>0</v>
      </c>
      <c r="O3838" s="72" t="n">
        <v>38525312.85</v>
      </c>
      <c r="P3838" s="72" t="n">
        <v>26217401.15</v>
      </c>
      <c r="Q3838" s="72" t="n">
        <v>12307911.7</v>
      </c>
      <c r="R3838" t="inlineStr">
        <is>
          <t>M-01</t>
        </is>
      </c>
      <c r="S3838" s="73" t="n">
        <v>73.40000000000001</v>
      </c>
      <c r="T3838" s="73" t="n">
        <v>58.7</v>
      </c>
      <c r="U3838" s="71" t="n">
        <v>1</v>
      </c>
      <c r="V3838" t="inlineStr">
        <is>
          <t>No</t>
        </is>
      </c>
      <c r="W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TC103830</t>
        </is>
      </c>
      <c r="B3839" s="69" t="n">
        <v>46119</v>
      </c>
      <c r="C3839" s="70" t="n">
        <v>2026</v>
      </c>
      <c r="D3839" t="inlineStr">
        <is>
          <t>Apr</t>
        </is>
      </c>
      <c r="E3839" t="inlineStr">
        <is>
          <t>North America</t>
        </is>
      </c>
      <c r="F3839" t="inlineStr">
        <is>
          <t>Canada</t>
        </is>
      </c>
      <c r="G3839" t="inlineStr">
        <is>
          <t>Life Sciences</t>
        </is>
      </c>
      <c r="H3839" t="inlineStr">
        <is>
          <t>BPS</t>
        </is>
      </c>
      <c r="I3839" t="inlineStr">
        <is>
          <t>Large client</t>
        </is>
      </c>
      <c r="J3839" t="inlineStr">
        <is>
          <t>Arjun Mehta</t>
        </is>
      </c>
      <c r="K3839" s="71" t="n">
        <v>2289</v>
      </c>
      <c r="L3839" s="72" t="n">
        <v>4475.55</v>
      </c>
      <c r="M3839" s="72" t="n">
        <v>10244533.95</v>
      </c>
      <c r="N3839" s="72" t="n">
        <v>0</v>
      </c>
      <c r="O3839" s="72" t="n">
        <v>10244533.95</v>
      </c>
      <c r="P3839" s="72" t="n">
        <v>6486800.47</v>
      </c>
      <c r="Q3839" s="72" t="n">
        <v>3757733.48</v>
      </c>
      <c r="R3839" t="inlineStr">
        <is>
          <t>LS-01</t>
        </is>
      </c>
      <c r="S3839" s="73" t="n">
        <v>20.1</v>
      </c>
      <c r="T3839" s="73" t="n">
        <v>15</v>
      </c>
      <c r="U3839" s="71" t="n">
        <v>0</v>
      </c>
      <c r="V3839" t="inlineStr">
        <is>
          <t>No</t>
        </is>
      </c>
      <c r="W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TC103831</t>
        </is>
      </c>
      <c r="B3840" s="69" t="n">
        <v>46119</v>
      </c>
      <c r="C3840" s="70" t="n">
        <v>2026</v>
      </c>
      <c r="D3840" t="inlineStr">
        <is>
          <t>Apr</t>
        </is>
      </c>
      <c r="E3840" t="inlineStr">
        <is>
          <t>Continental Europe</t>
        </is>
      </c>
      <c r="F3840" t="inlineStr">
        <is>
          <t>Germany</t>
        </is>
      </c>
      <c r="G3840" t="inlineStr">
        <is>
          <t>BFSI</t>
        </is>
      </c>
      <c r="H3840" t="inlineStr">
        <is>
          <t>Application services</t>
        </is>
      </c>
      <c r="I3840" t="inlineStr">
        <is>
          <t>Large client</t>
        </is>
      </c>
      <c r="J3840" t="inlineStr">
        <is>
          <t>Fatima Al-Saud</t>
        </is>
      </c>
      <c r="K3840" s="71" t="n">
        <v>1857</v>
      </c>
      <c r="L3840" s="72" t="n">
        <v>3937.98</v>
      </c>
      <c r="M3840" s="72" t="n">
        <v>7312828.86</v>
      </c>
      <c r="N3840" s="72" t="n">
        <v>146256.58</v>
      </c>
      <c r="O3840" s="72" t="n">
        <v>7166572.28</v>
      </c>
      <c r="P3840" s="72" t="n">
        <v>4787067.11</v>
      </c>
      <c r="Q3840" s="72" t="n">
        <v>2379505.17</v>
      </c>
      <c r="R3840" t="inlineStr">
        <is>
          <t>B-04</t>
        </is>
      </c>
      <c r="S3840" s="73" t="n">
        <v>13.7</v>
      </c>
      <c r="T3840" s="73" t="n">
        <v>12.5</v>
      </c>
      <c r="U3840" s="71" t="n">
        <v>1</v>
      </c>
      <c r="V3840" t="inlineStr">
        <is>
          <t>No</t>
        </is>
      </c>
      <c r="W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TC103832</t>
        </is>
      </c>
      <c r="B3841" s="69" t="n">
        <v>46119</v>
      </c>
      <c r="C3841" s="70" t="n">
        <v>2026</v>
      </c>
      <c r="D3841" t="inlineStr">
        <is>
          <t>Apr</t>
        </is>
      </c>
      <c r="E3841" t="inlineStr">
        <is>
          <t>North America</t>
        </is>
      </c>
      <c r="F3841" t="inlineStr">
        <is>
          <t>USA</t>
        </is>
      </c>
      <c r="G3841" t="inlineStr">
        <is>
          <t>Technology &amp; Services</t>
        </is>
      </c>
      <c r="H3841" t="inlineStr">
        <is>
          <t>AI &amp; data</t>
        </is>
      </c>
      <c r="I3841" t="inlineStr">
        <is>
          <t>Large client</t>
        </is>
      </c>
      <c r="J3841" t="inlineStr">
        <is>
          <t>Hiroshi Tanaka</t>
        </is>
      </c>
      <c r="K3841" s="71" t="n">
        <v>2660</v>
      </c>
      <c r="L3841" s="72" t="n">
        <v>4066.91</v>
      </c>
      <c r="M3841" s="72" t="n">
        <v>10817980.6</v>
      </c>
      <c r="N3841" s="72" t="n">
        <v>432719.22</v>
      </c>
      <c r="O3841" s="72" t="n">
        <v>10385261.38</v>
      </c>
      <c r="P3841" s="72" t="n">
        <v>7108988.54</v>
      </c>
      <c r="Q3841" s="72" t="n">
        <v>3276272.84</v>
      </c>
      <c r="R3841" t="inlineStr">
        <is>
          <t>TS-04</t>
        </is>
      </c>
      <c r="S3841" s="73" t="n">
        <v>19</v>
      </c>
      <c r="T3841" s="73" t="n">
        <v>16.2</v>
      </c>
      <c r="U3841" s="71" t="n">
        <v>0</v>
      </c>
      <c r="V3841" t="inlineStr">
        <is>
          <t>No</t>
        </is>
      </c>
      <c r="W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TC103833</t>
        </is>
      </c>
      <c r="B3842" s="69" t="n">
        <v>46119</v>
      </c>
      <c r="C3842" s="70" t="n">
        <v>2026</v>
      </c>
      <c r="D3842" t="inlineStr">
        <is>
          <t>Apr</t>
        </is>
      </c>
      <c r="E3842" t="inlineStr">
        <is>
          <t>Continental Europe</t>
        </is>
      </c>
      <c r="F3842" t="inlineStr">
        <is>
          <t>Germany</t>
        </is>
      </c>
      <c r="G3842" t="inlineStr">
        <is>
          <t>BFSI</t>
        </is>
      </c>
      <c r="H3842" t="inlineStr">
        <is>
          <t>Consulting</t>
        </is>
      </c>
      <c r="I3842" t="inlineStr">
        <is>
          <t>Top-10 client</t>
        </is>
      </c>
      <c r="J3842" t="inlineStr">
        <is>
          <t>Aisha Bello</t>
        </is>
      </c>
      <c r="K3842" s="71" t="n">
        <v>5507</v>
      </c>
      <c r="L3842" s="72" t="n">
        <v>4208.96</v>
      </c>
      <c r="M3842" s="72" t="n">
        <v>23178742.72</v>
      </c>
      <c r="N3842" s="72" t="n">
        <v>0</v>
      </c>
      <c r="O3842" s="72" t="n">
        <v>23178742.72</v>
      </c>
      <c r="P3842" s="72" t="n">
        <v>15312267.98</v>
      </c>
      <c r="Q3842" s="72" t="n">
        <v>7866474.74</v>
      </c>
      <c r="R3842" t="inlineStr">
        <is>
          <t>B-01</t>
        </is>
      </c>
      <c r="S3842" s="73" t="n">
        <v>40.2</v>
      </c>
      <c r="T3842" s="73" t="n">
        <v>35.3</v>
      </c>
      <c r="U3842" s="71" t="n">
        <v>0</v>
      </c>
      <c r="V3842" t="inlineStr">
        <is>
          <t>No</t>
        </is>
      </c>
      <c r="W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TC103834</t>
        </is>
      </c>
      <c r="B3843" s="69" t="n">
        <v>46119</v>
      </c>
      <c r="C3843" s="70" t="n">
        <v>2026</v>
      </c>
      <c r="D3843" t="inlineStr">
        <is>
          <t>Apr</t>
        </is>
      </c>
      <c r="E3843" t="inlineStr">
        <is>
          <t>North America</t>
        </is>
      </c>
      <c r="F3843" t="inlineStr">
        <is>
          <t>USA</t>
        </is>
      </c>
      <c r="G3843" t="inlineStr">
        <is>
          <t>Communications &amp; Media</t>
        </is>
      </c>
      <c r="H3843" t="inlineStr">
        <is>
          <t>Application services</t>
        </is>
      </c>
      <c r="I3843" t="inlineStr">
        <is>
          <t>Mid-size client</t>
        </is>
      </c>
      <c r="J3843" t="inlineStr">
        <is>
          <t>Fatima Al-Saud</t>
        </is>
      </c>
      <c r="K3843" s="71" t="n">
        <v>6866</v>
      </c>
      <c r="L3843" s="72" t="n">
        <v>3398.16</v>
      </c>
      <c r="M3843" s="72" t="n">
        <v>23331766.56</v>
      </c>
      <c r="N3843" s="72" t="n">
        <v>1399905.99</v>
      </c>
      <c r="O3843" s="72" t="n">
        <v>21931860.57</v>
      </c>
      <c r="P3843" s="72" t="n">
        <v>15469832.97</v>
      </c>
      <c r="Q3843" s="72" t="n">
        <v>6462027.6</v>
      </c>
      <c r="R3843" t="inlineStr">
        <is>
          <t>CM-06</t>
        </is>
      </c>
      <c r="S3843" s="73" t="n">
        <v>62.4</v>
      </c>
      <c r="T3843" s="73" t="n">
        <v>46.5</v>
      </c>
      <c r="U3843" s="71" t="n">
        <v>1</v>
      </c>
      <c r="V3843" t="inlineStr">
        <is>
          <t>No</t>
        </is>
      </c>
      <c r="W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TC103835</t>
        </is>
      </c>
      <c r="B3844" s="69" t="n">
        <v>46119</v>
      </c>
      <c r="C3844" s="70" t="n">
        <v>2026</v>
      </c>
      <c r="D3844" t="inlineStr">
        <is>
          <t>Apr</t>
        </is>
      </c>
      <c r="E3844" t="inlineStr">
        <is>
          <t>Continental Europe</t>
        </is>
      </c>
      <c r="F3844" t="inlineStr">
        <is>
          <t>France</t>
        </is>
      </c>
      <c r="G3844" t="inlineStr">
        <is>
          <t>Technology &amp; Services</t>
        </is>
      </c>
      <c r="H3844" t="inlineStr">
        <is>
          <t>Cloud &amp; infrastructure</t>
        </is>
      </c>
      <c r="I3844" t="inlineStr">
        <is>
          <t>Large client</t>
        </is>
      </c>
      <c r="J3844" t="inlineStr">
        <is>
          <t>Mei Lin</t>
        </is>
      </c>
      <c r="K3844" s="71" t="n">
        <v>1508</v>
      </c>
      <c r="L3844" s="72" t="n">
        <v>3752.43</v>
      </c>
      <c r="M3844" s="72" t="n">
        <v>5658664.44</v>
      </c>
      <c r="N3844" s="72" t="n">
        <v>226346.58</v>
      </c>
      <c r="O3844" s="72" t="n">
        <v>5432317.86</v>
      </c>
      <c r="P3844" s="72" t="n">
        <v>3602463.88</v>
      </c>
      <c r="Q3844" s="72" t="n">
        <v>1829853.98</v>
      </c>
      <c r="R3844" t="inlineStr">
        <is>
          <t>TS-03</t>
        </is>
      </c>
      <c r="S3844" s="73" t="n">
        <v>13.1</v>
      </c>
      <c r="T3844" s="73" t="n">
        <v>9.800000000000001</v>
      </c>
      <c r="U3844" s="71" t="n">
        <v>0</v>
      </c>
      <c r="V3844" t="inlineStr">
        <is>
          <t>No</t>
        </is>
      </c>
      <c r="W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TC103836</t>
        </is>
      </c>
      <c r="B3845" s="69" t="n">
        <v>46119</v>
      </c>
      <c r="C3845" s="70" t="n">
        <v>2026</v>
      </c>
      <c r="D3845" t="inlineStr">
        <is>
          <t>Apr</t>
        </is>
      </c>
      <c r="E3845" t="inlineStr">
        <is>
          <t>North America</t>
        </is>
      </c>
      <c r="F3845" t="inlineStr">
        <is>
          <t>Canada</t>
        </is>
      </c>
      <c r="G3845" t="inlineStr">
        <is>
          <t>BFSI</t>
        </is>
      </c>
      <c r="H3845" t="inlineStr">
        <is>
          <t>Consulting</t>
        </is>
      </c>
      <c r="I3845" t="inlineStr">
        <is>
          <t>Large client</t>
        </is>
      </c>
      <c r="J3845" t="inlineStr">
        <is>
          <t>Ruhi Shaikh</t>
        </is>
      </c>
      <c r="K3845" s="71" t="n">
        <v>4297</v>
      </c>
      <c r="L3845" s="72" t="n">
        <v>4262.73</v>
      </c>
      <c r="M3845" s="72" t="n">
        <v>18316950.81</v>
      </c>
      <c r="N3845" s="72" t="n">
        <v>0</v>
      </c>
      <c r="O3845" s="72" t="n">
        <v>18316950.81</v>
      </c>
      <c r="P3845" s="72" t="n">
        <v>12747913.26</v>
      </c>
      <c r="Q3845" s="72" t="n">
        <v>5569037.55</v>
      </c>
      <c r="R3845" t="inlineStr">
        <is>
          <t>B-06</t>
        </is>
      </c>
      <c r="S3845" s="73" t="n">
        <v>28.6</v>
      </c>
      <c r="T3845" s="73" t="n">
        <v>26.2</v>
      </c>
      <c r="U3845" s="71" t="n">
        <v>0</v>
      </c>
      <c r="V3845" t="inlineStr">
        <is>
          <t>No</t>
        </is>
      </c>
      <c r="W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TC103837</t>
        </is>
      </c>
      <c r="B3846" s="69" t="n">
        <v>46119</v>
      </c>
      <c r="C3846" s="70" t="n">
        <v>2026</v>
      </c>
      <c r="D3846" t="inlineStr">
        <is>
          <t>Apr</t>
        </is>
      </c>
      <c r="E3846" t="inlineStr">
        <is>
          <t>North America</t>
        </is>
      </c>
      <c r="F3846" t="inlineStr">
        <is>
          <t>Canada</t>
        </is>
      </c>
      <c r="G3846" t="inlineStr">
        <is>
          <t>BFSI</t>
        </is>
      </c>
      <c r="H3846" t="inlineStr">
        <is>
          <t>Application services</t>
        </is>
      </c>
      <c r="I3846" t="inlineStr">
        <is>
          <t>Top-10 client</t>
        </is>
      </c>
      <c r="J3846" t="inlineStr">
        <is>
          <t>Ana Costa</t>
        </is>
      </c>
      <c r="K3846" s="71" t="n">
        <v>3732</v>
      </c>
      <c r="L3846" s="72" t="n">
        <v>4300.67</v>
      </c>
      <c r="M3846" s="72" t="n">
        <v>16050100.44</v>
      </c>
      <c r="N3846" s="72" t="n">
        <v>642004.02</v>
      </c>
      <c r="O3846" s="72" t="n">
        <v>15408096.42</v>
      </c>
      <c r="P3846" s="72" t="n">
        <v>9895874.68</v>
      </c>
      <c r="Q3846" s="72" t="n">
        <v>5512221.74</v>
      </c>
      <c r="R3846" t="inlineStr">
        <is>
          <t>B-02</t>
        </is>
      </c>
      <c r="S3846" s="73" t="n">
        <v>29.7</v>
      </c>
      <c r="T3846" s="73" t="n">
        <v>24.9</v>
      </c>
      <c r="U3846" s="71" t="n">
        <v>0</v>
      </c>
      <c r="V3846" t="inlineStr">
        <is>
          <t>No</t>
        </is>
      </c>
      <c r="W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TC103838</t>
        </is>
      </c>
      <c r="B3847" s="69" t="n">
        <v>46119</v>
      </c>
      <c r="C3847" s="70" t="n">
        <v>2026</v>
      </c>
      <c r="D3847" t="inlineStr">
        <is>
          <t>Apr</t>
        </is>
      </c>
      <c r="E3847" t="inlineStr">
        <is>
          <t>Middle East &amp; Africa</t>
        </is>
      </c>
      <c r="F3847" t="inlineStr">
        <is>
          <t>UAE</t>
        </is>
      </c>
      <c r="G3847" t="inlineStr">
        <is>
          <t>BFSI</t>
        </is>
      </c>
      <c r="H3847" t="inlineStr">
        <is>
          <t>Application services</t>
        </is>
      </c>
      <c r="I3847" t="inlineStr">
        <is>
          <t>Large client</t>
        </is>
      </c>
      <c r="J3847" t="inlineStr">
        <is>
          <t>Ana Costa</t>
        </is>
      </c>
      <c r="K3847" s="71" t="n">
        <v>5912</v>
      </c>
      <c r="L3847" s="72" t="n">
        <v>3456.6</v>
      </c>
      <c r="M3847" s="72" t="n">
        <v>20435419.2</v>
      </c>
      <c r="N3847" s="72" t="n">
        <v>817416.77</v>
      </c>
      <c r="O3847" s="72" t="n">
        <v>19618002.43</v>
      </c>
      <c r="P3847" s="72" t="n">
        <v>13055776.45</v>
      </c>
      <c r="Q3847" s="72" t="n">
        <v>6562225.98</v>
      </c>
      <c r="R3847" t="inlineStr">
        <is>
          <t>B-06</t>
        </is>
      </c>
      <c r="S3847" s="73" t="n">
        <v>48.6</v>
      </c>
      <c r="T3847" s="73" t="n">
        <v>36.6</v>
      </c>
      <c r="U3847" s="71" t="n">
        <v>2</v>
      </c>
      <c r="V3847" t="inlineStr">
        <is>
          <t>No</t>
        </is>
      </c>
      <c r="W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TC103839</t>
        </is>
      </c>
      <c r="B3848" s="69" t="n">
        <v>46119</v>
      </c>
      <c r="C3848" s="70" t="n">
        <v>2026</v>
      </c>
      <c r="D3848" t="inlineStr">
        <is>
          <t>Apr</t>
        </is>
      </c>
      <c r="E3848" t="inlineStr">
        <is>
          <t>India</t>
        </is>
      </c>
      <c r="F3848" t="inlineStr">
        <is>
          <t>India</t>
        </is>
      </c>
      <c r="G3848" t="inlineStr">
        <is>
          <t>Technology &amp; Services</t>
        </is>
      </c>
      <c r="H3848" t="inlineStr">
        <is>
          <t>BPS</t>
        </is>
      </c>
      <c r="I3848" t="inlineStr">
        <is>
          <t>Top-10 client</t>
        </is>
      </c>
      <c r="J3848" t="inlineStr">
        <is>
          <t>Shraddha Kulkarni</t>
        </is>
      </c>
      <c r="K3848" s="71" t="n">
        <v>7066</v>
      </c>
      <c r="L3848" s="72" t="n">
        <v>3999.42</v>
      </c>
      <c r="M3848" s="72" t="n">
        <v>28259901.72</v>
      </c>
      <c r="N3848" s="72" t="n">
        <v>0</v>
      </c>
      <c r="O3848" s="72" t="n">
        <v>28259901.72</v>
      </c>
      <c r="P3848" s="72" t="n">
        <v>19134425.11</v>
      </c>
      <c r="Q3848" s="72" t="n">
        <v>9125476.609999999</v>
      </c>
      <c r="R3848" t="inlineStr">
        <is>
          <t>TS-01</t>
        </is>
      </c>
      <c r="S3848" s="73" t="n">
        <v>52</v>
      </c>
      <c r="T3848" s="73" t="n">
        <v>47.3</v>
      </c>
      <c r="U3848" s="71" t="n">
        <v>0</v>
      </c>
      <c r="V3848" t="inlineStr">
        <is>
          <t>No</t>
        </is>
      </c>
      <c r="W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TC103840</t>
        </is>
      </c>
      <c r="B3849" s="69" t="n">
        <v>46119</v>
      </c>
      <c r="C3849" s="70" t="n">
        <v>2026</v>
      </c>
      <c r="D3849" t="inlineStr">
        <is>
          <t>Apr</t>
        </is>
      </c>
      <c r="E3849" t="inlineStr">
        <is>
          <t>North America</t>
        </is>
      </c>
      <c r="F3849" t="inlineStr">
        <is>
          <t>USA</t>
        </is>
      </c>
      <c r="G3849" t="inlineStr">
        <is>
          <t>Manufacturing</t>
        </is>
      </c>
      <c r="H3849" t="inlineStr">
        <is>
          <t>Application services</t>
        </is>
      </c>
      <c r="I3849" t="inlineStr">
        <is>
          <t>Large client</t>
        </is>
      </c>
      <c r="J3849" t="inlineStr">
        <is>
          <t>Mei Lin</t>
        </is>
      </c>
      <c r="K3849" s="71" t="n">
        <v>7016</v>
      </c>
      <c r="L3849" s="72" t="n">
        <v>4011.43</v>
      </c>
      <c r="M3849" s="72" t="n">
        <v>28144192.88</v>
      </c>
      <c r="N3849" s="72" t="n">
        <v>0</v>
      </c>
      <c r="O3849" s="72" t="n">
        <v>28144192.88</v>
      </c>
      <c r="P3849" s="72" t="n">
        <v>16720890.09</v>
      </c>
      <c r="Q3849" s="72" t="n">
        <v>11423302.79</v>
      </c>
      <c r="R3849" t="inlineStr">
        <is>
          <t>M-04</t>
        </is>
      </c>
      <c r="S3849" s="73" t="n">
        <v>57.5</v>
      </c>
      <c r="T3849" s="73" t="n">
        <v>43.4</v>
      </c>
      <c r="U3849" s="71" t="n">
        <v>1</v>
      </c>
      <c r="V3849" t="inlineStr">
        <is>
          <t>No</t>
        </is>
      </c>
      <c r="W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TC103841</t>
        </is>
      </c>
      <c r="B3850" s="69" t="n">
        <v>46120</v>
      </c>
      <c r="C3850" s="70" t="n">
        <v>2026</v>
      </c>
      <c r="D3850" t="inlineStr">
        <is>
          <t>Apr</t>
        </is>
      </c>
      <c r="E3850" t="inlineStr">
        <is>
          <t>Middle East &amp; Africa</t>
        </is>
      </c>
      <c r="F3850" t="inlineStr">
        <is>
          <t>South Africa</t>
        </is>
      </c>
      <c r="G3850" t="inlineStr">
        <is>
          <t>Technology &amp; Services</t>
        </is>
      </c>
      <c r="H3850" t="inlineStr">
        <is>
          <t>Consulting</t>
        </is>
      </c>
      <c r="I3850" t="inlineStr">
        <is>
          <t>Mid-size client</t>
        </is>
      </c>
      <c r="J3850" t="inlineStr">
        <is>
          <t>Shraddha Kulkarni</t>
        </is>
      </c>
      <c r="K3850" s="71" t="n">
        <v>8655</v>
      </c>
      <c r="L3850" s="72" t="n">
        <v>3213.9</v>
      </c>
      <c r="M3850" s="72" t="n">
        <v>27816304.5</v>
      </c>
      <c r="N3850" s="72" t="n">
        <v>1668978.27</v>
      </c>
      <c r="O3850" s="72" t="n">
        <v>26147326.23</v>
      </c>
      <c r="P3850" s="72" t="n">
        <v>18783115.65</v>
      </c>
      <c r="Q3850" s="72" t="n">
        <v>7364210.58</v>
      </c>
      <c r="R3850" t="inlineStr">
        <is>
          <t>TS-06</t>
        </is>
      </c>
      <c r="S3850" s="73" t="n">
        <v>75.59999999999999</v>
      </c>
      <c r="T3850" s="73" t="n">
        <v>57.7</v>
      </c>
      <c r="U3850" s="71" t="n">
        <v>1</v>
      </c>
      <c r="V3850" t="inlineStr">
        <is>
          <t>No</t>
        </is>
      </c>
      <c r="W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TC103842</t>
        </is>
      </c>
      <c r="B3851" s="69" t="n">
        <v>46120</v>
      </c>
      <c r="C3851" s="70" t="n">
        <v>2026</v>
      </c>
      <c r="D3851" t="inlineStr">
        <is>
          <t>Apr</t>
        </is>
      </c>
      <c r="E3851" t="inlineStr">
        <is>
          <t>North America</t>
        </is>
      </c>
      <c r="F3851" t="inlineStr">
        <is>
          <t>Canada</t>
        </is>
      </c>
      <c r="G3851" t="inlineStr">
        <is>
          <t>BFSI</t>
        </is>
      </c>
      <c r="H3851" t="inlineStr">
        <is>
          <t>Cloud &amp; infrastructure</t>
        </is>
      </c>
      <c r="I3851" t="inlineStr">
        <is>
          <t>Top-10 client</t>
        </is>
      </c>
      <c r="J3851" t="inlineStr">
        <is>
          <t>Olivia Brown</t>
        </is>
      </c>
      <c r="K3851" s="71" t="n">
        <v>1023</v>
      </c>
      <c r="L3851" s="72" t="n">
        <v>4404.43</v>
      </c>
      <c r="M3851" s="72" t="n">
        <v>4505731.89</v>
      </c>
      <c r="N3851" s="72" t="n">
        <v>0</v>
      </c>
      <c r="O3851" s="72" t="n">
        <v>4505731.89</v>
      </c>
      <c r="P3851" s="72" t="n">
        <v>2980489.15</v>
      </c>
      <c r="Q3851" s="72" t="n">
        <v>1525242.74</v>
      </c>
      <c r="R3851" t="inlineStr">
        <is>
          <t>B-03</t>
        </is>
      </c>
      <c r="S3851" s="73" t="n">
        <v>7.9</v>
      </c>
      <c r="T3851" s="73" t="n">
        <v>6.2</v>
      </c>
      <c r="U3851" s="71" t="n">
        <v>0</v>
      </c>
      <c r="V3851" t="inlineStr">
        <is>
          <t>No</t>
        </is>
      </c>
      <c r="W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TC103843</t>
        </is>
      </c>
      <c r="B3852" s="69" t="n">
        <v>46120</v>
      </c>
      <c r="C3852" s="70" t="n">
        <v>2026</v>
      </c>
      <c r="D3852" t="inlineStr">
        <is>
          <t>Apr</t>
        </is>
      </c>
      <c r="E3852" t="inlineStr">
        <is>
          <t>Middle East &amp; Africa</t>
        </is>
      </c>
      <c r="F3852" t="inlineStr">
        <is>
          <t>UAE</t>
        </is>
      </c>
      <c r="G3852" t="inlineStr">
        <is>
          <t>Retail &amp; CPG</t>
        </is>
      </c>
      <c r="H3852" t="inlineStr">
        <is>
          <t>Application services</t>
        </is>
      </c>
      <c r="I3852" t="inlineStr">
        <is>
          <t>Top-10 client</t>
        </is>
      </c>
      <c r="J3852" t="inlineStr">
        <is>
          <t>Liam O'Brien</t>
        </is>
      </c>
      <c r="K3852" s="71" t="n">
        <v>8774</v>
      </c>
      <c r="L3852" s="72" t="n">
        <v>3384.61</v>
      </c>
      <c r="M3852" s="72" t="n">
        <v>29696568.14</v>
      </c>
      <c r="N3852" s="72" t="n">
        <v>0</v>
      </c>
      <c r="O3852" s="72" t="n">
        <v>29696568.14</v>
      </c>
      <c r="P3852" s="72" t="n">
        <v>21147229</v>
      </c>
      <c r="Q3852" s="72" t="n">
        <v>8549339.140000001</v>
      </c>
      <c r="R3852" t="inlineStr">
        <is>
          <t>RC-05</t>
        </is>
      </c>
      <c r="S3852" s="73" t="n">
        <v>73.5</v>
      </c>
      <c r="T3852" s="73" t="n">
        <v>57.3</v>
      </c>
      <c r="U3852" s="71" t="n">
        <v>0</v>
      </c>
      <c r="V3852" t="inlineStr">
        <is>
          <t>No</t>
        </is>
      </c>
      <c r="W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TC103844</t>
        </is>
      </c>
      <c r="B3853" s="69" t="n">
        <v>46120</v>
      </c>
      <c r="C3853" s="70" t="n">
        <v>2026</v>
      </c>
      <c r="D3853" t="inlineStr">
        <is>
          <t>Apr</t>
        </is>
      </c>
      <c r="E3853" t="inlineStr">
        <is>
          <t>North America</t>
        </is>
      </c>
      <c r="F3853" t="inlineStr">
        <is>
          <t>Canada</t>
        </is>
      </c>
      <c r="G3853" t="inlineStr">
        <is>
          <t>BFSI</t>
        </is>
      </c>
      <c r="H3853" t="inlineStr">
        <is>
          <t>Application services</t>
        </is>
      </c>
      <c r="I3853" t="inlineStr">
        <is>
          <t>Large client</t>
        </is>
      </c>
      <c r="J3853" t="inlineStr">
        <is>
          <t>Liam O'Brien</t>
        </is>
      </c>
      <c r="K3853" s="71" t="n">
        <v>7644</v>
      </c>
      <c r="L3853" s="72" t="n">
        <v>4069.83</v>
      </c>
      <c r="M3853" s="72" t="n">
        <v>31109780.52</v>
      </c>
      <c r="N3853" s="72" t="n">
        <v>1244391.22</v>
      </c>
      <c r="O3853" s="72" t="n">
        <v>29865389.3</v>
      </c>
      <c r="P3853" s="72" t="n">
        <v>17815081.41</v>
      </c>
      <c r="Q3853" s="72" t="n">
        <v>12050307.89</v>
      </c>
      <c r="R3853" t="inlineStr">
        <is>
          <t>B-03</t>
        </is>
      </c>
      <c r="S3853" s="73" t="n">
        <v>59.2</v>
      </c>
      <c r="T3853" s="73" t="n">
        <v>48.7</v>
      </c>
      <c r="U3853" s="71" t="n">
        <v>0</v>
      </c>
      <c r="V3853" t="inlineStr">
        <is>
          <t>No</t>
        </is>
      </c>
      <c r="W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TC103845</t>
        </is>
      </c>
      <c r="B3854" s="69" t="n">
        <v>46120</v>
      </c>
      <c r="C3854" s="70" t="n">
        <v>2026</v>
      </c>
      <c r="D3854" t="inlineStr">
        <is>
          <t>Apr</t>
        </is>
      </c>
      <c r="E3854" t="inlineStr">
        <is>
          <t>UK</t>
        </is>
      </c>
      <c r="F3854" t="inlineStr">
        <is>
          <t>UK</t>
        </is>
      </c>
      <c r="G3854" t="inlineStr">
        <is>
          <t>Retail &amp; CPG</t>
        </is>
      </c>
      <c r="H3854" t="inlineStr">
        <is>
          <t>Cloud &amp; infrastructure</t>
        </is>
      </c>
      <c r="I3854" t="inlineStr">
        <is>
          <t>Mid-size client</t>
        </is>
      </c>
      <c r="J3854" t="inlineStr">
        <is>
          <t>Mei Lin</t>
        </is>
      </c>
      <c r="K3854" s="71" t="n">
        <v>5319</v>
      </c>
      <c r="L3854" s="72" t="n">
        <v>3736.98</v>
      </c>
      <c r="M3854" s="72" t="n">
        <v>19876996.62</v>
      </c>
      <c r="N3854" s="72" t="n">
        <v>0</v>
      </c>
      <c r="O3854" s="72" t="n">
        <v>19876996.62</v>
      </c>
      <c r="P3854" s="72" t="n">
        <v>13453808.04</v>
      </c>
      <c r="Q3854" s="72" t="n">
        <v>6423188.58</v>
      </c>
      <c r="R3854" t="inlineStr">
        <is>
          <t>RC-01</t>
        </is>
      </c>
      <c r="S3854" s="73" t="n">
        <v>37.2</v>
      </c>
      <c r="T3854" s="73" t="n">
        <v>34.2</v>
      </c>
      <c r="U3854" s="71" t="n">
        <v>0</v>
      </c>
      <c r="V3854" t="inlineStr">
        <is>
          <t>No</t>
        </is>
      </c>
      <c r="W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TC103846</t>
        </is>
      </c>
      <c r="B3855" s="69" t="n">
        <v>46120</v>
      </c>
      <c r="C3855" s="70" t="n">
        <v>2026</v>
      </c>
      <c r="D3855" t="inlineStr">
        <is>
          <t>Apr</t>
        </is>
      </c>
      <c r="E3855" t="inlineStr">
        <is>
          <t>Asia Pacific</t>
        </is>
      </c>
      <c r="F3855" t="inlineStr">
        <is>
          <t>Singapore</t>
        </is>
      </c>
      <c r="G3855" t="inlineStr">
        <is>
          <t>Life Sciences</t>
        </is>
      </c>
      <c r="H3855" t="inlineStr">
        <is>
          <t>Application services</t>
        </is>
      </c>
      <c r="I3855" t="inlineStr">
        <is>
          <t>Mid-size client</t>
        </is>
      </c>
      <c r="J3855" t="inlineStr">
        <is>
          <t>Noah Smith</t>
        </is>
      </c>
      <c r="K3855" s="71" t="n">
        <v>7075</v>
      </c>
      <c r="L3855" s="72" t="n">
        <v>4272.24</v>
      </c>
      <c r="M3855" s="72" t="n">
        <v>30226098</v>
      </c>
      <c r="N3855" s="72" t="n">
        <v>0</v>
      </c>
      <c r="O3855" s="72" t="n">
        <v>30226098</v>
      </c>
      <c r="P3855" s="72" t="n">
        <v>19512284.83</v>
      </c>
      <c r="Q3855" s="72" t="n">
        <v>10713813.17</v>
      </c>
      <c r="R3855" t="inlineStr">
        <is>
          <t>LS-01</t>
        </is>
      </c>
      <c r="S3855" s="73" t="n">
        <v>51.6</v>
      </c>
      <c r="T3855" s="73" t="n">
        <v>42.9</v>
      </c>
      <c r="U3855" s="71" t="n">
        <v>1</v>
      </c>
      <c r="V3855" t="inlineStr">
        <is>
          <t>No</t>
        </is>
      </c>
      <c r="W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TC103847</t>
        </is>
      </c>
      <c r="B3856" s="69" t="n">
        <v>46120</v>
      </c>
      <c r="C3856" s="70" t="n">
        <v>2026</v>
      </c>
      <c r="D3856" t="inlineStr">
        <is>
          <t>Apr</t>
        </is>
      </c>
      <c r="E3856" t="inlineStr">
        <is>
          <t>UK</t>
        </is>
      </c>
      <c r="F3856" t="inlineStr">
        <is>
          <t>UK</t>
        </is>
      </c>
      <c r="G3856" t="inlineStr">
        <is>
          <t>Life Sciences</t>
        </is>
      </c>
      <c r="H3856" t="inlineStr">
        <is>
          <t>Cloud &amp; infrastructure</t>
        </is>
      </c>
      <c r="I3856" t="inlineStr">
        <is>
          <t>Mid-size client</t>
        </is>
      </c>
      <c r="J3856" t="inlineStr">
        <is>
          <t>Zoya Ahmed</t>
        </is>
      </c>
      <c r="K3856" s="71" t="n">
        <v>6106</v>
      </c>
      <c r="L3856" s="72" t="n">
        <v>4078.89</v>
      </c>
      <c r="M3856" s="72" t="n">
        <v>24905702.34</v>
      </c>
      <c r="N3856" s="72" t="n">
        <v>1494342.14</v>
      </c>
      <c r="O3856" s="72" t="n">
        <v>23411360.2</v>
      </c>
      <c r="P3856" s="72" t="n">
        <v>16461447.3</v>
      </c>
      <c r="Q3856" s="72" t="n">
        <v>6949912.9</v>
      </c>
      <c r="R3856" t="inlineStr">
        <is>
          <t>LS-03</t>
        </is>
      </c>
      <c r="S3856" s="73" t="n">
        <v>45</v>
      </c>
      <c r="T3856" s="73" t="n">
        <v>37.7</v>
      </c>
      <c r="U3856" s="71" t="n">
        <v>0</v>
      </c>
      <c r="V3856" t="inlineStr">
        <is>
          <t>No</t>
        </is>
      </c>
      <c r="W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TC103848</t>
        </is>
      </c>
      <c r="B3857" s="69" t="n">
        <v>46120</v>
      </c>
      <c r="C3857" s="70" t="n">
        <v>2026</v>
      </c>
      <c r="D3857" t="inlineStr">
        <is>
          <t>Apr</t>
        </is>
      </c>
      <c r="E3857" t="inlineStr">
        <is>
          <t>UK</t>
        </is>
      </c>
      <c r="F3857" t="inlineStr">
        <is>
          <t>UK</t>
        </is>
      </c>
      <c r="G3857" t="inlineStr">
        <is>
          <t>Retail &amp; CPG</t>
        </is>
      </c>
      <c r="H3857" t="inlineStr">
        <is>
          <t>Application services</t>
        </is>
      </c>
      <c r="I3857" t="inlineStr">
        <is>
          <t>Large client</t>
        </is>
      </c>
      <c r="J3857" t="inlineStr">
        <is>
          <t>Wei Chen</t>
        </is>
      </c>
      <c r="K3857" s="71" t="n">
        <v>7438</v>
      </c>
      <c r="L3857" s="72" t="n">
        <v>4265.4</v>
      </c>
      <c r="M3857" s="72" t="n">
        <v>31726045.2</v>
      </c>
      <c r="N3857" s="72" t="n">
        <v>0</v>
      </c>
      <c r="O3857" s="72" t="n">
        <v>31726045.2</v>
      </c>
      <c r="P3857" s="72" t="n">
        <v>21527233.63</v>
      </c>
      <c r="Q3857" s="72" t="n">
        <v>10198811.57</v>
      </c>
      <c r="R3857" t="inlineStr">
        <is>
          <t>RC-06</t>
        </is>
      </c>
      <c r="S3857" s="73" t="n">
        <v>57.9</v>
      </c>
      <c r="T3857" s="73" t="n">
        <v>46.9</v>
      </c>
      <c r="U3857" s="71" t="n">
        <v>1</v>
      </c>
      <c r="V3857" t="inlineStr">
        <is>
          <t>No</t>
        </is>
      </c>
      <c r="W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TC103849</t>
        </is>
      </c>
      <c r="B3858" s="69" t="n">
        <v>46120</v>
      </c>
      <c r="C3858" s="70" t="n">
        <v>2026</v>
      </c>
      <c r="D3858" t="inlineStr">
        <is>
          <t>Apr</t>
        </is>
      </c>
      <c r="E3858" t="inlineStr">
        <is>
          <t>North America</t>
        </is>
      </c>
      <c r="F3858" t="inlineStr">
        <is>
          <t>Canada</t>
        </is>
      </c>
      <c r="G3858" t="inlineStr">
        <is>
          <t>Manufacturing</t>
        </is>
      </c>
      <c r="H3858" t="inlineStr">
        <is>
          <t>Application services</t>
        </is>
      </c>
      <c r="I3858" t="inlineStr">
        <is>
          <t>Top-10 client</t>
        </is>
      </c>
      <c r="J3858" t="inlineStr">
        <is>
          <t>Ana Costa</t>
        </is>
      </c>
      <c r="K3858" s="71" t="n">
        <v>8447</v>
      </c>
      <c r="L3858" s="72" t="n">
        <v>4103.48</v>
      </c>
      <c r="M3858" s="72" t="n">
        <v>34662095.56</v>
      </c>
      <c r="N3858" s="72" t="n">
        <v>1386483.82</v>
      </c>
      <c r="O3858" s="72" t="n">
        <v>33275611.74</v>
      </c>
      <c r="P3858" s="72" t="n">
        <v>22932621.03</v>
      </c>
      <c r="Q3858" s="72" t="n">
        <v>10342990.71</v>
      </c>
      <c r="R3858" t="inlineStr">
        <is>
          <t>M-06</t>
        </is>
      </c>
      <c r="S3858" s="73" t="n">
        <v>58</v>
      </c>
      <c r="T3858" s="73" t="n">
        <v>52.8</v>
      </c>
      <c r="U3858" s="71" t="n">
        <v>0</v>
      </c>
      <c r="V3858" t="inlineStr">
        <is>
          <t>No</t>
        </is>
      </c>
      <c r="W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TC103850</t>
        </is>
      </c>
      <c r="B3859" s="69" t="n">
        <v>46120</v>
      </c>
      <c r="C3859" s="70" t="n">
        <v>2026</v>
      </c>
      <c r="D3859" t="inlineStr">
        <is>
          <t>Apr</t>
        </is>
      </c>
      <c r="E3859" t="inlineStr">
        <is>
          <t>North America</t>
        </is>
      </c>
      <c r="F3859" t="inlineStr">
        <is>
          <t>USA</t>
        </is>
      </c>
      <c r="G3859" t="inlineStr">
        <is>
          <t>Technology &amp; Services</t>
        </is>
      </c>
      <c r="H3859" t="inlineStr">
        <is>
          <t>Cloud &amp; infrastructure</t>
        </is>
      </c>
      <c r="I3859" t="inlineStr">
        <is>
          <t>Large client</t>
        </is>
      </c>
      <c r="J3859" t="inlineStr">
        <is>
          <t>Shraddha Kulkarni</t>
        </is>
      </c>
      <c r="K3859" s="71" t="n">
        <v>7484</v>
      </c>
      <c r="L3859" s="72" t="n">
        <v>3731.7</v>
      </c>
      <c r="M3859" s="72" t="n">
        <v>27928042.8</v>
      </c>
      <c r="N3859" s="72" t="n">
        <v>1675682.57</v>
      </c>
      <c r="O3859" s="72" t="n">
        <v>26252360.23</v>
      </c>
      <c r="P3859" s="72" t="n">
        <v>18802229.03</v>
      </c>
      <c r="Q3859" s="72" t="n">
        <v>7450131.2</v>
      </c>
      <c r="R3859" t="inlineStr">
        <is>
          <t>TS-04</t>
        </is>
      </c>
      <c r="S3859" s="73" t="n">
        <v>63.5</v>
      </c>
      <c r="T3859" s="73" t="n">
        <v>48.7</v>
      </c>
      <c r="U3859" s="71" t="n">
        <v>3</v>
      </c>
      <c r="V3859" t="inlineStr">
        <is>
          <t>Yes</t>
        </is>
      </c>
      <c r="W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TC103851</t>
        </is>
      </c>
      <c r="B3860" s="69" t="n">
        <v>46120</v>
      </c>
      <c r="C3860" s="70" t="n">
        <v>2026</v>
      </c>
      <c r="D3860" t="inlineStr">
        <is>
          <t>Apr</t>
        </is>
      </c>
      <c r="E3860" t="inlineStr">
        <is>
          <t>North America</t>
        </is>
      </c>
      <c r="F3860" t="inlineStr">
        <is>
          <t>USA</t>
        </is>
      </c>
      <c r="G3860" t="inlineStr">
        <is>
          <t>Technology &amp; Services</t>
        </is>
      </c>
      <c r="H3860" t="inlineStr">
        <is>
          <t>Cloud &amp; infrastructure</t>
        </is>
      </c>
      <c r="I3860" t="inlineStr">
        <is>
          <t>Large client</t>
        </is>
      </c>
      <c r="J3860" t="inlineStr">
        <is>
          <t>Aisha Bello</t>
        </is>
      </c>
      <c r="K3860" s="71" t="n">
        <v>3782</v>
      </c>
      <c r="L3860" s="72" t="n">
        <v>4536.52</v>
      </c>
      <c r="M3860" s="72" t="n">
        <v>17157118.64</v>
      </c>
      <c r="N3860" s="72" t="n">
        <v>686284.75</v>
      </c>
      <c r="O3860" s="72" t="n">
        <v>16470833.89</v>
      </c>
      <c r="P3860" s="72" t="n">
        <v>11257389.37</v>
      </c>
      <c r="Q3860" s="72" t="n">
        <v>5213444.52</v>
      </c>
      <c r="R3860" t="inlineStr">
        <is>
          <t>TS-06</t>
        </is>
      </c>
      <c r="S3860" s="73" t="n">
        <v>30.8</v>
      </c>
      <c r="T3860" s="73" t="n">
        <v>24.2</v>
      </c>
      <c r="U3860" s="71" t="n">
        <v>0</v>
      </c>
      <c r="V3860" t="inlineStr">
        <is>
          <t>No</t>
        </is>
      </c>
      <c r="W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TC103852</t>
        </is>
      </c>
      <c r="B3861" s="69" t="n">
        <v>46120</v>
      </c>
      <c r="C3861" s="70" t="n">
        <v>2026</v>
      </c>
      <c r="D3861" t="inlineStr">
        <is>
          <t>Apr</t>
        </is>
      </c>
      <c r="E3861" t="inlineStr">
        <is>
          <t>North America</t>
        </is>
      </c>
      <c r="F3861" t="inlineStr">
        <is>
          <t>USA</t>
        </is>
      </c>
      <c r="G3861" t="inlineStr">
        <is>
          <t>Technology &amp; Services</t>
        </is>
      </c>
      <c r="H3861" t="inlineStr">
        <is>
          <t>BPS</t>
        </is>
      </c>
      <c r="I3861" t="inlineStr">
        <is>
          <t>Top-10 client</t>
        </is>
      </c>
      <c r="J3861" t="inlineStr">
        <is>
          <t>Ruhi Shaikh</t>
        </is>
      </c>
      <c r="K3861" s="71" t="n">
        <v>4583</v>
      </c>
      <c r="L3861" s="72" t="n">
        <v>3818.49</v>
      </c>
      <c r="M3861" s="72" t="n">
        <v>17500139.67</v>
      </c>
      <c r="N3861" s="72" t="n">
        <v>0</v>
      </c>
      <c r="O3861" s="72" t="n">
        <v>17500139.67</v>
      </c>
      <c r="P3861" s="72" t="n">
        <v>11220396.43</v>
      </c>
      <c r="Q3861" s="72" t="n">
        <v>6279743.24</v>
      </c>
      <c r="R3861" t="inlineStr">
        <is>
          <t>TS-06</t>
        </is>
      </c>
      <c r="S3861" s="73" t="n">
        <v>34.9</v>
      </c>
      <c r="T3861" s="73" t="n">
        <v>27.5</v>
      </c>
      <c r="U3861" s="71" t="n">
        <v>0</v>
      </c>
      <c r="V3861" t="inlineStr">
        <is>
          <t>No</t>
        </is>
      </c>
      <c r="W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TC103853</t>
        </is>
      </c>
      <c r="B3862" s="69" t="n">
        <v>46121</v>
      </c>
      <c r="C3862" s="70" t="n">
        <v>2026</v>
      </c>
      <c r="D3862" t="inlineStr">
        <is>
          <t>Apr</t>
        </is>
      </c>
      <c r="E3862" t="inlineStr">
        <is>
          <t>Asia Pacific</t>
        </is>
      </c>
      <c r="F3862" t="inlineStr">
        <is>
          <t>Singapore</t>
        </is>
      </c>
      <c r="G3862" t="inlineStr">
        <is>
          <t>Manufacturing</t>
        </is>
      </c>
      <c r="H3862" t="inlineStr">
        <is>
          <t>BPS</t>
        </is>
      </c>
      <c r="I3862" t="inlineStr">
        <is>
          <t>Mid-size client</t>
        </is>
      </c>
      <c r="J3862" t="inlineStr">
        <is>
          <t>Ana Costa</t>
        </is>
      </c>
      <c r="K3862" s="71" t="n">
        <v>3069</v>
      </c>
      <c r="L3862" s="72" t="n">
        <v>3656.01</v>
      </c>
      <c r="M3862" s="72" t="n">
        <v>11220294.69</v>
      </c>
      <c r="N3862" s="72" t="n">
        <v>0</v>
      </c>
      <c r="O3862" s="72" t="n">
        <v>11220294.69</v>
      </c>
      <c r="P3862" s="72" t="n">
        <v>6622153.67</v>
      </c>
      <c r="Q3862" s="72" t="n">
        <v>4598141.02</v>
      </c>
      <c r="R3862" t="inlineStr">
        <is>
          <t>M-03</t>
        </is>
      </c>
      <c r="S3862" s="73" t="n">
        <v>25.2</v>
      </c>
      <c r="T3862" s="73" t="n">
        <v>20.3</v>
      </c>
      <c r="U3862" s="71" t="n">
        <v>0</v>
      </c>
      <c r="V3862" t="inlineStr">
        <is>
          <t>No</t>
        </is>
      </c>
      <c r="W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TC103854</t>
        </is>
      </c>
      <c r="B3863" s="69" t="n">
        <v>46121</v>
      </c>
      <c r="C3863" s="70" t="n">
        <v>2026</v>
      </c>
      <c r="D3863" t="inlineStr">
        <is>
          <t>Apr</t>
        </is>
      </c>
      <c r="E3863" t="inlineStr">
        <is>
          <t>North America</t>
        </is>
      </c>
      <c r="F3863" t="inlineStr">
        <is>
          <t>Canada</t>
        </is>
      </c>
      <c r="G3863" t="inlineStr">
        <is>
          <t>Communications &amp; Media</t>
        </is>
      </c>
      <c r="H3863" t="inlineStr">
        <is>
          <t>Application services</t>
        </is>
      </c>
      <c r="I3863" t="inlineStr">
        <is>
          <t>Top-10 client</t>
        </is>
      </c>
      <c r="J3863" t="inlineStr">
        <is>
          <t>Lucas Martin</t>
        </is>
      </c>
      <c r="K3863" s="71" t="n">
        <v>6235</v>
      </c>
      <c r="L3863" s="72" t="n">
        <v>3814.58</v>
      </c>
      <c r="M3863" s="72" t="n">
        <v>23783906.3</v>
      </c>
      <c r="N3863" s="72" t="n">
        <v>475678.13</v>
      </c>
      <c r="O3863" s="72" t="n">
        <v>23308228.17</v>
      </c>
      <c r="P3863" s="72" t="n">
        <v>16073279.61</v>
      </c>
      <c r="Q3863" s="72" t="n">
        <v>7234948.56</v>
      </c>
      <c r="R3863" t="inlineStr">
        <is>
          <t>CM-02</t>
        </is>
      </c>
      <c r="S3863" s="73" t="n">
        <v>49.2</v>
      </c>
      <c r="T3863" s="73" t="n">
        <v>43.5</v>
      </c>
      <c r="U3863" s="71" t="n">
        <v>1</v>
      </c>
      <c r="V3863" t="inlineStr">
        <is>
          <t>No</t>
        </is>
      </c>
      <c r="W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TC103855</t>
        </is>
      </c>
      <c r="B3864" s="69" t="n">
        <v>46121</v>
      </c>
      <c r="C3864" s="70" t="n">
        <v>2026</v>
      </c>
      <c r="D3864" t="inlineStr">
        <is>
          <t>Apr</t>
        </is>
      </c>
      <c r="E3864" t="inlineStr">
        <is>
          <t>UK</t>
        </is>
      </c>
      <c r="F3864" t="inlineStr">
        <is>
          <t>UK</t>
        </is>
      </c>
      <c r="G3864" t="inlineStr">
        <is>
          <t>BFSI</t>
        </is>
      </c>
      <c r="H3864" t="inlineStr">
        <is>
          <t>BPS</t>
        </is>
      </c>
      <c r="I3864" t="inlineStr">
        <is>
          <t>Top-10 client</t>
        </is>
      </c>
      <c r="J3864" t="inlineStr">
        <is>
          <t>Arjun Mehta</t>
        </is>
      </c>
      <c r="K3864" s="71" t="n">
        <v>9595</v>
      </c>
      <c r="L3864" s="72" t="n">
        <v>3775.95</v>
      </c>
      <c r="M3864" s="72" t="n">
        <v>36230240.25</v>
      </c>
      <c r="N3864" s="72" t="n">
        <v>724604.8100000001</v>
      </c>
      <c r="O3864" s="72" t="n">
        <v>35505635.44</v>
      </c>
      <c r="P3864" s="72" t="n">
        <v>23581843.27</v>
      </c>
      <c r="Q3864" s="72" t="n">
        <v>11923792.17</v>
      </c>
      <c r="R3864" t="inlineStr">
        <is>
          <t>B-02</t>
        </is>
      </c>
      <c r="S3864" s="73" t="n">
        <v>69.8</v>
      </c>
      <c r="T3864" s="73" t="n">
        <v>60.3</v>
      </c>
      <c r="U3864" s="71" t="n">
        <v>0</v>
      </c>
      <c r="V3864" t="inlineStr">
        <is>
          <t>No</t>
        </is>
      </c>
      <c r="W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TC103856</t>
        </is>
      </c>
      <c r="B3865" s="69" t="n">
        <v>46121</v>
      </c>
      <c r="C3865" s="70" t="n">
        <v>2026</v>
      </c>
      <c r="D3865" t="inlineStr">
        <is>
          <t>Apr</t>
        </is>
      </c>
      <c r="E3865" t="inlineStr">
        <is>
          <t>UK</t>
        </is>
      </c>
      <c r="F3865" t="inlineStr">
        <is>
          <t>UK</t>
        </is>
      </c>
      <c r="G3865" t="inlineStr">
        <is>
          <t>BFSI</t>
        </is>
      </c>
      <c r="H3865" t="inlineStr">
        <is>
          <t>Cloud &amp; infrastructure</t>
        </is>
      </c>
      <c r="I3865" t="inlineStr">
        <is>
          <t>Mid-size client</t>
        </is>
      </c>
      <c r="J3865" t="inlineStr">
        <is>
          <t>Wei Chen</t>
        </is>
      </c>
      <c r="K3865" s="71" t="n">
        <v>8434</v>
      </c>
      <c r="L3865" s="72" t="n">
        <v>3980.18</v>
      </c>
      <c r="M3865" s="72" t="n">
        <v>33568838.12</v>
      </c>
      <c r="N3865" s="72" t="n">
        <v>0</v>
      </c>
      <c r="O3865" s="72" t="n">
        <v>33568838.12</v>
      </c>
      <c r="P3865" s="72" t="n">
        <v>23575690.46</v>
      </c>
      <c r="Q3865" s="72" t="n">
        <v>9993147.66</v>
      </c>
      <c r="R3865" t="inlineStr">
        <is>
          <t>B-03</t>
        </is>
      </c>
      <c r="S3865" s="73" t="n">
        <v>68.3</v>
      </c>
      <c r="T3865" s="73" t="n">
        <v>52</v>
      </c>
      <c r="U3865" s="71" t="n">
        <v>1</v>
      </c>
      <c r="V3865" t="inlineStr">
        <is>
          <t>No</t>
        </is>
      </c>
      <c r="W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TC103857</t>
        </is>
      </c>
      <c r="B3866" s="69" t="n">
        <v>46121</v>
      </c>
      <c r="C3866" s="70" t="n">
        <v>2026</v>
      </c>
      <c r="D3866" t="inlineStr">
        <is>
          <t>Apr</t>
        </is>
      </c>
      <c r="E3866" t="inlineStr">
        <is>
          <t>UK</t>
        </is>
      </c>
      <c r="F3866" t="inlineStr">
        <is>
          <t>UK</t>
        </is>
      </c>
      <c r="G3866" t="inlineStr">
        <is>
          <t>BFSI</t>
        </is>
      </c>
      <c r="H3866" t="inlineStr">
        <is>
          <t>Application services</t>
        </is>
      </c>
      <c r="I3866" t="inlineStr">
        <is>
          <t>Large client</t>
        </is>
      </c>
      <c r="J3866" t="inlineStr">
        <is>
          <t>Noah Smith</t>
        </is>
      </c>
      <c r="K3866" s="71" t="n">
        <v>5234</v>
      </c>
      <c r="L3866" s="72" t="n">
        <v>4540.25</v>
      </c>
      <c r="M3866" s="72" t="n">
        <v>23763668.5</v>
      </c>
      <c r="N3866" s="72" t="n">
        <v>1425820.11</v>
      </c>
      <c r="O3866" s="72" t="n">
        <v>22337848.39</v>
      </c>
      <c r="P3866" s="72" t="n">
        <v>15149941.94</v>
      </c>
      <c r="Q3866" s="72" t="n">
        <v>7187906.45</v>
      </c>
      <c r="R3866" t="inlineStr">
        <is>
          <t>B-03</t>
        </is>
      </c>
      <c r="S3866" s="73" t="n">
        <v>40</v>
      </c>
      <c r="T3866" s="73" t="n">
        <v>35.1</v>
      </c>
      <c r="U3866" s="71" t="n">
        <v>0</v>
      </c>
      <c r="V3866" t="inlineStr">
        <is>
          <t>No</t>
        </is>
      </c>
      <c r="W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TC103858</t>
        </is>
      </c>
      <c r="B3867" s="69" t="n">
        <v>46121</v>
      </c>
      <c r="C3867" s="70" t="n">
        <v>2026</v>
      </c>
      <c r="D3867" t="inlineStr">
        <is>
          <t>Apr</t>
        </is>
      </c>
      <c r="E3867" t="inlineStr">
        <is>
          <t>North America</t>
        </is>
      </c>
      <c r="F3867" t="inlineStr">
        <is>
          <t>Canada</t>
        </is>
      </c>
      <c r="G3867" t="inlineStr">
        <is>
          <t>Life Sciences</t>
        </is>
      </c>
      <c r="H3867" t="inlineStr">
        <is>
          <t>BPS</t>
        </is>
      </c>
      <c r="I3867" t="inlineStr">
        <is>
          <t>Top-10 client</t>
        </is>
      </c>
      <c r="J3867" t="inlineStr">
        <is>
          <t>Shraddha Kulkarni</t>
        </is>
      </c>
      <c r="K3867" s="71" t="n">
        <v>2203</v>
      </c>
      <c r="L3867" s="72" t="n">
        <v>4527.28</v>
      </c>
      <c r="M3867" s="72" t="n">
        <v>9973597.84</v>
      </c>
      <c r="N3867" s="72" t="n">
        <v>199471.96</v>
      </c>
      <c r="O3867" s="72" t="n">
        <v>9774125.880000001</v>
      </c>
      <c r="P3867" s="72" t="n">
        <v>5869170.85</v>
      </c>
      <c r="Q3867" s="72" t="n">
        <v>3904955.03</v>
      </c>
      <c r="R3867" t="inlineStr">
        <is>
          <t>LS-01</t>
        </is>
      </c>
      <c r="S3867" s="73" t="n">
        <v>18.1</v>
      </c>
      <c r="T3867" s="73" t="n">
        <v>13.7</v>
      </c>
      <c r="U3867" s="71" t="n">
        <v>0</v>
      </c>
      <c r="V3867" t="inlineStr">
        <is>
          <t>No</t>
        </is>
      </c>
      <c r="W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TC103859</t>
        </is>
      </c>
      <c r="B3868" s="69" t="n">
        <v>46122</v>
      </c>
      <c r="C3868" s="70" t="n">
        <v>2026</v>
      </c>
      <c r="D3868" t="inlineStr">
        <is>
          <t>Apr</t>
        </is>
      </c>
      <c r="E3868" t="inlineStr">
        <is>
          <t>North America</t>
        </is>
      </c>
      <c r="F3868" t="inlineStr">
        <is>
          <t>USA</t>
        </is>
      </c>
      <c r="G3868" t="inlineStr">
        <is>
          <t>Retail &amp; CPG</t>
        </is>
      </c>
      <c r="H3868" t="inlineStr">
        <is>
          <t>Application services</t>
        </is>
      </c>
      <c r="I3868" t="inlineStr">
        <is>
          <t>Large client</t>
        </is>
      </c>
      <c r="J3868" t="inlineStr">
        <is>
          <t>Shraddha Kulkarni</t>
        </is>
      </c>
      <c r="K3868" s="71" t="n">
        <v>9359</v>
      </c>
      <c r="L3868" s="72" t="n">
        <v>4162.22</v>
      </c>
      <c r="M3868" s="72" t="n">
        <v>38954216.98</v>
      </c>
      <c r="N3868" s="72" t="n">
        <v>0</v>
      </c>
      <c r="O3868" s="72" t="n">
        <v>38954216.98</v>
      </c>
      <c r="P3868" s="72" t="n">
        <v>23534784.56</v>
      </c>
      <c r="Q3868" s="72" t="n">
        <v>15419432.42</v>
      </c>
      <c r="R3868" t="inlineStr">
        <is>
          <t>RC-04</t>
        </is>
      </c>
      <c r="S3868" s="73" t="n">
        <v>77.8</v>
      </c>
      <c r="T3868" s="73" t="n">
        <v>59</v>
      </c>
      <c r="U3868" s="71" t="n">
        <v>1</v>
      </c>
      <c r="V3868" t="inlineStr">
        <is>
          <t>No</t>
        </is>
      </c>
      <c r="W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TC103860</t>
        </is>
      </c>
      <c r="B3869" s="69" t="n">
        <v>46122</v>
      </c>
      <c r="C3869" s="70" t="n">
        <v>2026</v>
      </c>
      <c r="D3869" t="inlineStr">
        <is>
          <t>Apr</t>
        </is>
      </c>
      <c r="E3869" t="inlineStr">
        <is>
          <t>Continental Europe</t>
        </is>
      </c>
      <c r="F3869" t="inlineStr">
        <is>
          <t>France</t>
        </is>
      </c>
      <c r="G3869" t="inlineStr">
        <is>
          <t>Communications &amp; Media</t>
        </is>
      </c>
      <c r="H3869" t="inlineStr">
        <is>
          <t>Application services</t>
        </is>
      </c>
      <c r="I3869" t="inlineStr">
        <is>
          <t>Mid-size client</t>
        </is>
      </c>
      <c r="J3869" t="inlineStr">
        <is>
          <t>Arjun Mehta</t>
        </is>
      </c>
      <c r="K3869" s="71" t="n">
        <v>5720</v>
      </c>
      <c r="L3869" s="72" t="n">
        <v>3718.9</v>
      </c>
      <c r="M3869" s="72" t="n">
        <v>21272108</v>
      </c>
      <c r="N3869" s="72" t="n">
        <v>0</v>
      </c>
      <c r="O3869" s="72" t="n">
        <v>21272108</v>
      </c>
      <c r="P3869" s="72" t="n">
        <v>14150564.03</v>
      </c>
      <c r="Q3869" s="72" t="n">
        <v>7121543.97</v>
      </c>
      <c r="R3869" t="inlineStr">
        <is>
          <t>CM-01</t>
        </is>
      </c>
      <c r="S3869" s="73" t="n">
        <v>50.5</v>
      </c>
      <c r="T3869" s="73" t="n">
        <v>37.6</v>
      </c>
      <c r="U3869" s="71" t="n">
        <v>0</v>
      </c>
      <c r="V3869" t="inlineStr">
        <is>
          <t>No</t>
        </is>
      </c>
      <c r="W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TC103861</t>
        </is>
      </c>
      <c r="B3870" s="69" t="n">
        <v>46122</v>
      </c>
      <c r="C3870" s="70" t="n">
        <v>2026</v>
      </c>
      <c r="D3870" t="inlineStr">
        <is>
          <t>Apr</t>
        </is>
      </c>
      <c r="E3870" t="inlineStr">
        <is>
          <t>North America</t>
        </is>
      </c>
      <c r="F3870" t="inlineStr">
        <is>
          <t>Canada</t>
        </is>
      </c>
      <c r="G3870" t="inlineStr">
        <is>
          <t>Retail &amp; CPG</t>
        </is>
      </c>
      <c r="H3870" t="inlineStr">
        <is>
          <t>BPS</t>
        </is>
      </c>
      <c r="I3870" t="inlineStr">
        <is>
          <t>Large client</t>
        </is>
      </c>
      <c r="J3870" t="inlineStr">
        <is>
          <t>Yuki Sato</t>
        </is>
      </c>
      <c r="K3870" s="71" t="n">
        <v>9089</v>
      </c>
      <c r="L3870" s="72" t="n">
        <v>4111.25</v>
      </c>
      <c r="M3870" s="72" t="n">
        <v>37367151.25</v>
      </c>
      <c r="N3870" s="72" t="n">
        <v>2242029.07</v>
      </c>
      <c r="O3870" s="72" t="n">
        <v>35125122.18</v>
      </c>
      <c r="P3870" s="72" t="n">
        <v>23741860.62</v>
      </c>
      <c r="Q3870" s="72" t="n">
        <v>11383261.56</v>
      </c>
      <c r="R3870" t="inlineStr">
        <is>
          <t>RC-01</t>
        </is>
      </c>
      <c r="S3870" s="73" t="n">
        <v>76.7</v>
      </c>
      <c r="T3870" s="73" t="n">
        <v>57.3</v>
      </c>
      <c r="U3870" s="71" t="n">
        <v>0</v>
      </c>
      <c r="V3870" t="inlineStr">
        <is>
          <t>Yes</t>
        </is>
      </c>
      <c r="W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TC103862</t>
        </is>
      </c>
      <c r="B3871" s="69" t="n">
        <v>46122</v>
      </c>
      <c r="C3871" s="70" t="n">
        <v>2026</v>
      </c>
      <c r="D3871" t="inlineStr">
        <is>
          <t>Apr</t>
        </is>
      </c>
      <c r="E3871" t="inlineStr">
        <is>
          <t>Middle East &amp; Africa</t>
        </is>
      </c>
      <c r="F3871" t="inlineStr">
        <is>
          <t>South Africa</t>
        </is>
      </c>
      <c r="G3871" t="inlineStr">
        <is>
          <t>Life Sciences</t>
        </is>
      </c>
      <c r="H3871" t="inlineStr">
        <is>
          <t>Application services</t>
        </is>
      </c>
      <c r="I3871" t="inlineStr">
        <is>
          <t>Mid-size client</t>
        </is>
      </c>
      <c r="J3871" t="inlineStr">
        <is>
          <t>Lucas Martin</t>
        </is>
      </c>
      <c r="K3871" s="71" t="n">
        <v>8975</v>
      </c>
      <c r="L3871" s="72" t="n">
        <v>3977.22</v>
      </c>
      <c r="M3871" s="72" t="n">
        <v>35695549.5</v>
      </c>
      <c r="N3871" s="72" t="n">
        <v>0</v>
      </c>
      <c r="O3871" s="72" t="n">
        <v>35695549.5</v>
      </c>
      <c r="P3871" s="72" t="n">
        <v>20147429.55</v>
      </c>
      <c r="Q3871" s="72" t="n">
        <v>15548119.95</v>
      </c>
      <c r="R3871" t="inlineStr">
        <is>
          <t>LS-01</t>
        </is>
      </c>
      <c r="S3871" s="73" t="n">
        <v>66</v>
      </c>
      <c r="T3871" s="73" t="n">
        <v>55.2</v>
      </c>
      <c r="U3871" s="71" t="n">
        <v>1</v>
      </c>
      <c r="V3871" t="inlineStr">
        <is>
          <t>No</t>
        </is>
      </c>
      <c r="W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TC103863</t>
        </is>
      </c>
      <c r="B3872" s="69" t="n">
        <v>46122</v>
      </c>
      <c r="C3872" s="70" t="n">
        <v>2026</v>
      </c>
      <c r="D3872" t="inlineStr">
        <is>
          <t>Apr</t>
        </is>
      </c>
      <c r="E3872" t="inlineStr">
        <is>
          <t>Middle East &amp; Africa</t>
        </is>
      </c>
      <c r="F3872" t="inlineStr">
        <is>
          <t>South Africa</t>
        </is>
      </c>
      <c r="G3872" t="inlineStr">
        <is>
          <t>Retail &amp; CPG</t>
        </is>
      </c>
      <c r="H3872" t="inlineStr">
        <is>
          <t>BPS</t>
        </is>
      </c>
      <c r="I3872" t="inlineStr">
        <is>
          <t>Large client</t>
        </is>
      </c>
      <c r="J3872" t="inlineStr">
        <is>
          <t>Zoya Ahmed</t>
        </is>
      </c>
      <c r="K3872" s="71" t="n">
        <v>8379</v>
      </c>
      <c r="L3872" s="72" t="n">
        <v>3041.1</v>
      </c>
      <c r="M3872" s="72" t="n">
        <v>25481376.9</v>
      </c>
      <c r="N3872" s="72" t="n">
        <v>1528882.61</v>
      </c>
      <c r="O3872" s="72" t="n">
        <v>23952494.29</v>
      </c>
      <c r="P3872" s="72" t="n">
        <v>16316363.73</v>
      </c>
      <c r="Q3872" s="72" t="n">
        <v>7636130.56</v>
      </c>
      <c r="R3872" t="inlineStr">
        <is>
          <t>RC-02</t>
        </is>
      </c>
      <c r="S3872" s="73" t="n">
        <v>67.40000000000001</v>
      </c>
      <c r="T3872" s="73" t="n">
        <v>51.4</v>
      </c>
      <c r="U3872" s="71" t="n">
        <v>1</v>
      </c>
      <c r="V3872" t="inlineStr">
        <is>
          <t>No</t>
        </is>
      </c>
      <c r="W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TC103864</t>
        </is>
      </c>
      <c r="B3873" s="69" t="n">
        <v>46122</v>
      </c>
      <c r="C3873" s="70" t="n">
        <v>2026</v>
      </c>
      <c r="D3873" t="inlineStr">
        <is>
          <t>Apr</t>
        </is>
      </c>
      <c r="E3873" t="inlineStr">
        <is>
          <t>Continental Europe</t>
        </is>
      </c>
      <c r="F3873" t="inlineStr">
        <is>
          <t>France</t>
        </is>
      </c>
      <c r="G3873" t="inlineStr">
        <is>
          <t>BFSI</t>
        </is>
      </c>
      <c r="H3873" t="inlineStr">
        <is>
          <t>BPS</t>
        </is>
      </c>
      <c r="I3873" t="inlineStr">
        <is>
          <t>Large client</t>
        </is>
      </c>
      <c r="J3873" t="inlineStr">
        <is>
          <t>Sophie Müller</t>
        </is>
      </c>
      <c r="K3873" s="71" t="n">
        <v>6842</v>
      </c>
      <c r="L3873" s="72" t="n">
        <v>3713.41</v>
      </c>
      <c r="M3873" s="72" t="n">
        <v>25407151.22</v>
      </c>
      <c r="N3873" s="72" t="n">
        <v>508143.02</v>
      </c>
      <c r="O3873" s="72" t="n">
        <v>24899008.2</v>
      </c>
      <c r="P3873" s="72" t="n">
        <v>17517048.87</v>
      </c>
      <c r="Q3873" s="72" t="n">
        <v>7381959.33</v>
      </c>
      <c r="R3873" t="inlineStr">
        <is>
          <t>B-01</t>
        </is>
      </c>
      <c r="S3873" s="73" t="n">
        <v>50.5</v>
      </c>
      <c r="T3873" s="73" t="n">
        <v>44</v>
      </c>
      <c r="U3873" s="71" t="n">
        <v>0</v>
      </c>
      <c r="V3873" t="inlineStr">
        <is>
          <t>No</t>
        </is>
      </c>
      <c r="W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TC103865</t>
        </is>
      </c>
      <c r="B3874" s="69" t="n">
        <v>46122</v>
      </c>
      <c r="C3874" s="70" t="n">
        <v>2026</v>
      </c>
      <c r="D3874" t="inlineStr">
        <is>
          <t>Apr</t>
        </is>
      </c>
      <c r="E3874" t="inlineStr">
        <is>
          <t>Middle East &amp; Africa</t>
        </is>
      </c>
      <c r="F3874" t="inlineStr">
        <is>
          <t>South Africa</t>
        </is>
      </c>
      <c r="G3874" t="inlineStr">
        <is>
          <t>BFSI</t>
        </is>
      </c>
      <c r="H3874" t="inlineStr">
        <is>
          <t>Application services</t>
        </is>
      </c>
      <c r="I3874" t="inlineStr">
        <is>
          <t>Large client</t>
        </is>
      </c>
      <c r="J3874" t="inlineStr">
        <is>
          <t>Ruhi Shaikh</t>
        </is>
      </c>
      <c r="K3874" s="71" t="n">
        <v>5867</v>
      </c>
      <c r="L3874" s="72" t="n">
        <v>3785.04</v>
      </c>
      <c r="M3874" s="72" t="n">
        <v>22206829.68</v>
      </c>
      <c r="N3874" s="72" t="n">
        <v>0</v>
      </c>
      <c r="O3874" s="72" t="n">
        <v>22206829.68</v>
      </c>
      <c r="P3874" s="72" t="n">
        <v>14516936.67</v>
      </c>
      <c r="Q3874" s="72" t="n">
        <v>7689893.01</v>
      </c>
      <c r="R3874" t="inlineStr">
        <is>
          <t>B-02</t>
        </is>
      </c>
      <c r="S3874" s="73" t="n">
        <v>42.5</v>
      </c>
      <c r="T3874" s="73" t="n">
        <v>37.9</v>
      </c>
      <c r="U3874" s="71" t="n">
        <v>0</v>
      </c>
      <c r="V3874" t="inlineStr">
        <is>
          <t>No</t>
        </is>
      </c>
      <c r="W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TC103866</t>
        </is>
      </c>
      <c r="B3875" s="69" t="n">
        <v>46123</v>
      </c>
      <c r="C3875" s="70" t="n">
        <v>2026</v>
      </c>
      <c r="D3875" t="inlineStr">
        <is>
          <t>Apr</t>
        </is>
      </c>
      <c r="E3875" t="inlineStr">
        <is>
          <t>Continental Europe</t>
        </is>
      </c>
      <c r="F3875" t="inlineStr">
        <is>
          <t>Netherlands</t>
        </is>
      </c>
      <c r="G3875" t="inlineStr">
        <is>
          <t>BFSI</t>
        </is>
      </c>
      <c r="H3875" t="inlineStr">
        <is>
          <t>Cloud &amp; infrastructure</t>
        </is>
      </c>
      <c r="I3875" t="inlineStr">
        <is>
          <t>Top-10 client</t>
        </is>
      </c>
      <c r="J3875" t="inlineStr">
        <is>
          <t>Aisha Bello</t>
        </is>
      </c>
      <c r="K3875" s="71" t="n">
        <v>8448</v>
      </c>
      <c r="L3875" s="72" t="n">
        <v>3707.09</v>
      </c>
      <c r="M3875" s="72" t="n">
        <v>31317496.32</v>
      </c>
      <c r="N3875" s="72" t="n">
        <v>0</v>
      </c>
      <c r="O3875" s="72" t="n">
        <v>31317496.32</v>
      </c>
      <c r="P3875" s="72" t="n">
        <v>19107559.31</v>
      </c>
      <c r="Q3875" s="72" t="n">
        <v>12209937.01</v>
      </c>
      <c r="R3875" t="inlineStr">
        <is>
          <t>B-05</t>
        </is>
      </c>
      <c r="S3875" s="73" t="n">
        <v>71.5</v>
      </c>
      <c r="T3875" s="73" t="n">
        <v>54.8</v>
      </c>
      <c r="U3875" s="71" t="n">
        <v>0</v>
      </c>
      <c r="V3875" t="inlineStr">
        <is>
          <t>No</t>
        </is>
      </c>
      <c r="W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TC103867</t>
        </is>
      </c>
      <c r="B3876" s="69" t="n">
        <v>46123</v>
      </c>
      <c r="C3876" s="70" t="n">
        <v>2026</v>
      </c>
      <c r="D3876" t="inlineStr">
        <is>
          <t>Apr</t>
        </is>
      </c>
      <c r="E3876" t="inlineStr">
        <is>
          <t>North America</t>
        </is>
      </c>
      <c r="F3876" t="inlineStr">
        <is>
          <t>USA</t>
        </is>
      </c>
      <c r="G3876" t="inlineStr">
        <is>
          <t>Manufacturing</t>
        </is>
      </c>
      <c r="H3876" t="inlineStr">
        <is>
          <t>Cloud &amp; infrastructure</t>
        </is>
      </c>
      <c r="I3876" t="inlineStr">
        <is>
          <t>Mid-size client</t>
        </is>
      </c>
      <c r="J3876" t="inlineStr">
        <is>
          <t>Zoya Ahmed</t>
        </is>
      </c>
      <c r="K3876" s="71" t="n">
        <v>9315</v>
      </c>
      <c r="L3876" s="72" t="n">
        <v>4246.44</v>
      </c>
      <c r="M3876" s="72" t="n">
        <v>39555588.6</v>
      </c>
      <c r="N3876" s="72" t="n">
        <v>791111.77</v>
      </c>
      <c r="O3876" s="72" t="n">
        <v>38764476.83</v>
      </c>
      <c r="P3876" s="72" t="n">
        <v>26206253.64</v>
      </c>
      <c r="Q3876" s="72" t="n">
        <v>12558223.19</v>
      </c>
      <c r="R3876" t="inlineStr">
        <is>
          <t>M-03</t>
        </is>
      </c>
      <c r="S3876" s="73" t="n">
        <v>65.59999999999999</v>
      </c>
      <c r="T3876" s="73" t="n">
        <v>57.5</v>
      </c>
      <c r="U3876" s="71" t="n">
        <v>0</v>
      </c>
      <c r="V3876" t="inlineStr">
        <is>
          <t>No</t>
        </is>
      </c>
      <c r="W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TC103868</t>
        </is>
      </c>
      <c r="B3877" s="69" t="n">
        <v>46123</v>
      </c>
      <c r="C3877" s="70" t="n">
        <v>2026</v>
      </c>
      <c r="D3877" t="inlineStr">
        <is>
          <t>Apr</t>
        </is>
      </c>
      <c r="E3877" t="inlineStr">
        <is>
          <t>North America</t>
        </is>
      </c>
      <c r="F3877" t="inlineStr">
        <is>
          <t>USA</t>
        </is>
      </c>
      <c r="G3877" t="inlineStr">
        <is>
          <t>Technology &amp; Services</t>
        </is>
      </c>
      <c r="H3877" t="inlineStr">
        <is>
          <t>Application services</t>
        </is>
      </c>
      <c r="I3877" t="inlineStr">
        <is>
          <t>Large client</t>
        </is>
      </c>
      <c r="J3877" t="inlineStr">
        <is>
          <t>Omar Haddad</t>
        </is>
      </c>
      <c r="K3877" s="71" t="n">
        <v>6617</v>
      </c>
      <c r="L3877" s="72" t="n">
        <v>4519.45</v>
      </c>
      <c r="M3877" s="72" t="n">
        <v>29905200.65</v>
      </c>
      <c r="N3877" s="72" t="n">
        <v>598104.01</v>
      </c>
      <c r="O3877" s="72" t="n">
        <v>29307096.64</v>
      </c>
      <c r="P3877" s="72" t="n">
        <v>18487051.32</v>
      </c>
      <c r="Q3877" s="72" t="n">
        <v>10820045.32</v>
      </c>
      <c r="R3877" t="inlineStr">
        <is>
          <t>TS-05</t>
        </is>
      </c>
      <c r="S3877" s="73" t="n">
        <v>52.9</v>
      </c>
      <c r="T3877" s="73" t="n">
        <v>40.2</v>
      </c>
      <c r="U3877" s="71" t="n">
        <v>0</v>
      </c>
      <c r="V3877" t="inlineStr">
        <is>
          <t>No</t>
        </is>
      </c>
      <c r="W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TC103869</t>
        </is>
      </c>
      <c r="B3878" s="69" t="n">
        <v>46123</v>
      </c>
      <c r="C3878" s="70" t="n">
        <v>2026</v>
      </c>
      <c r="D3878" t="inlineStr">
        <is>
          <t>Apr</t>
        </is>
      </c>
      <c r="E3878" t="inlineStr">
        <is>
          <t>North America</t>
        </is>
      </c>
      <c r="F3878" t="inlineStr">
        <is>
          <t>USA</t>
        </is>
      </c>
      <c r="G3878" t="inlineStr">
        <is>
          <t>Technology &amp; Services</t>
        </is>
      </c>
      <c r="H3878" t="inlineStr">
        <is>
          <t>Consulting</t>
        </is>
      </c>
      <c r="I3878" t="inlineStr">
        <is>
          <t>Mid-size client</t>
        </is>
      </c>
      <c r="J3878" t="inlineStr">
        <is>
          <t>Carlos Silva</t>
        </is>
      </c>
      <c r="K3878" s="71" t="n">
        <v>2170</v>
      </c>
      <c r="L3878" s="72" t="n">
        <v>3830.17</v>
      </c>
      <c r="M3878" s="72" t="n">
        <v>8311468.9</v>
      </c>
      <c r="N3878" s="72" t="n">
        <v>0</v>
      </c>
      <c r="O3878" s="72" t="n">
        <v>8311468.9</v>
      </c>
      <c r="P3878" s="72" t="n">
        <v>5456815.15</v>
      </c>
      <c r="Q3878" s="72" t="n">
        <v>2854653.75</v>
      </c>
      <c r="R3878" t="inlineStr">
        <is>
          <t>TS-06</t>
        </is>
      </c>
      <c r="S3878" s="73" t="n">
        <v>15.7</v>
      </c>
      <c r="T3878" s="73" t="n">
        <v>13.2</v>
      </c>
      <c r="U3878" s="71" t="n">
        <v>0</v>
      </c>
      <c r="V3878" t="inlineStr">
        <is>
          <t>No</t>
        </is>
      </c>
      <c r="W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TC103870</t>
        </is>
      </c>
      <c r="B3879" s="69" t="n">
        <v>46123</v>
      </c>
      <c r="C3879" s="70" t="n">
        <v>2026</v>
      </c>
      <c r="D3879" t="inlineStr">
        <is>
          <t>Apr</t>
        </is>
      </c>
      <c r="E3879" t="inlineStr">
        <is>
          <t>North America</t>
        </is>
      </c>
      <c r="F3879" t="inlineStr">
        <is>
          <t>Canada</t>
        </is>
      </c>
      <c r="G3879" t="inlineStr">
        <is>
          <t>BFSI</t>
        </is>
      </c>
      <c r="H3879" t="inlineStr">
        <is>
          <t>Cloud &amp; infrastructure</t>
        </is>
      </c>
      <c r="I3879" t="inlineStr">
        <is>
          <t>Mid-size client</t>
        </is>
      </c>
      <c r="J3879" t="inlineStr">
        <is>
          <t>Priya Nair</t>
        </is>
      </c>
      <c r="K3879" s="71" t="n">
        <v>6577</v>
      </c>
      <c r="L3879" s="72" t="n">
        <v>3702.57</v>
      </c>
      <c r="M3879" s="72" t="n">
        <v>24351802.89</v>
      </c>
      <c r="N3879" s="72" t="n">
        <v>974072.12</v>
      </c>
      <c r="O3879" s="72" t="n">
        <v>23377730.77</v>
      </c>
      <c r="P3879" s="72" t="n">
        <v>14845824.99</v>
      </c>
      <c r="Q3879" s="72" t="n">
        <v>8531905.779999999</v>
      </c>
      <c r="R3879" t="inlineStr">
        <is>
          <t>B-05</t>
        </is>
      </c>
      <c r="S3879" s="73" t="n">
        <v>46.7</v>
      </c>
      <c r="T3879" s="73" t="n">
        <v>40.9</v>
      </c>
      <c r="U3879" s="71" t="n">
        <v>1</v>
      </c>
      <c r="V3879" t="inlineStr">
        <is>
          <t>No</t>
        </is>
      </c>
      <c r="W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TC103871</t>
        </is>
      </c>
      <c r="B3880" s="69" t="n">
        <v>46123</v>
      </c>
      <c r="C3880" s="70" t="n">
        <v>2026</v>
      </c>
      <c r="D3880" t="inlineStr">
        <is>
          <t>Apr</t>
        </is>
      </c>
      <c r="E3880" t="inlineStr">
        <is>
          <t>Asia Pacific</t>
        </is>
      </c>
      <c r="F3880" t="inlineStr">
        <is>
          <t>Japan</t>
        </is>
      </c>
      <c r="G3880" t="inlineStr">
        <is>
          <t>BFSI</t>
        </is>
      </c>
      <c r="H3880" t="inlineStr">
        <is>
          <t>BPS</t>
        </is>
      </c>
      <c r="I3880" t="inlineStr">
        <is>
          <t>Mid-size client</t>
        </is>
      </c>
      <c r="J3880" t="inlineStr">
        <is>
          <t>Hiroshi Tanaka</t>
        </is>
      </c>
      <c r="K3880" s="71" t="n">
        <v>1764</v>
      </c>
      <c r="L3880" s="72" t="n">
        <v>4011.54</v>
      </c>
      <c r="M3880" s="72" t="n">
        <v>7076356.56</v>
      </c>
      <c r="N3880" s="72" t="n">
        <v>141527.13</v>
      </c>
      <c r="O3880" s="72" t="n">
        <v>6934829.43</v>
      </c>
      <c r="P3880" s="72" t="n">
        <v>4481991.68</v>
      </c>
      <c r="Q3880" s="72" t="n">
        <v>2452837.75</v>
      </c>
      <c r="R3880" t="inlineStr">
        <is>
          <t>B-02</t>
        </is>
      </c>
      <c r="S3880" s="73" t="n">
        <v>12.2</v>
      </c>
      <c r="T3880" s="73" t="n">
        <v>11.1</v>
      </c>
      <c r="U3880" s="71" t="n">
        <v>1</v>
      </c>
      <c r="V3880" t="inlineStr">
        <is>
          <t>No</t>
        </is>
      </c>
      <c r="W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TC103872</t>
        </is>
      </c>
      <c r="B3881" s="69" t="n">
        <v>46123</v>
      </c>
      <c r="C3881" s="70" t="n">
        <v>2026</v>
      </c>
      <c r="D3881" t="inlineStr">
        <is>
          <t>Apr</t>
        </is>
      </c>
      <c r="E3881" t="inlineStr">
        <is>
          <t>Asia Pacific</t>
        </is>
      </c>
      <c r="F3881" t="inlineStr">
        <is>
          <t>Australia</t>
        </is>
      </c>
      <c r="G3881" t="inlineStr">
        <is>
          <t>BFSI</t>
        </is>
      </c>
      <c r="H3881" t="inlineStr">
        <is>
          <t>Application services</t>
        </is>
      </c>
      <c r="I3881" t="inlineStr">
        <is>
          <t>Mid-size client</t>
        </is>
      </c>
      <c r="J3881" t="inlineStr">
        <is>
          <t>Liam O'Brien</t>
        </is>
      </c>
      <c r="K3881" s="71" t="n">
        <v>3105</v>
      </c>
      <c r="L3881" s="72" t="n">
        <v>3550.29</v>
      </c>
      <c r="M3881" s="72" t="n">
        <v>11023650.45</v>
      </c>
      <c r="N3881" s="72" t="n">
        <v>0</v>
      </c>
      <c r="O3881" s="72" t="n">
        <v>11023650.45</v>
      </c>
      <c r="P3881" s="72" t="n">
        <v>7521178.57</v>
      </c>
      <c r="Q3881" s="72" t="n">
        <v>3502471.88</v>
      </c>
      <c r="R3881" t="inlineStr">
        <is>
          <t>B-05</t>
        </is>
      </c>
      <c r="S3881" s="73" t="n">
        <v>20.7</v>
      </c>
      <c r="T3881" s="73" t="n">
        <v>18.8</v>
      </c>
      <c r="U3881" s="71" t="n">
        <v>0</v>
      </c>
      <c r="V3881" t="inlineStr">
        <is>
          <t>No</t>
        </is>
      </c>
      <c r="W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TC103873</t>
        </is>
      </c>
      <c r="B3882" s="69" t="n">
        <v>46123</v>
      </c>
      <c r="C3882" s="70" t="n">
        <v>2026</v>
      </c>
      <c r="D3882" t="inlineStr">
        <is>
          <t>Apr</t>
        </is>
      </c>
      <c r="E3882" t="inlineStr">
        <is>
          <t>North America</t>
        </is>
      </c>
      <c r="F3882" t="inlineStr">
        <is>
          <t>Canada</t>
        </is>
      </c>
      <c r="G3882" t="inlineStr">
        <is>
          <t>Technology &amp; Services</t>
        </is>
      </c>
      <c r="H3882" t="inlineStr">
        <is>
          <t>Consulting</t>
        </is>
      </c>
      <c r="I3882" t="inlineStr">
        <is>
          <t>Mid-size client</t>
        </is>
      </c>
      <c r="J3882" t="inlineStr">
        <is>
          <t>Shraddha Kulkarni</t>
        </is>
      </c>
      <c r="K3882" s="71" t="n">
        <v>4137</v>
      </c>
      <c r="L3882" s="72" t="n">
        <v>4411.78</v>
      </c>
      <c r="M3882" s="72" t="n">
        <v>18251533.86</v>
      </c>
      <c r="N3882" s="72" t="n">
        <v>0</v>
      </c>
      <c r="O3882" s="72" t="n">
        <v>18251533.86</v>
      </c>
      <c r="P3882" s="72" t="n">
        <v>11235740.81</v>
      </c>
      <c r="Q3882" s="72" t="n">
        <v>7015793.05</v>
      </c>
      <c r="R3882" t="inlineStr">
        <is>
          <t>TS-04</t>
        </is>
      </c>
      <c r="S3882" s="73" t="n">
        <v>34</v>
      </c>
      <c r="T3882" s="73" t="n">
        <v>25.4</v>
      </c>
      <c r="U3882" s="71" t="n">
        <v>0</v>
      </c>
      <c r="V3882" t="inlineStr">
        <is>
          <t>No</t>
        </is>
      </c>
      <c r="W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TC103874</t>
        </is>
      </c>
      <c r="B3883" s="69" t="n">
        <v>46123</v>
      </c>
      <c r="C3883" s="70" t="n">
        <v>2026</v>
      </c>
      <c r="D3883" t="inlineStr">
        <is>
          <t>Apr</t>
        </is>
      </c>
      <c r="E3883" t="inlineStr">
        <is>
          <t>North America</t>
        </is>
      </c>
      <c r="F3883" t="inlineStr">
        <is>
          <t>USA</t>
        </is>
      </c>
      <c r="G3883" t="inlineStr">
        <is>
          <t>Technology &amp; Services</t>
        </is>
      </c>
      <c r="H3883" t="inlineStr">
        <is>
          <t>AI &amp; data</t>
        </is>
      </c>
      <c r="I3883" t="inlineStr">
        <is>
          <t>Large client</t>
        </is>
      </c>
      <c r="J3883" t="inlineStr">
        <is>
          <t>Olivia Brown</t>
        </is>
      </c>
      <c r="K3883" s="71" t="n">
        <v>6650</v>
      </c>
      <c r="L3883" s="72" t="n">
        <v>4184.21</v>
      </c>
      <c r="M3883" s="72" t="n">
        <v>27824996.5</v>
      </c>
      <c r="N3883" s="72" t="n">
        <v>0</v>
      </c>
      <c r="O3883" s="72" t="n">
        <v>27824996.5</v>
      </c>
      <c r="P3883" s="72" t="n">
        <v>18181020.98</v>
      </c>
      <c r="Q3883" s="72" t="n">
        <v>9643975.52</v>
      </c>
      <c r="R3883" t="inlineStr">
        <is>
          <t>TS-06</t>
        </is>
      </c>
      <c r="S3883" s="73" t="n">
        <v>45.7</v>
      </c>
      <c r="T3883" s="73" t="n">
        <v>41</v>
      </c>
      <c r="U3883" s="71" t="n">
        <v>1</v>
      </c>
      <c r="V3883" t="inlineStr">
        <is>
          <t>No</t>
        </is>
      </c>
      <c r="W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TC103875</t>
        </is>
      </c>
      <c r="B3884" s="69" t="n">
        <v>46123</v>
      </c>
      <c r="C3884" s="70" t="n">
        <v>2026</v>
      </c>
      <c r="D3884" t="inlineStr">
        <is>
          <t>Apr</t>
        </is>
      </c>
      <c r="E3884" t="inlineStr">
        <is>
          <t>North America</t>
        </is>
      </c>
      <c r="F3884" t="inlineStr">
        <is>
          <t>USA</t>
        </is>
      </c>
      <c r="G3884" t="inlineStr">
        <is>
          <t>Communications &amp; Media</t>
        </is>
      </c>
      <c r="H3884" t="inlineStr">
        <is>
          <t>Application services</t>
        </is>
      </c>
      <c r="I3884" t="inlineStr">
        <is>
          <t>Mid-size client</t>
        </is>
      </c>
      <c r="J3884" t="inlineStr">
        <is>
          <t>Kofi Mensah</t>
        </is>
      </c>
      <c r="K3884" s="71" t="n">
        <v>2094</v>
      </c>
      <c r="L3884" s="72" t="n">
        <v>3472.08</v>
      </c>
      <c r="M3884" s="72" t="n">
        <v>7270535.52</v>
      </c>
      <c r="N3884" s="72" t="n">
        <v>0</v>
      </c>
      <c r="O3884" s="72" t="n">
        <v>7270535.52</v>
      </c>
      <c r="P3884" s="72" t="n">
        <v>5193463.88</v>
      </c>
      <c r="Q3884" s="72" t="n">
        <v>2077071.64</v>
      </c>
      <c r="R3884" t="inlineStr">
        <is>
          <t>CM-05</t>
        </is>
      </c>
      <c r="S3884" s="73" t="n">
        <v>15.2</v>
      </c>
      <c r="T3884" s="73" t="n">
        <v>13.9</v>
      </c>
      <c r="U3884" s="71" t="n">
        <v>1</v>
      </c>
      <c r="V3884" t="inlineStr">
        <is>
          <t>No</t>
        </is>
      </c>
      <c r="W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TC103876</t>
        </is>
      </c>
      <c r="B3885" s="69" t="n">
        <v>46123</v>
      </c>
      <c r="C3885" s="70" t="n">
        <v>2026</v>
      </c>
      <c r="D3885" t="inlineStr">
        <is>
          <t>Apr</t>
        </is>
      </c>
      <c r="E3885" t="inlineStr">
        <is>
          <t>North America</t>
        </is>
      </c>
      <c r="F3885" t="inlineStr">
        <is>
          <t>Canada</t>
        </is>
      </c>
      <c r="G3885" t="inlineStr">
        <is>
          <t>Technology &amp; Services</t>
        </is>
      </c>
      <c r="H3885" t="inlineStr">
        <is>
          <t>Cloud &amp; infrastructure</t>
        </is>
      </c>
      <c r="I3885" t="inlineStr">
        <is>
          <t>Mid-size client</t>
        </is>
      </c>
      <c r="J3885" t="inlineStr">
        <is>
          <t>Ana Costa</t>
        </is>
      </c>
      <c r="K3885" s="71" t="n">
        <v>4454</v>
      </c>
      <c r="L3885" s="72" t="n">
        <v>4176.24</v>
      </c>
      <c r="M3885" s="72" t="n">
        <v>18600972.96</v>
      </c>
      <c r="N3885" s="72" t="n">
        <v>0</v>
      </c>
      <c r="O3885" s="72" t="n">
        <v>18600972.96</v>
      </c>
      <c r="P3885" s="72" t="n">
        <v>11601013.22</v>
      </c>
      <c r="Q3885" s="72" t="n">
        <v>6999959.74</v>
      </c>
      <c r="R3885" t="inlineStr">
        <is>
          <t>TS-04</t>
        </is>
      </c>
      <c r="S3885" s="73" t="n">
        <v>29.6</v>
      </c>
      <c r="T3885" s="73" t="n">
        <v>27</v>
      </c>
      <c r="U3885" s="71" t="n">
        <v>1</v>
      </c>
      <c r="V3885" t="inlineStr">
        <is>
          <t>No</t>
        </is>
      </c>
      <c r="W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TC103877</t>
        </is>
      </c>
      <c r="B3886" s="69" t="n">
        <v>46123</v>
      </c>
      <c r="C3886" s="70" t="n">
        <v>2026</v>
      </c>
      <c r="D3886" t="inlineStr">
        <is>
          <t>Apr</t>
        </is>
      </c>
      <c r="E3886" t="inlineStr">
        <is>
          <t>North America</t>
        </is>
      </c>
      <c r="F3886" t="inlineStr">
        <is>
          <t>USA</t>
        </is>
      </c>
      <c r="G3886" t="inlineStr">
        <is>
          <t>Technology &amp; Services</t>
        </is>
      </c>
      <c r="H3886" t="inlineStr">
        <is>
          <t>Cloud &amp; infrastructure</t>
        </is>
      </c>
      <c r="I3886" t="inlineStr">
        <is>
          <t>Large client</t>
        </is>
      </c>
      <c r="J3886" t="inlineStr">
        <is>
          <t>Kofi Mensah</t>
        </is>
      </c>
      <c r="K3886" s="71" t="n">
        <v>5545</v>
      </c>
      <c r="L3886" s="72" t="n">
        <v>3800.9</v>
      </c>
      <c r="M3886" s="72" t="n">
        <v>21075990.5</v>
      </c>
      <c r="N3886" s="72" t="n">
        <v>0</v>
      </c>
      <c r="O3886" s="72" t="n">
        <v>21075990.5</v>
      </c>
      <c r="P3886" s="72" t="n">
        <v>13311258.82</v>
      </c>
      <c r="Q3886" s="72" t="n">
        <v>7764731.68</v>
      </c>
      <c r="R3886" t="inlineStr">
        <is>
          <t>TS-06</t>
        </is>
      </c>
      <c r="S3886" s="73" t="n">
        <v>44.1</v>
      </c>
      <c r="T3886" s="73" t="n">
        <v>33.7</v>
      </c>
      <c r="U3886" s="71" t="n">
        <v>1</v>
      </c>
      <c r="V3886" t="inlineStr">
        <is>
          <t>No</t>
        </is>
      </c>
      <c r="W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TC103878</t>
        </is>
      </c>
      <c r="B3887" s="69" t="n">
        <v>46124</v>
      </c>
      <c r="C3887" s="70" t="n">
        <v>2026</v>
      </c>
      <c r="D3887" t="inlineStr">
        <is>
          <t>Apr</t>
        </is>
      </c>
      <c r="E3887" t="inlineStr">
        <is>
          <t>North America</t>
        </is>
      </c>
      <c r="F3887" t="inlineStr">
        <is>
          <t>USA</t>
        </is>
      </c>
      <c r="G3887" t="inlineStr">
        <is>
          <t>Manufacturing</t>
        </is>
      </c>
      <c r="H3887" t="inlineStr">
        <is>
          <t>Application services</t>
        </is>
      </c>
      <c r="I3887" t="inlineStr">
        <is>
          <t>Large client</t>
        </is>
      </c>
      <c r="J3887" t="inlineStr">
        <is>
          <t>Ana Costa</t>
        </is>
      </c>
      <c r="K3887" s="71" t="n">
        <v>8523</v>
      </c>
      <c r="L3887" s="72" t="n">
        <v>3774.28</v>
      </c>
      <c r="M3887" s="72" t="n">
        <v>32168188.44</v>
      </c>
      <c r="N3887" s="72" t="n">
        <v>1286727.54</v>
      </c>
      <c r="O3887" s="72" t="n">
        <v>30881460.9</v>
      </c>
      <c r="P3887" s="72" t="n">
        <v>21568551.75</v>
      </c>
      <c r="Q3887" s="72" t="n">
        <v>9312909.15</v>
      </c>
      <c r="R3887" t="inlineStr">
        <is>
          <t>M-06</t>
        </is>
      </c>
      <c r="S3887" s="73" t="n">
        <v>63.6</v>
      </c>
      <c r="T3887" s="73" t="n">
        <v>56.6</v>
      </c>
      <c r="U3887" s="71" t="n">
        <v>0</v>
      </c>
      <c r="V3887" t="inlineStr">
        <is>
          <t>No</t>
        </is>
      </c>
      <c r="W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TC103879</t>
        </is>
      </c>
      <c r="B3888" s="69" t="n">
        <v>46124</v>
      </c>
      <c r="C3888" s="70" t="n">
        <v>2026</v>
      </c>
      <c r="D3888" t="inlineStr">
        <is>
          <t>Apr</t>
        </is>
      </c>
      <c r="E3888" t="inlineStr">
        <is>
          <t>Continental Europe</t>
        </is>
      </c>
      <c r="F3888" t="inlineStr">
        <is>
          <t>Germany</t>
        </is>
      </c>
      <c r="G3888" t="inlineStr">
        <is>
          <t>BFSI</t>
        </is>
      </c>
      <c r="H3888" t="inlineStr">
        <is>
          <t>Cloud &amp; infrastructure</t>
        </is>
      </c>
      <c r="I3888" t="inlineStr">
        <is>
          <t>Large client</t>
        </is>
      </c>
      <c r="J3888" t="inlineStr">
        <is>
          <t>Arjun Mehta</t>
        </is>
      </c>
      <c r="K3888" s="71" t="n">
        <v>7791</v>
      </c>
      <c r="L3888" s="72" t="n">
        <v>3724.7</v>
      </c>
      <c r="M3888" s="72" t="n">
        <v>29019137.7</v>
      </c>
      <c r="N3888" s="72" t="n">
        <v>0</v>
      </c>
      <c r="O3888" s="72" t="n">
        <v>29019137.7</v>
      </c>
      <c r="P3888" s="72" t="n">
        <v>18549987.02</v>
      </c>
      <c r="Q3888" s="72" t="n">
        <v>10469150.68</v>
      </c>
      <c r="R3888" t="inlineStr">
        <is>
          <t>B-01</t>
        </is>
      </c>
      <c r="S3888" s="73" t="n">
        <v>59.3</v>
      </c>
      <c r="T3888" s="73" t="n">
        <v>50.7</v>
      </c>
      <c r="U3888" s="71" t="n">
        <v>0</v>
      </c>
      <c r="V3888" t="inlineStr">
        <is>
          <t>No</t>
        </is>
      </c>
      <c r="W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TC103880</t>
        </is>
      </c>
      <c r="B3889" s="69" t="n">
        <v>46124</v>
      </c>
      <c r="C3889" s="70" t="n">
        <v>2026</v>
      </c>
      <c r="D3889" t="inlineStr">
        <is>
          <t>Apr</t>
        </is>
      </c>
      <c r="E3889" t="inlineStr">
        <is>
          <t>North America</t>
        </is>
      </c>
      <c r="F3889" t="inlineStr">
        <is>
          <t>Canada</t>
        </is>
      </c>
      <c r="G3889" t="inlineStr">
        <is>
          <t>Technology &amp; Services</t>
        </is>
      </c>
      <c r="H3889" t="inlineStr">
        <is>
          <t>BPS</t>
        </is>
      </c>
      <c r="I3889" t="inlineStr">
        <is>
          <t>Large client</t>
        </is>
      </c>
      <c r="J3889" t="inlineStr">
        <is>
          <t>Kofi Mensah</t>
        </is>
      </c>
      <c r="K3889" s="71" t="n">
        <v>7176</v>
      </c>
      <c r="L3889" s="72" t="n">
        <v>4127.59</v>
      </c>
      <c r="M3889" s="72" t="n">
        <v>29619585.84</v>
      </c>
      <c r="N3889" s="72" t="n">
        <v>0</v>
      </c>
      <c r="O3889" s="72" t="n">
        <v>29619585.84</v>
      </c>
      <c r="P3889" s="72" t="n">
        <v>17991339.08</v>
      </c>
      <c r="Q3889" s="72" t="n">
        <v>11628246.76</v>
      </c>
      <c r="R3889" t="inlineStr">
        <is>
          <t>TS-05</t>
        </is>
      </c>
      <c r="S3889" s="73" t="n">
        <v>58.3</v>
      </c>
      <c r="T3889" s="73" t="n">
        <v>45.2</v>
      </c>
      <c r="U3889" s="71" t="n">
        <v>1</v>
      </c>
      <c r="V3889" t="inlineStr">
        <is>
          <t>No</t>
        </is>
      </c>
      <c r="W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TC103881</t>
        </is>
      </c>
      <c r="B3890" s="69" t="n">
        <v>46124</v>
      </c>
      <c r="C3890" s="70" t="n">
        <v>2026</v>
      </c>
      <c r="D3890" t="inlineStr">
        <is>
          <t>Apr</t>
        </is>
      </c>
      <c r="E3890" t="inlineStr">
        <is>
          <t>North America</t>
        </is>
      </c>
      <c r="F3890" t="inlineStr">
        <is>
          <t>USA</t>
        </is>
      </c>
      <c r="G3890" t="inlineStr">
        <is>
          <t>BFSI</t>
        </is>
      </c>
      <c r="H3890" t="inlineStr">
        <is>
          <t>Cloud &amp; infrastructure</t>
        </is>
      </c>
      <c r="I3890" t="inlineStr">
        <is>
          <t>Top-10 client</t>
        </is>
      </c>
      <c r="J3890" t="inlineStr">
        <is>
          <t>Liam O'Brien</t>
        </is>
      </c>
      <c r="K3890" s="71" t="n">
        <v>2165</v>
      </c>
      <c r="L3890" s="72" t="n">
        <v>4104.23</v>
      </c>
      <c r="M3890" s="72" t="n">
        <v>8885657.949999999</v>
      </c>
      <c r="N3890" s="72" t="n">
        <v>0</v>
      </c>
      <c r="O3890" s="72" t="n">
        <v>8885657.949999999</v>
      </c>
      <c r="P3890" s="72" t="n">
        <v>5570047.82</v>
      </c>
      <c r="Q3890" s="72" t="n">
        <v>3315610.13</v>
      </c>
      <c r="R3890" t="inlineStr">
        <is>
          <t>B-02</t>
        </is>
      </c>
      <c r="S3890" s="73" t="n">
        <v>15.9</v>
      </c>
      <c r="T3890" s="73" t="n">
        <v>13.2</v>
      </c>
      <c r="U3890" s="71" t="n">
        <v>0</v>
      </c>
      <c r="V3890" t="inlineStr">
        <is>
          <t>No</t>
        </is>
      </c>
      <c r="W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TC103882</t>
        </is>
      </c>
      <c r="B3891" s="69" t="n">
        <v>46124</v>
      </c>
      <c r="C3891" s="70" t="n">
        <v>2026</v>
      </c>
      <c r="D3891" t="inlineStr">
        <is>
          <t>Apr</t>
        </is>
      </c>
      <c r="E3891" t="inlineStr">
        <is>
          <t>Asia Pacific</t>
        </is>
      </c>
      <c r="F3891" t="inlineStr">
        <is>
          <t>Singapore</t>
        </is>
      </c>
      <c r="G3891" t="inlineStr">
        <is>
          <t>Manufacturing</t>
        </is>
      </c>
      <c r="H3891" t="inlineStr">
        <is>
          <t>BPS</t>
        </is>
      </c>
      <c r="I3891" t="inlineStr">
        <is>
          <t>Large client</t>
        </is>
      </c>
      <c r="J3891" t="inlineStr">
        <is>
          <t>Lucas Martin</t>
        </is>
      </c>
      <c r="K3891" s="71" t="n">
        <v>4461</v>
      </c>
      <c r="L3891" s="72" t="n">
        <v>3114.28</v>
      </c>
      <c r="M3891" s="72" t="n">
        <v>13892803.08</v>
      </c>
      <c r="N3891" s="72" t="n">
        <v>833568.1800000001</v>
      </c>
      <c r="O3891" s="72" t="n">
        <v>13059234.9</v>
      </c>
      <c r="P3891" s="72" t="n">
        <v>8909595.34</v>
      </c>
      <c r="Q3891" s="72" t="n">
        <v>4149639.56</v>
      </c>
      <c r="R3891" t="inlineStr">
        <is>
          <t>M-05</t>
        </is>
      </c>
      <c r="S3891" s="73" t="n">
        <v>37.3</v>
      </c>
      <c r="T3891" s="73" t="n">
        <v>28.3</v>
      </c>
      <c r="U3891" s="71" t="n">
        <v>0</v>
      </c>
      <c r="V3891" t="inlineStr">
        <is>
          <t>No</t>
        </is>
      </c>
      <c r="W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TC103883</t>
        </is>
      </c>
      <c r="B3892" s="69" t="n">
        <v>46124</v>
      </c>
      <c r="C3892" s="70" t="n">
        <v>2026</v>
      </c>
      <c r="D3892" t="inlineStr">
        <is>
          <t>Apr</t>
        </is>
      </c>
      <c r="E3892" t="inlineStr">
        <is>
          <t>North America</t>
        </is>
      </c>
      <c r="F3892" t="inlineStr">
        <is>
          <t>Canada</t>
        </is>
      </c>
      <c r="G3892" t="inlineStr">
        <is>
          <t>BFSI</t>
        </is>
      </c>
      <c r="H3892" t="inlineStr">
        <is>
          <t>Application services</t>
        </is>
      </c>
      <c r="I3892" t="inlineStr">
        <is>
          <t>Mid-size client</t>
        </is>
      </c>
      <c r="J3892" t="inlineStr">
        <is>
          <t>Lucas Martin</t>
        </is>
      </c>
      <c r="K3892" s="71" t="n">
        <v>9515</v>
      </c>
      <c r="L3892" s="72" t="n">
        <v>4609.2</v>
      </c>
      <c r="M3892" s="72" t="n">
        <v>43856538</v>
      </c>
      <c r="N3892" s="72" t="n">
        <v>877130.76</v>
      </c>
      <c r="O3892" s="72" t="n">
        <v>42979407.24</v>
      </c>
      <c r="P3892" s="72" t="n">
        <v>27000975.27</v>
      </c>
      <c r="Q3892" s="72" t="n">
        <v>15978431.97</v>
      </c>
      <c r="R3892" t="inlineStr">
        <is>
          <t>B-04</t>
        </is>
      </c>
      <c r="S3892" s="73" t="n">
        <v>70.90000000000001</v>
      </c>
      <c r="T3892" s="73" t="n">
        <v>62.7</v>
      </c>
      <c r="U3892" s="71" t="n">
        <v>0</v>
      </c>
      <c r="V3892" t="inlineStr">
        <is>
          <t>No</t>
        </is>
      </c>
      <c r="W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TC103884</t>
        </is>
      </c>
      <c r="B3893" s="69" t="n">
        <v>46124</v>
      </c>
      <c r="C3893" s="70" t="n">
        <v>2026</v>
      </c>
      <c r="D3893" t="inlineStr">
        <is>
          <t>Apr</t>
        </is>
      </c>
      <c r="E3893" t="inlineStr">
        <is>
          <t>Continental Europe</t>
        </is>
      </c>
      <c r="F3893" t="inlineStr">
        <is>
          <t>Netherlands</t>
        </is>
      </c>
      <c r="G3893" t="inlineStr">
        <is>
          <t>Technology &amp; Services</t>
        </is>
      </c>
      <c r="H3893" t="inlineStr">
        <is>
          <t>Application services</t>
        </is>
      </c>
      <c r="I3893" t="inlineStr">
        <is>
          <t>Large client</t>
        </is>
      </c>
      <c r="J3893" t="inlineStr">
        <is>
          <t>Omar Haddad</t>
        </is>
      </c>
      <c r="K3893" s="71" t="n">
        <v>2599</v>
      </c>
      <c r="L3893" s="72" t="n">
        <v>4423.93</v>
      </c>
      <c r="M3893" s="72" t="n">
        <v>11497794.07</v>
      </c>
      <c r="N3893" s="72" t="n">
        <v>0</v>
      </c>
      <c r="O3893" s="72" t="n">
        <v>11497794.07</v>
      </c>
      <c r="P3893" s="72" t="n">
        <v>7284604.16</v>
      </c>
      <c r="Q3893" s="72" t="n">
        <v>4213189.91</v>
      </c>
      <c r="R3893" t="inlineStr">
        <is>
          <t>TS-06</t>
        </is>
      </c>
      <c r="S3893" s="73" t="n">
        <v>20.2</v>
      </c>
      <c r="T3893" s="73" t="n">
        <v>16.8</v>
      </c>
      <c r="U3893" s="71" t="n">
        <v>0</v>
      </c>
      <c r="V3893" t="inlineStr">
        <is>
          <t>No</t>
        </is>
      </c>
      <c r="W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TC103885</t>
        </is>
      </c>
      <c r="B3894" s="69" t="n">
        <v>46124</v>
      </c>
      <c r="C3894" s="70" t="n">
        <v>2026</v>
      </c>
      <c r="D3894" t="inlineStr">
        <is>
          <t>Apr</t>
        </is>
      </c>
      <c r="E3894" t="inlineStr">
        <is>
          <t>North America</t>
        </is>
      </c>
      <c r="F3894" t="inlineStr">
        <is>
          <t>Canada</t>
        </is>
      </c>
      <c r="G3894" t="inlineStr">
        <is>
          <t>Communications &amp; Media</t>
        </is>
      </c>
      <c r="H3894" t="inlineStr">
        <is>
          <t>Consulting</t>
        </is>
      </c>
      <c r="I3894" t="inlineStr">
        <is>
          <t>Large client</t>
        </is>
      </c>
      <c r="J3894" t="inlineStr">
        <is>
          <t>Wei Chen</t>
        </is>
      </c>
      <c r="K3894" s="71" t="n">
        <v>7773</v>
      </c>
      <c r="L3894" s="72" t="n">
        <v>3896.55</v>
      </c>
      <c r="M3894" s="72" t="n">
        <v>30287883.15</v>
      </c>
      <c r="N3894" s="72" t="n">
        <v>1817272.99</v>
      </c>
      <c r="O3894" s="72" t="n">
        <v>28470610.16</v>
      </c>
      <c r="P3894" s="72" t="n">
        <v>21437305.67</v>
      </c>
      <c r="Q3894" s="72" t="n">
        <v>7033304.49</v>
      </c>
      <c r="R3894" t="inlineStr">
        <is>
          <t>CM-04</t>
        </is>
      </c>
      <c r="S3894" s="73" t="n">
        <v>67.8</v>
      </c>
      <c r="T3894" s="73" t="n">
        <v>50.4</v>
      </c>
      <c r="U3894" s="71" t="n">
        <v>1</v>
      </c>
      <c r="V3894" t="inlineStr">
        <is>
          <t>No</t>
        </is>
      </c>
      <c r="W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TC103886</t>
        </is>
      </c>
      <c r="B3895" s="69" t="n">
        <v>46124</v>
      </c>
      <c r="C3895" s="70" t="n">
        <v>2026</v>
      </c>
      <c r="D3895" t="inlineStr">
        <is>
          <t>Apr</t>
        </is>
      </c>
      <c r="E3895" t="inlineStr">
        <is>
          <t>Continental Europe</t>
        </is>
      </c>
      <c r="F3895" t="inlineStr">
        <is>
          <t>Netherlands</t>
        </is>
      </c>
      <c r="G3895" t="inlineStr">
        <is>
          <t>BFSI</t>
        </is>
      </c>
      <c r="H3895" t="inlineStr">
        <is>
          <t>Application services</t>
        </is>
      </c>
      <c r="I3895" t="inlineStr">
        <is>
          <t>Large client</t>
        </is>
      </c>
      <c r="J3895" t="inlineStr">
        <is>
          <t>Aisha Bello</t>
        </is>
      </c>
      <c r="K3895" s="71" t="n">
        <v>1478</v>
      </c>
      <c r="L3895" s="72" t="n">
        <v>4024.03</v>
      </c>
      <c r="M3895" s="72" t="n">
        <v>5947516.34</v>
      </c>
      <c r="N3895" s="72" t="n">
        <v>356850.98</v>
      </c>
      <c r="O3895" s="72" t="n">
        <v>5590665.36</v>
      </c>
      <c r="P3895" s="72" t="n">
        <v>3968427.26</v>
      </c>
      <c r="Q3895" s="72" t="n">
        <v>1622238.1</v>
      </c>
      <c r="R3895" t="inlineStr">
        <is>
          <t>B-04</t>
        </is>
      </c>
      <c r="S3895" s="73" t="n">
        <v>10.1</v>
      </c>
      <c r="T3895" s="73" t="n">
        <v>9.1</v>
      </c>
      <c r="U3895" s="71" t="n">
        <v>0</v>
      </c>
      <c r="V3895" t="inlineStr">
        <is>
          <t>No</t>
        </is>
      </c>
      <c r="W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TC103887</t>
        </is>
      </c>
      <c r="B3896" s="69" t="n">
        <v>46125</v>
      </c>
      <c r="C3896" s="70" t="n">
        <v>2026</v>
      </c>
      <c r="D3896" t="inlineStr">
        <is>
          <t>Apr</t>
        </is>
      </c>
      <c r="E3896" t="inlineStr">
        <is>
          <t>Asia Pacific</t>
        </is>
      </c>
      <c r="F3896" t="inlineStr">
        <is>
          <t>Japan</t>
        </is>
      </c>
      <c r="G3896" t="inlineStr">
        <is>
          <t>Communications &amp; Media</t>
        </is>
      </c>
      <c r="H3896" t="inlineStr">
        <is>
          <t>Application services</t>
        </is>
      </c>
      <c r="I3896" t="inlineStr">
        <is>
          <t>Large client</t>
        </is>
      </c>
      <c r="J3896" t="inlineStr">
        <is>
          <t>Priya Nair</t>
        </is>
      </c>
      <c r="K3896" s="71" t="n">
        <v>9079</v>
      </c>
      <c r="L3896" s="72" t="n">
        <v>3414.23</v>
      </c>
      <c r="M3896" s="72" t="n">
        <v>30997794.17</v>
      </c>
      <c r="N3896" s="72" t="n">
        <v>1859867.65</v>
      </c>
      <c r="O3896" s="72" t="n">
        <v>29137926.52</v>
      </c>
      <c r="P3896" s="72" t="n">
        <v>21122498.36</v>
      </c>
      <c r="Q3896" s="72" t="n">
        <v>8015428.16</v>
      </c>
      <c r="R3896" t="inlineStr">
        <is>
          <t>CM-05</t>
        </is>
      </c>
      <c r="S3896" s="73" t="n">
        <v>74.40000000000001</v>
      </c>
      <c r="T3896" s="73" t="n">
        <v>62.7</v>
      </c>
      <c r="U3896" s="71" t="n">
        <v>1</v>
      </c>
      <c r="V3896" t="inlineStr">
        <is>
          <t>No</t>
        </is>
      </c>
      <c r="W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TC103888</t>
        </is>
      </c>
      <c r="B3897" s="69" t="n">
        <v>46125</v>
      </c>
      <c r="C3897" s="70" t="n">
        <v>2026</v>
      </c>
      <c r="D3897" t="inlineStr">
        <is>
          <t>Apr</t>
        </is>
      </c>
      <c r="E3897" t="inlineStr">
        <is>
          <t>North America</t>
        </is>
      </c>
      <c r="F3897" t="inlineStr">
        <is>
          <t>USA</t>
        </is>
      </c>
      <c r="G3897" t="inlineStr">
        <is>
          <t>Technology &amp; Services</t>
        </is>
      </c>
      <c r="H3897" t="inlineStr">
        <is>
          <t>Application services</t>
        </is>
      </c>
      <c r="I3897" t="inlineStr">
        <is>
          <t>Mid-size client</t>
        </is>
      </c>
      <c r="J3897" t="inlineStr">
        <is>
          <t>Lucas Martin</t>
        </is>
      </c>
      <c r="K3897" s="71" t="n">
        <v>9100</v>
      </c>
      <c r="L3897" s="72" t="n">
        <v>4346.78</v>
      </c>
      <c r="M3897" s="72" t="n">
        <v>39555698</v>
      </c>
      <c r="N3897" s="72" t="n">
        <v>0</v>
      </c>
      <c r="O3897" s="72" t="n">
        <v>39555698</v>
      </c>
      <c r="P3897" s="72" t="n">
        <v>23707696.35</v>
      </c>
      <c r="Q3897" s="72" t="n">
        <v>15848001.65</v>
      </c>
      <c r="R3897" t="inlineStr">
        <is>
          <t>TS-06</t>
        </is>
      </c>
      <c r="S3897" s="73" t="n">
        <v>68.59999999999999</v>
      </c>
      <c r="T3897" s="73" t="n">
        <v>58.3</v>
      </c>
      <c r="U3897" s="71" t="n">
        <v>0</v>
      </c>
      <c r="V3897" t="inlineStr">
        <is>
          <t>No</t>
        </is>
      </c>
      <c r="W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TC103889</t>
        </is>
      </c>
      <c r="B3898" s="69" t="n">
        <v>46125</v>
      </c>
      <c r="C3898" s="70" t="n">
        <v>2026</v>
      </c>
      <c r="D3898" t="inlineStr">
        <is>
          <t>Apr</t>
        </is>
      </c>
      <c r="E3898" t="inlineStr">
        <is>
          <t>Continental Europe</t>
        </is>
      </c>
      <c r="F3898" t="inlineStr">
        <is>
          <t>Netherlands</t>
        </is>
      </c>
      <c r="G3898" t="inlineStr">
        <is>
          <t>Retail &amp; CPG</t>
        </is>
      </c>
      <c r="H3898" t="inlineStr">
        <is>
          <t>BPS</t>
        </is>
      </c>
      <c r="I3898" t="inlineStr">
        <is>
          <t>Large client</t>
        </is>
      </c>
      <c r="J3898" t="inlineStr">
        <is>
          <t>Emma Clarke</t>
        </is>
      </c>
      <c r="K3898" s="71" t="n">
        <v>5803</v>
      </c>
      <c r="L3898" s="72" t="n">
        <v>4253.89</v>
      </c>
      <c r="M3898" s="72" t="n">
        <v>24685323.67</v>
      </c>
      <c r="N3898" s="72" t="n">
        <v>1481119.42</v>
      </c>
      <c r="O3898" s="72" t="n">
        <v>23204204.25</v>
      </c>
      <c r="P3898" s="72" t="n">
        <v>14367619.83</v>
      </c>
      <c r="Q3898" s="72" t="n">
        <v>8836584.42</v>
      </c>
      <c r="R3898" t="inlineStr">
        <is>
          <t>RC-04</t>
        </is>
      </c>
      <c r="S3898" s="73" t="n">
        <v>48.4</v>
      </c>
      <c r="T3898" s="73" t="n">
        <v>38.1</v>
      </c>
      <c r="U3898" s="71" t="n">
        <v>0</v>
      </c>
      <c r="V3898" t="inlineStr">
        <is>
          <t>No</t>
        </is>
      </c>
      <c r="W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TC103890</t>
        </is>
      </c>
      <c r="B3899" s="69" t="n">
        <v>46125</v>
      </c>
      <c r="C3899" s="70" t="n">
        <v>2026</v>
      </c>
      <c r="D3899" t="inlineStr">
        <is>
          <t>Apr</t>
        </is>
      </c>
      <c r="E3899" t="inlineStr">
        <is>
          <t>UK</t>
        </is>
      </c>
      <c r="F3899" t="inlineStr">
        <is>
          <t>UK</t>
        </is>
      </c>
      <c r="G3899" t="inlineStr">
        <is>
          <t>Retail &amp; CPG</t>
        </is>
      </c>
      <c r="H3899" t="inlineStr">
        <is>
          <t>Application services</t>
        </is>
      </c>
      <c r="I3899" t="inlineStr">
        <is>
          <t>Top-10 client</t>
        </is>
      </c>
      <c r="J3899" t="inlineStr">
        <is>
          <t>Liam O'Brien</t>
        </is>
      </c>
      <c r="K3899" s="71" t="n">
        <v>7206</v>
      </c>
      <c r="L3899" s="72" t="n">
        <v>3399.55</v>
      </c>
      <c r="M3899" s="72" t="n">
        <v>24497157.3</v>
      </c>
      <c r="N3899" s="72" t="n">
        <v>0</v>
      </c>
      <c r="O3899" s="72" t="n">
        <v>24497157.3</v>
      </c>
      <c r="P3899" s="72" t="n">
        <v>15986352.1</v>
      </c>
      <c r="Q3899" s="72" t="n">
        <v>8510805.199999999</v>
      </c>
      <c r="R3899" t="inlineStr">
        <is>
          <t>RC-03</t>
        </is>
      </c>
      <c r="S3899" s="73" t="n">
        <v>50.9</v>
      </c>
      <c r="T3899" s="73" t="n">
        <v>44.3</v>
      </c>
      <c r="U3899" s="71" t="n">
        <v>2</v>
      </c>
      <c r="V3899" t="inlineStr">
        <is>
          <t>No</t>
        </is>
      </c>
      <c r="W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TC103891</t>
        </is>
      </c>
      <c r="B3900" s="69" t="n">
        <v>46125</v>
      </c>
      <c r="C3900" s="70" t="n">
        <v>2026</v>
      </c>
      <c r="D3900" t="inlineStr">
        <is>
          <t>Apr</t>
        </is>
      </c>
      <c r="E3900" t="inlineStr">
        <is>
          <t>Continental Europe</t>
        </is>
      </c>
      <c r="F3900" t="inlineStr">
        <is>
          <t>Netherlands</t>
        </is>
      </c>
      <c r="G3900" t="inlineStr">
        <is>
          <t>Retail &amp; CPG</t>
        </is>
      </c>
      <c r="H3900" t="inlineStr">
        <is>
          <t>BPS</t>
        </is>
      </c>
      <c r="I3900" t="inlineStr">
        <is>
          <t>Top-10 client</t>
        </is>
      </c>
      <c r="J3900" t="inlineStr">
        <is>
          <t>Ruhi Shaikh</t>
        </is>
      </c>
      <c r="K3900" s="71" t="n">
        <v>8834</v>
      </c>
      <c r="L3900" s="72" t="n">
        <v>3424.34</v>
      </c>
      <c r="M3900" s="72" t="n">
        <v>30250619.56</v>
      </c>
      <c r="N3900" s="72" t="n">
        <v>605012.39</v>
      </c>
      <c r="O3900" s="72" t="n">
        <v>29645607.17</v>
      </c>
      <c r="P3900" s="72" t="n">
        <v>20845374.21</v>
      </c>
      <c r="Q3900" s="72" t="n">
        <v>8800232.960000001</v>
      </c>
      <c r="R3900" t="inlineStr">
        <is>
          <t>RC-03</t>
        </is>
      </c>
      <c r="S3900" s="73" t="n">
        <v>66.09999999999999</v>
      </c>
      <c r="T3900" s="73" t="n">
        <v>57.4</v>
      </c>
      <c r="U3900" s="71" t="n">
        <v>3</v>
      </c>
      <c r="V3900" t="inlineStr">
        <is>
          <t>No</t>
        </is>
      </c>
      <c r="W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TC103892</t>
        </is>
      </c>
      <c r="B3901" s="69" t="n">
        <v>46126</v>
      </c>
      <c r="C3901" s="70" t="n">
        <v>2026</v>
      </c>
      <c r="D3901" t="inlineStr">
        <is>
          <t>Apr</t>
        </is>
      </c>
      <c r="E3901" t="inlineStr">
        <is>
          <t>Asia Pacific</t>
        </is>
      </c>
      <c r="F3901" t="inlineStr">
        <is>
          <t>Australia</t>
        </is>
      </c>
      <c r="G3901" t="inlineStr">
        <is>
          <t>BFSI</t>
        </is>
      </c>
      <c r="H3901" t="inlineStr">
        <is>
          <t>AI &amp; data</t>
        </is>
      </c>
      <c r="I3901" t="inlineStr">
        <is>
          <t>Large client</t>
        </is>
      </c>
      <c r="J3901" t="inlineStr">
        <is>
          <t>Mei Lin</t>
        </is>
      </c>
      <c r="K3901" s="71" t="n">
        <v>4197</v>
      </c>
      <c r="L3901" s="72" t="n">
        <v>3222.27</v>
      </c>
      <c r="M3901" s="72" t="n">
        <v>13523867.19</v>
      </c>
      <c r="N3901" s="72" t="n">
        <v>0</v>
      </c>
      <c r="O3901" s="72" t="n">
        <v>13523867.19</v>
      </c>
      <c r="P3901" s="72" t="n">
        <v>9266520.66</v>
      </c>
      <c r="Q3901" s="72" t="n">
        <v>4257346.53</v>
      </c>
      <c r="R3901" t="inlineStr">
        <is>
          <t>B-03</t>
        </is>
      </c>
      <c r="S3901" s="73" t="n">
        <v>31.6</v>
      </c>
      <c r="T3901" s="73" t="n">
        <v>27.4</v>
      </c>
      <c r="U3901" s="71" t="n">
        <v>1</v>
      </c>
      <c r="V3901" t="inlineStr">
        <is>
          <t>No</t>
        </is>
      </c>
      <c r="W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TC103893</t>
        </is>
      </c>
      <c r="B3902" s="69" t="n">
        <v>46126</v>
      </c>
      <c r="C3902" s="70" t="n">
        <v>2026</v>
      </c>
      <c r="D3902" t="inlineStr">
        <is>
          <t>Apr</t>
        </is>
      </c>
      <c r="E3902" t="inlineStr">
        <is>
          <t>UK</t>
        </is>
      </c>
      <c r="F3902" t="inlineStr">
        <is>
          <t>UK</t>
        </is>
      </c>
      <c r="G3902" t="inlineStr">
        <is>
          <t>BFSI</t>
        </is>
      </c>
      <c r="H3902" t="inlineStr">
        <is>
          <t>BPS</t>
        </is>
      </c>
      <c r="I3902" t="inlineStr">
        <is>
          <t>Top-10 client</t>
        </is>
      </c>
      <c r="J3902" t="inlineStr">
        <is>
          <t>Emma Clarke</t>
        </is>
      </c>
      <c r="K3902" s="71" t="n">
        <v>4719</v>
      </c>
      <c r="L3902" s="72" t="n">
        <v>3938.64</v>
      </c>
      <c r="M3902" s="72" t="n">
        <v>18586442.16</v>
      </c>
      <c r="N3902" s="72" t="n">
        <v>1115186.53</v>
      </c>
      <c r="O3902" s="72" t="n">
        <v>17471255.63</v>
      </c>
      <c r="P3902" s="72" t="n">
        <v>11948321.57</v>
      </c>
      <c r="Q3902" s="72" t="n">
        <v>5522934.06</v>
      </c>
      <c r="R3902" t="inlineStr">
        <is>
          <t>B-06</t>
        </is>
      </c>
      <c r="S3902" s="73" t="n">
        <v>38.3</v>
      </c>
      <c r="T3902" s="73" t="n">
        <v>29.4</v>
      </c>
      <c r="U3902" s="71" t="n">
        <v>1</v>
      </c>
      <c r="V3902" t="inlineStr">
        <is>
          <t>No</t>
        </is>
      </c>
      <c r="W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TC103894</t>
        </is>
      </c>
      <c r="B3903" s="69" t="n">
        <v>46126</v>
      </c>
      <c r="C3903" s="70" t="n">
        <v>2026</v>
      </c>
      <c r="D3903" t="inlineStr">
        <is>
          <t>Apr</t>
        </is>
      </c>
      <c r="E3903" t="inlineStr">
        <is>
          <t>North America</t>
        </is>
      </c>
      <c r="F3903" t="inlineStr">
        <is>
          <t>USA</t>
        </is>
      </c>
      <c r="G3903" t="inlineStr">
        <is>
          <t>BFSI</t>
        </is>
      </c>
      <c r="H3903" t="inlineStr">
        <is>
          <t>Cloud &amp; infrastructure</t>
        </is>
      </c>
      <c r="I3903" t="inlineStr">
        <is>
          <t>Mid-size client</t>
        </is>
      </c>
      <c r="J3903" t="inlineStr">
        <is>
          <t>Liam O'Brien</t>
        </is>
      </c>
      <c r="K3903" s="71" t="n">
        <v>5353</v>
      </c>
      <c r="L3903" s="72" t="n">
        <v>4385.12</v>
      </c>
      <c r="M3903" s="72" t="n">
        <v>23473547.36</v>
      </c>
      <c r="N3903" s="72" t="n">
        <v>1408412.84</v>
      </c>
      <c r="O3903" s="72" t="n">
        <v>22065134.52</v>
      </c>
      <c r="P3903" s="72" t="n">
        <v>16330094.73</v>
      </c>
      <c r="Q3903" s="72" t="n">
        <v>5735039.79</v>
      </c>
      <c r="R3903" t="inlineStr">
        <is>
          <t>B-04</t>
        </is>
      </c>
      <c r="S3903" s="73" t="n">
        <v>42.6</v>
      </c>
      <c r="T3903" s="73" t="n">
        <v>33.7</v>
      </c>
      <c r="U3903" s="71" t="n">
        <v>0</v>
      </c>
      <c r="V3903" t="inlineStr">
        <is>
          <t>No</t>
        </is>
      </c>
      <c r="W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TC103895</t>
        </is>
      </c>
      <c r="B3904" s="69" t="n">
        <v>46126</v>
      </c>
      <c r="C3904" s="70" t="n">
        <v>2026</v>
      </c>
      <c r="D3904" t="inlineStr">
        <is>
          <t>Apr</t>
        </is>
      </c>
      <c r="E3904" t="inlineStr">
        <is>
          <t>UK</t>
        </is>
      </c>
      <c r="F3904" t="inlineStr">
        <is>
          <t>UK</t>
        </is>
      </c>
      <c r="G3904" t="inlineStr">
        <is>
          <t>Life Sciences</t>
        </is>
      </c>
      <c r="H3904" t="inlineStr">
        <is>
          <t>Consulting</t>
        </is>
      </c>
      <c r="I3904" t="inlineStr">
        <is>
          <t>Large client</t>
        </is>
      </c>
      <c r="J3904" t="inlineStr">
        <is>
          <t>Zoya Ahmed</t>
        </is>
      </c>
      <c r="K3904" s="71" t="n">
        <v>9053</v>
      </c>
      <c r="L3904" s="72" t="n">
        <v>4554.98</v>
      </c>
      <c r="M3904" s="72" t="n">
        <v>41236233.94</v>
      </c>
      <c r="N3904" s="72" t="n">
        <v>1649449.36</v>
      </c>
      <c r="O3904" s="72" t="n">
        <v>39586784.58</v>
      </c>
      <c r="P3904" s="72" t="n">
        <v>26151285.48</v>
      </c>
      <c r="Q3904" s="72" t="n">
        <v>13435499.1</v>
      </c>
      <c r="R3904" t="inlineStr">
        <is>
          <t>LS-01</t>
        </is>
      </c>
      <c r="S3904" s="73" t="n">
        <v>74</v>
      </c>
      <c r="T3904" s="73" t="n">
        <v>56.1</v>
      </c>
      <c r="U3904" s="71" t="n">
        <v>1</v>
      </c>
      <c r="V3904" t="inlineStr">
        <is>
          <t>No</t>
        </is>
      </c>
      <c r="W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TC103896</t>
        </is>
      </c>
      <c r="B3905" s="69" t="n">
        <v>46126</v>
      </c>
      <c r="C3905" s="70" t="n">
        <v>2026</v>
      </c>
      <c r="D3905" t="inlineStr">
        <is>
          <t>Apr</t>
        </is>
      </c>
      <c r="E3905" t="inlineStr">
        <is>
          <t>UK</t>
        </is>
      </c>
      <c r="F3905" t="inlineStr">
        <is>
          <t>UK</t>
        </is>
      </c>
      <c r="G3905" t="inlineStr">
        <is>
          <t>BFSI</t>
        </is>
      </c>
      <c r="H3905" t="inlineStr">
        <is>
          <t>AI &amp; data</t>
        </is>
      </c>
      <c r="I3905" t="inlineStr">
        <is>
          <t>Top-10 client</t>
        </is>
      </c>
      <c r="J3905" t="inlineStr">
        <is>
          <t>Aisha Bello</t>
        </is>
      </c>
      <c r="K3905" s="71" t="n">
        <v>2730</v>
      </c>
      <c r="L3905" s="72" t="n">
        <v>4656.3</v>
      </c>
      <c r="M3905" s="72" t="n">
        <v>12711699</v>
      </c>
      <c r="N3905" s="72" t="n">
        <v>254233.98</v>
      </c>
      <c r="O3905" s="72" t="n">
        <v>12457465.02</v>
      </c>
      <c r="P3905" s="72" t="n">
        <v>8281420.2</v>
      </c>
      <c r="Q3905" s="72" t="n">
        <v>4176044.82</v>
      </c>
      <c r="R3905" t="inlineStr">
        <is>
          <t>B-06</t>
        </is>
      </c>
      <c r="S3905" s="73" t="n">
        <v>22.6</v>
      </c>
      <c r="T3905" s="73" t="n">
        <v>17.4</v>
      </c>
      <c r="U3905" s="71" t="n">
        <v>0</v>
      </c>
      <c r="V3905" t="inlineStr">
        <is>
          <t>No</t>
        </is>
      </c>
      <c r="W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TC103897</t>
        </is>
      </c>
      <c r="B3906" s="69" t="n">
        <v>46126</v>
      </c>
      <c r="C3906" s="70" t="n">
        <v>2026</v>
      </c>
      <c r="D3906" t="inlineStr">
        <is>
          <t>Apr</t>
        </is>
      </c>
      <c r="E3906" t="inlineStr">
        <is>
          <t>Asia Pacific</t>
        </is>
      </c>
      <c r="F3906" t="inlineStr">
        <is>
          <t>Australia</t>
        </is>
      </c>
      <c r="G3906" t="inlineStr">
        <is>
          <t>Technology &amp; Services</t>
        </is>
      </c>
      <c r="H3906" t="inlineStr">
        <is>
          <t>Consulting</t>
        </is>
      </c>
      <c r="I3906" t="inlineStr">
        <is>
          <t>Top-10 client</t>
        </is>
      </c>
      <c r="J3906" t="inlineStr">
        <is>
          <t>Noah Smith</t>
        </is>
      </c>
      <c r="K3906" s="71" t="n">
        <v>959</v>
      </c>
      <c r="L3906" s="72" t="n">
        <v>3342.25</v>
      </c>
      <c r="M3906" s="72" t="n">
        <v>3205217.75</v>
      </c>
      <c r="N3906" s="72" t="n">
        <v>0</v>
      </c>
      <c r="O3906" s="72" t="n">
        <v>3205217.75</v>
      </c>
      <c r="P3906" s="72" t="n">
        <v>2067094.37</v>
      </c>
      <c r="Q3906" s="72" t="n">
        <v>1138123.38</v>
      </c>
      <c r="R3906" t="inlineStr">
        <is>
          <t>TS-04</t>
        </is>
      </c>
      <c r="S3906" s="73" t="n">
        <v>8</v>
      </c>
      <c r="T3906" s="73" t="n">
        <v>6.4</v>
      </c>
      <c r="U3906" s="71" t="n">
        <v>1</v>
      </c>
      <c r="V3906" t="inlineStr">
        <is>
          <t>No</t>
        </is>
      </c>
      <c r="W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TC103898</t>
        </is>
      </c>
      <c r="B3907" s="69" t="n">
        <v>46126</v>
      </c>
      <c r="C3907" s="70" t="n">
        <v>2026</v>
      </c>
      <c r="D3907" t="inlineStr">
        <is>
          <t>Apr</t>
        </is>
      </c>
      <c r="E3907" t="inlineStr">
        <is>
          <t>Middle East &amp; Africa</t>
        </is>
      </c>
      <c r="F3907" t="inlineStr">
        <is>
          <t>South Africa</t>
        </is>
      </c>
      <c r="G3907" t="inlineStr">
        <is>
          <t>Retail &amp; CPG</t>
        </is>
      </c>
      <c r="H3907" t="inlineStr">
        <is>
          <t>Application services</t>
        </is>
      </c>
      <c r="I3907" t="inlineStr">
        <is>
          <t>Large client</t>
        </is>
      </c>
      <c r="J3907" t="inlineStr">
        <is>
          <t>Omar Haddad</t>
        </is>
      </c>
      <c r="K3907" s="71" t="n">
        <v>2712</v>
      </c>
      <c r="L3907" s="72" t="n">
        <v>3727.16</v>
      </c>
      <c r="M3907" s="72" t="n">
        <v>10108057.92</v>
      </c>
      <c r="N3907" s="72" t="n">
        <v>202161.16</v>
      </c>
      <c r="O3907" s="72" t="n">
        <v>9905896.76</v>
      </c>
      <c r="P3907" s="72" t="n">
        <v>6839103.95</v>
      </c>
      <c r="Q3907" s="72" t="n">
        <v>3066792.81</v>
      </c>
      <c r="R3907" t="inlineStr">
        <is>
          <t>RC-01</t>
        </is>
      </c>
      <c r="S3907" s="73" t="n">
        <v>24.4</v>
      </c>
      <c r="T3907" s="73" t="n">
        <v>18.1</v>
      </c>
      <c r="U3907" s="71" t="n">
        <v>1</v>
      </c>
      <c r="V3907" t="inlineStr">
        <is>
          <t>No</t>
        </is>
      </c>
      <c r="W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TC103899</t>
        </is>
      </c>
      <c r="B3908" s="69" t="n">
        <v>46126</v>
      </c>
      <c r="C3908" s="70" t="n">
        <v>2026</v>
      </c>
      <c r="D3908" t="inlineStr">
        <is>
          <t>Apr</t>
        </is>
      </c>
      <c r="E3908" t="inlineStr">
        <is>
          <t>Middle East &amp; Africa</t>
        </is>
      </c>
      <c r="F3908" t="inlineStr">
        <is>
          <t>South Africa</t>
        </is>
      </c>
      <c r="G3908" t="inlineStr">
        <is>
          <t>BFSI</t>
        </is>
      </c>
      <c r="H3908" t="inlineStr">
        <is>
          <t>Consulting</t>
        </is>
      </c>
      <c r="I3908" t="inlineStr">
        <is>
          <t>Large client</t>
        </is>
      </c>
      <c r="J3908" t="inlineStr">
        <is>
          <t>Kofi Mensah</t>
        </is>
      </c>
      <c r="K3908" s="71" t="n">
        <v>3651</v>
      </c>
      <c r="L3908" s="72" t="n">
        <v>3764.33</v>
      </c>
      <c r="M3908" s="72" t="n">
        <v>13743568.83</v>
      </c>
      <c r="N3908" s="72" t="n">
        <v>0</v>
      </c>
      <c r="O3908" s="72" t="n">
        <v>13743568.83</v>
      </c>
      <c r="P3908" s="72" t="n">
        <v>8783658.380000001</v>
      </c>
      <c r="Q3908" s="72" t="n">
        <v>4959910.45</v>
      </c>
      <c r="R3908" t="inlineStr">
        <is>
          <t>B-02</t>
        </is>
      </c>
      <c r="S3908" s="73" t="n">
        <v>31.3</v>
      </c>
      <c r="T3908" s="73" t="n">
        <v>24.5</v>
      </c>
      <c r="U3908" s="71" t="n">
        <v>0</v>
      </c>
      <c r="V3908" t="inlineStr">
        <is>
          <t>No</t>
        </is>
      </c>
      <c r="W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TC103900</t>
        </is>
      </c>
      <c r="B3909" s="69" t="n">
        <v>46126</v>
      </c>
      <c r="C3909" s="70" t="n">
        <v>2026</v>
      </c>
      <c r="D3909" t="inlineStr">
        <is>
          <t>Apr</t>
        </is>
      </c>
      <c r="E3909" t="inlineStr">
        <is>
          <t>Asia Pacific</t>
        </is>
      </c>
      <c r="F3909" t="inlineStr">
        <is>
          <t>Japan</t>
        </is>
      </c>
      <c r="G3909" t="inlineStr">
        <is>
          <t>Manufacturing</t>
        </is>
      </c>
      <c r="H3909" t="inlineStr">
        <is>
          <t>AI &amp; data</t>
        </is>
      </c>
      <c r="I3909" t="inlineStr">
        <is>
          <t>Large client</t>
        </is>
      </c>
      <c r="J3909" t="inlineStr">
        <is>
          <t>Carlos Silva</t>
        </is>
      </c>
      <c r="K3909" s="71" t="n">
        <v>9269</v>
      </c>
      <c r="L3909" s="72" t="n">
        <v>3747.16</v>
      </c>
      <c r="M3909" s="72" t="n">
        <v>34732426.04</v>
      </c>
      <c r="N3909" s="72" t="n">
        <v>694648.52</v>
      </c>
      <c r="O3909" s="72" t="n">
        <v>34037777.52</v>
      </c>
      <c r="P3909" s="72" t="n">
        <v>21346369.99</v>
      </c>
      <c r="Q3909" s="72" t="n">
        <v>12691407.53</v>
      </c>
      <c r="R3909" t="inlineStr">
        <is>
          <t>M-05</t>
        </is>
      </c>
      <c r="S3909" s="73" t="n">
        <v>67.90000000000001</v>
      </c>
      <c r="T3909" s="73" t="n">
        <v>57.4</v>
      </c>
      <c r="U3909" s="71" t="n">
        <v>0</v>
      </c>
      <c r="V3909" t="inlineStr">
        <is>
          <t>No</t>
        </is>
      </c>
      <c r="W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TC103901</t>
        </is>
      </c>
      <c r="B3910" s="69" t="n">
        <v>46126</v>
      </c>
      <c r="C3910" s="70" t="n">
        <v>2026</v>
      </c>
      <c r="D3910" t="inlineStr">
        <is>
          <t>Apr</t>
        </is>
      </c>
      <c r="E3910" t="inlineStr">
        <is>
          <t>North America</t>
        </is>
      </c>
      <c r="F3910" t="inlineStr">
        <is>
          <t>USA</t>
        </is>
      </c>
      <c r="G3910" t="inlineStr">
        <is>
          <t>Life Sciences</t>
        </is>
      </c>
      <c r="H3910" t="inlineStr">
        <is>
          <t>Cloud &amp; infrastructure</t>
        </is>
      </c>
      <c r="I3910" t="inlineStr">
        <is>
          <t>Mid-size client</t>
        </is>
      </c>
      <c r="J3910" t="inlineStr">
        <is>
          <t>Omar Haddad</t>
        </is>
      </c>
      <c r="K3910" s="71" t="n">
        <v>772</v>
      </c>
      <c r="L3910" s="72" t="n">
        <v>4978.91</v>
      </c>
      <c r="M3910" s="72" t="n">
        <v>3843718.52</v>
      </c>
      <c r="N3910" s="72" t="n">
        <v>0</v>
      </c>
      <c r="O3910" s="72" t="n">
        <v>3843718.52</v>
      </c>
      <c r="P3910" s="72" t="n">
        <v>2500525.37</v>
      </c>
      <c r="Q3910" s="72" t="n">
        <v>1343193.15</v>
      </c>
      <c r="R3910" t="inlineStr">
        <is>
          <t>LS-03</t>
        </is>
      </c>
      <c r="S3910" s="73" t="n">
        <v>6.7</v>
      </c>
      <c r="T3910" s="73" t="n">
        <v>5</v>
      </c>
      <c r="U3910" s="71" t="n">
        <v>1</v>
      </c>
      <c r="V3910" t="inlineStr">
        <is>
          <t>No</t>
        </is>
      </c>
      <c r="W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TC103902</t>
        </is>
      </c>
      <c r="B3911" s="69" t="n">
        <v>46127</v>
      </c>
      <c r="C3911" s="70" t="n">
        <v>2026</v>
      </c>
      <c r="D3911" t="inlineStr">
        <is>
          <t>Apr</t>
        </is>
      </c>
      <c r="E3911" t="inlineStr">
        <is>
          <t>India</t>
        </is>
      </c>
      <c r="F3911" t="inlineStr">
        <is>
          <t>India</t>
        </is>
      </c>
      <c r="G3911" t="inlineStr">
        <is>
          <t>BFSI</t>
        </is>
      </c>
      <c r="H3911" t="inlineStr">
        <is>
          <t>Application services</t>
        </is>
      </c>
      <c r="I3911" t="inlineStr">
        <is>
          <t>Mid-size client</t>
        </is>
      </c>
      <c r="J3911" t="inlineStr">
        <is>
          <t>Carlos Silva</t>
        </is>
      </c>
      <c r="K3911" s="71" t="n">
        <v>1504</v>
      </c>
      <c r="L3911" s="72" t="n">
        <v>4083.21</v>
      </c>
      <c r="M3911" s="72" t="n">
        <v>6141147.84</v>
      </c>
      <c r="N3911" s="72" t="n">
        <v>368468.87</v>
      </c>
      <c r="O3911" s="72" t="n">
        <v>5772678.97</v>
      </c>
      <c r="P3911" s="72" t="n">
        <v>4046451.2</v>
      </c>
      <c r="Q3911" s="72" t="n">
        <v>1726227.77</v>
      </c>
      <c r="R3911" t="inlineStr">
        <is>
          <t>B-04</t>
        </is>
      </c>
      <c r="S3911" s="73" t="n">
        <v>12.3</v>
      </c>
      <c r="T3911" s="73" t="n">
        <v>9.300000000000001</v>
      </c>
      <c r="U3911" s="71" t="n">
        <v>1</v>
      </c>
      <c r="V3911" t="inlineStr">
        <is>
          <t>No</t>
        </is>
      </c>
      <c r="W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TC103903</t>
        </is>
      </c>
      <c r="B3912" s="69" t="n">
        <v>46127</v>
      </c>
      <c r="C3912" s="70" t="n">
        <v>2026</v>
      </c>
      <c r="D3912" t="inlineStr">
        <is>
          <t>Apr</t>
        </is>
      </c>
      <c r="E3912" t="inlineStr">
        <is>
          <t>Continental Europe</t>
        </is>
      </c>
      <c r="F3912" t="inlineStr">
        <is>
          <t>Netherlands</t>
        </is>
      </c>
      <c r="G3912" t="inlineStr">
        <is>
          <t>Retail &amp; CPG</t>
        </is>
      </c>
      <c r="H3912" t="inlineStr">
        <is>
          <t>Application services</t>
        </is>
      </c>
      <c r="I3912" t="inlineStr">
        <is>
          <t>Large client</t>
        </is>
      </c>
      <c r="J3912" t="inlineStr">
        <is>
          <t>Kofi Mensah</t>
        </is>
      </c>
      <c r="K3912" s="71" t="n">
        <v>1449</v>
      </c>
      <c r="L3912" s="72" t="n">
        <v>3383.66</v>
      </c>
      <c r="M3912" s="72" t="n">
        <v>4902923.34</v>
      </c>
      <c r="N3912" s="72" t="n">
        <v>0</v>
      </c>
      <c r="O3912" s="72" t="n">
        <v>4902923.34</v>
      </c>
      <c r="P3912" s="72" t="n">
        <v>3068090.02</v>
      </c>
      <c r="Q3912" s="72" t="n">
        <v>1834833.32</v>
      </c>
      <c r="R3912" t="inlineStr">
        <is>
          <t>RC-04</t>
        </is>
      </c>
      <c r="S3912" s="73" t="n">
        <v>11.6</v>
      </c>
      <c r="T3912" s="73" t="n">
        <v>8.9</v>
      </c>
      <c r="U3912" s="71" t="n">
        <v>0</v>
      </c>
      <c r="V3912" t="inlineStr">
        <is>
          <t>No</t>
        </is>
      </c>
      <c r="W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TC103904</t>
        </is>
      </c>
      <c r="B3913" s="69" t="n">
        <v>46127</v>
      </c>
      <c r="C3913" s="70" t="n">
        <v>2026</v>
      </c>
      <c r="D3913" t="inlineStr">
        <is>
          <t>Apr</t>
        </is>
      </c>
      <c r="E3913" t="inlineStr">
        <is>
          <t>North America</t>
        </is>
      </c>
      <c r="F3913" t="inlineStr">
        <is>
          <t>Canada</t>
        </is>
      </c>
      <c r="G3913" t="inlineStr">
        <is>
          <t>BFSI</t>
        </is>
      </c>
      <c r="H3913" t="inlineStr">
        <is>
          <t>AI &amp; data</t>
        </is>
      </c>
      <c r="I3913" t="inlineStr">
        <is>
          <t>Large client</t>
        </is>
      </c>
      <c r="J3913" t="inlineStr">
        <is>
          <t>Omar Haddad</t>
        </is>
      </c>
      <c r="K3913" s="71" t="n">
        <v>3462</v>
      </c>
      <c r="L3913" s="72" t="n">
        <v>4442.06</v>
      </c>
      <c r="M3913" s="72" t="n">
        <v>15378411.72</v>
      </c>
      <c r="N3913" s="72" t="n">
        <v>0</v>
      </c>
      <c r="O3913" s="72" t="n">
        <v>15378411.72</v>
      </c>
      <c r="P3913" s="72" t="n">
        <v>10037260.52</v>
      </c>
      <c r="Q3913" s="72" t="n">
        <v>5341151.2</v>
      </c>
      <c r="R3913" t="inlineStr">
        <is>
          <t>B-05</t>
        </is>
      </c>
      <c r="S3913" s="73" t="n">
        <v>24.2</v>
      </c>
      <c r="T3913" s="73" t="n">
        <v>22.1</v>
      </c>
      <c r="U3913" s="71" t="n">
        <v>1</v>
      </c>
      <c r="V3913" t="inlineStr">
        <is>
          <t>No</t>
        </is>
      </c>
      <c r="W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TC103905</t>
        </is>
      </c>
      <c r="B3914" s="69" t="n">
        <v>46127</v>
      </c>
      <c r="C3914" s="70" t="n">
        <v>2026</v>
      </c>
      <c r="D3914" t="inlineStr">
        <is>
          <t>Apr</t>
        </is>
      </c>
      <c r="E3914" t="inlineStr">
        <is>
          <t>Middle East &amp; Africa</t>
        </is>
      </c>
      <c r="F3914" t="inlineStr">
        <is>
          <t>South Africa</t>
        </is>
      </c>
      <c r="G3914" t="inlineStr">
        <is>
          <t>BFSI</t>
        </is>
      </c>
      <c r="H3914" t="inlineStr">
        <is>
          <t>AI &amp; data</t>
        </is>
      </c>
      <c r="I3914" t="inlineStr">
        <is>
          <t>Large client</t>
        </is>
      </c>
      <c r="J3914" t="inlineStr">
        <is>
          <t>Kofi Mensah</t>
        </is>
      </c>
      <c r="K3914" s="71" t="n">
        <v>7442</v>
      </c>
      <c r="L3914" s="72" t="n">
        <v>3293.21</v>
      </c>
      <c r="M3914" s="72" t="n">
        <v>24508068.82</v>
      </c>
      <c r="N3914" s="72" t="n">
        <v>490161.38</v>
      </c>
      <c r="O3914" s="72" t="n">
        <v>24017907.44</v>
      </c>
      <c r="P3914" s="72" t="n">
        <v>14615549.78</v>
      </c>
      <c r="Q3914" s="72" t="n">
        <v>9402357.66</v>
      </c>
      <c r="R3914" t="inlineStr">
        <is>
          <t>B-03</t>
        </is>
      </c>
      <c r="S3914" s="73" t="n">
        <v>58.6</v>
      </c>
      <c r="T3914" s="73" t="n">
        <v>49.3</v>
      </c>
      <c r="U3914" s="71" t="n">
        <v>1</v>
      </c>
      <c r="V3914" t="inlineStr">
        <is>
          <t>No</t>
        </is>
      </c>
      <c r="W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TC103906</t>
        </is>
      </c>
      <c r="B3915" s="69" t="n">
        <v>46127</v>
      </c>
      <c r="C3915" s="70" t="n">
        <v>2026</v>
      </c>
      <c r="D3915" t="inlineStr">
        <is>
          <t>Apr</t>
        </is>
      </c>
      <c r="E3915" t="inlineStr">
        <is>
          <t>India</t>
        </is>
      </c>
      <c r="F3915" t="inlineStr">
        <is>
          <t>India</t>
        </is>
      </c>
      <c r="G3915" t="inlineStr">
        <is>
          <t>Communications &amp; Media</t>
        </is>
      </c>
      <c r="H3915" t="inlineStr">
        <is>
          <t>Application services</t>
        </is>
      </c>
      <c r="I3915" t="inlineStr">
        <is>
          <t>Mid-size client</t>
        </is>
      </c>
      <c r="J3915" t="inlineStr">
        <is>
          <t>Omar Haddad</t>
        </is>
      </c>
      <c r="K3915" s="71" t="n">
        <v>2107</v>
      </c>
      <c r="L3915" s="72" t="n">
        <v>2919.53</v>
      </c>
      <c r="M3915" s="72" t="n">
        <v>6151449.71</v>
      </c>
      <c r="N3915" s="72" t="n">
        <v>369086.98</v>
      </c>
      <c r="O3915" s="72" t="n">
        <v>5782362.73</v>
      </c>
      <c r="P3915" s="72" t="n">
        <v>4049690.54</v>
      </c>
      <c r="Q3915" s="72" t="n">
        <v>1732672.19</v>
      </c>
      <c r="R3915" t="inlineStr">
        <is>
          <t>CM-01</t>
        </is>
      </c>
      <c r="S3915" s="73" t="n">
        <v>15.6</v>
      </c>
      <c r="T3915" s="73" t="n">
        <v>13.9</v>
      </c>
      <c r="U3915" s="71" t="n">
        <v>0</v>
      </c>
      <c r="V3915" t="inlineStr">
        <is>
          <t>No</t>
        </is>
      </c>
      <c r="W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TC103907</t>
        </is>
      </c>
      <c r="B3916" s="69" t="n">
        <v>46127</v>
      </c>
      <c r="C3916" s="70" t="n">
        <v>2026</v>
      </c>
      <c r="D3916" t="inlineStr">
        <is>
          <t>Apr</t>
        </is>
      </c>
      <c r="E3916" t="inlineStr">
        <is>
          <t>India</t>
        </is>
      </c>
      <c r="F3916" t="inlineStr">
        <is>
          <t>India</t>
        </is>
      </c>
      <c r="G3916" t="inlineStr">
        <is>
          <t>Retail &amp; CPG</t>
        </is>
      </c>
      <c r="H3916" t="inlineStr">
        <is>
          <t>Application services</t>
        </is>
      </c>
      <c r="I3916" t="inlineStr">
        <is>
          <t>Mid-size client</t>
        </is>
      </c>
      <c r="J3916" t="inlineStr">
        <is>
          <t>Emma Clarke</t>
        </is>
      </c>
      <c r="K3916" s="71" t="n">
        <v>9495</v>
      </c>
      <c r="L3916" s="72" t="n">
        <v>3542.67</v>
      </c>
      <c r="M3916" s="72" t="n">
        <v>33637651.65</v>
      </c>
      <c r="N3916" s="72" t="n">
        <v>2018259.1</v>
      </c>
      <c r="O3916" s="72" t="n">
        <v>31619392.55</v>
      </c>
      <c r="P3916" s="72" t="n">
        <v>20560841.88</v>
      </c>
      <c r="Q3916" s="72" t="n">
        <v>11058550.67</v>
      </c>
      <c r="R3916" t="inlineStr">
        <is>
          <t>RC-02</t>
        </is>
      </c>
      <c r="S3916" s="73" t="n">
        <v>79.59999999999999</v>
      </c>
      <c r="T3916" s="73" t="n">
        <v>64.59999999999999</v>
      </c>
      <c r="U3916" s="71" t="n">
        <v>2</v>
      </c>
      <c r="V3916" t="inlineStr">
        <is>
          <t>No</t>
        </is>
      </c>
      <c r="W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TC103908</t>
        </is>
      </c>
      <c r="B3917" s="69" t="n">
        <v>46127</v>
      </c>
      <c r="C3917" s="70" t="n">
        <v>2026</v>
      </c>
      <c r="D3917" t="inlineStr">
        <is>
          <t>Apr</t>
        </is>
      </c>
      <c r="E3917" t="inlineStr">
        <is>
          <t>Continental Europe</t>
        </is>
      </c>
      <c r="F3917" t="inlineStr">
        <is>
          <t>France</t>
        </is>
      </c>
      <c r="G3917" t="inlineStr">
        <is>
          <t>BFSI</t>
        </is>
      </c>
      <c r="H3917" t="inlineStr">
        <is>
          <t>Application services</t>
        </is>
      </c>
      <c r="I3917" t="inlineStr">
        <is>
          <t>Top-10 client</t>
        </is>
      </c>
      <c r="J3917" t="inlineStr">
        <is>
          <t>Emma Clarke</t>
        </is>
      </c>
      <c r="K3917" s="71" t="n">
        <v>3471</v>
      </c>
      <c r="L3917" s="72" t="n">
        <v>4048.57</v>
      </c>
      <c r="M3917" s="72" t="n">
        <v>14052586.47</v>
      </c>
      <c r="N3917" s="72" t="n">
        <v>562103.46</v>
      </c>
      <c r="O3917" s="72" t="n">
        <v>13490483.01</v>
      </c>
      <c r="P3917" s="72" t="n">
        <v>9194703.92</v>
      </c>
      <c r="Q3917" s="72" t="n">
        <v>4295779.09</v>
      </c>
      <c r="R3917" t="inlineStr">
        <is>
          <t>B-03</t>
        </is>
      </c>
      <c r="S3917" s="73" t="n">
        <v>24.6</v>
      </c>
      <c r="T3917" s="73" t="n">
        <v>21.3</v>
      </c>
      <c r="U3917" s="71" t="n">
        <v>0</v>
      </c>
      <c r="V3917" t="inlineStr">
        <is>
          <t>No</t>
        </is>
      </c>
      <c r="W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TC103909</t>
        </is>
      </c>
      <c r="B3918" s="69" t="n">
        <v>46128</v>
      </c>
      <c r="C3918" s="70" t="n">
        <v>2026</v>
      </c>
      <c r="D3918" t="inlineStr">
        <is>
          <t>Apr</t>
        </is>
      </c>
      <c r="E3918" t="inlineStr">
        <is>
          <t>UK</t>
        </is>
      </c>
      <c r="F3918" t="inlineStr">
        <is>
          <t>UK</t>
        </is>
      </c>
      <c r="G3918" t="inlineStr">
        <is>
          <t>Technology &amp; Services</t>
        </is>
      </c>
      <c r="H3918" t="inlineStr">
        <is>
          <t>Cloud &amp; infrastructure</t>
        </is>
      </c>
      <c r="I3918" t="inlineStr">
        <is>
          <t>Top-10 client</t>
        </is>
      </c>
      <c r="J3918" t="inlineStr">
        <is>
          <t>Carlos Silva</t>
        </is>
      </c>
      <c r="K3918" s="71" t="n">
        <v>3583</v>
      </c>
      <c r="L3918" s="72" t="n">
        <v>3640.94</v>
      </c>
      <c r="M3918" s="72" t="n">
        <v>13045488.02</v>
      </c>
      <c r="N3918" s="72" t="n">
        <v>782729.28</v>
      </c>
      <c r="O3918" s="72" t="n">
        <v>12262758.74</v>
      </c>
      <c r="P3918" s="72" t="n">
        <v>8873011.210000001</v>
      </c>
      <c r="Q3918" s="72" t="n">
        <v>3389747.53</v>
      </c>
      <c r="R3918" t="inlineStr">
        <is>
          <t>TS-03</t>
        </is>
      </c>
      <c r="S3918" s="73" t="n">
        <v>26.4</v>
      </c>
      <c r="T3918" s="73" t="n">
        <v>22.9</v>
      </c>
      <c r="U3918" s="71" t="n">
        <v>0</v>
      </c>
      <c r="V3918" t="inlineStr">
        <is>
          <t>No</t>
        </is>
      </c>
      <c r="W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TC103910</t>
        </is>
      </c>
      <c r="B3919" s="69" t="n">
        <v>46128</v>
      </c>
      <c r="C3919" s="70" t="n">
        <v>2026</v>
      </c>
      <c r="D3919" t="inlineStr">
        <is>
          <t>Apr</t>
        </is>
      </c>
      <c r="E3919" t="inlineStr">
        <is>
          <t>Asia Pacific</t>
        </is>
      </c>
      <c r="F3919" t="inlineStr">
        <is>
          <t>Australia</t>
        </is>
      </c>
      <c r="G3919" t="inlineStr">
        <is>
          <t>Communications &amp; Media</t>
        </is>
      </c>
      <c r="H3919" t="inlineStr">
        <is>
          <t>Application services</t>
        </is>
      </c>
      <c r="I3919" t="inlineStr">
        <is>
          <t>Mid-size client</t>
        </is>
      </c>
      <c r="J3919" t="inlineStr">
        <is>
          <t>Hiroshi Tanaka</t>
        </is>
      </c>
      <c r="K3919" s="71" t="n">
        <v>9242</v>
      </c>
      <c r="L3919" s="72" t="n">
        <v>3459.38</v>
      </c>
      <c r="M3919" s="72" t="n">
        <v>31971589.96</v>
      </c>
      <c r="N3919" s="72" t="n">
        <v>0</v>
      </c>
      <c r="O3919" s="72" t="n">
        <v>31971589.96</v>
      </c>
      <c r="P3919" s="72" t="n">
        <v>20313897.68</v>
      </c>
      <c r="Q3919" s="72" t="n">
        <v>11657692.28</v>
      </c>
      <c r="R3919" t="inlineStr">
        <is>
          <t>CM-02</t>
        </is>
      </c>
      <c r="S3919" s="73" t="n">
        <v>75.5</v>
      </c>
      <c r="T3919" s="73" t="n">
        <v>60.5</v>
      </c>
      <c r="U3919" s="71" t="n">
        <v>1</v>
      </c>
      <c r="V3919" t="inlineStr">
        <is>
          <t>No</t>
        </is>
      </c>
      <c r="W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TC103911</t>
        </is>
      </c>
      <c r="B3920" s="69" t="n">
        <v>46128</v>
      </c>
      <c r="C3920" s="70" t="n">
        <v>2026</v>
      </c>
      <c r="D3920" t="inlineStr">
        <is>
          <t>Apr</t>
        </is>
      </c>
      <c r="E3920" t="inlineStr">
        <is>
          <t>Asia Pacific</t>
        </is>
      </c>
      <c r="F3920" t="inlineStr">
        <is>
          <t>Japan</t>
        </is>
      </c>
      <c r="G3920" t="inlineStr">
        <is>
          <t>BFSI</t>
        </is>
      </c>
      <c r="H3920" t="inlineStr">
        <is>
          <t>Cloud &amp; infrastructure</t>
        </is>
      </c>
      <c r="I3920" t="inlineStr">
        <is>
          <t>Large client</t>
        </is>
      </c>
      <c r="J3920" t="inlineStr">
        <is>
          <t>Ruhi Shaikh</t>
        </is>
      </c>
      <c r="K3920" s="71" t="n">
        <v>3069</v>
      </c>
      <c r="L3920" s="72" t="n">
        <v>3371.48</v>
      </c>
      <c r="M3920" s="72" t="n">
        <v>10347072.12</v>
      </c>
      <c r="N3920" s="72" t="n">
        <v>0</v>
      </c>
      <c r="O3920" s="72" t="n">
        <v>10347072.12</v>
      </c>
      <c r="P3920" s="72" t="n">
        <v>6222863.49</v>
      </c>
      <c r="Q3920" s="72" t="n">
        <v>4124208.63</v>
      </c>
      <c r="R3920" t="inlineStr">
        <is>
          <t>B-04</t>
        </is>
      </c>
      <c r="S3920" s="73" t="n">
        <v>23.7</v>
      </c>
      <c r="T3920" s="73" t="n">
        <v>19.2</v>
      </c>
      <c r="U3920" s="71" t="n">
        <v>0</v>
      </c>
      <c r="V3920" t="inlineStr">
        <is>
          <t>No</t>
        </is>
      </c>
      <c r="W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TC103912</t>
        </is>
      </c>
      <c r="B3921" s="69" t="n">
        <v>46128</v>
      </c>
      <c r="C3921" s="70" t="n">
        <v>2026</v>
      </c>
      <c r="D3921" t="inlineStr">
        <is>
          <t>Apr</t>
        </is>
      </c>
      <c r="E3921" t="inlineStr">
        <is>
          <t>Asia Pacific</t>
        </is>
      </c>
      <c r="F3921" t="inlineStr">
        <is>
          <t>Australia</t>
        </is>
      </c>
      <c r="G3921" t="inlineStr">
        <is>
          <t>Technology &amp; Services</t>
        </is>
      </c>
      <c r="H3921" t="inlineStr">
        <is>
          <t>Consulting</t>
        </is>
      </c>
      <c r="I3921" t="inlineStr">
        <is>
          <t>Top-10 client</t>
        </is>
      </c>
      <c r="J3921" t="inlineStr">
        <is>
          <t>Sara Rossi</t>
        </is>
      </c>
      <c r="K3921" s="71" t="n">
        <v>9912</v>
      </c>
      <c r="L3921" s="72" t="n">
        <v>3682.09</v>
      </c>
      <c r="M3921" s="72" t="n">
        <v>36496876.08</v>
      </c>
      <c r="N3921" s="72" t="n">
        <v>0</v>
      </c>
      <c r="O3921" s="72" t="n">
        <v>36496876.08</v>
      </c>
      <c r="P3921" s="72" t="n">
        <v>23465770.37</v>
      </c>
      <c r="Q3921" s="72" t="n">
        <v>13031105.71</v>
      </c>
      <c r="R3921" t="inlineStr">
        <is>
          <t>TS-02</t>
        </is>
      </c>
      <c r="S3921" s="73" t="n">
        <v>77.2</v>
      </c>
      <c r="T3921" s="73" t="n">
        <v>62.9</v>
      </c>
      <c r="U3921" s="71" t="n">
        <v>0</v>
      </c>
      <c r="V3921" t="inlineStr">
        <is>
          <t>No</t>
        </is>
      </c>
      <c r="W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TC103913</t>
        </is>
      </c>
      <c r="B3922" s="69" t="n">
        <v>46128</v>
      </c>
      <c r="C3922" s="70" t="n">
        <v>2026</v>
      </c>
      <c r="D3922" t="inlineStr">
        <is>
          <t>Apr</t>
        </is>
      </c>
      <c r="E3922" t="inlineStr">
        <is>
          <t>Middle East &amp; Africa</t>
        </is>
      </c>
      <c r="F3922" t="inlineStr">
        <is>
          <t>UAE</t>
        </is>
      </c>
      <c r="G3922" t="inlineStr">
        <is>
          <t>BFSI</t>
        </is>
      </c>
      <c r="H3922" t="inlineStr">
        <is>
          <t>AI &amp; data</t>
        </is>
      </c>
      <c r="I3922" t="inlineStr">
        <is>
          <t>Top-10 client</t>
        </is>
      </c>
      <c r="J3922" t="inlineStr">
        <is>
          <t>Carlos Silva</t>
        </is>
      </c>
      <c r="K3922" s="71" t="n">
        <v>1007</v>
      </c>
      <c r="L3922" s="72" t="n">
        <v>3567.9</v>
      </c>
      <c r="M3922" s="72" t="n">
        <v>3592875.3</v>
      </c>
      <c r="N3922" s="72" t="n">
        <v>143715.01</v>
      </c>
      <c r="O3922" s="72" t="n">
        <v>3449160.29</v>
      </c>
      <c r="P3922" s="72" t="n">
        <v>2347703.22</v>
      </c>
      <c r="Q3922" s="72" t="n">
        <v>1101457.07</v>
      </c>
      <c r="R3922" t="inlineStr">
        <is>
          <t>B-02</t>
        </is>
      </c>
      <c r="S3922" s="73" t="n">
        <v>7.6</v>
      </c>
      <c r="T3922" s="73" t="n">
        <v>6.3</v>
      </c>
      <c r="U3922" s="71" t="n">
        <v>0</v>
      </c>
      <c r="V3922" t="inlineStr">
        <is>
          <t>No</t>
        </is>
      </c>
      <c r="W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TC103914</t>
        </is>
      </c>
      <c r="B3923" s="69" t="n">
        <v>46128</v>
      </c>
      <c r="C3923" s="70" t="n">
        <v>2026</v>
      </c>
      <c r="D3923" t="inlineStr">
        <is>
          <t>Apr</t>
        </is>
      </c>
      <c r="E3923" t="inlineStr">
        <is>
          <t>North America</t>
        </is>
      </c>
      <c r="F3923" t="inlineStr">
        <is>
          <t>USA</t>
        </is>
      </c>
      <c r="G3923" t="inlineStr">
        <is>
          <t>BFSI</t>
        </is>
      </c>
      <c r="H3923" t="inlineStr">
        <is>
          <t>Application services</t>
        </is>
      </c>
      <c r="I3923" t="inlineStr">
        <is>
          <t>Mid-size client</t>
        </is>
      </c>
      <c r="J3923" t="inlineStr">
        <is>
          <t>Ravindra Patil</t>
        </is>
      </c>
      <c r="K3923" s="71" t="n">
        <v>6005</v>
      </c>
      <c r="L3923" s="72" t="n">
        <v>4399.11</v>
      </c>
      <c r="M3923" s="72" t="n">
        <v>26416655.55</v>
      </c>
      <c r="N3923" s="72" t="n">
        <v>0</v>
      </c>
      <c r="O3923" s="72" t="n">
        <v>26416655.55</v>
      </c>
      <c r="P3923" s="72" t="n">
        <v>17592381.96</v>
      </c>
      <c r="Q3923" s="72" t="n">
        <v>8824273.59</v>
      </c>
      <c r="R3923" t="inlineStr">
        <is>
          <t>B-02</t>
        </is>
      </c>
      <c r="S3923" s="73" t="n">
        <v>45.9</v>
      </c>
      <c r="T3923" s="73" t="n">
        <v>38.9</v>
      </c>
      <c r="U3923" s="71" t="n">
        <v>1</v>
      </c>
      <c r="V3923" t="inlineStr">
        <is>
          <t>No</t>
        </is>
      </c>
      <c r="W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TC103915</t>
        </is>
      </c>
      <c r="B3924" s="69" t="n">
        <v>46128</v>
      </c>
      <c r="C3924" s="70" t="n">
        <v>2026</v>
      </c>
      <c r="D3924" t="inlineStr">
        <is>
          <t>Apr</t>
        </is>
      </c>
      <c r="E3924" t="inlineStr">
        <is>
          <t>Continental Europe</t>
        </is>
      </c>
      <c r="F3924" t="inlineStr">
        <is>
          <t>Netherlands</t>
        </is>
      </c>
      <c r="G3924" t="inlineStr">
        <is>
          <t>Manufacturing</t>
        </is>
      </c>
      <c r="H3924" t="inlineStr">
        <is>
          <t>Application services</t>
        </is>
      </c>
      <c r="I3924" t="inlineStr">
        <is>
          <t>Mid-size client</t>
        </is>
      </c>
      <c r="J3924" t="inlineStr">
        <is>
          <t>Hiroshi Tanaka</t>
        </is>
      </c>
      <c r="K3924" s="71" t="n">
        <v>10902</v>
      </c>
      <c r="L3924" s="72" t="n">
        <v>4253.18</v>
      </c>
      <c r="M3924" s="72" t="n">
        <v>46368168.36</v>
      </c>
      <c r="N3924" s="72" t="n">
        <v>2782090.1</v>
      </c>
      <c r="O3924" s="72" t="n">
        <v>43586078.26</v>
      </c>
      <c r="P3924" s="72" t="n">
        <v>32326705.28</v>
      </c>
      <c r="Q3924" s="72" t="n">
        <v>11259372.98</v>
      </c>
      <c r="R3924" t="inlineStr">
        <is>
          <t>M-06</t>
        </is>
      </c>
      <c r="S3924" s="73" t="n">
        <v>77.7</v>
      </c>
      <c r="T3924" s="73" t="n">
        <v>66.40000000000001</v>
      </c>
      <c r="U3924" s="71" t="n">
        <v>2</v>
      </c>
      <c r="V3924" t="inlineStr">
        <is>
          <t>No</t>
        </is>
      </c>
      <c r="W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TC103916</t>
        </is>
      </c>
      <c r="B3925" s="69" t="n">
        <v>46128</v>
      </c>
      <c r="C3925" s="70" t="n">
        <v>2026</v>
      </c>
      <c r="D3925" t="inlineStr">
        <is>
          <t>Apr</t>
        </is>
      </c>
      <c r="E3925" t="inlineStr">
        <is>
          <t>North America</t>
        </is>
      </c>
      <c r="F3925" t="inlineStr">
        <is>
          <t>USA</t>
        </is>
      </c>
      <c r="G3925" t="inlineStr">
        <is>
          <t>BFSI</t>
        </is>
      </c>
      <c r="H3925" t="inlineStr">
        <is>
          <t>Application services</t>
        </is>
      </c>
      <c r="I3925" t="inlineStr">
        <is>
          <t>Large client</t>
        </is>
      </c>
      <c r="J3925" t="inlineStr">
        <is>
          <t>Arjun Mehta</t>
        </is>
      </c>
      <c r="K3925" s="71" t="n">
        <v>6550</v>
      </c>
      <c r="L3925" s="72" t="n">
        <v>4015.34</v>
      </c>
      <c r="M3925" s="72" t="n">
        <v>26300477</v>
      </c>
      <c r="N3925" s="72" t="n">
        <v>0</v>
      </c>
      <c r="O3925" s="72" t="n">
        <v>26300477</v>
      </c>
      <c r="P3925" s="72" t="n">
        <v>15768661.61</v>
      </c>
      <c r="Q3925" s="72" t="n">
        <v>10531815.39</v>
      </c>
      <c r="R3925" t="inlineStr">
        <is>
          <t>B-03</t>
        </is>
      </c>
      <c r="S3925" s="73" t="n">
        <v>52.1</v>
      </c>
      <c r="T3925" s="73" t="n">
        <v>42.5</v>
      </c>
      <c r="U3925" s="71" t="n">
        <v>0</v>
      </c>
      <c r="V3925" t="inlineStr">
        <is>
          <t>No</t>
        </is>
      </c>
      <c r="W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TC103917</t>
        </is>
      </c>
      <c r="B3926" s="69" t="n">
        <v>46128</v>
      </c>
      <c r="C3926" s="70" t="n">
        <v>2026</v>
      </c>
      <c r="D3926" t="inlineStr">
        <is>
          <t>Apr</t>
        </is>
      </c>
      <c r="E3926" t="inlineStr">
        <is>
          <t>Continental Europe</t>
        </is>
      </c>
      <c r="F3926" t="inlineStr">
        <is>
          <t>France</t>
        </is>
      </c>
      <c r="G3926" t="inlineStr">
        <is>
          <t>BFSI</t>
        </is>
      </c>
      <c r="H3926" t="inlineStr">
        <is>
          <t>Application services</t>
        </is>
      </c>
      <c r="I3926" t="inlineStr">
        <is>
          <t>Large client</t>
        </is>
      </c>
      <c r="J3926" t="inlineStr">
        <is>
          <t>Arjun Mehta</t>
        </is>
      </c>
      <c r="K3926" s="71" t="n">
        <v>814</v>
      </c>
      <c r="L3926" s="72" t="n">
        <v>4517.14</v>
      </c>
      <c r="M3926" s="72" t="n">
        <v>3676951.96</v>
      </c>
      <c r="N3926" s="72" t="n">
        <v>147078.08</v>
      </c>
      <c r="O3926" s="72" t="n">
        <v>3529873.88</v>
      </c>
      <c r="P3926" s="72" t="n">
        <v>2346390.11</v>
      </c>
      <c r="Q3926" s="72" t="n">
        <v>1183483.77</v>
      </c>
      <c r="R3926" t="inlineStr">
        <is>
          <t>B-05</t>
        </is>
      </c>
      <c r="S3926" s="73" t="n">
        <v>7.3</v>
      </c>
      <c r="T3926" s="73" t="n">
        <v>5.4</v>
      </c>
      <c r="U3926" s="71" t="n">
        <v>0</v>
      </c>
      <c r="V3926" t="inlineStr">
        <is>
          <t>No</t>
        </is>
      </c>
      <c r="W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TC103918</t>
        </is>
      </c>
      <c r="B3927" s="69" t="n">
        <v>46128</v>
      </c>
      <c r="C3927" s="70" t="n">
        <v>2026</v>
      </c>
      <c r="D3927" t="inlineStr">
        <is>
          <t>Apr</t>
        </is>
      </c>
      <c r="E3927" t="inlineStr">
        <is>
          <t>North America</t>
        </is>
      </c>
      <c r="F3927" t="inlineStr">
        <is>
          <t>Canada</t>
        </is>
      </c>
      <c r="G3927" t="inlineStr">
        <is>
          <t>BFSI</t>
        </is>
      </c>
      <c r="H3927" t="inlineStr">
        <is>
          <t>BPS</t>
        </is>
      </c>
      <c r="I3927" t="inlineStr">
        <is>
          <t>Mid-size client</t>
        </is>
      </c>
      <c r="J3927" t="inlineStr">
        <is>
          <t>Ravindra Patil</t>
        </is>
      </c>
      <c r="K3927" s="71" t="n">
        <v>4614</v>
      </c>
      <c r="L3927" s="72" t="n">
        <v>4236.64</v>
      </c>
      <c r="M3927" s="72" t="n">
        <v>19547856.96</v>
      </c>
      <c r="N3927" s="72" t="n">
        <v>0</v>
      </c>
      <c r="O3927" s="72" t="n">
        <v>19547856.96</v>
      </c>
      <c r="P3927" s="72" t="n">
        <v>13218828.56</v>
      </c>
      <c r="Q3927" s="72" t="n">
        <v>6329028.4</v>
      </c>
      <c r="R3927" t="inlineStr">
        <is>
          <t>B-06</t>
        </is>
      </c>
      <c r="S3927" s="73" t="n">
        <v>35.8</v>
      </c>
      <c r="T3927" s="73" t="n">
        <v>28.8</v>
      </c>
      <c r="U3927" s="71" t="n">
        <v>0</v>
      </c>
      <c r="V3927" t="inlineStr">
        <is>
          <t>No</t>
        </is>
      </c>
      <c r="W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TC103919</t>
        </is>
      </c>
      <c r="B3928" s="69" t="n">
        <v>46128</v>
      </c>
      <c r="C3928" s="70" t="n">
        <v>2026</v>
      </c>
      <c r="D3928" t="inlineStr">
        <is>
          <t>Apr</t>
        </is>
      </c>
      <c r="E3928" t="inlineStr">
        <is>
          <t>Asia Pacific</t>
        </is>
      </c>
      <c r="F3928" t="inlineStr">
        <is>
          <t>Singapore</t>
        </is>
      </c>
      <c r="G3928" t="inlineStr">
        <is>
          <t>BFSI</t>
        </is>
      </c>
      <c r="H3928" t="inlineStr">
        <is>
          <t>Application services</t>
        </is>
      </c>
      <c r="I3928" t="inlineStr">
        <is>
          <t>Top-10 client</t>
        </is>
      </c>
      <c r="J3928" t="inlineStr">
        <is>
          <t>Wei Chen</t>
        </is>
      </c>
      <c r="K3928" s="71" t="n">
        <v>6645</v>
      </c>
      <c r="L3928" s="72" t="n">
        <v>3916.81</v>
      </c>
      <c r="M3928" s="72" t="n">
        <v>26027202.45</v>
      </c>
      <c r="N3928" s="72" t="n">
        <v>0</v>
      </c>
      <c r="O3928" s="72" t="n">
        <v>26027202.45</v>
      </c>
      <c r="P3928" s="72" t="n">
        <v>15931984.36</v>
      </c>
      <c r="Q3928" s="72" t="n">
        <v>10095218.09</v>
      </c>
      <c r="R3928" t="inlineStr">
        <is>
          <t>B-06</t>
        </is>
      </c>
      <c r="S3928" s="73" t="n">
        <v>55.3</v>
      </c>
      <c r="T3928" s="73" t="n">
        <v>44.1</v>
      </c>
      <c r="U3928" s="71" t="n">
        <v>1</v>
      </c>
      <c r="V3928" t="inlineStr">
        <is>
          <t>No</t>
        </is>
      </c>
      <c r="W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TC103920</t>
        </is>
      </c>
      <c r="B3929" s="69" t="n">
        <v>46128</v>
      </c>
      <c r="C3929" s="70" t="n">
        <v>2026</v>
      </c>
      <c r="D3929" t="inlineStr">
        <is>
          <t>Apr</t>
        </is>
      </c>
      <c r="E3929" t="inlineStr">
        <is>
          <t>UK</t>
        </is>
      </c>
      <c r="F3929" t="inlineStr">
        <is>
          <t>UK</t>
        </is>
      </c>
      <c r="G3929" t="inlineStr">
        <is>
          <t>Life Sciences</t>
        </is>
      </c>
      <c r="H3929" t="inlineStr">
        <is>
          <t>Application services</t>
        </is>
      </c>
      <c r="I3929" t="inlineStr">
        <is>
          <t>Top-10 client</t>
        </is>
      </c>
      <c r="J3929" t="inlineStr">
        <is>
          <t>Kofi Mensah</t>
        </is>
      </c>
      <c r="K3929" s="71" t="n">
        <v>800</v>
      </c>
      <c r="L3929" s="72" t="n">
        <v>4920.94</v>
      </c>
      <c r="M3929" s="72" t="n">
        <v>3936752</v>
      </c>
      <c r="N3929" s="72" t="n">
        <v>157470.08</v>
      </c>
      <c r="O3929" s="72" t="n">
        <v>3779281.92</v>
      </c>
      <c r="P3929" s="72" t="n">
        <v>2355042.74</v>
      </c>
      <c r="Q3929" s="72" t="n">
        <v>1424239.18</v>
      </c>
      <c r="R3929" t="inlineStr">
        <is>
          <t>LS-01</t>
        </is>
      </c>
      <c r="S3929" s="73" t="n">
        <v>6</v>
      </c>
      <c r="T3929" s="73" t="n">
        <v>4.9</v>
      </c>
      <c r="U3929" s="71" t="n">
        <v>0</v>
      </c>
      <c r="V3929" t="inlineStr">
        <is>
          <t>No</t>
        </is>
      </c>
      <c r="W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TC103921</t>
        </is>
      </c>
      <c r="B3930" s="69" t="n">
        <v>46128</v>
      </c>
      <c r="C3930" s="70" t="n">
        <v>2026</v>
      </c>
      <c r="D3930" t="inlineStr">
        <is>
          <t>Apr</t>
        </is>
      </c>
      <c r="E3930" t="inlineStr">
        <is>
          <t>North America</t>
        </is>
      </c>
      <c r="F3930" t="inlineStr">
        <is>
          <t>USA</t>
        </is>
      </c>
      <c r="G3930" t="inlineStr">
        <is>
          <t>Technology &amp; Services</t>
        </is>
      </c>
      <c r="H3930" t="inlineStr">
        <is>
          <t>AI &amp; data</t>
        </is>
      </c>
      <c r="I3930" t="inlineStr">
        <is>
          <t>Large client</t>
        </is>
      </c>
      <c r="J3930" t="inlineStr">
        <is>
          <t>Ruhi Shaikh</t>
        </is>
      </c>
      <c r="K3930" s="71" t="n">
        <v>2358</v>
      </c>
      <c r="L3930" s="72" t="n">
        <v>4428.91</v>
      </c>
      <c r="M3930" s="72" t="n">
        <v>10443369.78</v>
      </c>
      <c r="N3930" s="72" t="n">
        <v>0</v>
      </c>
      <c r="O3930" s="72" t="n">
        <v>10443369.78</v>
      </c>
      <c r="P3930" s="72" t="n">
        <v>6902112.18</v>
      </c>
      <c r="Q3930" s="72" t="n">
        <v>3541257.6</v>
      </c>
      <c r="R3930" t="inlineStr">
        <is>
          <t>TS-05</t>
        </is>
      </c>
      <c r="S3930" s="73" t="n">
        <v>18.1</v>
      </c>
      <c r="T3930" s="73" t="n">
        <v>15.3</v>
      </c>
      <c r="U3930" s="71" t="n">
        <v>1</v>
      </c>
      <c r="V3930" t="inlineStr">
        <is>
          <t>No</t>
        </is>
      </c>
      <c r="W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TC103922</t>
        </is>
      </c>
      <c r="B3931" s="69" t="n">
        <v>46129</v>
      </c>
      <c r="C3931" s="70" t="n">
        <v>2026</v>
      </c>
      <c r="D3931" t="inlineStr">
        <is>
          <t>Apr</t>
        </is>
      </c>
      <c r="E3931" t="inlineStr">
        <is>
          <t>North America</t>
        </is>
      </c>
      <c r="F3931" t="inlineStr">
        <is>
          <t>USA</t>
        </is>
      </c>
      <c r="G3931" t="inlineStr">
        <is>
          <t>BFSI</t>
        </is>
      </c>
      <c r="H3931" t="inlineStr">
        <is>
          <t>Application services</t>
        </is>
      </c>
      <c r="I3931" t="inlineStr">
        <is>
          <t>Mid-size client</t>
        </is>
      </c>
      <c r="J3931" t="inlineStr">
        <is>
          <t>Fatima Al-Saud</t>
        </is>
      </c>
      <c r="K3931" s="71" t="n">
        <v>1747</v>
      </c>
      <c r="L3931" s="72" t="n">
        <v>3868.49</v>
      </c>
      <c r="M3931" s="72" t="n">
        <v>6758252.03</v>
      </c>
      <c r="N3931" s="72" t="n">
        <v>135165.04</v>
      </c>
      <c r="O3931" s="72" t="n">
        <v>6623086.99</v>
      </c>
      <c r="P3931" s="72" t="n">
        <v>4521244.96</v>
      </c>
      <c r="Q3931" s="72" t="n">
        <v>2101842.03</v>
      </c>
      <c r="R3931" t="inlineStr">
        <is>
          <t>B-01</t>
        </is>
      </c>
      <c r="S3931" s="73" t="n">
        <v>14.6</v>
      </c>
      <c r="T3931" s="73" t="n">
        <v>11.1</v>
      </c>
      <c r="U3931" s="71" t="n">
        <v>1</v>
      </c>
      <c r="V3931" t="inlineStr">
        <is>
          <t>No</t>
        </is>
      </c>
      <c r="W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TC103923</t>
        </is>
      </c>
      <c r="B3932" s="69" t="n">
        <v>46129</v>
      </c>
      <c r="C3932" s="70" t="n">
        <v>2026</v>
      </c>
      <c r="D3932" t="inlineStr">
        <is>
          <t>Apr</t>
        </is>
      </c>
      <c r="E3932" t="inlineStr">
        <is>
          <t>North America</t>
        </is>
      </c>
      <c r="F3932" t="inlineStr">
        <is>
          <t>USA</t>
        </is>
      </c>
      <c r="G3932" t="inlineStr">
        <is>
          <t>BFSI</t>
        </is>
      </c>
      <c r="H3932" t="inlineStr">
        <is>
          <t>Application services</t>
        </is>
      </c>
      <c r="I3932" t="inlineStr">
        <is>
          <t>Large client</t>
        </is>
      </c>
      <c r="J3932" t="inlineStr">
        <is>
          <t>Amir Khan</t>
        </is>
      </c>
      <c r="K3932" s="71" t="n">
        <v>6181</v>
      </c>
      <c r="L3932" s="72" t="n">
        <v>3721.2</v>
      </c>
      <c r="M3932" s="72" t="n">
        <v>23000737.2</v>
      </c>
      <c r="N3932" s="72" t="n">
        <v>1380044.23</v>
      </c>
      <c r="O3932" s="72" t="n">
        <v>21620692.97</v>
      </c>
      <c r="P3932" s="72" t="n">
        <v>14211093.7</v>
      </c>
      <c r="Q3932" s="72" t="n">
        <v>7409599.27</v>
      </c>
      <c r="R3932" t="inlineStr">
        <is>
          <t>B-01</t>
        </is>
      </c>
      <c r="S3932" s="73" t="n">
        <v>44.7</v>
      </c>
      <c r="T3932" s="73" t="n">
        <v>37.7</v>
      </c>
      <c r="U3932" s="71" t="n">
        <v>0</v>
      </c>
      <c r="V3932" t="inlineStr">
        <is>
          <t>No</t>
        </is>
      </c>
      <c r="W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TC103924</t>
        </is>
      </c>
      <c r="B3933" s="69" t="n">
        <v>46129</v>
      </c>
      <c r="C3933" s="70" t="n">
        <v>2026</v>
      </c>
      <c r="D3933" t="inlineStr">
        <is>
          <t>Apr</t>
        </is>
      </c>
      <c r="E3933" t="inlineStr">
        <is>
          <t>Continental Europe</t>
        </is>
      </c>
      <c r="F3933" t="inlineStr">
        <is>
          <t>France</t>
        </is>
      </c>
      <c r="G3933" t="inlineStr">
        <is>
          <t>BFSI</t>
        </is>
      </c>
      <c r="H3933" t="inlineStr">
        <is>
          <t>Application services</t>
        </is>
      </c>
      <c r="I3933" t="inlineStr">
        <is>
          <t>Top-10 client</t>
        </is>
      </c>
      <c r="J3933" t="inlineStr">
        <is>
          <t>Ravindra Patil</t>
        </is>
      </c>
      <c r="K3933" s="71" t="n">
        <v>8497</v>
      </c>
      <c r="L3933" s="72" t="n">
        <v>4657.2</v>
      </c>
      <c r="M3933" s="72" t="n">
        <v>39572228.4</v>
      </c>
      <c r="N3933" s="72" t="n">
        <v>0</v>
      </c>
      <c r="O3933" s="72" t="n">
        <v>39572228.4</v>
      </c>
      <c r="P3933" s="72" t="n">
        <v>24273546.61</v>
      </c>
      <c r="Q3933" s="72" t="n">
        <v>15298681.79</v>
      </c>
      <c r="R3933" t="inlineStr">
        <is>
          <t>B-04</t>
        </is>
      </c>
      <c r="S3933" s="73" t="n">
        <v>66</v>
      </c>
      <c r="T3933" s="73" t="n">
        <v>54.2</v>
      </c>
      <c r="U3933" s="71" t="n">
        <v>1</v>
      </c>
      <c r="V3933" t="inlineStr">
        <is>
          <t>No</t>
        </is>
      </c>
      <c r="W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TC103925</t>
        </is>
      </c>
      <c r="B3934" s="69" t="n">
        <v>46129</v>
      </c>
      <c r="C3934" s="70" t="n">
        <v>2026</v>
      </c>
      <c r="D3934" t="inlineStr">
        <is>
          <t>Apr</t>
        </is>
      </c>
      <c r="E3934" t="inlineStr">
        <is>
          <t>North America</t>
        </is>
      </c>
      <c r="F3934" t="inlineStr">
        <is>
          <t>Canada</t>
        </is>
      </c>
      <c r="G3934" t="inlineStr">
        <is>
          <t>BFSI</t>
        </is>
      </c>
      <c r="H3934" t="inlineStr">
        <is>
          <t>BPS</t>
        </is>
      </c>
      <c r="I3934" t="inlineStr">
        <is>
          <t>Large client</t>
        </is>
      </c>
      <c r="J3934" t="inlineStr">
        <is>
          <t>Carlos Silva</t>
        </is>
      </c>
      <c r="K3934" s="71" t="n">
        <v>2154</v>
      </c>
      <c r="L3934" s="72" t="n">
        <v>4098.4</v>
      </c>
      <c r="M3934" s="72" t="n">
        <v>8827953.6</v>
      </c>
      <c r="N3934" s="72" t="n">
        <v>0</v>
      </c>
      <c r="O3934" s="72" t="n">
        <v>8827953.6</v>
      </c>
      <c r="P3934" s="72" t="n">
        <v>5313811.13</v>
      </c>
      <c r="Q3934" s="72" t="n">
        <v>3514142.47</v>
      </c>
      <c r="R3934" t="inlineStr">
        <is>
          <t>B-06</t>
        </is>
      </c>
      <c r="S3934" s="73" t="n">
        <v>18.5</v>
      </c>
      <c r="T3934" s="73" t="n">
        <v>14</v>
      </c>
      <c r="U3934" s="71" t="n">
        <v>0</v>
      </c>
      <c r="V3934" t="inlineStr">
        <is>
          <t>No</t>
        </is>
      </c>
      <c r="W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TC103926</t>
        </is>
      </c>
      <c r="B3935" s="69" t="n">
        <v>46129</v>
      </c>
      <c r="C3935" s="70" t="n">
        <v>2026</v>
      </c>
      <c r="D3935" t="inlineStr">
        <is>
          <t>Apr</t>
        </is>
      </c>
      <c r="E3935" t="inlineStr">
        <is>
          <t>Continental Europe</t>
        </is>
      </c>
      <c r="F3935" t="inlineStr">
        <is>
          <t>Germany</t>
        </is>
      </c>
      <c r="G3935" t="inlineStr">
        <is>
          <t>BFSI</t>
        </is>
      </c>
      <c r="H3935" t="inlineStr">
        <is>
          <t>Cloud &amp; infrastructure</t>
        </is>
      </c>
      <c r="I3935" t="inlineStr">
        <is>
          <t>Top-10 client</t>
        </is>
      </c>
      <c r="J3935" t="inlineStr">
        <is>
          <t>Noah Smith</t>
        </is>
      </c>
      <c r="K3935" s="71" t="n">
        <v>10363</v>
      </c>
      <c r="L3935" s="72" t="n">
        <v>4033.51</v>
      </c>
      <c r="M3935" s="72" t="n">
        <v>41799264.13</v>
      </c>
      <c r="N3935" s="72" t="n">
        <v>2507955.85</v>
      </c>
      <c r="O3935" s="72" t="n">
        <v>39291308.28</v>
      </c>
      <c r="P3935" s="72" t="n">
        <v>28032351.82</v>
      </c>
      <c r="Q3935" s="72" t="n">
        <v>11258956.46</v>
      </c>
      <c r="R3935" t="inlineStr">
        <is>
          <t>B-04</t>
        </is>
      </c>
      <c r="S3935" s="73" t="n">
        <v>77.2</v>
      </c>
      <c r="T3935" s="73" t="n">
        <v>65.59999999999999</v>
      </c>
      <c r="U3935" s="71" t="n">
        <v>1</v>
      </c>
      <c r="V3935" t="inlineStr">
        <is>
          <t>No</t>
        </is>
      </c>
      <c r="W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TC103927</t>
        </is>
      </c>
      <c r="B3936" s="69" t="n">
        <v>46129</v>
      </c>
      <c r="C3936" s="70" t="n">
        <v>2026</v>
      </c>
      <c r="D3936" t="inlineStr">
        <is>
          <t>Apr</t>
        </is>
      </c>
      <c r="E3936" t="inlineStr">
        <is>
          <t>North America</t>
        </is>
      </c>
      <c r="F3936" t="inlineStr">
        <is>
          <t>USA</t>
        </is>
      </c>
      <c r="G3936" t="inlineStr">
        <is>
          <t>BFSI</t>
        </is>
      </c>
      <c r="H3936" t="inlineStr">
        <is>
          <t>Cloud &amp; infrastructure</t>
        </is>
      </c>
      <c r="I3936" t="inlineStr">
        <is>
          <t>Large client</t>
        </is>
      </c>
      <c r="J3936" t="inlineStr">
        <is>
          <t>Lucas Martin</t>
        </is>
      </c>
      <c r="K3936" s="71" t="n">
        <v>2870</v>
      </c>
      <c r="L3936" s="72" t="n">
        <v>3925.06</v>
      </c>
      <c r="M3936" s="72" t="n">
        <v>11264922.2</v>
      </c>
      <c r="N3936" s="72" t="n">
        <v>450596.89</v>
      </c>
      <c r="O3936" s="72" t="n">
        <v>10814325.31</v>
      </c>
      <c r="P3936" s="72" t="n">
        <v>7295490.75</v>
      </c>
      <c r="Q3936" s="72" t="n">
        <v>3518834.56</v>
      </c>
      <c r="R3936" t="inlineStr">
        <is>
          <t>B-02</t>
        </is>
      </c>
      <c r="S3936" s="73" t="n">
        <v>21.7</v>
      </c>
      <c r="T3936" s="73" t="n">
        <v>19.1</v>
      </c>
      <c r="U3936" s="71" t="n">
        <v>1</v>
      </c>
      <c r="V3936" t="inlineStr">
        <is>
          <t>No</t>
        </is>
      </c>
      <c r="W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TC103928</t>
        </is>
      </c>
      <c r="B3937" s="69" t="n">
        <v>46129</v>
      </c>
      <c r="C3937" s="70" t="n">
        <v>2026</v>
      </c>
      <c r="D3937" t="inlineStr">
        <is>
          <t>Apr</t>
        </is>
      </c>
      <c r="E3937" t="inlineStr">
        <is>
          <t>North America</t>
        </is>
      </c>
      <c r="F3937" t="inlineStr">
        <is>
          <t>USA</t>
        </is>
      </c>
      <c r="G3937" t="inlineStr">
        <is>
          <t>BFSI</t>
        </is>
      </c>
      <c r="H3937" t="inlineStr">
        <is>
          <t>Application services</t>
        </is>
      </c>
      <c r="I3937" t="inlineStr">
        <is>
          <t>Mid-size client</t>
        </is>
      </c>
      <c r="J3937" t="inlineStr">
        <is>
          <t>Mei Lin</t>
        </is>
      </c>
      <c r="K3937" s="71" t="n">
        <v>1602</v>
      </c>
      <c r="L3937" s="72" t="n">
        <v>4655.09</v>
      </c>
      <c r="M3937" s="72" t="n">
        <v>7457454.18</v>
      </c>
      <c r="N3937" s="72" t="n">
        <v>149149.08</v>
      </c>
      <c r="O3937" s="72" t="n">
        <v>7308305.1</v>
      </c>
      <c r="P3937" s="72" t="n">
        <v>5175908.29</v>
      </c>
      <c r="Q3937" s="72" t="n">
        <v>2132396.81</v>
      </c>
      <c r="R3937" t="inlineStr">
        <is>
          <t>B-01</t>
        </is>
      </c>
      <c r="S3937" s="73" t="n">
        <v>13.7</v>
      </c>
      <c r="T3937" s="73" t="n">
        <v>10.8</v>
      </c>
      <c r="U3937" s="71" t="n">
        <v>0</v>
      </c>
      <c r="V3937" t="inlineStr">
        <is>
          <t>No</t>
        </is>
      </c>
      <c r="W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TC103929</t>
        </is>
      </c>
      <c r="B3938" s="69" t="n">
        <v>46129</v>
      </c>
      <c r="C3938" s="70" t="n">
        <v>2026</v>
      </c>
      <c r="D3938" t="inlineStr">
        <is>
          <t>Apr</t>
        </is>
      </c>
      <c r="E3938" t="inlineStr">
        <is>
          <t>North America</t>
        </is>
      </c>
      <c r="F3938" t="inlineStr">
        <is>
          <t>USA</t>
        </is>
      </c>
      <c r="G3938" t="inlineStr">
        <is>
          <t>Manufacturing</t>
        </is>
      </c>
      <c r="H3938" t="inlineStr">
        <is>
          <t>AI &amp; data</t>
        </is>
      </c>
      <c r="I3938" t="inlineStr">
        <is>
          <t>Large client</t>
        </is>
      </c>
      <c r="J3938" t="inlineStr">
        <is>
          <t>Liam O'Brien</t>
        </is>
      </c>
      <c r="K3938" s="71" t="n">
        <v>6184</v>
      </c>
      <c r="L3938" s="72" t="n">
        <v>3825.23</v>
      </c>
      <c r="M3938" s="72" t="n">
        <v>23655222.32</v>
      </c>
      <c r="N3938" s="72" t="n">
        <v>0</v>
      </c>
      <c r="O3938" s="72" t="n">
        <v>23655222.32</v>
      </c>
      <c r="P3938" s="72" t="n">
        <v>14340759.86</v>
      </c>
      <c r="Q3938" s="72" t="n">
        <v>9314462.460000001</v>
      </c>
      <c r="R3938" t="inlineStr">
        <is>
          <t>M-05</t>
        </is>
      </c>
      <c r="S3938" s="73" t="n">
        <v>44.9</v>
      </c>
      <c r="T3938" s="73" t="n">
        <v>39.5</v>
      </c>
      <c r="U3938" s="71" t="n">
        <v>0</v>
      </c>
      <c r="V3938" t="inlineStr">
        <is>
          <t>No</t>
        </is>
      </c>
      <c r="W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TC103930</t>
        </is>
      </c>
      <c r="B3939" s="69" t="n">
        <v>46129</v>
      </c>
      <c r="C3939" s="70" t="n">
        <v>2026</v>
      </c>
      <c r="D3939" t="inlineStr">
        <is>
          <t>Apr</t>
        </is>
      </c>
      <c r="E3939" t="inlineStr">
        <is>
          <t>North America</t>
        </is>
      </c>
      <c r="F3939" t="inlineStr">
        <is>
          <t>Canada</t>
        </is>
      </c>
      <c r="G3939" t="inlineStr">
        <is>
          <t>BFSI</t>
        </is>
      </c>
      <c r="H3939" t="inlineStr">
        <is>
          <t>Cloud &amp; infrastructure</t>
        </is>
      </c>
      <c r="I3939" t="inlineStr">
        <is>
          <t>Large client</t>
        </is>
      </c>
      <c r="J3939" t="inlineStr">
        <is>
          <t>Ravindra Patil</t>
        </is>
      </c>
      <c r="K3939" s="71" t="n">
        <v>2789</v>
      </c>
      <c r="L3939" s="72" t="n">
        <v>3912.72</v>
      </c>
      <c r="M3939" s="72" t="n">
        <v>10912576.08</v>
      </c>
      <c r="N3939" s="72" t="n">
        <v>0</v>
      </c>
      <c r="O3939" s="72" t="n">
        <v>10912576.08</v>
      </c>
      <c r="P3939" s="72" t="n">
        <v>7359834.44</v>
      </c>
      <c r="Q3939" s="72" t="n">
        <v>3552741.64</v>
      </c>
      <c r="R3939" t="inlineStr">
        <is>
          <t>B-04</t>
        </is>
      </c>
      <c r="S3939" s="73" t="n">
        <v>20.1</v>
      </c>
      <c r="T3939" s="73" t="n">
        <v>17.3</v>
      </c>
      <c r="U3939" s="71" t="n">
        <v>0</v>
      </c>
      <c r="V3939" t="inlineStr">
        <is>
          <t>No</t>
        </is>
      </c>
      <c r="W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TC103931</t>
        </is>
      </c>
      <c r="B3940" s="69" t="n">
        <v>46130</v>
      </c>
      <c r="C3940" s="70" t="n">
        <v>2026</v>
      </c>
      <c r="D3940" t="inlineStr">
        <is>
          <t>Apr</t>
        </is>
      </c>
      <c r="E3940" t="inlineStr">
        <is>
          <t>Asia Pacific</t>
        </is>
      </c>
      <c r="F3940" t="inlineStr">
        <is>
          <t>Singapore</t>
        </is>
      </c>
      <c r="G3940" t="inlineStr">
        <is>
          <t>BFSI</t>
        </is>
      </c>
      <c r="H3940" t="inlineStr">
        <is>
          <t>Cloud &amp; infrastructure</t>
        </is>
      </c>
      <c r="I3940" t="inlineStr">
        <is>
          <t>Large client</t>
        </is>
      </c>
      <c r="J3940" t="inlineStr">
        <is>
          <t>Zoya Ahmed</t>
        </is>
      </c>
      <c r="K3940" s="71" t="n">
        <v>4287</v>
      </c>
      <c r="L3940" s="72" t="n">
        <v>3568.6</v>
      </c>
      <c r="M3940" s="72" t="n">
        <v>15298588.2</v>
      </c>
      <c r="N3940" s="72" t="n">
        <v>305971.76</v>
      </c>
      <c r="O3940" s="72" t="n">
        <v>14992616.44</v>
      </c>
      <c r="P3940" s="72" t="n">
        <v>9181844.49</v>
      </c>
      <c r="Q3940" s="72" t="n">
        <v>5810771.95</v>
      </c>
      <c r="R3940" t="inlineStr">
        <is>
          <t>B-03</t>
        </is>
      </c>
      <c r="S3940" s="73" t="n">
        <v>35.2</v>
      </c>
      <c r="T3940" s="73" t="n">
        <v>27.5</v>
      </c>
      <c r="U3940" s="71" t="n">
        <v>0</v>
      </c>
      <c r="V3940" t="inlineStr">
        <is>
          <t>No</t>
        </is>
      </c>
      <c r="W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TC103932</t>
        </is>
      </c>
      <c r="B3941" s="69" t="n">
        <v>46130</v>
      </c>
      <c r="C3941" s="70" t="n">
        <v>2026</v>
      </c>
      <c r="D3941" t="inlineStr">
        <is>
          <t>Apr</t>
        </is>
      </c>
      <c r="E3941" t="inlineStr">
        <is>
          <t>North America</t>
        </is>
      </c>
      <c r="F3941" t="inlineStr">
        <is>
          <t>Canada</t>
        </is>
      </c>
      <c r="G3941" t="inlineStr">
        <is>
          <t>BFSI</t>
        </is>
      </c>
      <c r="H3941" t="inlineStr">
        <is>
          <t>Application services</t>
        </is>
      </c>
      <c r="I3941" t="inlineStr">
        <is>
          <t>Large client</t>
        </is>
      </c>
      <c r="J3941" t="inlineStr">
        <is>
          <t>Fatima Al-Saud</t>
        </is>
      </c>
      <c r="K3941" s="71" t="n">
        <v>6851</v>
      </c>
      <c r="L3941" s="72" t="n">
        <v>4217.18</v>
      </c>
      <c r="M3941" s="72" t="n">
        <v>28891900.18</v>
      </c>
      <c r="N3941" s="72" t="n">
        <v>0</v>
      </c>
      <c r="O3941" s="72" t="n">
        <v>28891900.18</v>
      </c>
      <c r="P3941" s="72" t="n">
        <v>20573308.19</v>
      </c>
      <c r="Q3941" s="72" t="n">
        <v>8318591.99</v>
      </c>
      <c r="R3941" t="inlineStr">
        <is>
          <t>B-04</t>
        </is>
      </c>
      <c r="S3941" s="73" t="n">
        <v>50.7</v>
      </c>
      <c r="T3941" s="73" t="n">
        <v>42.9</v>
      </c>
      <c r="U3941" s="71" t="n">
        <v>2</v>
      </c>
      <c r="V3941" t="inlineStr">
        <is>
          <t>No</t>
        </is>
      </c>
      <c r="W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TC103933</t>
        </is>
      </c>
      <c r="B3942" s="69" t="n">
        <v>46130</v>
      </c>
      <c r="C3942" s="70" t="n">
        <v>2026</v>
      </c>
      <c r="D3942" t="inlineStr">
        <is>
          <t>Apr</t>
        </is>
      </c>
      <c r="E3942" t="inlineStr">
        <is>
          <t>Asia Pacific</t>
        </is>
      </c>
      <c r="F3942" t="inlineStr">
        <is>
          <t>Singapore</t>
        </is>
      </c>
      <c r="G3942" t="inlineStr">
        <is>
          <t>Retail &amp; CPG</t>
        </is>
      </c>
      <c r="H3942" t="inlineStr">
        <is>
          <t>BPS</t>
        </is>
      </c>
      <c r="I3942" t="inlineStr">
        <is>
          <t>Large client</t>
        </is>
      </c>
      <c r="J3942" t="inlineStr">
        <is>
          <t>Ravindra Patil</t>
        </is>
      </c>
      <c r="K3942" s="71" t="n">
        <v>1347</v>
      </c>
      <c r="L3942" s="72" t="n">
        <v>3237.2</v>
      </c>
      <c r="M3942" s="72" t="n">
        <v>4360508.4</v>
      </c>
      <c r="N3942" s="72" t="n">
        <v>87210.17</v>
      </c>
      <c r="O3942" s="72" t="n">
        <v>4273298.23</v>
      </c>
      <c r="P3942" s="72" t="n">
        <v>2861364.38</v>
      </c>
      <c r="Q3942" s="72" t="n">
        <v>1411933.85</v>
      </c>
      <c r="R3942" t="inlineStr">
        <is>
          <t>RC-01</t>
        </is>
      </c>
      <c r="S3942" s="73" t="n">
        <v>10.5</v>
      </c>
      <c r="T3942" s="73" t="n">
        <v>8.699999999999999</v>
      </c>
      <c r="U3942" s="71" t="n">
        <v>0</v>
      </c>
      <c r="V3942" t="inlineStr">
        <is>
          <t>No</t>
        </is>
      </c>
      <c r="W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TC103934</t>
        </is>
      </c>
      <c r="B3943" s="69" t="n">
        <v>46130</v>
      </c>
      <c r="C3943" s="70" t="n">
        <v>2026</v>
      </c>
      <c r="D3943" t="inlineStr">
        <is>
          <t>Apr</t>
        </is>
      </c>
      <c r="E3943" t="inlineStr">
        <is>
          <t>India</t>
        </is>
      </c>
      <c r="F3943" t="inlineStr">
        <is>
          <t>India</t>
        </is>
      </c>
      <c r="G3943" t="inlineStr">
        <is>
          <t>Manufacturing</t>
        </is>
      </c>
      <c r="H3943" t="inlineStr">
        <is>
          <t>AI &amp; data</t>
        </is>
      </c>
      <c r="I3943" t="inlineStr">
        <is>
          <t>Large client</t>
        </is>
      </c>
      <c r="J3943" t="inlineStr">
        <is>
          <t>Wei Chen</t>
        </is>
      </c>
      <c r="K3943" s="71" t="n">
        <v>7039</v>
      </c>
      <c r="L3943" s="72" t="n">
        <v>3565.07</v>
      </c>
      <c r="M3943" s="72" t="n">
        <v>25094527.73</v>
      </c>
      <c r="N3943" s="72" t="n">
        <v>0</v>
      </c>
      <c r="O3943" s="72" t="n">
        <v>25094527.73</v>
      </c>
      <c r="P3943" s="72" t="n">
        <v>16343233.79</v>
      </c>
      <c r="Q3943" s="72" t="n">
        <v>8751293.939999999</v>
      </c>
      <c r="R3943" t="inlineStr">
        <is>
          <t>M-01</t>
        </is>
      </c>
      <c r="S3943" s="73" t="n">
        <v>50.9</v>
      </c>
      <c r="T3943" s="73" t="n">
        <v>44.3</v>
      </c>
      <c r="U3943" s="71" t="n">
        <v>0</v>
      </c>
      <c r="V3943" t="inlineStr">
        <is>
          <t>No</t>
        </is>
      </c>
      <c r="W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TC103935</t>
        </is>
      </c>
      <c r="B3944" s="69" t="n">
        <v>46130</v>
      </c>
      <c r="C3944" s="70" t="n">
        <v>2026</v>
      </c>
      <c r="D3944" t="inlineStr">
        <is>
          <t>Apr</t>
        </is>
      </c>
      <c r="E3944" t="inlineStr">
        <is>
          <t>North America</t>
        </is>
      </c>
      <c r="F3944" t="inlineStr">
        <is>
          <t>USA</t>
        </is>
      </c>
      <c r="G3944" t="inlineStr">
        <is>
          <t>BFSI</t>
        </is>
      </c>
      <c r="H3944" t="inlineStr">
        <is>
          <t>Cloud &amp; infrastructure</t>
        </is>
      </c>
      <c r="I3944" t="inlineStr">
        <is>
          <t>Mid-size client</t>
        </is>
      </c>
      <c r="J3944" t="inlineStr">
        <is>
          <t>Kofi Mensah</t>
        </is>
      </c>
      <c r="K3944" s="71" t="n">
        <v>6110</v>
      </c>
      <c r="L3944" s="72" t="n">
        <v>4362.35</v>
      </c>
      <c r="M3944" s="72" t="n">
        <v>26653958.5</v>
      </c>
      <c r="N3944" s="72" t="n">
        <v>0</v>
      </c>
      <c r="O3944" s="72" t="n">
        <v>26653958.5</v>
      </c>
      <c r="P3944" s="72" t="n">
        <v>18065724.03</v>
      </c>
      <c r="Q3944" s="72" t="n">
        <v>8588234.470000001</v>
      </c>
      <c r="R3944" t="inlineStr">
        <is>
          <t>B-01</t>
        </is>
      </c>
      <c r="S3944" s="73" t="n">
        <v>49.5</v>
      </c>
      <c r="T3944" s="73" t="n">
        <v>38.2</v>
      </c>
      <c r="U3944" s="71" t="n">
        <v>1</v>
      </c>
      <c r="V3944" t="inlineStr">
        <is>
          <t>No</t>
        </is>
      </c>
      <c r="W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TC103936</t>
        </is>
      </c>
      <c r="B3945" s="69" t="n">
        <v>46131</v>
      </c>
      <c r="C3945" s="70" t="n">
        <v>2026</v>
      </c>
      <c r="D3945" t="inlineStr">
        <is>
          <t>Apr</t>
        </is>
      </c>
      <c r="E3945" t="inlineStr">
        <is>
          <t>North America</t>
        </is>
      </c>
      <c r="F3945" t="inlineStr">
        <is>
          <t>Canada</t>
        </is>
      </c>
      <c r="G3945" t="inlineStr">
        <is>
          <t>Retail &amp; CPG</t>
        </is>
      </c>
      <c r="H3945" t="inlineStr">
        <is>
          <t>Application services</t>
        </is>
      </c>
      <c r="I3945" t="inlineStr">
        <is>
          <t>Large client</t>
        </is>
      </c>
      <c r="J3945" t="inlineStr">
        <is>
          <t>Sophie Müller</t>
        </is>
      </c>
      <c r="K3945" s="71" t="n">
        <v>7103</v>
      </c>
      <c r="L3945" s="72" t="n">
        <v>3390.2</v>
      </c>
      <c r="M3945" s="72" t="n">
        <v>24080590.6</v>
      </c>
      <c r="N3945" s="72" t="n">
        <v>1444835.44</v>
      </c>
      <c r="O3945" s="72" t="n">
        <v>22635755.16</v>
      </c>
      <c r="P3945" s="72" t="n">
        <v>16980489.75</v>
      </c>
      <c r="Q3945" s="72" t="n">
        <v>5655265.41</v>
      </c>
      <c r="R3945" t="inlineStr">
        <is>
          <t>RC-06</t>
        </is>
      </c>
      <c r="S3945" s="73" t="n">
        <v>49.8</v>
      </c>
      <c r="T3945" s="73" t="n">
        <v>43.4</v>
      </c>
      <c r="U3945" s="71" t="n">
        <v>1</v>
      </c>
      <c r="V3945" t="inlineStr">
        <is>
          <t>No</t>
        </is>
      </c>
      <c r="W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TC103937</t>
        </is>
      </c>
      <c r="B3946" s="69" t="n">
        <v>46131</v>
      </c>
      <c r="C3946" s="70" t="n">
        <v>2026</v>
      </c>
      <c r="D3946" t="inlineStr">
        <is>
          <t>Apr</t>
        </is>
      </c>
      <c r="E3946" t="inlineStr">
        <is>
          <t>UK</t>
        </is>
      </c>
      <c r="F3946" t="inlineStr">
        <is>
          <t>UK</t>
        </is>
      </c>
      <c r="G3946" t="inlineStr">
        <is>
          <t>BFSI</t>
        </is>
      </c>
      <c r="H3946" t="inlineStr">
        <is>
          <t>Application services</t>
        </is>
      </c>
      <c r="I3946" t="inlineStr">
        <is>
          <t>Large client</t>
        </is>
      </c>
      <c r="J3946" t="inlineStr">
        <is>
          <t>Olivia Brown</t>
        </is>
      </c>
      <c r="K3946" s="71" t="n">
        <v>9426</v>
      </c>
      <c r="L3946" s="72" t="n">
        <v>4633.56</v>
      </c>
      <c r="M3946" s="72" t="n">
        <v>43675936.56</v>
      </c>
      <c r="N3946" s="72" t="n">
        <v>1747037.46</v>
      </c>
      <c r="O3946" s="72" t="n">
        <v>41928899.1</v>
      </c>
      <c r="P3946" s="72" t="n">
        <v>28413021.49</v>
      </c>
      <c r="Q3946" s="72" t="n">
        <v>13515877.61</v>
      </c>
      <c r="R3946" t="inlineStr">
        <is>
          <t>B-03</t>
        </is>
      </c>
      <c r="S3946" s="73" t="n">
        <v>66.59999999999999</v>
      </c>
      <c r="T3946" s="73" t="n">
        <v>60.8</v>
      </c>
      <c r="U3946" s="71" t="n">
        <v>1</v>
      </c>
      <c r="V3946" t="inlineStr">
        <is>
          <t>No</t>
        </is>
      </c>
      <c r="W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TC103938</t>
        </is>
      </c>
      <c r="B3947" s="69" t="n">
        <v>46131</v>
      </c>
      <c r="C3947" s="70" t="n">
        <v>2026</v>
      </c>
      <c r="D3947" t="inlineStr">
        <is>
          <t>Apr</t>
        </is>
      </c>
      <c r="E3947" t="inlineStr">
        <is>
          <t>India</t>
        </is>
      </c>
      <c r="F3947" t="inlineStr">
        <is>
          <t>India</t>
        </is>
      </c>
      <c r="G3947" t="inlineStr">
        <is>
          <t>BFSI</t>
        </is>
      </c>
      <c r="H3947" t="inlineStr">
        <is>
          <t>Cloud &amp; infrastructure</t>
        </is>
      </c>
      <c r="I3947" t="inlineStr">
        <is>
          <t>Mid-size client</t>
        </is>
      </c>
      <c r="J3947" t="inlineStr">
        <is>
          <t>Sara Rossi</t>
        </is>
      </c>
      <c r="K3947" s="71" t="n">
        <v>6085</v>
      </c>
      <c r="L3947" s="72" t="n">
        <v>3644.09</v>
      </c>
      <c r="M3947" s="72" t="n">
        <v>22174287.65</v>
      </c>
      <c r="N3947" s="72" t="n">
        <v>0</v>
      </c>
      <c r="O3947" s="72" t="n">
        <v>22174287.65</v>
      </c>
      <c r="P3947" s="72" t="n">
        <v>14254038.71</v>
      </c>
      <c r="Q3947" s="72" t="n">
        <v>7920248.94</v>
      </c>
      <c r="R3947" t="inlineStr">
        <is>
          <t>B-06</t>
        </is>
      </c>
      <c r="S3947" s="73" t="n">
        <v>48.5</v>
      </c>
      <c r="T3947" s="73" t="n">
        <v>36.9</v>
      </c>
      <c r="U3947" s="71" t="n">
        <v>0</v>
      </c>
      <c r="V3947" t="inlineStr">
        <is>
          <t>No</t>
        </is>
      </c>
      <c r="W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TC103939</t>
        </is>
      </c>
      <c r="B3948" s="69" t="n">
        <v>46131</v>
      </c>
      <c r="C3948" s="70" t="n">
        <v>2026</v>
      </c>
      <c r="D3948" t="inlineStr">
        <is>
          <t>Apr</t>
        </is>
      </c>
      <c r="E3948" t="inlineStr">
        <is>
          <t>North America</t>
        </is>
      </c>
      <c r="F3948" t="inlineStr">
        <is>
          <t>Canada</t>
        </is>
      </c>
      <c r="G3948" t="inlineStr">
        <is>
          <t>Communications &amp; Media</t>
        </is>
      </c>
      <c r="H3948" t="inlineStr">
        <is>
          <t>Cloud &amp; infrastructure</t>
        </is>
      </c>
      <c r="I3948" t="inlineStr">
        <is>
          <t>Large client</t>
        </is>
      </c>
      <c r="J3948" t="inlineStr">
        <is>
          <t>Mei Lin</t>
        </is>
      </c>
      <c r="K3948" s="71" t="n">
        <v>5479</v>
      </c>
      <c r="L3948" s="72" t="n">
        <v>4130.47</v>
      </c>
      <c r="M3948" s="72" t="n">
        <v>22630845.13</v>
      </c>
      <c r="N3948" s="72" t="n">
        <v>905233.8100000001</v>
      </c>
      <c r="O3948" s="72" t="n">
        <v>21725611.32</v>
      </c>
      <c r="P3948" s="72" t="n">
        <v>16225410.44</v>
      </c>
      <c r="Q3948" s="72" t="n">
        <v>5500200.88</v>
      </c>
      <c r="R3948" t="inlineStr">
        <is>
          <t>CM-06</t>
        </is>
      </c>
      <c r="S3948" s="73" t="n">
        <v>43.9</v>
      </c>
      <c r="T3948" s="73" t="n">
        <v>35.5</v>
      </c>
      <c r="U3948" s="71" t="n">
        <v>0</v>
      </c>
      <c r="V3948" t="inlineStr">
        <is>
          <t>Yes</t>
        </is>
      </c>
      <c r="W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TC103940</t>
        </is>
      </c>
      <c r="B3949" s="69" t="n">
        <v>46131</v>
      </c>
      <c r="C3949" s="70" t="n">
        <v>2026</v>
      </c>
      <c r="D3949" t="inlineStr">
        <is>
          <t>Apr</t>
        </is>
      </c>
      <c r="E3949" t="inlineStr">
        <is>
          <t>India</t>
        </is>
      </c>
      <c r="F3949" t="inlineStr">
        <is>
          <t>India</t>
        </is>
      </c>
      <c r="G3949" t="inlineStr">
        <is>
          <t>BFSI</t>
        </is>
      </c>
      <c r="H3949" t="inlineStr">
        <is>
          <t>Application services</t>
        </is>
      </c>
      <c r="I3949" t="inlineStr">
        <is>
          <t>Mid-size client</t>
        </is>
      </c>
      <c r="J3949" t="inlineStr">
        <is>
          <t>Mei Lin</t>
        </is>
      </c>
      <c r="K3949" s="71" t="n">
        <v>4789</v>
      </c>
      <c r="L3949" s="72" t="n">
        <v>3370.64</v>
      </c>
      <c r="M3949" s="72" t="n">
        <v>16141994.96</v>
      </c>
      <c r="N3949" s="72" t="n">
        <v>645679.8</v>
      </c>
      <c r="O3949" s="72" t="n">
        <v>15496315.16</v>
      </c>
      <c r="P3949" s="72" t="n">
        <v>10685802.62</v>
      </c>
      <c r="Q3949" s="72" t="n">
        <v>4810512.54</v>
      </c>
      <c r="R3949" t="inlineStr">
        <is>
          <t>B-02</t>
        </is>
      </c>
      <c r="S3949" s="73" t="n">
        <v>41.6</v>
      </c>
      <c r="T3949" s="73" t="n">
        <v>31.6</v>
      </c>
      <c r="U3949" s="71" t="n">
        <v>2</v>
      </c>
      <c r="V3949" t="inlineStr">
        <is>
          <t>No</t>
        </is>
      </c>
      <c r="W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TC103941</t>
        </is>
      </c>
      <c r="B3950" s="69" t="n">
        <v>46131</v>
      </c>
      <c r="C3950" s="70" t="n">
        <v>2026</v>
      </c>
      <c r="D3950" t="inlineStr">
        <is>
          <t>Apr</t>
        </is>
      </c>
      <c r="E3950" t="inlineStr">
        <is>
          <t>Continental Europe</t>
        </is>
      </c>
      <c r="F3950" t="inlineStr">
        <is>
          <t>Germany</t>
        </is>
      </c>
      <c r="G3950" t="inlineStr">
        <is>
          <t>Retail &amp; CPG</t>
        </is>
      </c>
      <c r="H3950" t="inlineStr">
        <is>
          <t>Application services</t>
        </is>
      </c>
      <c r="I3950" t="inlineStr">
        <is>
          <t>Mid-size client</t>
        </is>
      </c>
      <c r="J3950" t="inlineStr">
        <is>
          <t>Fatima Al-Saud</t>
        </is>
      </c>
      <c r="K3950" s="71" t="n">
        <v>6767</v>
      </c>
      <c r="L3950" s="72" t="n">
        <v>4285.29</v>
      </c>
      <c r="M3950" s="72" t="n">
        <v>28998557.43</v>
      </c>
      <c r="N3950" s="72" t="n">
        <v>1159942.3</v>
      </c>
      <c r="O3950" s="72" t="n">
        <v>27838615.13</v>
      </c>
      <c r="P3950" s="72" t="n">
        <v>19433199.26</v>
      </c>
      <c r="Q3950" s="72" t="n">
        <v>8405415.869999999</v>
      </c>
      <c r="R3950" t="inlineStr">
        <is>
          <t>RC-04</t>
        </is>
      </c>
      <c r="S3950" s="73" t="n">
        <v>58.1</v>
      </c>
      <c r="T3950" s="73" t="n">
        <v>45.6</v>
      </c>
      <c r="U3950" s="71" t="n">
        <v>1</v>
      </c>
      <c r="V3950" t="inlineStr">
        <is>
          <t>No</t>
        </is>
      </c>
      <c r="W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TC103942</t>
        </is>
      </c>
      <c r="B3951" s="69" t="n">
        <v>46132</v>
      </c>
      <c r="C3951" s="70" t="n">
        <v>2026</v>
      </c>
      <c r="D3951" t="inlineStr">
        <is>
          <t>Apr</t>
        </is>
      </c>
      <c r="E3951" t="inlineStr">
        <is>
          <t>North America</t>
        </is>
      </c>
      <c r="F3951" t="inlineStr">
        <is>
          <t>USA</t>
        </is>
      </c>
      <c r="G3951" t="inlineStr">
        <is>
          <t>Retail &amp; CPG</t>
        </is>
      </c>
      <c r="H3951" t="inlineStr">
        <is>
          <t>Application services</t>
        </is>
      </c>
      <c r="I3951" t="inlineStr">
        <is>
          <t>Large client</t>
        </is>
      </c>
      <c r="J3951" t="inlineStr">
        <is>
          <t>Omar Haddad</t>
        </is>
      </c>
      <c r="K3951" s="71" t="n">
        <v>10760</v>
      </c>
      <c r="L3951" s="72" t="n">
        <v>3555.58</v>
      </c>
      <c r="M3951" s="72" t="n">
        <v>38258040.8</v>
      </c>
      <c r="N3951" s="72" t="n">
        <v>765160.8199999999</v>
      </c>
      <c r="O3951" s="72" t="n">
        <v>37492879.98</v>
      </c>
      <c r="P3951" s="72" t="n">
        <v>25980709.19</v>
      </c>
      <c r="Q3951" s="72" t="n">
        <v>11512170.79</v>
      </c>
      <c r="R3951" t="inlineStr">
        <is>
          <t>RC-05</t>
        </is>
      </c>
      <c r="S3951" s="73" t="n">
        <v>79.40000000000001</v>
      </c>
      <c r="T3951" s="73" t="n">
        <v>71.7</v>
      </c>
      <c r="U3951" s="71" t="n">
        <v>0</v>
      </c>
      <c r="V3951" t="inlineStr">
        <is>
          <t>No</t>
        </is>
      </c>
      <c r="W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TC103943</t>
        </is>
      </c>
      <c r="B3952" s="69" t="n">
        <v>46132</v>
      </c>
      <c r="C3952" s="70" t="n">
        <v>2026</v>
      </c>
      <c r="D3952" t="inlineStr">
        <is>
          <t>Apr</t>
        </is>
      </c>
      <c r="E3952" t="inlineStr">
        <is>
          <t>UK</t>
        </is>
      </c>
      <c r="F3952" t="inlineStr">
        <is>
          <t>UK</t>
        </is>
      </c>
      <c r="G3952" t="inlineStr">
        <is>
          <t>Life Sciences</t>
        </is>
      </c>
      <c r="H3952" t="inlineStr">
        <is>
          <t>Application services</t>
        </is>
      </c>
      <c r="I3952" t="inlineStr">
        <is>
          <t>Large client</t>
        </is>
      </c>
      <c r="J3952" t="inlineStr">
        <is>
          <t>Ravindra Patil</t>
        </is>
      </c>
      <c r="K3952" s="71" t="n">
        <v>4025</v>
      </c>
      <c r="L3952" s="72" t="n">
        <v>4198.85</v>
      </c>
      <c r="M3952" s="72" t="n">
        <v>16900371.25</v>
      </c>
      <c r="N3952" s="72" t="n">
        <v>1014022.27</v>
      </c>
      <c r="O3952" s="72" t="n">
        <v>15886348.98</v>
      </c>
      <c r="P3952" s="72" t="n">
        <v>11065274.37</v>
      </c>
      <c r="Q3952" s="72" t="n">
        <v>4821074.61</v>
      </c>
      <c r="R3952" t="inlineStr">
        <is>
          <t>LS-02</t>
        </is>
      </c>
      <c r="S3952" s="73" t="n">
        <v>31.7</v>
      </c>
      <c r="T3952" s="73" t="n">
        <v>25.7</v>
      </c>
      <c r="U3952" s="71" t="n">
        <v>0</v>
      </c>
      <c r="V3952" t="inlineStr">
        <is>
          <t>No</t>
        </is>
      </c>
      <c r="W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TC103944</t>
        </is>
      </c>
      <c r="B3953" s="69" t="n">
        <v>46132</v>
      </c>
      <c r="C3953" s="70" t="n">
        <v>2026</v>
      </c>
      <c r="D3953" t="inlineStr">
        <is>
          <t>Apr</t>
        </is>
      </c>
      <c r="E3953" t="inlineStr">
        <is>
          <t>Continental Europe</t>
        </is>
      </c>
      <c r="F3953" t="inlineStr">
        <is>
          <t>Netherlands</t>
        </is>
      </c>
      <c r="G3953" t="inlineStr">
        <is>
          <t>BFSI</t>
        </is>
      </c>
      <c r="H3953" t="inlineStr">
        <is>
          <t>Consulting</t>
        </is>
      </c>
      <c r="I3953" t="inlineStr">
        <is>
          <t>Large client</t>
        </is>
      </c>
      <c r="J3953" t="inlineStr">
        <is>
          <t>Sophie Müller</t>
        </is>
      </c>
      <c r="K3953" s="71" t="n">
        <v>2247</v>
      </c>
      <c r="L3953" s="72" t="n">
        <v>4398.85</v>
      </c>
      <c r="M3953" s="72" t="n">
        <v>9884215.949999999</v>
      </c>
      <c r="N3953" s="72" t="n">
        <v>395368.64</v>
      </c>
      <c r="O3953" s="72" t="n">
        <v>9488847.310000001</v>
      </c>
      <c r="P3953" s="72" t="n">
        <v>6715755.07</v>
      </c>
      <c r="Q3953" s="72" t="n">
        <v>2773092.24</v>
      </c>
      <c r="R3953" t="inlineStr">
        <is>
          <t>B-06</t>
        </is>
      </c>
      <c r="S3953" s="73" t="n">
        <v>18.2</v>
      </c>
      <c r="T3953" s="73" t="n">
        <v>14</v>
      </c>
      <c r="U3953" s="71" t="n">
        <v>0</v>
      </c>
      <c r="V3953" t="inlineStr">
        <is>
          <t>No</t>
        </is>
      </c>
      <c r="W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TC103945</t>
        </is>
      </c>
      <c r="B3954" s="69" t="n">
        <v>46132</v>
      </c>
      <c r="C3954" s="70" t="n">
        <v>2026</v>
      </c>
      <c r="D3954" t="inlineStr">
        <is>
          <t>Apr</t>
        </is>
      </c>
      <c r="E3954" t="inlineStr">
        <is>
          <t>Middle East &amp; Africa</t>
        </is>
      </c>
      <c r="F3954" t="inlineStr">
        <is>
          <t>UAE</t>
        </is>
      </c>
      <c r="G3954" t="inlineStr">
        <is>
          <t>BFSI</t>
        </is>
      </c>
      <c r="H3954" t="inlineStr">
        <is>
          <t>Cloud &amp; infrastructure</t>
        </is>
      </c>
      <c r="I3954" t="inlineStr">
        <is>
          <t>Mid-size client</t>
        </is>
      </c>
      <c r="J3954" t="inlineStr">
        <is>
          <t>Lucas Martin</t>
        </is>
      </c>
      <c r="K3954" s="71" t="n">
        <v>3761</v>
      </c>
      <c r="L3954" s="72" t="n">
        <v>3861.83</v>
      </c>
      <c r="M3954" s="72" t="n">
        <v>14524342.63</v>
      </c>
      <c r="N3954" s="72" t="n">
        <v>0</v>
      </c>
      <c r="O3954" s="72" t="n">
        <v>14524342.63</v>
      </c>
      <c r="P3954" s="72" t="n">
        <v>9261263.33</v>
      </c>
      <c r="Q3954" s="72" t="n">
        <v>5263079.3</v>
      </c>
      <c r="R3954" t="inlineStr">
        <is>
          <t>B-05</t>
        </is>
      </c>
      <c r="S3954" s="73" t="n">
        <v>32.7</v>
      </c>
      <c r="T3954" s="73" t="n">
        <v>25.3</v>
      </c>
      <c r="U3954" s="71" t="n">
        <v>0</v>
      </c>
      <c r="V3954" t="inlineStr">
        <is>
          <t>No</t>
        </is>
      </c>
      <c r="W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TC103946</t>
        </is>
      </c>
      <c r="B3955" s="69" t="n">
        <v>46132</v>
      </c>
      <c r="C3955" s="70" t="n">
        <v>2026</v>
      </c>
      <c r="D3955" t="inlineStr">
        <is>
          <t>Apr</t>
        </is>
      </c>
      <c r="E3955" t="inlineStr">
        <is>
          <t>North America</t>
        </is>
      </c>
      <c r="F3955" t="inlineStr">
        <is>
          <t>USA</t>
        </is>
      </c>
      <c r="G3955" t="inlineStr">
        <is>
          <t>Technology &amp; Services</t>
        </is>
      </c>
      <c r="H3955" t="inlineStr">
        <is>
          <t>Application services</t>
        </is>
      </c>
      <c r="I3955" t="inlineStr">
        <is>
          <t>Large client</t>
        </is>
      </c>
      <c r="J3955" t="inlineStr">
        <is>
          <t>Arjun Mehta</t>
        </is>
      </c>
      <c r="K3955" s="71" t="n">
        <v>4056</v>
      </c>
      <c r="L3955" s="72" t="n">
        <v>4292.96</v>
      </c>
      <c r="M3955" s="72" t="n">
        <v>17412245.76</v>
      </c>
      <c r="N3955" s="72" t="n">
        <v>348244.92</v>
      </c>
      <c r="O3955" s="72" t="n">
        <v>17064000.84</v>
      </c>
      <c r="P3955" s="72" t="n">
        <v>11836551.14</v>
      </c>
      <c r="Q3955" s="72" t="n">
        <v>5227449.7</v>
      </c>
      <c r="R3955" t="inlineStr">
        <is>
          <t>TS-02</t>
        </is>
      </c>
      <c r="S3955" s="73" t="n">
        <v>35.2</v>
      </c>
      <c r="T3955" s="73" t="n">
        <v>26.7</v>
      </c>
      <c r="U3955" s="71" t="n">
        <v>0</v>
      </c>
      <c r="V3955" t="inlineStr">
        <is>
          <t>No</t>
        </is>
      </c>
      <c r="W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TC103947</t>
        </is>
      </c>
      <c r="B3956" s="69" t="n">
        <v>46133</v>
      </c>
      <c r="C3956" s="70" t="n">
        <v>2026</v>
      </c>
      <c r="D3956" t="inlineStr">
        <is>
          <t>Apr</t>
        </is>
      </c>
      <c r="E3956" t="inlineStr">
        <is>
          <t>North America</t>
        </is>
      </c>
      <c r="F3956" t="inlineStr">
        <is>
          <t>USA</t>
        </is>
      </c>
      <c r="G3956" t="inlineStr">
        <is>
          <t>BFSI</t>
        </is>
      </c>
      <c r="H3956" t="inlineStr">
        <is>
          <t>Cloud &amp; infrastructure</t>
        </is>
      </c>
      <c r="I3956" t="inlineStr">
        <is>
          <t>Top-10 client</t>
        </is>
      </c>
      <c r="J3956" t="inlineStr">
        <is>
          <t>Noah Smith</t>
        </is>
      </c>
      <c r="K3956" s="71" t="n">
        <v>889</v>
      </c>
      <c r="L3956" s="72" t="n">
        <v>4656.37</v>
      </c>
      <c r="M3956" s="72" t="n">
        <v>4139512.93</v>
      </c>
      <c r="N3956" s="72" t="n">
        <v>0</v>
      </c>
      <c r="O3956" s="72" t="n">
        <v>4139512.93</v>
      </c>
      <c r="P3956" s="72" t="n">
        <v>2906677.47</v>
      </c>
      <c r="Q3956" s="72" t="n">
        <v>1232835.46</v>
      </c>
      <c r="R3956" t="inlineStr">
        <is>
          <t>B-02</t>
        </is>
      </c>
      <c r="S3956" s="73" t="n">
        <v>7.6</v>
      </c>
      <c r="T3956" s="73" t="n">
        <v>5.8</v>
      </c>
      <c r="U3956" s="71" t="n">
        <v>0</v>
      </c>
      <c r="V3956" t="inlineStr">
        <is>
          <t>No</t>
        </is>
      </c>
      <c r="W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TC103948</t>
        </is>
      </c>
      <c r="B3957" s="69" t="n">
        <v>46133</v>
      </c>
      <c r="C3957" s="70" t="n">
        <v>2026</v>
      </c>
      <c r="D3957" t="inlineStr">
        <is>
          <t>Apr</t>
        </is>
      </c>
      <c r="E3957" t="inlineStr">
        <is>
          <t>North America</t>
        </is>
      </c>
      <c r="F3957" t="inlineStr">
        <is>
          <t>Canada</t>
        </is>
      </c>
      <c r="G3957" t="inlineStr">
        <is>
          <t>Communications &amp; Media</t>
        </is>
      </c>
      <c r="H3957" t="inlineStr">
        <is>
          <t>Cloud &amp; infrastructure</t>
        </is>
      </c>
      <c r="I3957" t="inlineStr">
        <is>
          <t>Large client</t>
        </is>
      </c>
      <c r="J3957" t="inlineStr">
        <is>
          <t>Omar Haddad</t>
        </is>
      </c>
      <c r="K3957" s="71" t="n">
        <v>6764</v>
      </c>
      <c r="L3957" s="72" t="n">
        <v>4042.61</v>
      </c>
      <c r="M3957" s="72" t="n">
        <v>27344214.04</v>
      </c>
      <c r="N3957" s="72" t="n">
        <v>1640652.84</v>
      </c>
      <c r="O3957" s="72" t="n">
        <v>25703561.2</v>
      </c>
      <c r="P3957" s="72" t="n">
        <v>19685935.64</v>
      </c>
      <c r="Q3957" s="72" t="n">
        <v>6017625.56</v>
      </c>
      <c r="R3957" t="inlineStr">
        <is>
          <t>CM-01</t>
        </is>
      </c>
      <c r="S3957" s="73" t="n">
        <v>48.7</v>
      </c>
      <c r="T3957" s="73" t="n">
        <v>44.7</v>
      </c>
      <c r="U3957" s="71" t="n">
        <v>0</v>
      </c>
      <c r="V3957" t="inlineStr">
        <is>
          <t>No</t>
        </is>
      </c>
      <c r="W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TC103949</t>
        </is>
      </c>
      <c r="B3958" s="69" t="n">
        <v>46133</v>
      </c>
      <c r="C3958" s="70" t="n">
        <v>2026</v>
      </c>
      <c r="D3958" t="inlineStr">
        <is>
          <t>Apr</t>
        </is>
      </c>
      <c r="E3958" t="inlineStr">
        <is>
          <t>Middle East &amp; Africa</t>
        </is>
      </c>
      <c r="F3958" t="inlineStr">
        <is>
          <t>UAE</t>
        </is>
      </c>
      <c r="G3958" t="inlineStr">
        <is>
          <t>Communications &amp; Media</t>
        </is>
      </c>
      <c r="H3958" t="inlineStr">
        <is>
          <t>Cloud &amp; infrastructure</t>
        </is>
      </c>
      <c r="I3958" t="inlineStr">
        <is>
          <t>Mid-size client</t>
        </is>
      </c>
      <c r="J3958" t="inlineStr">
        <is>
          <t>Ruhi Shaikh</t>
        </is>
      </c>
      <c r="K3958" s="71" t="n">
        <v>943</v>
      </c>
      <c r="L3958" s="72" t="n">
        <v>3261.64</v>
      </c>
      <c r="M3958" s="72" t="n">
        <v>3075726.52</v>
      </c>
      <c r="N3958" s="72" t="n">
        <v>0</v>
      </c>
      <c r="O3958" s="72" t="n">
        <v>3075726.52</v>
      </c>
      <c r="P3958" s="72" t="n">
        <v>2168790.63</v>
      </c>
      <c r="Q3958" s="72" t="n">
        <v>906935.89</v>
      </c>
      <c r="R3958" t="inlineStr">
        <is>
          <t>CM-05</t>
        </is>
      </c>
      <c r="S3958" s="73" t="n">
        <v>8.4</v>
      </c>
      <c r="T3958" s="73" t="n">
        <v>6.4</v>
      </c>
      <c r="U3958" s="71" t="n">
        <v>0</v>
      </c>
      <c r="V3958" t="inlineStr">
        <is>
          <t>No</t>
        </is>
      </c>
      <c r="W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TC103950</t>
        </is>
      </c>
      <c r="B3959" s="69" t="n">
        <v>46133</v>
      </c>
      <c r="C3959" s="70" t="n">
        <v>2026</v>
      </c>
      <c r="D3959" t="inlineStr">
        <is>
          <t>Apr</t>
        </is>
      </c>
      <c r="E3959" t="inlineStr">
        <is>
          <t>Asia Pacific</t>
        </is>
      </c>
      <c r="F3959" t="inlineStr">
        <is>
          <t>Australia</t>
        </is>
      </c>
      <c r="G3959" t="inlineStr">
        <is>
          <t>Retail &amp; CPG</t>
        </is>
      </c>
      <c r="H3959" t="inlineStr">
        <is>
          <t>BPS</t>
        </is>
      </c>
      <c r="I3959" t="inlineStr">
        <is>
          <t>Large client</t>
        </is>
      </c>
      <c r="J3959" t="inlineStr">
        <is>
          <t>Zoya Ahmed</t>
        </is>
      </c>
      <c r="K3959" s="71" t="n">
        <v>7704</v>
      </c>
      <c r="L3959" s="72" t="n">
        <v>3052.36</v>
      </c>
      <c r="M3959" s="72" t="n">
        <v>23515381.44</v>
      </c>
      <c r="N3959" s="72" t="n">
        <v>940615.26</v>
      </c>
      <c r="O3959" s="72" t="n">
        <v>22574766.18</v>
      </c>
      <c r="P3959" s="72" t="n">
        <v>16304389.2</v>
      </c>
      <c r="Q3959" s="72" t="n">
        <v>6270376.98</v>
      </c>
      <c r="R3959" t="inlineStr">
        <is>
          <t>RC-04</t>
        </is>
      </c>
      <c r="S3959" s="73" t="n">
        <v>61.1</v>
      </c>
      <c r="T3959" s="73" t="n">
        <v>49</v>
      </c>
      <c r="U3959" s="71" t="n">
        <v>1</v>
      </c>
      <c r="V3959" t="inlineStr">
        <is>
          <t>No</t>
        </is>
      </c>
      <c r="W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TC103951</t>
        </is>
      </c>
      <c r="B3960" s="69" t="n">
        <v>46133</v>
      </c>
      <c r="C3960" s="70" t="n">
        <v>2026</v>
      </c>
      <c r="D3960" t="inlineStr">
        <is>
          <t>Apr</t>
        </is>
      </c>
      <c r="E3960" t="inlineStr">
        <is>
          <t>North America</t>
        </is>
      </c>
      <c r="F3960" t="inlineStr">
        <is>
          <t>USA</t>
        </is>
      </c>
      <c r="G3960" t="inlineStr">
        <is>
          <t>BFSI</t>
        </is>
      </c>
      <c r="H3960" t="inlineStr">
        <is>
          <t>AI &amp; data</t>
        </is>
      </c>
      <c r="I3960" t="inlineStr">
        <is>
          <t>Mid-size client</t>
        </is>
      </c>
      <c r="J3960" t="inlineStr">
        <is>
          <t>Emma Clarke</t>
        </is>
      </c>
      <c r="K3960" s="71" t="n">
        <v>3504</v>
      </c>
      <c r="L3960" s="72" t="n">
        <v>3916.5</v>
      </c>
      <c r="M3960" s="72" t="n">
        <v>13723416</v>
      </c>
      <c r="N3960" s="72" t="n">
        <v>0</v>
      </c>
      <c r="O3960" s="72" t="n">
        <v>13723416</v>
      </c>
      <c r="P3960" s="72" t="n">
        <v>9498347.24</v>
      </c>
      <c r="Q3960" s="72" t="n">
        <v>4225068.76</v>
      </c>
      <c r="R3960" t="inlineStr">
        <is>
          <t>B-03</t>
        </is>
      </c>
      <c r="S3960" s="73" t="n">
        <v>29.3</v>
      </c>
      <c r="T3960" s="73" t="n">
        <v>23.6</v>
      </c>
      <c r="U3960" s="71" t="n">
        <v>0</v>
      </c>
      <c r="V3960" t="inlineStr">
        <is>
          <t>No</t>
        </is>
      </c>
      <c r="W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TC103952</t>
        </is>
      </c>
      <c r="B3961" s="69" t="n">
        <v>46133</v>
      </c>
      <c r="C3961" s="70" t="n">
        <v>2026</v>
      </c>
      <c r="D3961" t="inlineStr">
        <is>
          <t>Apr</t>
        </is>
      </c>
      <c r="E3961" t="inlineStr">
        <is>
          <t>North America</t>
        </is>
      </c>
      <c r="F3961" t="inlineStr">
        <is>
          <t>USA</t>
        </is>
      </c>
      <c r="G3961" t="inlineStr">
        <is>
          <t>BFSI</t>
        </is>
      </c>
      <c r="H3961" t="inlineStr">
        <is>
          <t>Application services</t>
        </is>
      </c>
      <c r="I3961" t="inlineStr">
        <is>
          <t>Large client</t>
        </is>
      </c>
      <c r="J3961" t="inlineStr">
        <is>
          <t>Mei Lin</t>
        </is>
      </c>
      <c r="K3961" s="71" t="n">
        <v>6221</v>
      </c>
      <c r="L3961" s="72" t="n">
        <v>3794.93</v>
      </c>
      <c r="M3961" s="72" t="n">
        <v>23608259.53</v>
      </c>
      <c r="N3961" s="72" t="n">
        <v>472165.19</v>
      </c>
      <c r="O3961" s="72" t="n">
        <v>23136094.34</v>
      </c>
      <c r="P3961" s="72" t="n">
        <v>14754843.61</v>
      </c>
      <c r="Q3961" s="72" t="n">
        <v>8381250.73</v>
      </c>
      <c r="R3961" t="inlineStr">
        <is>
          <t>B-01</t>
        </is>
      </c>
      <c r="S3961" s="73" t="n">
        <v>52.7</v>
      </c>
      <c r="T3961" s="73" t="n">
        <v>41.4</v>
      </c>
      <c r="U3961" s="71" t="n">
        <v>2</v>
      </c>
      <c r="V3961" t="inlineStr">
        <is>
          <t>No</t>
        </is>
      </c>
      <c r="W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TC103953</t>
        </is>
      </c>
      <c r="B3962" s="69" t="n">
        <v>46133</v>
      </c>
      <c r="C3962" s="70" t="n">
        <v>2026</v>
      </c>
      <c r="D3962" t="inlineStr">
        <is>
          <t>Apr</t>
        </is>
      </c>
      <c r="E3962" t="inlineStr">
        <is>
          <t>Continental Europe</t>
        </is>
      </c>
      <c r="F3962" t="inlineStr">
        <is>
          <t>Germany</t>
        </is>
      </c>
      <c r="G3962" t="inlineStr">
        <is>
          <t>Retail &amp; CPG</t>
        </is>
      </c>
      <c r="H3962" t="inlineStr">
        <is>
          <t>Cloud &amp; infrastructure</t>
        </is>
      </c>
      <c r="I3962" t="inlineStr">
        <is>
          <t>Mid-size client</t>
        </is>
      </c>
      <c r="J3962" t="inlineStr">
        <is>
          <t>Aisha Bello</t>
        </is>
      </c>
      <c r="K3962" s="71" t="n">
        <v>6472</v>
      </c>
      <c r="L3962" s="72" t="n">
        <v>3626.93</v>
      </c>
      <c r="M3962" s="72" t="n">
        <v>23473490.96</v>
      </c>
      <c r="N3962" s="72" t="n">
        <v>938939.64</v>
      </c>
      <c r="O3962" s="72" t="n">
        <v>22534551.32</v>
      </c>
      <c r="P3962" s="72" t="n">
        <v>14452952.36</v>
      </c>
      <c r="Q3962" s="72" t="n">
        <v>8081598.96</v>
      </c>
      <c r="R3962" t="inlineStr">
        <is>
          <t>RC-03</t>
        </is>
      </c>
      <c r="S3962" s="73" t="n">
        <v>56.2</v>
      </c>
      <c r="T3962" s="73" t="n">
        <v>42.5</v>
      </c>
      <c r="U3962" s="71" t="n">
        <v>0</v>
      </c>
      <c r="V3962" t="inlineStr">
        <is>
          <t>No</t>
        </is>
      </c>
      <c r="W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TC103954</t>
        </is>
      </c>
      <c r="B3963" s="69" t="n">
        <v>46133</v>
      </c>
      <c r="C3963" s="70" t="n">
        <v>2026</v>
      </c>
      <c r="D3963" t="inlineStr">
        <is>
          <t>Apr</t>
        </is>
      </c>
      <c r="E3963" t="inlineStr">
        <is>
          <t>Continental Europe</t>
        </is>
      </c>
      <c r="F3963" t="inlineStr">
        <is>
          <t>France</t>
        </is>
      </c>
      <c r="G3963" t="inlineStr">
        <is>
          <t>Technology &amp; Services</t>
        </is>
      </c>
      <c r="H3963" t="inlineStr">
        <is>
          <t>AI &amp; data</t>
        </is>
      </c>
      <c r="I3963" t="inlineStr">
        <is>
          <t>Mid-size client</t>
        </is>
      </c>
      <c r="J3963" t="inlineStr">
        <is>
          <t>Ravindra Patil</t>
        </is>
      </c>
      <c r="K3963" s="71" t="n">
        <v>5559</v>
      </c>
      <c r="L3963" s="72" t="n">
        <v>4339.27</v>
      </c>
      <c r="M3963" s="72" t="n">
        <v>24122001.93</v>
      </c>
      <c r="N3963" s="72" t="n">
        <v>0</v>
      </c>
      <c r="O3963" s="72" t="n">
        <v>24122001.93</v>
      </c>
      <c r="P3963" s="72" t="n">
        <v>15147512.85</v>
      </c>
      <c r="Q3963" s="72" t="n">
        <v>8974489.08</v>
      </c>
      <c r="R3963" t="inlineStr">
        <is>
          <t>TS-06</t>
        </is>
      </c>
      <c r="S3963" s="73" t="n">
        <v>44.7</v>
      </c>
      <c r="T3963" s="73" t="n">
        <v>35.4</v>
      </c>
      <c r="U3963" s="71" t="n">
        <v>1</v>
      </c>
      <c r="V3963" t="inlineStr">
        <is>
          <t>Yes</t>
        </is>
      </c>
      <c r="W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TC103955</t>
        </is>
      </c>
      <c r="B3964" s="69" t="n">
        <v>46133</v>
      </c>
      <c r="C3964" s="70" t="n">
        <v>2026</v>
      </c>
      <c r="D3964" t="inlineStr">
        <is>
          <t>Apr</t>
        </is>
      </c>
      <c r="E3964" t="inlineStr">
        <is>
          <t>North America</t>
        </is>
      </c>
      <c r="F3964" t="inlineStr">
        <is>
          <t>USA</t>
        </is>
      </c>
      <c r="G3964" t="inlineStr">
        <is>
          <t>BFSI</t>
        </is>
      </c>
      <c r="H3964" t="inlineStr">
        <is>
          <t>Application services</t>
        </is>
      </c>
      <c r="I3964" t="inlineStr">
        <is>
          <t>Top-10 client</t>
        </is>
      </c>
      <c r="J3964" t="inlineStr">
        <is>
          <t>Sara Rossi</t>
        </is>
      </c>
      <c r="K3964" s="71" t="n">
        <v>10471</v>
      </c>
      <c r="L3964" s="72" t="n">
        <v>4358.75</v>
      </c>
      <c r="M3964" s="72" t="n">
        <v>45640471.25</v>
      </c>
      <c r="N3964" s="72" t="n">
        <v>912809.4300000001</v>
      </c>
      <c r="O3964" s="72" t="n">
        <v>44727661.82</v>
      </c>
      <c r="P3964" s="72" t="n">
        <v>29670498.97</v>
      </c>
      <c r="Q3964" s="72" t="n">
        <v>15057162.85</v>
      </c>
      <c r="R3964" t="inlineStr">
        <is>
          <t>B-05</t>
        </is>
      </c>
      <c r="S3964" s="73" t="n">
        <v>71.8</v>
      </c>
      <c r="T3964" s="73" t="n">
        <v>65.40000000000001</v>
      </c>
      <c r="U3964" s="71" t="n">
        <v>1</v>
      </c>
      <c r="V3964" t="inlineStr">
        <is>
          <t>No</t>
        </is>
      </c>
      <c r="W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TC103956</t>
        </is>
      </c>
      <c r="B3965" s="69" t="n">
        <v>46133</v>
      </c>
      <c r="C3965" s="70" t="n">
        <v>2026</v>
      </c>
      <c r="D3965" t="inlineStr">
        <is>
          <t>Apr</t>
        </is>
      </c>
      <c r="E3965" t="inlineStr">
        <is>
          <t>North America</t>
        </is>
      </c>
      <c r="F3965" t="inlineStr">
        <is>
          <t>Canada</t>
        </is>
      </c>
      <c r="G3965" t="inlineStr">
        <is>
          <t>Retail &amp; CPG</t>
        </is>
      </c>
      <c r="H3965" t="inlineStr">
        <is>
          <t>Application services</t>
        </is>
      </c>
      <c r="I3965" t="inlineStr">
        <is>
          <t>Large client</t>
        </is>
      </c>
      <c r="J3965" t="inlineStr">
        <is>
          <t>Ravindra Patil</t>
        </is>
      </c>
      <c r="K3965" s="71" t="n">
        <v>2893</v>
      </c>
      <c r="L3965" s="72" t="n">
        <v>3451.01</v>
      </c>
      <c r="M3965" s="72" t="n">
        <v>9983771.93</v>
      </c>
      <c r="N3965" s="72" t="n">
        <v>599026.3199999999</v>
      </c>
      <c r="O3965" s="72" t="n">
        <v>9384745.609999999</v>
      </c>
      <c r="P3965" s="72" t="n">
        <v>6477524.7</v>
      </c>
      <c r="Q3965" s="72" t="n">
        <v>2907220.91</v>
      </c>
      <c r="R3965" t="inlineStr">
        <is>
          <t>RC-04</t>
        </is>
      </c>
      <c r="S3965" s="73" t="n">
        <v>20.7</v>
      </c>
      <c r="T3965" s="73" t="n">
        <v>18.4</v>
      </c>
      <c r="U3965" s="71" t="n">
        <v>0</v>
      </c>
      <c r="V3965" t="inlineStr">
        <is>
          <t>No</t>
        </is>
      </c>
      <c r="W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TC103957</t>
        </is>
      </c>
      <c r="B3966" s="69" t="n">
        <v>46134</v>
      </c>
      <c r="C3966" s="70" t="n">
        <v>2026</v>
      </c>
      <c r="D3966" t="inlineStr">
        <is>
          <t>Apr</t>
        </is>
      </c>
      <c r="E3966" t="inlineStr">
        <is>
          <t>North America</t>
        </is>
      </c>
      <c r="F3966" t="inlineStr">
        <is>
          <t>Canada</t>
        </is>
      </c>
      <c r="G3966" t="inlineStr">
        <is>
          <t>Communications &amp; Media</t>
        </is>
      </c>
      <c r="H3966" t="inlineStr">
        <is>
          <t>Cloud &amp; infrastructure</t>
        </is>
      </c>
      <c r="I3966" t="inlineStr">
        <is>
          <t>Mid-size client</t>
        </is>
      </c>
      <c r="J3966" t="inlineStr">
        <is>
          <t>Ravindra Patil</t>
        </is>
      </c>
      <c r="K3966" s="71" t="n">
        <v>11567</v>
      </c>
      <c r="L3966" s="72" t="n">
        <v>3671.07</v>
      </c>
      <c r="M3966" s="72" t="n">
        <v>42463266.69</v>
      </c>
      <c r="N3966" s="72" t="n">
        <v>2547796</v>
      </c>
      <c r="O3966" s="72" t="n">
        <v>39915470.69</v>
      </c>
      <c r="P3966" s="72" t="n">
        <v>31251984.64</v>
      </c>
      <c r="Q3966" s="72" t="n">
        <v>8663486.050000001</v>
      </c>
      <c r="R3966" t="inlineStr">
        <is>
          <t>CM-02</t>
        </is>
      </c>
      <c r="S3966" s="73" t="n">
        <v>79.40000000000001</v>
      </c>
      <c r="T3966" s="73" t="n">
        <v>73</v>
      </c>
      <c r="U3966" s="71" t="n">
        <v>0</v>
      </c>
      <c r="V3966" t="inlineStr">
        <is>
          <t>No</t>
        </is>
      </c>
      <c r="W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TC103958</t>
        </is>
      </c>
      <c r="B3967" s="69" t="n">
        <v>46134</v>
      </c>
      <c r="C3967" s="70" t="n">
        <v>2026</v>
      </c>
      <c r="D3967" t="inlineStr">
        <is>
          <t>Apr</t>
        </is>
      </c>
      <c r="E3967" t="inlineStr">
        <is>
          <t>Continental Europe</t>
        </is>
      </c>
      <c r="F3967" t="inlineStr">
        <is>
          <t>France</t>
        </is>
      </c>
      <c r="G3967" t="inlineStr">
        <is>
          <t>BFSI</t>
        </is>
      </c>
      <c r="H3967" t="inlineStr">
        <is>
          <t>Application services</t>
        </is>
      </c>
      <c r="I3967" t="inlineStr">
        <is>
          <t>Large client</t>
        </is>
      </c>
      <c r="J3967" t="inlineStr">
        <is>
          <t>Ana Costa</t>
        </is>
      </c>
      <c r="K3967" s="71" t="n">
        <v>6817</v>
      </c>
      <c r="L3967" s="72" t="n">
        <v>3888.57</v>
      </c>
      <c r="M3967" s="72" t="n">
        <v>26508381.69</v>
      </c>
      <c r="N3967" s="72" t="n">
        <v>0</v>
      </c>
      <c r="O3967" s="72" t="n">
        <v>26508381.69</v>
      </c>
      <c r="P3967" s="72" t="n">
        <v>17247614.39</v>
      </c>
      <c r="Q3967" s="72" t="n">
        <v>9260767.300000001</v>
      </c>
      <c r="R3967" t="inlineStr">
        <is>
          <t>B-04</t>
        </is>
      </c>
      <c r="S3967" s="73" t="n">
        <v>58.7</v>
      </c>
      <c r="T3967" s="73" t="n">
        <v>45.6</v>
      </c>
      <c r="U3967" s="71" t="n">
        <v>1</v>
      </c>
      <c r="V3967" t="inlineStr">
        <is>
          <t>No</t>
        </is>
      </c>
      <c r="W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TC103959</t>
        </is>
      </c>
      <c r="B3968" s="69" t="n">
        <v>46134</v>
      </c>
      <c r="C3968" s="70" t="n">
        <v>2026</v>
      </c>
      <c r="D3968" t="inlineStr">
        <is>
          <t>Apr</t>
        </is>
      </c>
      <c r="E3968" t="inlineStr">
        <is>
          <t>North America</t>
        </is>
      </c>
      <c r="F3968" t="inlineStr">
        <is>
          <t>Canada</t>
        </is>
      </c>
      <c r="G3968" t="inlineStr">
        <is>
          <t>Life Sciences</t>
        </is>
      </c>
      <c r="H3968" t="inlineStr">
        <is>
          <t>Consulting</t>
        </is>
      </c>
      <c r="I3968" t="inlineStr">
        <is>
          <t>Large client</t>
        </is>
      </c>
      <c r="J3968" t="inlineStr">
        <is>
          <t>Noah Smith</t>
        </is>
      </c>
      <c r="K3968" s="71" t="n">
        <v>6281</v>
      </c>
      <c r="L3968" s="72" t="n">
        <v>4505.05</v>
      </c>
      <c r="M3968" s="72" t="n">
        <v>28296219.05</v>
      </c>
      <c r="N3968" s="72" t="n">
        <v>0</v>
      </c>
      <c r="O3968" s="72" t="n">
        <v>28296219.05</v>
      </c>
      <c r="P3968" s="72" t="n">
        <v>17911940.97</v>
      </c>
      <c r="Q3968" s="72" t="n">
        <v>10384278.08</v>
      </c>
      <c r="R3968" t="inlineStr">
        <is>
          <t>LS-01</t>
        </is>
      </c>
      <c r="S3968" s="73" t="n">
        <v>45</v>
      </c>
      <c r="T3968" s="73" t="n">
        <v>39.7</v>
      </c>
      <c r="U3968" s="71" t="n">
        <v>0</v>
      </c>
      <c r="V3968" t="inlineStr">
        <is>
          <t>No</t>
        </is>
      </c>
      <c r="W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TC103960</t>
        </is>
      </c>
      <c r="B3969" s="69" t="n">
        <v>46134</v>
      </c>
      <c r="C3969" s="70" t="n">
        <v>2026</v>
      </c>
      <c r="D3969" t="inlineStr">
        <is>
          <t>Apr</t>
        </is>
      </c>
      <c r="E3969" t="inlineStr">
        <is>
          <t>Continental Europe</t>
        </is>
      </c>
      <c r="F3969" t="inlineStr">
        <is>
          <t>Germany</t>
        </is>
      </c>
      <c r="G3969" t="inlineStr">
        <is>
          <t>Retail &amp; CPG</t>
        </is>
      </c>
      <c r="H3969" t="inlineStr">
        <is>
          <t>AI &amp; data</t>
        </is>
      </c>
      <c r="I3969" t="inlineStr">
        <is>
          <t>Top-10 client</t>
        </is>
      </c>
      <c r="J3969" t="inlineStr">
        <is>
          <t>Sophie Müller</t>
        </is>
      </c>
      <c r="K3969" s="71" t="n">
        <v>3712</v>
      </c>
      <c r="L3969" s="72" t="n">
        <v>3934.72</v>
      </c>
      <c r="M3969" s="72" t="n">
        <v>14605680.64</v>
      </c>
      <c r="N3969" s="72" t="n">
        <v>876340.84</v>
      </c>
      <c r="O3969" s="72" t="n">
        <v>13729339.8</v>
      </c>
      <c r="P3969" s="72" t="n">
        <v>10232644.04</v>
      </c>
      <c r="Q3969" s="72" t="n">
        <v>3496695.76</v>
      </c>
      <c r="R3969" t="inlineStr">
        <is>
          <t>RC-03</t>
        </is>
      </c>
      <c r="S3969" s="73" t="n">
        <v>27.9</v>
      </c>
      <c r="T3969" s="73" t="n">
        <v>24.8</v>
      </c>
      <c r="U3969" s="71" t="n">
        <v>0</v>
      </c>
      <c r="V3969" t="inlineStr">
        <is>
          <t>No</t>
        </is>
      </c>
      <c r="W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TC103961</t>
        </is>
      </c>
      <c r="B3970" s="69" t="n">
        <v>46134</v>
      </c>
      <c r="C3970" s="70" t="n">
        <v>2026</v>
      </c>
      <c r="D3970" t="inlineStr">
        <is>
          <t>Apr</t>
        </is>
      </c>
      <c r="E3970" t="inlineStr">
        <is>
          <t>North America</t>
        </is>
      </c>
      <c r="F3970" t="inlineStr">
        <is>
          <t>USA</t>
        </is>
      </c>
      <c r="G3970" t="inlineStr">
        <is>
          <t>BFSI</t>
        </is>
      </c>
      <c r="H3970" t="inlineStr">
        <is>
          <t>Application services</t>
        </is>
      </c>
      <c r="I3970" t="inlineStr">
        <is>
          <t>Top-10 client</t>
        </is>
      </c>
      <c r="J3970" t="inlineStr">
        <is>
          <t>Sara Rossi</t>
        </is>
      </c>
      <c r="K3970" s="71" t="n">
        <v>7124</v>
      </c>
      <c r="L3970" s="72" t="n">
        <v>4275.48</v>
      </c>
      <c r="M3970" s="72" t="n">
        <v>30458519.52</v>
      </c>
      <c r="N3970" s="72" t="n">
        <v>609170.39</v>
      </c>
      <c r="O3970" s="72" t="n">
        <v>29849349.13</v>
      </c>
      <c r="P3970" s="72" t="n">
        <v>19061355.6</v>
      </c>
      <c r="Q3970" s="72" t="n">
        <v>10787993.53</v>
      </c>
      <c r="R3970" t="inlineStr">
        <is>
          <t>B-01</t>
        </is>
      </c>
      <c r="S3970" s="73" t="n">
        <v>58.2</v>
      </c>
      <c r="T3970" s="73" t="n">
        <v>43.2</v>
      </c>
      <c r="U3970" s="71" t="n">
        <v>0</v>
      </c>
      <c r="V3970" t="inlineStr">
        <is>
          <t>No</t>
        </is>
      </c>
      <c r="W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TC103962</t>
        </is>
      </c>
      <c r="B3971" s="69" t="n">
        <v>46134</v>
      </c>
      <c r="C3971" s="70" t="n">
        <v>2026</v>
      </c>
      <c r="D3971" t="inlineStr">
        <is>
          <t>Apr</t>
        </is>
      </c>
      <c r="E3971" t="inlineStr">
        <is>
          <t>North America</t>
        </is>
      </c>
      <c r="F3971" t="inlineStr">
        <is>
          <t>USA</t>
        </is>
      </c>
      <c r="G3971" t="inlineStr">
        <is>
          <t>Manufacturing</t>
        </is>
      </c>
      <c r="H3971" t="inlineStr">
        <is>
          <t>Cloud &amp; infrastructure</t>
        </is>
      </c>
      <c r="I3971" t="inlineStr">
        <is>
          <t>Top-10 client</t>
        </is>
      </c>
      <c r="J3971" t="inlineStr">
        <is>
          <t>Ruhi Shaikh</t>
        </is>
      </c>
      <c r="K3971" s="71" t="n">
        <v>8204</v>
      </c>
      <c r="L3971" s="72" t="n">
        <v>3639.2</v>
      </c>
      <c r="M3971" s="72" t="n">
        <v>29855996.8</v>
      </c>
      <c r="N3971" s="72" t="n">
        <v>1791359.81</v>
      </c>
      <c r="O3971" s="72" t="n">
        <v>28064636.99</v>
      </c>
      <c r="P3971" s="72" t="n">
        <v>20100925.18</v>
      </c>
      <c r="Q3971" s="72" t="n">
        <v>7963711.81</v>
      </c>
      <c r="R3971" t="inlineStr">
        <is>
          <t>M-04</t>
        </is>
      </c>
      <c r="S3971" s="73" t="n">
        <v>58.4</v>
      </c>
      <c r="T3971" s="73" t="n">
        <v>49.7</v>
      </c>
      <c r="U3971" s="71" t="n">
        <v>1</v>
      </c>
      <c r="V3971" t="inlineStr">
        <is>
          <t>No</t>
        </is>
      </c>
      <c r="W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TC103963</t>
        </is>
      </c>
      <c r="B3972" s="69" t="n">
        <v>46134</v>
      </c>
      <c r="C3972" s="70" t="n">
        <v>2026</v>
      </c>
      <c r="D3972" t="inlineStr">
        <is>
          <t>Apr</t>
        </is>
      </c>
      <c r="E3972" t="inlineStr">
        <is>
          <t>North America</t>
        </is>
      </c>
      <c r="F3972" t="inlineStr">
        <is>
          <t>Canada</t>
        </is>
      </c>
      <c r="G3972" t="inlineStr">
        <is>
          <t>Technology &amp; Services</t>
        </is>
      </c>
      <c r="H3972" t="inlineStr">
        <is>
          <t>Consulting</t>
        </is>
      </c>
      <c r="I3972" t="inlineStr">
        <is>
          <t>Mid-size client</t>
        </is>
      </c>
      <c r="J3972" t="inlineStr">
        <is>
          <t>Ana Costa</t>
        </is>
      </c>
      <c r="K3972" s="71" t="n">
        <v>6869</v>
      </c>
      <c r="L3972" s="72" t="n">
        <v>3680.69</v>
      </c>
      <c r="M3972" s="72" t="n">
        <v>25282659.61</v>
      </c>
      <c r="N3972" s="72" t="n">
        <v>1516959.58</v>
      </c>
      <c r="O3972" s="72" t="n">
        <v>23765700.03</v>
      </c>
      <c r="P3972" s="72" t="n">
        <v>17431404.2</v>
      </c>
      <c r="Q3972" s="72" t="n">
        <v>6334295.83</v>
      </c>
      <c r="R3972" t="inlineStr">
        <is>
          <t>TS-03</t>
        </is>
      </c>
      <c r="S3972" s="73" t="n">
        <v>58</v>
      </c>
      <c r="T3972" s="73" t="n">
        <v>43.4</v>
      </c>
      <c r="U3972" s="71" t="n">
        <v>1</v>
      </c>
      <c r="V3972" t="inlineStr">
        <is>
          <t>No</t>
        </is>
      </c>
      <c r="W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TC103964</t>
        </is>
      </c>
      <c r="B3973" s="69" t="n">
        <v>46134</v>
      </c>
      <c r="C3973" s="70" t="n">
        <v>2026</v>
      </c>
      <c r="D3973" t="inlineStr">
        <is>
          <t>Apr</t>
        </is>
      </c>
      <c r="E3973" t="inlineStr">
        <is>
          <t>UK</t>
        </is>
      </c>
      <c r="F3973" t="inlineStr">
        <is>
          <t>UK</t>
        </is>
      </c>
      <c r="G3973" t="inlineStr">
        <is>
          <t>BFSI</t>
        </is>
      </c>
      <c r="H3973" t="inlineStr">
        <is>
          <t>Application services</t>
        </is>
      </c>
      <c r="I3973" t="inlineStr">
        <is>
          <t>Mid-size client</t>
        </is>
      </c>
      <c r="J3973" t="inlineStr">
        <is>
          <t>Noah Smith</t>
        </is>
      </c>
      <c r="K3973" s="71" t="n">
        <v>7876</v>
      </c>
      <c r="L3973" s="72" t="n">
        <v>4664.83</v>
      </c>
      <c r="M3973" s="72" t="n">
        <v>36740201.08</v>
      </c>
      <c r="N3973" s="72" t="n">
        <v>2204412.06</v>
      </c>
      <c r="O3973" s="72" t="n">
        <v>34535789.02</v>
      </c>
      <c r="P3973" s="72" t="n">
        <v>25825164.49</v>
      </c>
      <c r="Q3973" s="72" t="n">
        <v>8710624.529999999</v>
      </c>
      <c r="R3973" t="inlineStr">
        <is>
          <t>B-06</t>
        </is>
      </c>
      <c r="S3973" s="73" t="n">
        <v>57.2</v>
      </c>
      <c r="T3973" s="73" t="n">
        <v>49.6</v>
      </c>
      <c r="U3973" s="71" t="n">
        <v>2</v>
      </c>
      <c r="V3973" t="inlineStr">
        <is>
          <t>No</t>
        </is>
      </c>
      <c r="W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TC103965</t>
        </is>
      </c>
      <c r="B3974" s="69" t="n">
        <v>46134</v>
      </c>
      <c r="C3974" s="70" t="n">
        <v>2026</v>
      </c>
      <c r="D3974" t="inlineStr">
        <is>
          <t>Apr</t>
        </is>
      </c>
      <c r="E3974" t="inlineStr">
        <is>
          <t>North America</t>
        </is>
      </c>
      <c r="F3974" t="inlineStr">
        <is>
          <t>Canada</t>
        </is>
      </c>
      <c r="G3974" t="inlineStr">
        <is>
          <t>Manufacturing</t>
        </is>
      </c>
      <c r="H3974" t="inlineStr">
        <is>
          <t>Consulting</t>
        </is>
      </c>
      <c r="I3974" t="inlineStr">
        <is>
          <t>Large client</t>
        </is>
      </c>
      <c r="J3974" t="inlineStr">
        <is>
          <t>Yuki Sato</t>
        </is>
      </c>
      <c r="K3974" s="71" t="n">
        <v>2290</v>
      </c>
      <c r="L3974" s="72" t="n">
        <v>4139.67</v>
      </c>
      <c r="M3974" s="72" t="n">
        <v>9479844.300000001</v>
      </c>
      <c r="N3974" s="72" t="n">
        <v>0</v>
      </c>
      <c r="O3974" s="72" t="n">
        <v>9479844.300000001</v>
      </c>
      <c r="P3974" s="72" t="n">
        <v>6018746.3</v>
      </c>
      <c r="Q3974" s="72" t="n">
        <v>3461098</v>
      </c>
      <c r="R3974" t="inlineStr">
        <is>
          <t>M-01</t>
        </is>
      </c>
      <c r="S3974" s="73" t="n">
        <v>17.4</v>
      </c>
      <c r="T3974" s="73" t="n">
        <v>14.4</v>
      </c>
      <c r="U3974" s="71" t="n">
        <v>1</v>
      </c>
      <c r="V3974" t="inlineStr">
        <is>
          <t>No</t>
        </is>
      </c>
      <c r="W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TC103966</t>
        </is>
      </c>
      <c r="B3975" s="69" t="n">
        <v>46134</v>
      </c>
      <c r="C3975" s="70" t="n">
        <v>2026</v>
      </c>
      <c r="D3975" t="inlineStr">
        <is>
          <t>Apr</t>
        </is>
      </c>
      <c r="E3975" t="inlineStr">
        <is>
          <t>North America</t>
        </is>
      </c>
      <c r="F3975" t="inlineStr">
        <is>
          <t>Canada</t>
        </is>
      </c>
      <c r="G3975" t="inlineStr">
        <is>
          <t>Manufacturing</t>
        </is>
      </c>
      <c r="H3975" t="inlineStr">
        <is>
          <t>BPS</t>
        </is>
      </c>
      <c r="I3975" t="inlineStr">
        <is>
          <t>Mid-size client</t>
        </is>
      </c>
      <c r="J3975" t="inlineStr">
        <is>
          <t>Hiroshi Tanaka</t>
        </is>
      </c>
      <c r="K3975" s="71" t="n">
        <v>6713</v>
      </c>
      <c r="L3975" s="72" t="n">
        <v>4032.09</v>
      </c>
      <c r="M3975" s="72" t="n">
        <v>27067420.17</v>
      </c>
      <c r="N3975" s="72" t="n">
        <v>1082696.81</v>
      </c>
      <c r="O3975" s="72" t="n">
        <v>25984723.36</v>
      </c>
      <c r="P3975" s="72" t="n">
        <v>18773164.42</v>
      </c>
      <c r="Q3975" s="72" t="n">
        <v>7211558.94</v>
      </c>
      <c r="R3975" t="inlineStr">
        <is>
          <t>M-02</t>
        </is>
      </c>
      <c r="S3975" s="73" t="n">
        <v>54.7</v>
      </c>
      <c r="T3975" s="73" t="n">
        <v>44.6</v>
      </c>
      <c r="U3975" s="71" t="n">
        <v>0</v>
      </c>
      <c r="V3975" t="inlineStr">
        <is>
          <t>No</t>
        </is>
      </c>
      <c r="W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TC103967</t>
        </is>
      </c>
      <c r="B3976" s="69" t="n">
        <v>46134</v>
      </c>
      <c r="C3976" s="70" t="n">
        <v>2026</v>
      </c>
      <c r="D3976" t="inlineStr">
        <is>
          <t>Apr</t>
        </is>
      </c>
      <c r="E3976" t="inlineStr">
        <is>
          <t>North America</t>
        </is>
      </c>
      <c r="F3976" t="inlineStr">
        <is>
          <t>USA</t>
        </is>
      </c>
      <c r="G3976" t="inlineStr">
        <is>
          <t>BFSI</t>
        </is>
      </c>
      <c r="H3976" t="inlineStr">
        <is>
          <t>Application services</t>
        </is>
      </c>
      <c r="I3976" t="inlineStr">
        <is>
          <t>Top-10 client</t>
        </is>
      </c>
      <c r="J3976" t="inlineStr">
        <is>
          <t>Noah Smith</t>
        </is>
      </c>
      <c r="K3976" s="71" t="n">
        <v>4651</v>
      </c>
      <c r="L3976" s="72" t="n">
        <v>4181.89</v>
      </c>
      <c r="M3976" s="72" t="n">
        <v>19449970.39</v>
      </c>
      <c r="N3976" s="72" t="n">
        <v>0</v>
      </c>
      <c r="O3976" s="72" t="n">
        <v>19449970.39</v>
      </c>
      <c r="P3976" s="72" t="n">
        <v>12103424.17</v>
      </c>
      <c r="Q3976" s="72" t="n">
        <v>7346546.22</v>
      </c>
      <c r="R3976" t="inlineStr">
        <is>
          <t>B-05</t>
        </is>
      </c>
      <c r="S3976" s="73" t="n">
        <v>32.9</v>
      </c>
      <c r="T3976" s="73" t="n">
        <v>29.3</v>
      </c>
      <c r="U3976" s="71" t="n">
        <v>0</v>
      </c>
      <c r="V3976" t="inlineStr">
        <is>
          <t>No</t>
        </is>
      </c>
      <c r="W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TC103968</t>
        </is>
      </c>
      <c r="B3977" s="69" t="n">
        <v>46135</v>
      </c>
      <c r="C3977" s="70" t="n">
        <v>2026</v>
      </c>
      <c r="D3977" t="inlineStr">
        <is>
          <t>Apr</t>
        </is>
      </c>
      <c r="E3977" t="inlineStr">
        <is>
          <t>North America</t>
        </is>
      </c>
      <c r="F3977" t="inlineStr">
        <is>
          <t>USA</t>
        </is>
      </c>
      <c r="G3977" t="inlineStr">
        <is>
          <t>Retail &amp; CPG</t>
        </is>
      </c>
      <c r="H3977" t="inlineStr">
        <is>
          <t>Cloud &amp; infrastructure</t>
        </is>
      </c>
      <c r="I3977" t="inlineStr">
        <is>
          <t>Top-10 client</t>
        </is>
      </c>
      <c r="J3977" t="inlineStr">
        <is>
          <t>Olivia Brown</t>
        </is>
      </c>
      <c r="K3977" s="71" t="n">
        <v>4714</v>
      </c>
      <c r="L3977" s="72" t="n">
        <v>3668.52</v>
      </c>
      <c r="M3977" s="72" t="n">
        <v>17293403.28</v>
      </c>
      <c r="N3977" s="72" t="n">
        <v>0</v>
      </c>
      <c r="O3977" s="72" t="n">
        <v>17293403.28</v>
      </c>
      <c r="P3977" s="72" t="n">
        <v>10722199.24</v>
      </c>
      <c r="Q3977" s="72" t="n">
        <v>6571204.04</v>
      </c>
      <c r="R3977" t="inlineStr">
        <is>
          <t>RC-02</t>
        </is>
      </c>
      <c r="S3977" s="73" t="n">
        <v>37.2</v>
      </c>
      <c r="T3977" s="73" t="n">
        <v>31</v>
      </c>
      <c r="U3977" s="71" t="n">
        <v>1</v>
      </c>
      <c r="V3977" t="inlineStr">
        <is>
          <t>No</t>
        </is>
      </c>
      <c r="W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TC103969</t>
        </is>
      </c>
      <c r="B3978" s="69" t="n">
        <v>46135</v>
      </c>
      <c r="C3978" s="70" t="n">
        <v>2026</v>
      </c>
      <c r="D3978" t="inlineStr">
        <is>
          <t>Apr</t>
        </is>
      </c>
      <c r="E3978" t="inlineStr">
        <is>
          <t>Middle East &amp; Africa</t>
        </is>
      </c>
      <c r="F3978" t="inlineStr">
        <is>
          <t>South Africa</t>
        </is>
      </c>
      <c r="G3978" t="inlineStr">
        <is>
          <t>BFSI</t>
        </is>
      </c>
      <c r="H3978" t="inlineStr">
        <is>
          <t>Application services</t>
        </is>
      </c>
      <c r="I3978" t="inlineStr">
        <is>
          <t>Top-10 client</t>
        </is>
      </c>
      <c r="J3978" t="inlineStr">
        <is>
          <t>Wei Chen</t>
        </is>
      </c>
      <c r="K3978" s="71" t="n">
        <v>9882</v>
      </c>
      <c r="L3978" s="72" t="n">
        <v>3636.31</v>
      </c>
      <c r="M3978" s="72" t="n">
        <v>35934015.42</v>
      </c>
      <c r="N3978" s="72" t="n">
        <v>0</v>
      </c>
      <c r="O3978" s="72" t="n">
        <v>35934015.42</v>
      </c>
      <c r="P3978" s="72" t="n">
        <v>23586144.66</v>
      </c>
      <c r="Q3978" s="72" t="n">
        <v>12347870.76</v>
      </c>
      <c r="R3978" t="inlineStr">
        <is>
          <t>B-05</t>
        </is>
      </c>
      <c r="S3978" s="73" t="n">
        <v>70</v>
      </c>
      <c r="T3978" s="73" t="n">
        <v>63.2</v>
      </c>
      <c r="U3978" s="71" t="n">
        <v>0</v>
      </c>
      <c r="V3978" t="inlineStr">
        <is>
          <t>No</t>
        </is>
      </c>
      <c r="W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TC103970</t>
        </is>
      </c>
      <c r="B3979" s="69" t="n">
        <v>46135</v>
      </c>
      <c r="C3979" s="70" t="n">
        <v>2026</v>
      </c>
      <c r="D3979" t="inlineStr">
        <is>
          <t>Apr</t>
        </is>
      </c>
      <c r="E3979" t="inlineStr">
        <is>
          <t>North America</t>
        </is>
      </c>
      <c r="F3979" t="inlineStr">
        <is>
          <t>Canada</t>
        </is>
      </c>
      <c r="G3979" t="inlineStr">
        <is>
          <t>BFSI</t>
        </is>
      </c>
      <c r="H3979" t="inlineStr">
        <is>
          <t>Application services</t>
        </is>
      </c>
      <c r="I3979" t="inlineStr">
        <is>
          <t>Large client</t>
        </is>
      </c>
      <c r="J3979" t="inlineStr">
        <is>
          <t>Hiroshi Tanaka</t>
        </is>
      </c>
      <c r="K3979" s="71" t="n">
        <v>6030</v>
      </c>
      <c r="L3979" s="72" t="n">
        <v>4034.19</v>
      </c>
      <c r="M3979" s="72" t="n">
        <v>24326165.7</v>
      </c>
      <c r="N3979" s="72" t="n">
        <v>0</v>
      </c>
      <c r="O3979" s="72" t="n">
        <v>24326165.7</v>
      </c>
      <c r="P3979" s="72" t="n">
        <v>14673652.14</v>
      </c>
      <c r="Q3979" s="72" t="n">
        <v>9652513.560000001</v>
      </c>
      <c r="R3979" t="inlineStr">
        <is>
          <t>B-03</t>
        </is>
      </c>
      <c r="S3979" s="73" t="n">
        <v>42.4</v>
      </c>
      <c r="T3979" s="73" t="n">
        <v>37</v>
      </c>
      <c r="U3979" s="71" t="n">
        <v>0</v>
      </c>
      <c r="V3979" t="inlineStr">
        <is>
          <t>No</t>
        </is>
      </c>
      <c r="W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TC103971</t>
        </is>
      </c>
      <c r="B3980" s="69" t="n">
        <v>46135</v>
      </c>
      <c r="C3980" s="70" t="n">
        <v>2026</v>
      </c>
      <c r="D3980" t="inlineStr">
        <is>
          <t>Apr</t>
        </is>
      </c>
      <c r="E3980" t="inlineStr">
        <is>
          <t>North America</t>
        </is>
      </c>
      <c r="F3980" t="inlineStr">
        <is>
          <t>Canada</t>
        </is>
      </c>
      <c r="G3980" t="inlineStr">
        <is>
          <t>Life Sciences</t>
        </is>
      </c>
      <c r="H3980" t="inlineStr">
        <is>
          <t>Application services</t>
        </is>
      </c>
      <c r="I3980" t="inlineStr">
        <is>
          <t>Top-10 client</t>
        </is>
      </c>
      <c r="J3980" t="inlineStr">
        <is>
          <t>Mei Lin</t>
        </is>
      </c>
      <c r="K3980" s="71" t="n">
        <v>1819</v>
      </c>
      <c r="L3980" s="72" t="n">
        <v>4557.75</v>
      </c>
      <c r="M3980" s="72" t="n">
        <v>8290547.25</v>
      </c>
      <c r="N3980" s="72" t="n">
        <v>165810.95</v>
      </c>
      <c r="O3980" s="72" t="n">
        <v>8124736.3</v>
      </c>
      <c r="P3980" s="72" t="n">
        <v>4859635.08</v>
      </c>
      <c r="Q3980" s="72" t="n">
        <v>3265101.22</v>
      </c>
      <c r="R3980" t="inlineStr">
        <is>
          <t>LS-03</t>
        </is>
      </c>
      <c r="S3980" s="73" t="n">
        <v>14.2</v>
      </c>
      <c r="T3980" s="73" t="n">
        <v>10.9</v>
      </c>
      <c r="U3980" s="71" t="n">
        <v>0</v>
      </c>
      <c r="V3980" t="inlineStr">
        <is>
          <t>No</t>
        </is>
      </c>
      <c r="W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TC103972</t>
        </is>
      </c>
      <c r="B3981" s="69" t="n">
        <v>46135</v>
      </c>
      <c r="C3981" s="70" t="n">
        <v>2026</v>
      </c>
      <c r="D3981" t="inlineStr">
        <is>
          <t>Apr</t>
        </is>
      </c>
      <c r="E3981" t="inlineStr">
        <is>
          <t>North America</t>
        </is>
      </c>
      <c r="F3981" t="inlineStr">
        <is>
          <t>USA</t>
        </is>
      </c>
      <c r="G3981" t="inlineStr">
        <is>
          <t>BFSI</t>
        </is>
      </c>
      <c r="H3981" t="inlineStr">
        <is>
          <t>Application services</t>
        </is>
      </c>
      <c r="I3981" t="inlineStr">
        <is>
          <t>Mid-size client</t>
        </is>
      </c>
      <c r="J3981" t="inlineStr">
        <is>
          <t>Mei Lin</t>
        </is>
      </c>
      <c r="K3981" s="71" t="n">
        <v>2666</v>
      </c>
      <c r="L3981" s="72" t="n">
        <v>4412.26</v>
      </c>
      <c r="M3981" s="72" t="n">
        <v>11763085.16</v>
      </c>
      <c r="N3981" s="72" t="n">
        <v>705785.11</v>
      </c>
      <c r="O3981" s="72" t="n">
        <v>11057300.05</v>
      </c>
      <c r="P3981" s="72" t="n">
        <v>8067520.63</v>
      </c>
      <c r="Q3981" s="72" t="n">
        <v>2989779.42</v>
      </c>
      <c r="R3981" t="inlineStr">
        <is>
          <t>B-01</t>
        </is>
      </c>
      <c r="S3981" s="73" t="n">
        <v>21.4</v>
      </c>
      <c r="T3981" s="73" t="n">
        <v>16.9</v>
      </c>
      <c r="U3981" s="71" t="n">
        <v>1</v>
      </c>
      <c r="V3981" t="inlineStr">
        <is>
          <t>No</t>
        </is>
      </c>
      <c r="W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TC103973</t>
        </is>
      </c>
      <c r="B3982" s="69" t="n">
        <v>46135</v>
      </c>
      <c r="C3982" s="70" t="n">
        <v>2026</v>
      </c>
      <c r="D3982" t="inlineStr">
        <is>
          <t>Apr</t>
        </is>
      </c>
      <c r="E3982" t="inlineStr">
        <is>
          <t>Continental Europe</t>
        </is>
      </c>
      <c r="F3982" t="inlineStr">
        <is>
          <t>Netherlands</t>
        </is>
      </c>
      <c r="G3982" t="inlineStr">
        <is>
          <t>BFSI</t>
        </is>
      </c>
      <c r="H3982" t="inlineStr">
        <is>
          <t>Application services</t>
        </is>
      </c>
      <c r="I3982" t="inlineStr">
        <is>
          <t>Large client</t>
        </is>
      </c>
      <c r="J3982" t="inlineStr">
        <is>
          <t>Lucas Martin</t>
        </is>
      </c>
      <c r="K3982" s="71" t="n">
        <v>6052</v>
      </c>
      <c r="L3982" s="72" t="n">
        <v>3837.3</v>
      </c>
      <c r="M3982" s="72" t="n">
        <v>23223339.6</v>
      </c>
      <c r="N3982" s="72" t="n">
        <v>464466.79</v>
      </c>
      <c r="O3982" s="72" t="n">
        <v>22758872.81</v>
      </c>
      <c r="P3982" s="72" t="n">
        <v>14957338.41</v>
      </c>
      <c r="Q3982" s="72" t="n">
        <v>7801534.4</v>
      </c>
      <c r="R3982" t="inlineStr">
        <is>
          <t>B-04</t>
        </is>
      </c>
      <c r="S3982" s="73" t="n">
        <v>44.1</v>
      </c>
      <c r="T3982" s="73" t="n">
        <v>38</v>
      </c>
      <c r="U3982" s="71" t="n">
        <v>0</v>
      </c>
      <c r="V3982" t="inlineStr">
        <is>
          <t>No</t>
        </is>
      </c>
      <c r="W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TC103974</t>
        </is>
      </c>
      <c r="B3983" s="69" t="n">
        <v>46135</v>
      </c>
      <c r="C3983" s="70" t="n">
        <v>2026</v>
      </c>
      <c r="D3983" t="inlineStr">
        <is>
          <t>Apr</t>
        </is>
      </c>
      <c r="E3983" t="inlineStr">
        <is>
          <t>North America</t>
        </is>
      </c>
      <c r="F3983" t="inlineStr">
        <is>
          <t>Canada</t>
        </is>
      </c>
      <c r="G3983" t="inlineStr">
        <is>
          <t>Manufacturing</t>
        </is>
      </c>
      <c r="H3983" t="inlineStr">
        <is>
          <t>BPS</t>
        </is>
      </c>
      <c r="I3983" t="inlineStr">
        <is>
          <t>Top-10 client</t>
        </is>
      </c>
      <c r="J3983" t="inlineStr">
        <is>
          <t>Shraddha Kulkarni</t>
        </is>
      </c>
      <c r="K3983" s="71" t="n">
        <v>8001</v>
      </c>
      <c r="L3983" s="72" t="n">
        <v>4001.89</v>
      </c>
      <c r="M3983" s="72" t="n">
        <v>32019121.89</v>
      </c>
      <c r="N3983" s="72" t="n">
        <v>1280764.88</v>
      </c>
      <c r="O3983" s="72" t="n">
        <v>30738357.01</v>
      </c>
      <c r="P3983" s="72" t="n">
        <v>21678637.8</v>
      </c>
      <c r="Q3983" s="72" t="n">
        <v>9059719.210000001</v>
      </c>
      <c r="R3983" t="inlineStr">
        <is>
          <t>M-02</t>
        </is>
      </c>
      <c r="S3983" s="73" t="n">
        <v>67.3</v>
      </c>
      <c r="T3983" s="73" t="n">
        <v>51.1</v>
      </c>
      <c r="U3983" s="71" t="n">
        <v>1</v>
      </c>
      <c r="V3983" t="inlineStr">
        <is>
          <t>No</t>
        </is>
      </c>
      <c r="W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TC103975</t>
        </is>
      </c>
      <c r="B3984" s="69" t="n">
        <v>46135</v>
      </c>
      <c r="C3984" s="70" t="n">
        <v>2026</v>
      </c>
      <c r="D3984" t="inlineStr">
        <is>
          <t>Apr</t>
        </is>
      </c>
      <c r="E3984" t="inlineStr">
        <is>
          <t>UK</t>
        </is>
      </c>
      <c r="F3984" t="inlineStr">
        <is>
          <t>UK</t>
        </is>
      </c>
      <c r="G3984" t="inlineStr">
        <is>
          <t>Technology &amp; Services</t>
        </is>
      </c>
      <c r="H3984" t="inlineStr">
        <is>
          <t>Cloud &amp; infrastructure</t>
        </is>
      </c>
      <c r="I3984" t="inlineStr">
        <is>
          <t>Large client</t>
        </is>
      </c>
      <c r="J3984" t="inlineStr">
        <is>
          <t>Arjun Mehta</t>
        </is>
      </c>
      <c r="K3984" s="71" t="n">
        <v>7569</v>
      </c>
      <c r="L3984" s="72" t="n">
        <v>4052.39</v>
      </c>
      <c r="M3984" s="72" t="n">
        <v>30672539.91</v>
      </c>
      <c r="N3984" s="72" t="n">
        <v>0</v>
      </c>
      <c r="O3984" s="72" t="n">
        <v>30672539.91</v>
      </c>
      <c r="P3984" s="72" t="n">
        <v>18628480.61</v>
      </c>
      <c r="Q3984" s="72" t="n">
        <v>12044059.3</v>
      </c>
      <c r="R3984" t="inlineStr">
        <is>
          <t>TS-06</t>
        </is>
      </c>
      <c r="S3984" s="73" t="n">
        <v>60.1</v>
      </c>
      <c r="T3984" s="73" t="n">
        <v>50.7</v>
      </c>
      <c r="U3984" s="71" t="n">
        <v>2</v>
      </c>
      <c r="V3984" t="inlineStr">
        <is>
          <t>No</t>
        </is>
      </c>
      <c r="W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TC103976</t>
        </is>
      </c>
      <c r="B3985" s="69" t="n">
        <v>46135</v>
      </c>
      <c r="C3985" s="70" t="n">
        <v>2026</v>
      </c>
      <c r="D3985" t="inlineStr">
        <is>
          <t>Apr</t>
        </is>
      </c>
      <c r="E3985" t="inlineStr">
        <is>
          <t>UK</t>
        </is>
      </c>
      <c r="F3985" t="inlineStr">
        <is>
          <t>UK</t>
        </is>
      </c>
      <c r="G3985" t="inlineStr">
        <is>
          <t>Life Sciences</t>
        </is>
      </c>
      <c r="H3985" t="inlineStr">
        <is>
          <t>Cloud &amp; infrastructure</t>
        </is>
      </c>
      <c r="I3985" t="inlineStr">
        <is>
          <t>Top-10 client</t>
        </is>
      </c>
      <c r="J3985" t="inlineStr">
        <is>
          <t>Carlos Silva</t>
        </is>
      </c>
      <c r="K3985" s="71" t="n">
        <v>9723</v>
      </c>
      <c r="L3985" s="72" t="n">
        <v>4211.41</v>
      </c>
      <c r="M3985" s="72" t="n">
        <v>40947539.43</v>
      </c>
      <c r="N3985" s="72" t="n">
        <v>0</v>
      </c>
      <c r="O3985" s="72" t="n">
        <v>40947539.43</v>
      </c>
      <c r="P3985" s="72" t="n">
        <v>27820584.97</v>
      </c>
      <c r="Q3985" s="72" t="n">
        <v>13126954.46</v>
      </c>
      <c r="R3985" t="inlineStr">
        <is>
          <t>LS-06</t>
        </is>
      </c>
      <c r="S3985" s="73" t="n">
        <v>73.59999999999999</v>
      </c>
      <c r="T3985" s="73" t="n">
        <v>59.8</v>
      </c>
      <c r="U3985" s="71" t="n">
        <v>0</v>
      </c>
      <c r="V3985" t="inlineStr">
        <is>
          <t>No</t>
        </is>
      </c>
      <c r="W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TC103977</t>
        </is>
      </c>
      <c r="B3986" s="69" t="n">
        <v>46135</v>
      </c>
      <c r="C3986" s="70" t="n">
        <v>2026</v>
      </c>
      <c r="D3986" t="inlineStr">
        <is>
          <t>Apr</t>
        </is>
      </c>
      <c r="E3986" t="inlineStr">
        <is>
          <t>Asia Pacific</t>
        </is>
      </c>
      <c r="F3986" t="inlineStr">
        <is>
          <t>Australia</t>
        </is>
      </c>
      <c r="G3986" t="inlineStr">
        <is>
          <t>Communications &amp; Media</t>
        </is>
      </c>
      <c r="H3986" t="inlineStr">
        <is>
          <t>AI &amp; data</t>
        </is>
      </c>
      <c r="I3986" t="inlineStr">
        <is>
          <t>Top-10 client</t>
        </is>
      </c>
      <c r="J3986" t="inlineStr">
        <is>
          <t>Hiroshi Tanaka</t>
        </is>
      </c>
      <c r="K3986" s="71" t="n">
        <v>4582</v>
      </c>
      <c r="L3986" s="72" t="n">
        <v>3444.5</v>
      </c>
      <c r="M3986" s="72" t="n">
        <v>15782699</v>
      </c>
      <c r="N3986" s="72" t="n">
        <v>946961.9399999999</v>
      </c>
      <c r="O3986" s="72" t="n">
        <v>14835737.06</v>
      </c>
      <c r="P3986" s="72" t="n">
        <v>11219808.36</v>
      </c>
      <c r="Q3986" s="72" t="n">
        <v>3615928.7</v>
      </c>
      <c r="R3986" t="inlineStr">
        <is>
          <t>CM-01</t>
        </is>
      </c>
      <c r="S3986" s="73" t="n">
        <v>35.4</v>
      </c>
      <c r="T3986" s="73" t="n">
        <v>29.7</v>
      </c>
      <c r="U3986" s="71" t="n">
        <v>0</v>
      </c>
      <c r="V3986" t="inlineStr">
        <is>
          <t>No</t>
        </is>
      </c>
      <c r="W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TC103978</t>
        </is>
      </c>
      <c r="B3987" s="69" t="n">
        <v>46135</v>
      </c>
      <c r="C3987" s="70" t="n">
        <v>2026</v>
      </c>
      <c r="D3987" t="inlineStr">
        <is>
          <t>Apr</t>
        </is>
      </c>
      <c r="E3987" t="inlineStr">
        <is>
          <t>UK</t>
        </is>
      </c>
      <c r="F3987" t="inlineStr">
        <is>
          <t>UK</t>
        </is>
      </c>
      <c r="G3987" t="inlineStr">
        <is>
          <t>BFSI</t>
        </is>
      </c>
      <c r="H3987" t="inlineStr">
        <is>
          <t>BPS</t>
        </is>
      </c>
      <c r="I3987" t="inlineStr">
        <is>
          <t>Large client</t>
        </is>
      </c>
      <c r="J3987" t="inlineStr">
        <is>
          <t>Carlos Silva</t>
        </is>
      </c>
      <c r="K3987" s="71" t="n">
        <v>1279</v>
      </c>
      <c r="L3987" s="72" t="n">
        <v>4566.73</v>
      </c>
      <c r="M3987" s="72" t="n">
        <v>5840847.67</v>
      </c>
      <c r="N3987" s="72" t="n">
        <v>233633.91</v>
      </c>
      <c r="O3987" s="72" t="n">
        <v>5607213.76</v>
      </c>
      <c r="P3987" s="72" t="n">
        <v>3815763.43</v>
      </c>
      <c r="Q3987" s="72" t="n">
        <v>1791450.33</v>
      </c>
      <c r="R3987" t="inlineStr">
        <is>
          <t>B-01</t>
        </is>
      </c>
      <c r="S3987" s="73" t="n">
        <v>10.1</v>
      </c>
      <c r="T3987" s="73" t="n">
        <v>8.300000000000001</v>
      </c>
      <c r="U3987" s="71" t="n">
        <v>0</v>
      </c>
      <c r="V3987" t="inlineStr">
        <is>
          <t>No</t>
        </is>
      </c>
      <c r="W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TC103979</t>
        </is>
      </c>
      <c r="B3988" s="69" t="n">
        <v>46136</v>
      </c>
      <c r="C3988" s="70" t="n">
        <v>2026</v>
      </c>
      <c r="D3988" t="inlineStr">
        <is>
          <t>Apr</t>
        </is>
      </c>
      <c r="E3988" t="inlineStr">
        <is>
          <t>North America</t>
        </is>
      </c>
      <c r="F3988" t="inlineStr">
        <is>
          <t>USA</t>
        </is>
      </c>
      <c r="G3988" t="inlineStr">
        <is>
          <t>Communications &amp; Media</t>
        </is>
      </c>
      <c r="H3988" t="inlineStr">
        <is>
          <t>BPS</t>
        </is>
      </c>
      <c r="I3988" t="inlineStr">
        <is>
          <t>Large client</t>
        </is>
      </c>
      <c r="J3988" t="inlineStr">
        <is>
          <t>Lucas Martin</t>
        </is>
      </c>
      <c r="K3988" s="71" t="n">
        <v>7286</v>
      </c>
      <c r="L3988" s="72" t="n">
        <v>3388.65</v>
      </c>
      <c r="M3988" s="72" t="n">
        <v>24689703.9</v>
      </c>
      <c r="N3988" s="72" t="n">
        <v>0</v>
      </c>
      <c r="O3988" s="72" t="n">
        <v>24689703.9</v>
      </c>
      <c r="P3988" s="72" t="n">
        <v>15953294.91</v>
      </c>
      <c r="Q3988" s="72" t="n">
        <v>8736408.99</v>
      </c>
      <c r="R3988" t="inlineStr">
        <is>
          <t>CM-04</t>
        </is>
      </c>
      <c r="S3988" s="73" t="n">
        <v>50.8</v>
      </c>
      <c r="T3988" s="73" t="n">
        <v>46.6</v>
      </c>
      <c r="U3988" s="71" t="n">
        <v>1</v>
      </c>
      <c r="V3988" t="inlineStr">
        <is>
          <t>No</t>
        </is>
      </c>
      <c r="W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TC103980</t>
        </is>
      </c>
      <c r="B3989" s="69" t="n">
        <v>46136</v>
      </c>
      <c r="C3989" s="70" t="n">
        <v>2026</v>
      </c>
      <c r="D3989" t="inlineStr">
        <is>
          <t>Apr</t>
        </is>
      </c>
      <c r="E3989" t="inlineStr">
        <is>
          <t>UK</t>
        </is>
      </c>
      <c r="F3989" t="inlineStr">
        <is>
          <t>UK</t>
        </is>
      </c>
      <c r="G3989" t="inlineStr">
        <is>
          <t>BFSI</t>
        </is>
      </c>
      <c r="H3989" t="inlineStr">
        <is>
          <t>Consulting</t>
        </is>
      </c>
      <c r="I3989" t="inlineStr">
        <is>
          <t>Mid-size client</t>
        </is>
      </c>
      <c r="J3989" t="inlineStr">
        <is>
          <t>Priya Nair</t>
        </is>
      </c>
      <c r="K3989" s="71" t="n">
        <v>7594</v>
      </c>
      <c r="L3989" s="72" t="n">
        <v>3938.74</v>
      </c>
      <c r="M3989" s="72" t="n">
        <v>29910791.56</v>
      </c>
      <c r="N3989" s="72" t="n">
        <v>1794647.49</v>
      </c>
      <c r="O3989" s="72" t="n">
        <v>28116144.07</v>
      </c>
      <c r="P3989" s="72" t="n">
        <v>20255777.4</v>
      </c>
      <c r="Q3989" s="72" t="n">
        <v>7860366.67</v>
      </c>
      <c r="R3989" t="inlineStr">
        <is>
          <t>B-02</t>
        </is>
      </c>
      <c r="S3989" s="73" t="n">
        <v>58.8</v>
      </c>
      <c r="T3989" s="73" t="n">
        <v>47.1</v>
      </c>
      <c r="U3989" s="71" t="n">
        <v>1</v>
      </c>
      <c r="V3989" t="inlineStr">
        <is>
          <t>No</t>
        </is>
      </c>
      <c r="W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TC103981</t>
        </is>
      </c>
      <c r="B3990" s="69" t="n">
        <v>46136</v>
      </c>
      <c r="C3990" s="70" t="n">
        <v>2026</v>
      </c>
      <c r="D3990" t="inlineStr">
        <is>
          <t>Apr</t>
        </is>
      </c>
      <c r="E3990" t="inlineStr">
        <is>
          <t>North America</t>
        </is>
      </c>
      <c r="F3990" t="inlineStr">
        <is>
          <t>USA</t>
        </is>
      </c>
      <c r="G3990" t="inlineStr">
        <is>
          <t>BFSI</t>
        </is>
      </c>
      <c r="H3990" t="inlineStr">
        <is>
          <t>Application services</t>
        </is>
      </c>
      <c r="I3990" t="inlineStr">
        <is>
          <t>Top-10 client</t>
        </is>
      </c>
      <c r="J3990" t="inlineStr">
        <is>
          <t>Mei Lin</t>
        </is>
      </c>
      <c r="K3990" s="71" t="n">
        <v>2389</v>
      </c>
      <c r="L3990" s="72" t="n">
        <v>4643.99</v>
      </c>
      <c r="M3990" s="72" t="n">
        <v>11094492.11</v>
      </c>
      <c r="N3990" s="72" t="n">
        <v>221889.84</v>
      </c>
      <c r="O3990" s="72" t="n">
        <v>10872602.27</v>
      </c>
      <c r="P3990" s="72" t="n">
        <v>7130083.43</v>
      </c>
      <c r="Q3990" s="72" t="n">
        <v>3742518.84</v>
      </c>
      <c r="R3990" t="inlineStr">
        <is>
          <t>B-06</t>
        </is>
      </c>
      <c r="S3990" s="73" t="n">
        <v>20.6</v>
      </c>
      <c r="T3990" s="73" t="n">
        <v>15.3</v>
      </c>
      <c r="U3990" s="71" t="n">
        <v>0</v>
      </c>
      <c r="V3990" t="inlineStr">
        <is>
          <t>No</t>
        </is>
      </c>
      <c r="W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TC103982</t>
        </is>
      </c>
      <c r="B3991" s="69" t="n">
        <v>46136</v>
      </c>
      <c r="C3991" s="70" t="n">
        <v>2026</v>
      </c>
      <c r="D3991" t="inlineStr">
        <is>
          <t>Apr</t>
        </is>
      </c>
      <c r="E3991" t="inlineStr">
        <is>
          <t>UK</t>
        </is>
      </c>
      <c r="F3991" t="inlineStr">
        <is>
          <t>UK</t>
        </is>
      </c>
      <c r="G3991" t="inlineStr">
        <is>
          <t>BFSI</t>
        </is>
      </c>
      <c r="H3991" t="inlineStr">
        <is>
          <t>Cloud &amp; infrastructure</t>
        </is>
      </c>
      <c r="I3991" t="inlineStr">
        <is>
          <t>Large client</t>
        </is>
      </c>
      <c r="J3991" t="inlineStr">
        <is>
          <t>Ravindra Patil</t>
        </is>
      </c>
      <c r="K3991" s="71" t="n">
        <v>8259</v>
      </c>
      <c r="L3991" s="72" t="n">
        <v>4658.58</v>
      </c>
      <c r="M3991" s="72" t="n">
        <v>38475212.22</v>
      </c>
      <c r="N3991" s="72" t="n">
        <v>1539008.49</v>
      </c>
      <c r="O3991" s="72" t="n">
        <v>36936203.73</v>
      </c>
      <c r="P3991" s="72" t="n">
        <v>25402347.94</v>
      </c>
      <c r="Q3991" s="72" t="n">
        <v>11533855.79</v>
      </c>
      <c r="R3991" t="inlineStr">
        <is>
          <t>B-01</t>
        </is>
      </c>
      <c r="S3991" s="73" t="n">
        <v>62</v>
      </c>
      <c r="T3991" s="73" t="n">
        <v>51.3</v>
      </c>
      <c r="U3991" s="71" t="n">
        <v>2</v>
      </c>
      <c r="V3991" t="inlineStr">
        <is>
          <t>No</t>
        </is>
      </c>
      <c r="W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TC103983</t>
        </is>
      </c>
      <c r="B3992" s="69" t="n">
        <v>46136</v>
      </c>
      <c r="C3992" s="70" t="n">
        <v>2026</v>
      </c>
      <c r="D3992" t="inlineStr">
        <is>
          <t>Apr</t>
        </is>
      </c>
      <c r="E3992" t="inlineStr">
        <is>
          <t>India</t>
        </is>
      </c>
      <c r="F3992" t="inlineStr">
        <is>
          <t>India</t>
        </is>
      </c>
      <c r="G3992" t="inlineStr">
        <is>
          <t>BFSI</t>
        </is>
      </c>
      <c r="H3992" t="inlineStr">
        <is>
          <t>Application services</t>
        </is>
      </c>
      <c r="I3992" t="inlineStr">
        <is>
          <t>Large client</t>
        </is>
      </c>
      <c r="J3992" t="inlineStr">
        <is>
          <t>Yuki Sato</t>
        </is>
      </c>
      <c r="K3992" s="71" t="n">
        <v>6904</v>
      </c>
      <c r="L3992" s="72" t="n">
        <v>3647.07</v>
      </c>
      <c r="M3992" s="72" t="n">
        <v>25179371.28</v>
      </c>
      <c r="N3992" s="72" t="n">
        <v>0</v>
      </c>
      <c r="O3992" s="72" t="n">
        <v>25179371.28</v>
      </c>
      <c r="P3992" s="72" t="n">
        <v>16997207.9</v>
      </c>
      <c r="Q3992" s="72" t="n">
        <v>8182163.38</v>
      </c>
      <c r="R3992" t="inlineStr">
        <is>
          <t>B-02</t>
        </is>
      </c>
      <c r="S3992" s="73" t="n">
        <v>56.4</v>
      </c>
      <c r="T3992" s="73" t="n">
        <v>44.4</v>
      </c>
      <c r="U3992" s="71" t="n">
        <v>0</v>
      </c>
      <c r="V3992" t="inlineStr">
        <is>
          <t>No</t>
        </is>
      </c>
      <c r="W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TC103984</t>
        </is>
      </c>
      <c r="B3993" s="69" t="n">
        <v>46136</v>
      </c>
      <c r="C3993" s="70" t="n">
        <v>2026</v>
      </c>
      <c r="D3993" t="inlineStr">
        <is>
          <t>Apr</t>
        </is>
      </c>
      <c r="E3993" t="inlineStr">
        <is>
          <t>Continental Europe</t>
        </is>
      </c>
      <c r="F3993" t="inlineStr">
        <is>
          <t>Netherlands</t>
        </is>
      </c>
      <c r="G3993" t="inlineStr">
        <is>
          <t>Communications &amp; Media</t>
        </is>
      </c>
      <c r="H3993" t="inlineStr">
        <is>
          <t>Consulting</t>
        </is>
      </c>
      <c r="I3993" t="inlineStr">
        <is>
          <t>Large client</t>
        </is>
      </c>
      <c r="J3993" t="inlineStr">
        <is>
          <t>Lucas Martin</t>
        </is>
      </c>
      <c r="K3993" s="71" t="n">
        <v>2476</v>
      </c>
      <c r="L3993" s="72" t="n">
        <v>3626.36</v>
      </c>
      <c r="M3993" s="72" t="n">
        <v>8978867.359999999</v>
      </c>
      <c r="N3993" s="72" t="n">
        <v>0</v>
      </c>
      <c r="O3993" s="72" t="n">
        <v>8978867.359999999</v>
      </c>
      <c r="P3993" s="72" t="n">
        <v>5553105.22</v>
      </c>
      <c r="Q3993" s="72" t="n">
        <v>3425762.14</v>
      </c>
      <c r="R3993" t="inlineStr">
        <is>
          <t>CM-06</t>
        </is>
      </c>
      <c r="S3993" s="73" t="n">
        <v>22.9</v>
      </c>
      <c r="T3993" s="73" t="n">
        <v>17.1</v>
      </c>
      <c r="U3993" s="71" t="n">
        <v>0</v>
      </c>
      <c r="V3993" t="inlineStr">
        <is>
          <t>No</t>
        </is>
      </c>
      <c r="W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TC103985</t>
        </is>
      </c>
      <c r="B3994" s="69" t="n">
        <v>46137</v>
      </c>
      <c r="C3994" s="70" t="n">
        <v>2026</v>
      </c>
      <c r="D3994" t="inlineStr">
        <is>
          <t>Apr</t>
        </is>
      </c>
      <c r="E3994" t="inlineStr">
        <is>
          <t>North America</t>
        </is>
      </c>
      <c r="F3994" t="inlineStr">
        <is>
          <t>Canada</t>
        </is>
      </c>
      <c r="G3994" t="inlineStr">
        <is>
          <t>Retail &amp; CPG</t>
        </is>
      </c>
      <c r="H3994" t="inlineStr">
        <is>
          <t>Application services</t>
        </is>
      </c>
      <c r="I3994" t="inlineStr">
        <is>
          <t>Top-10 client</t>
        </is>
      </c>
      <c r="J3994" t="inlineStr">
        <is>
          <t>Carlos Silva</t>
        </is>
      </c>
      <c r="K3994" s="71" t="n">
        <v>8997</v>
      </c>
      <c r="L3994" s="72" t="n">
        <v>4166.05</v>
      </c>
      <c r="M3994" s="72" t="n">
        <v>37481951.85</v>
      </c>
      <c r="N3994" s="72" t="n">
        <v>0</v>
      </c>
      <c r="O3994" s="72" t="n">
        <v>37481951.85</v>
      </c>
      <c r="P3994" s="72" t="n">
        <v>24944153.79</v>
      </c>
      <c r="Q3994" s="72" t="n">
        <v>12537798.06</v>
      </c>
      <c r="R3994" t="inlineStr">
        <is>
          <t>RC-03</t>
        </is>
      </c>
      <c r="S3994" s="73" t="n">
        <v>70</v>
      </c>
      <c r="T3994" s="73" t="n">
        <v>55.2</v>
      </c>
      <c r="U3994" s="71" t="n">
        <v>2</v>
      </c>
      <c r="V3994" t="inlineStr">
        <is>
          <t>No</t>
        </is>
      </c>
      <c r="W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TC103986</t>
        </is>
      </c>
      <c r="B3995" s="69" t="n">
        <v>46137</v>
      </c>
      <c r="C3995" s="70" t="n">
        <v>2026</v>
      </c>
      <c r="D3995" t="inlineStr">
        <is>
          <t>Apr</t>
        </is>
      </c>
      <c r="E3995" t="inlineStr">
        <is>
          <t>North America</t>
        </is>
      </c>
      <c r="F3995" t="inlineStr">
        <is>
          <t>Canada</t>
        </is>
      </c>
      <c r="G3995" t="inlineStr">
        <is>
          <t>Communications &amp; Media</t>
        </is>
      </c>
      <c r="H3995" t="inlineStr">
        <is>
          <t>Cloud &amp; infrastructure</t>
        </is>
      </c>
      <c r="I3995" t="inlineStr">
        <is>
          <t>Top-10 client</t>
        </is>
      </c>
      <c r="J3995" t="inlineStr">
        <is>
          <t>Zoya Ahmed</t>
        </is>
      </c>
      <c r="K3995" s="71" t="n">
        <v>7956</v>
      </c>
      <c r="L3995" s="72" t="n">
        <v>3490.07</v>
      </c>
      <c r="M3995" s="72" t="n">
        <v>27766996.92</v>
      </c>
      <c r="N3995" s="72" t="n">
        <v>1110679.88</v>
      </c>
      <c r="O3995" s="72" t="n">
        <v>26656317.04</v>
      </c>
      <c r="P3995" s="72" t="n">
        <v>18399867.91</v>
      </c>
      <c r="Q3995" s="72" t="n">
        <v>8256449.13</v>
      </c>
      <c r="R3995" t="inlineStr">
        <is>
          <t>CM-04</t>
        </is>
      </c>
      <c r="S3995" s="73" t="n">
        <v>70.5</v>
      </c>
      <c r="T3995" s="73" t="n">
        <v>55.4</v>
      </c>
      <c r="U3995" s="71" t="n">
        <v>1</v>
      </c>
      <c r="V3995" t="inlineStr">
        <is>
          <t>No</t>
        </is>
      </c>
      <c r="W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TC103987</t>
        </is>
      </c>
      <c r="B3996" s="69" t="n">
        <v>46137</v>
      </c>
      <c r="C3996" s="70" t="n">
        <v>2026</v>
      </c>
      <c r="D3996" t="inlineStr">
        <is>
          <t>Apr</t>
        </is>
      </c>
      <c r="E3996" t="inlineStr">
        <is>
          <t>North America</t>
        </is>
      </c>
      <c r="F3996" t="inlineStr">
        <is>
          <t>Canada</t>
        </is>
      </c>
      <c r="G3996" t="inlineStr">
        <is>
          <t>Retail &amp; CPG</t>
        </is>
      </c>
      <c r="H3996" t="inlineStr">
        <is>
          <t>Cloud &amp; infrastructure</t>
        </is>
      </c>
      <c r="I3996" t="inlineStr">
        <is>
          <t>Top-10 client</t>
        </is>
      </c>
      <c r="J3996" t="inlineStr">
        <is>
          <t>Hiroshi Tanaka</t>
        </is>
      </c>
      <c r="K3996" s="71" t="n">
        <v>8300</v>
      </c>
      <c r="L3996" s="72" t="n">
        <v>3677.08</v>
      </c>
      <c r="M3996" s="72" t="n">
        <v>30519764</v>
      </c>
      <c r="N3996" s="72" t="n">
        <v>1220790.56</v>
      </c>
      <c r="O3996" s="72" t="n">
        <v>29298973.44</v>
      </c>
      <c r="P3996" s="72" t="n">
        <v>18979347.13</v>
      </c>
      <c r="Q3996" s="72" t="n">
        <v>10319626.31</v>
      </c>
      <c r="R3996" t="inlineStr">
        <is>
          <t>RC-02</t>
        </is>
      </c>
      <c r="S3996" s="73" t="n">
        <v>63</v>
      </c>
      <c r="T3996" s="73" t="n">
        <v>55.3</v>
      </c>
      <c r="U3996" s="71" t="n">
        <v>1</v>
      </c>
      <c r="V3996" t="inlineStr">
        <is>
          <t>No</t>
        </is>
      </c>
      <c r="W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TC103988</t>
        </is>
      </c>
      <c r="B3997" s="69" t="n">
        <v>46137</v>
      </c>
      <c r="C3997" s="70" t="n">
        <v>2026</v>
      </c>
      <c r="D3997" t="inlineStr">
        <is>
          <t>Apr</t>
        </is>
      </c>
      <c r="E3997" t="inlineStr">
        <is>
          <t>Middle East &amp; Africa</t>
        </is>
      </c>
      <c r="F3997" t="inlineStr">
        <is>
          <t>South Africa</t>
        </is>
      </c>
      <c r="G3997" t="inlineStr">
        <is>
          <t>Manufacturing</t>
        </is>
      </c>
      <c r="H3997" t="inlineStr">
        <is>
          <t>BPS</t>
        </is>
      </c>
      <c r="I3997" t="inlineStr">
        <is>
          <t>Mid-size client</t>
        </is>
      </c>
      <c r="J3997" t="inlineStr">
        <is>
          <t>Lucas Martin</t>
        </is>
      </c>
      <c r="K3997" s="71" t="n">
        <v>6114</v>
      </c>
      <c r="L3997" s="72" t="n">
        <v>3590.13</v>
      </c>
      <c r="M3997" s="72" t="n">
        <v>21950054.82</v>
      </c>
      <c r="N3997" s="72" t="n">
        <v>0</v>
      </c>
      <c r="O3997" s="72" t="n">
        <v>21950054.82</v>
      </c>
      <c r="P3997" s="72" t="n">
        <v>14900353.03</v>
      </c>
      <c r="Q3997" s="72" t="n">
        <v>7049701.79</v>
      </c>
      <c r="R3997" t="inlineStr">
        <is>
          <t>M-04</t>
        </is>
      </c>
      <c r="S3997" s="73" t="n">
        <v>50.3</v>
      </c>
      <c r="T3997" s="73" t="n">
        <v>39.1</v>
      </c>
      <c r="U3997" s="71" t="n">
        <v>1</v>
      </c>
      <c r="V3997" t="inlineStr">
        <is>
          <t>No</t>
        </is>
      </c>
      <c r="W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TC103989</t>
        </is>
      </c>
      <c r="B3998" s="69" t="n">
        <v>46137</v>
      </c>
      <c r="C3998" s="70" t="n">
        <v>2026</v>
      </c>
      <c r="D3998" t="inlineStr">
        <is>
          <t>Apr</t>
        </is>
      </c>
      <c r="E3998" t="inlineStr">
        <is>
          <t>North America</t>
        </is>
      </c>
      <c r="F3998" t="inlineStr">
        <is>
          <t>Canada</t>
        </is>
      </c>
      <c r="G3998" t="inlineStr">
        <is>
          <t>BFSI</t>
        </is>
      </c>
      <c r="H3998" t="inlineStr">
        <is>
          <t>BPS</t>
        </is>
      </c>
      <c r="I3998" t="inlineStr">
        <is>
          <t>Large client</t>
        </is>
      </c>
      <c r="J3998" t="inlineStr">
        <is>
          <t>Ana Costa</t>
        </is>
      </c>
      <c r="K3998" s="71" t="n">
        <v>5836</v>
      </c>
      <c r="L3998" s="72" t="n">
        <v>3849.26</v>
      </c>
      <c r="M3998" s="72" t="n">
        <v>22464281.36</v>
      </c>
      <c r="N3998" s="72" t="n">
        <v>449285.63</v>
      </c>
      <c r="O3998" s="72" t="n">
        <v>22014995.73</v>
      </c>
      <c r="P3998" s="72" t="n">
        <v>15191266.7</v>
      </c>
      <c r="Q3998" s="72" t="n">
        <v>6823729.03</v>
      </c>
      <c r="R3998" t="inlineStr">
        <is>
          <t>B-04</t>
        </is>
      </c>
      <c r="S3998" s="73" t="n">
        <v>46.7</v>
      </c>
      <c r="T3998" s="73" t="n">
        <v>35.5</v>
      </c>
      <c r="U3998" s="71" t="n">
        <v>0</v>
      </c>
      <c r="V3998" t="inlineStr">
        <is>
          <t>No</t>
        </is>
      </c>
      <c r="W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TC103990</t>
        </is>
      </c>
      <c r="B3999" s="69" t="n">
        <v>46137</v>
      </c>
      <c r="C3999" s="70" t="n">
        <v>2026</v>
      </c>
      <c r="D3999" t="inlineStr">
        <is>
          <t>Apr</t>
        </is>
      </c>
      <c r="E3999" t="inlineStr">
        <is>
          <t>North America</t>
        </is>
      </c>
      <c r="F3999" t="inlineStr">
        <is>
          <t>Canada</t>
        </is>
      </c>
      <c r="G3999" t="inlineStr">
        <is>
          <t>Retail &amp; CPG</t>
        </is>
      </c>
      <c r="H3999" t="inlineStr">
        <is>
          <t>AI &amp; data</t>
        </is>
      </c>
      <c r="I3999" t="inlineStr">
        <is>
          <t>Large client</t>
        </is>
      </c>
      <c r="J3999" t="inlineStr">
        <is>
          <t>Ravindra Patil</t>
        </is>
      </c>
      <c r="K3999" s="71" t="n">
        <v>3177</v>
      </c>
      <c r="L3999" s="72" t="n">
        <v>3876.87</v>
      </c>
      <c r="M3999" s="72" t="n">
        <v>12316815.99</v>
      </c>
      <c r="N3999" s="72" t="n">
        <v>492672.64</v>
      </c>
      <c r="O3999" s="72" t="n">
        <v>11824143.35</v>
      </c>
      <c r="P3999" s="72" t="n">
        <v>8798820.710000001</v>
      </c>
      <c r="Q3999" s="72" t="n">
        <v>3025322.64</v>
      </c>
      <c r="R3999" t="inlineStr">
        <is>
          <t>RC-06</t>
        </is>
      </c>
      <c r="S3999" s="73" t="n">
        <v>22.9</v>
      </c>
      <c r="T3999" s="73" t="n">
        <v>19.5</v>
      </c>
      <c r="U3999" s="71" t="n">
        <v>0</v>
      </c>
      <c r="V3999" t="inlineStr">
        <is>
          <t>No</t>
        </is>
      </c>
      <c r="W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TC103991</t>
        </is>
      </c>
      <c r="B4000" s="69" t="n">
        <v>46137</v>
      </c>
      <c r="C4000" s="70" t="n">
        <v>2026</v>
      </c>
      <c r="D4000" t="inlineStr">
        <is>
          <t>Apr</t>
        </is>
      </c>
      <c r="E4000" t="inlineStr">
        <is>
          <t>Asia Pacific</t>
        </is>
      </c>
      <c r="F4000" t="inlineStr">
        <is>
          <t>Australia</t>
        </is>
      </c>
      <c r="G4000" t="inlineStr">
        <is>
          <t>BFSI</t>
        </is>
      </c>
      <c r="H4000" t="inlineStr">
        <is>
          <t>Application services</t>
        </is>
      </c>
      <c r="I4000" t="inlineStr">
        <is>
          <t>Large client</t>
        </is>
      </c>
      <c r="J4000" t="inlineStr">
        <is>
          <t>Aisha Bello</t>
        </is>
      </c>
      <c r="K4000" s="71" t="n">
        <v>6824</v>
      </c>
      <c r="L4000" s="72" t="n">
        <v>3829.04</v>
      </c>
      <c r="M4000" s="72" t="n">
        <v>26129368.96</v>
      </c>
      <c r="N4000" s="72" t="n">
        <v>522587.38</v>
      </c>
      <c r="O4000" s="72" t="n">
        <v>25606781.58</v>
      </c>
      <c r="P4000" s="72" t="n">
        <v>16619378.17</v>
      </c>
      <c r="Q4000" s="72" t="n">
        <v>8987403.41</v>
      </c>
      <c r="R4000" t="inlineStr">
        <is>
          <t>B-01</t>
        </is>
      </c>
      <c r="S4000" s="73" t="n">
        <v>48.8</v>
      </c>
      <c r="T4000" s="73" t="n">
        <v>43.1</v>
      </c>
      <c r="U4000" s="71" t="n">
        <v>1</v>
      </c>
      <c r="V4000" t="inlineStr">
        <is>
          <t>Yes</t>
        </is>
      </c>
      <c r="W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TC103992</t>
        </is>
      </c>
      <c r="B4001" s="69" t="n">
        <v>46137</v>
      </c>
      <c r="C4001" s="70" t="n">
        <v>2026</v>
      </c>
      <c r="D4001" t="inlineStr">
        <is>
          <t>Apr</t>
        </is>
      </c>
      <c r="E4001" t="inlineStr">
        <is>
          <t>North America</t>
        </is>
      </c>
      <c r="F4001" t="inlineStr">
        <is>
          <t>USA</t>
        </is>
      </c>
      <c r="G4001" t="inlineStr">
        <is>
          <t>BFSI</t>
        </is>
      </c>
      <c r="H4001" t="inlineStr">
        <is>
          <t>Consulting</t>
        </is>
      </c>
      <c r="I4001" t="inlineStr">
        <is>
          <t>Mid-size client</t>
        </is>
      </c>
      <c r="J4001" t="inlineStr">
        <is>
          <t>Ravindra Patil</t>
        </is>
      </c>
      <c r="K4001" s="71" t="n">
        <v>10957</v>
      </c>
      <c r="L4001" s="72" t="n">
        <v>4329.47</v>
      </c>
      <c r="M4001" s="72" t="n">
        <v>47438002.79</v>
      </c>
      <c r="N4001" s="72" t="n">
        <v>0</v>
      </c>
      <c r="O4001" s="72" t="n">
        <v>47438002.79</v>
      </c>
      <c r="P4001" s="72" t="n">
        <v>34076221.02</v>
      </c>
      <c r="Q4001" s="72" t="n">
        <v>13361781.77</v>
      </c>
      <c r="R4001" t="inlineStr">
        <is>
          <t>B-03</t>
        </is>
      </c>
      <c r="S4001" s="73" t="n">
        <v>78.40000000000001</v>
      </c>
      <c r="T4001" s="73" t="n">
        <v>67.8</v>
      </c>
      <c r="U4001" s="71" t="n">
        <v>1</v>
      </c>
      <c r="V4001" t="inlineStr">
        <is>
          <t>No</t>
        </is>
      </c>
      <c r="W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TC103993</t>
        </is>
      </c>
      <c r="B4002" s="69" t="n">
        <v>46137</v>
      </c>
      <c r="C4002" s="70" t="n">
        <v>2026</v>
      </c>
      <c r="D4002" t="inlineStr">
        <is>
          <t>Apr</t>
        </is>
      </c>
      <c r="E4002" t="inlineStr">
        <is>
          <t>North America</t>
        </is>
      </c>
      <c r="F4002" t="inlineStr">
        <is>
          <t>USA</t>
        </is>
      </c>
      <c r="G4002" t="inlineStr">
        <is>
          <t>BFSI</t>
        </is>
      </c>
      <c r="H4002" t="inlineStr">
        <is>
          <t>Cloud &amp; infrastructure</t>
        </is>
      </c>
      <c r="I4002" t="inlineStr">
        <is>
          <t>Mid-size client</t>
        </is>
      </c>
      <c r="J4002" t="inlineStr">
        <is>
          <t>Kofi Mensah</t>
        </is>
      </c>
      <c r="K4002" s="71" t="n">
        <v>1280</v>
      </c>
      <c r="L4002" s="72" t="n">
        <v>4566.85</v>
      </c>
      <c r="M4002" s="72" t="n">
        <v>5845568</v>
      </c>
      <c r="N4002" s="72" t="n">
        <v>0</v>
      </c>
      <c r="O4002" s="72" t="n">
        <v>5845568</v>
      </c>
      <c r="P4002" s="72" t="n">
        <v>3550479.32</v>
      </c>
      <c r="Q4002" s="72" t="n">
        <v>2295088.68</v>
      </c>
      <c r="R4002" t="inlineStr">
        <is>
          <t>B-06</t>
        </is>
      </c>
      <c r="S4002" s="73" t="n">
        <v>10.4</v>
      </c>
      <c r="T4002" s="73" t="n">
        <v>8</v>
      </c>
      <c r="U4002" s="71" t="n">
        <v>0</v>
      </c>
      <c r="V4002" t="inlineStr">
        <is>
          <t>No</t>
        </is>
      </c>
      <c r="W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TC103994</t>
        </is>
      </c>
      <c r="B4003" s="69" t="n">
        <v>46137</v>
      </c>
      <c r="C4003" s="70" t="n">
        <v>2026</v>
      </c>
      <c r="D4003" t="inlineStr">
        <is>
          <t>Apr</t>
        </is>
      </c>
      <c r="E4003" t="inlineStr">
        <is>
          <t>UK</t>
        </is>
      </c>
      <c r="F4003" t="inlineStr">
        <is>
          <t>UK</t>
        </is>
      </c>
      <c r="G4003" t="inlineStr">
        <is>
          <t>BFSI</t>
        </is>
      </c>
      <c r="H4003" t="inlineStr">
        <is>
          <t>AI &amp; data</t>
        </is>
      </c>
      <c r="I4003" t="inlineStr">
        <is>
          <t>Top-10 client</t>
        </is>
      </c>
      <c r="J4003" t="inlineStr">
        <is>
          <t>Mei Lin</t>
        </is>
      </c>
      <c r="K4003" s="71" t="n">
        <v>10058</v>
      </c>
      <c r="L4003" s="72" t="n">
        <v>3732.89</v>
      </c>
      <c r="M4003" s="72" t="n">
        <v>37545407.62</v>
      </c>
      <c r="N4003" s="72" t="n">
        <v>1501816.3</v>
      </c>
      <c r="O4003" s="72" t="n">
        <v>36043591.32</v>
      </c>
      <c r="P4003" s="72" t="n">
        <v>26507265.57</v>
      </c>
      <c r="Q4003" s="72" t="n">
        <v>9536325.75</v>
      </c>
      <c r="R4003" t="inlineStr">
        <is>
          <t>B-03</t>
        </is>
      </c>
      <c r="S4003" s="73" t="n">
        <v>73.5</v>
      </c>
      <c r="T4003" s="73" t="n">
        <v>64</v>
      </c>
      <c r="U4003" s="71" t="n">
        <v>1</v>
      </c>
      <c r="V4003" t="inlineStr">
        <is>
          <t>No</t>
        </is>
      </c>
      <c r="W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TC103995</t>
        </is>
      </c>
      <c r="B4004" s="69" t="n">
        <v>46137</v>
      </c>
      <c r="C4004" s="70" t="n">
        <v>2026</v>
      </c>
      <c r="D4004" t="inlineStr">
        <is>
          <t>Apr</t>
        </is>
      </c>
      <c r="E4004" t="inlineStr">
        <is>
          <t>Continental Europe</t>
        </is>
      </c>
      <c r="F4004" t="inlineStr">
        <is>
          <t>Netherlands</t>
        </is>
      </c>
      <c r="G4004" t="inlineStr">
        <is>
          <t>Technology &amp; Services</t>
        </is>
      </c>
      <c r="H4004" t="inlineStr">
        <is>
          <t>Consulting</t>
        </is>
      </c>
      <c r="I4004" t="inlineStr">
        <is>
          <t>Mid-size client</t>
        </is>
      </c>
      <c r="J4004" t="inlineStr">
        <is>
          <t>Liam O'Brien</t>
        </is>
      </c>
      <c r="K4004" s="71" t="n">
        <v>2624</v>
      </c>
      <c r="L4004" s="72" t="n">
        <v>3718.58</v>
      </c>
      <c r="M4004" s="72" t="n">
        <v>9757553.92</v>
      </c>
      <c r="N4004" s="72" t="n">
        <v>0</v>
      </c>
      <c r="O4004" s="72" t="n">
        <v>9757553.92</v>
      </c>
      <c r="P4004" s="72" t="n">
        <v>6057728.66</v>
      </c>
      <c r="Q4004" s="72" t="n">
        <v>3699825.26</v>
      </c>
      <c r="R4004" t="inlineStr">
        <is>
          <t>TS-01</t>
        </is>
      </c>
      <c r="S4004" s="73" t="n">
        <v>20.6</v>
      </c>
      <c r="T4004" s="73" t="n">
        <v>17.5</v>
      </c>
      <c r="U4004" s="71" t="n">
        <v>0</v>
      </c>
      <c r="V4004" t="inlineStr">
        <is>
          <t>No</t>
        </is>
      </c>
      <c r="W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TC103996</t>
        </is>
      </c>
      <c r="B4005" s="69" t="n">
        <v>46138</v>
      </c>
      <c r="C4005" s="70" t="n">
        <v>2026</v>
      </c>
      <c r="D4005" t="inlineStr">
        <is>
          <t>Apr</t>
        </is>
      </c>
      <c r="E4005" t="inlineStr">
        <is>
          <t>Continental Europe</t>
        </is>
      </c>
      <c r="F4005" t="inlineStr">
        <is>
          <t>France</t>
        </is>
      </c>
      <c r="G4005" t="inlineStr">
        <is>
          <t>BFSI</t>
        </is>
      </c>
      <c r="H4005" t="inlineStr">
        <is>
          <t>Application services</t>
        </is>
      </c>
      <c r="I4005" t="inlineStr">
        <is>
          <t>Large client</t>
        </is>
      </c>
      <c r="J4005" t="inlineStr">
        <is>
          <t>Olivia Brown</t>
        </is>
      </c>
      <c r="K4005" s="71" t="n">
        <v>7298</v>
      </c>
      <c r="L4005" s="72" t="n">
        <v>3774.1</v>
      </c>
      <c r="M4005" s="72" t="n">
        <v>27543381.8</v>
      </c>
      <c r="N4005" s="72" t="n">
        <v>0</v>
      </c>
      <c r="O4005" s="72" t="n">
        <v>27543381.8</v>
      </c>
      <c r="P4005" s="72" t="n">
        <v>18419239.38</v>
      </c>
      <c r="Q4005" s="72" t="n">
        <v>9124142.42</v>
      </c>
      <c r="R4005" t="inlineStr">
        <is>
          <t>B-03</t>
        </is>
      </c>
      <c r="S4005" s="73" t="n">
        <v>64.3</v>
      </c>
      <c r="T4005" s="73" t="n">
        <v>47.6</v>
      </c>
      <c r="U4005" s="71" t="n">
        <v>1</v>
      </c>
      <c r="V4005" t="inlineStr">
        <is>
          <t>No</t>
        </is>
      </c>
      <c r="W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TC103997</t>
        </is>
      </c>
      <c r="B4006" s="69" t="n">
        <v>46138</v>
      </c>
      <c r="C4006" s="70" t="n">
        <v>2026</v>
      </c>
      <c r="D4006" t="inlineStr">
        <is>
          <t>Apr</t>
        </is>
      </c>
      <c r="E4006" t="inlineStr">
        <is>
          <t>Continental Europe</t>
        </is>
      </c>
      <c r="F4006" t="inlineStr">
        <is>
          <t>France</t>
        </is>
      </c>
      <c r="G4006" t="inlineStr">
        <is>
          <t>Technology &amp; Services</t>
        </is>
      </c>
      <c r="H4006" t="inlineStr">
        <is>
          <t>Cloud &amp; infrastructure</t>
        </is>
      </c>
      <c r="I4006" t="inlineStr">
        <is>
          <t>Mid-size client</t>
        </is>
      </c>
      <c r="J4006" t="inlineStr">
        <is>
          <t>Emma Clarke</t>
        </is>
      </c>
      <c r="K4006" s="71" t="n">
        <v>6478</v>
      </c>
      <c r="L4006" s="72" t="n">
        <v>4115.1</v>
      </c>
      <c r="M4006" s="72" t="n">
        <v>26657617.8</v>
      </c>
      <c r="N4006" s="72" t="n">
        <v>1599457.07</v>
      </c>
      <c r="O4006" s="72" t="n">
        <v>25058160.73</v>
      </c>
      <c r="P4006" s="72" t="n">
        <v>18761558.72</v>
      </c>
      <c r="Q4006" s="72" t="n">
        <v>6296602.01</v>
      </c>
      <c r="R4006" t="inlineStr">
        <is>
          <t>TS-01</t>
        </is>
      </c>
      <c r="S4006" s="73" t="n">
        <v>57.4</v>
      </c>
      <c r="T4006" s="73" t="n">
        <v>42.5</v>
      </c>
      <c r="U4006" s="71" t="n">
        <v>1</v>
      </c>
      <c r="V4006" t="inlineStr">
        <is>
          <t>No</t>
        </is>
      </c>
      <c r="W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TC103998</t>
        </is>
      </c>
      <c r="B4007" s="69" t="n">
        <v>46138</v>
      </c>
      <c r="C4007" s="70" t="n">
        <v>2026</v>
      </c>
      <c r="D4007" t="inlineStr">
        <is>
          <t>Apr</t>
        </is>
      </c>
      <c r="E4007" t="inlineStr">
        <is>
          <t>Continental Europe</t>
        </is>
      </c>
      <c r="F4007" t="inlineStr">
        <is>
          <t>France</t>
        </is>
      </c>
      <c r="G4007" t="inlineStr">
        <is>
          <t>Technology &amp; Services</t>
        </is>
      </c>
      <c r="H4007" t="inlineStr">
        <is>
          <t>Application services</t>
        </is>
      </c>
      <c r="I4007" t="inlineStr">
        <is>
          <t>Top-10 client</t>
        </is>
      </c>
      <c r="J4007" t="inlineStr">
        <is>
          <t>Hiroshi Tanaka</t>
        </is>
      </c>
      <c r="K4007" s="71" t="n">
        <v>6908</v>
      </c>
      <c r="L4007" s="72" t="n">
        <v>4488.76</v>
      </c>
      <c r="M4007" s="72" t="n">
        <v>31008354.08</v>
      </c>
      <c r="N4007" s="72" t="n">
        <v>1240334.16</v>
      </c>
      <c r="O4007" s="72" t="n">
        <v>29768019.92</v>
      </c>
      <c r="P4007" s="72" t="n">
        <v>18164468.82</v>
      </c>
      <c r="Q4007" s="72" t="n">
        <v>11603551.1</v>
      </c>
      <c r="R4007" t="inlineStr">
        <is>
          <t>TS-06</t>
        </is>
      </c>
      <c r="S4007" s="73" t="n">
        <v>58.3</v>
      </c>
      <c r="T4007" s="73" t="n">
        <v>43.2</v>
      </c>
      <c r="U4007" s="71" t="n">
        <v>0</v>
      </c>
      <c r="V4007" t="inlineStr">
        <is>
          <t>No</t>
        </is>
      </c>
      <c r="W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TC103999</t>
        </is>
      </c>
      <c r="B4008" s="69" t="n">
        <v>46138</v>
      </c>
      <c r="C4008" s="70" t="n">
        <v>2026</v>
      </c>
      <c r="D4008" t="inlineStr">
        <is>
          <t>Apr</t>
        </is>
      </c>
      <c r="E4008" t="inlineStr">
        <is>
          <t>North America</t>
        </is>
      </c>
      <c r="F4008" t="inlineStr">
        <is>
          <t>Canada</t>
        </is>
      </c>
      <c r="G4008" t="inlineStr">
        <is>
          <t>BFSI</t>
        </is>
      </c>
      <c r="H4008" t="inlineStr">
        <is>
          <t>Cloud &amp; infrastructure</t>
        </is>
      </c>
      <c r="I4008" t="inlineStr">
        <is>
          <t>Large client</t>
        </is>
      </c>
      <c r="J4008" t="inlineStr">
        <is>
          <t>Priya Nair</t>
        </is>
      </c>
      <c r="K4008" s="71" t="n">
        <v>8629</v>
      </c>
      <c r="L4008" s="72" t="n">
        <v>4389.32</v>
      </c>
      <c r="M4008" s="72" t="n">
        <v>37875442.28</v>
      </c>
      <c r="N4008" s="72" t="n">
        <v>2272526.54</v>
      </c>
      <c r="O4008" s="72" t="n">
        <v>35602915.74</v>
      </c>
      <c r="P4008" s="72" t="n">
        <v>24476957.41</v>
      </c>
      <c r="Q4008" s="72" t="n">
        <v>11125958.33</v>
      </c>
      <c r="R4008" t="inlineStr">
        <is>
          <t>B-06</t>
        </is>
      </c>
      <c r="S4008" s="73" t="n">
        <v>66.7</v>
      </c>
      <c r="T4008" s="73" t="n">
        <v>54.5</v>
      </c>
      <c r="U4008" s="71" t="n">
        <v>1</v>
      </c>
      <c r="V4008" t="inlineStr">
        <is>
          <t>No</t>
        </is>
      </c>
      <c r="W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TC104000</t>
        </is>
      </c>
      <c r="B4009" s="69" t="n">
        <v>46138</v>
      </c>
      <c r="C4009" s="70" t="n">
        <v>2026</v>
      </c>
      <c r="D4009" t="inlineStr">
        <is>
          <t>Apr</t>
        </is>
      </c>
      <c r="E4009" t="inlineStr">
        <is>
          <t>UK</t>
        </is>
      </c>
      <c r="F4009" t="inlineStr">
        <is>
          <t>UK</t>
        </is>
      </c>
      <c r="G4009" t="inlineStr">
        <is>
          <t>Technology &amp; Services</t>
        </is>
      </c>
      <c r="H4009" t="inlineStr">
        <is>
          <t>BPS</t>
        </is>
      </c>
      <c r="I4009" t="inlineStr">
        <is>
          <t>Top-10 client</t>
        </is>
      </c>
      <c r="J4009" t="inlineStr">
        <is>
          <t>Wei Chen</t>
        </is>
      </c>
      <c r="K4009" s="71" t="n">
        <v>2385</v>
      </c>
      <c r="L4009" s="72" t="n">
        <v>4346.58</v>
      </c>
      <c r="M4009" s="72" t="n">
        <v>10366593.3</v>
      </c>
      <c r="N4009" s="72" t="n">
        <v>414663.73</v>
      </c>
      <c r="O4009" s="72" t="n">
        <v>9951929.57</v>
      </c>
      <c r="P4009" s="72" t="n">
        <v>6269528.29</v>
      </c>
      <c r="Q4009" s="72" t="n">
        <v>3682401.28</v>
      </c>
      <c r="R4009" t="inlineStr">
        <is>
          <t>TS-05</t>
        </is>
      </c>
      <c r="S4009" s="73" t="n">
        <v>16.8</v>
      </c>
      <c r="T4009" s="73" t="n">
        <v>14.6</v>
      </c>
      <c r="U4009" s="71" t="n">
        <v>0</v>
      </c>
      <c r="V4009" t="inlineStr">
        <is>
          <t>No</t>
        </is>
      </c>
      <c r="W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TC104001</t>
        </is>
      </c>
      <c r="B4010" s="69" t="n">
        <v>46138</v>
      </c>
      <c r="C4010" s="70" t="n">
        <v>2026</v>
      </c>
      <c r="D4010" t="inlineStr">
        <is>
          <t>Apr</t>
        </is>
      </c>
      <c r="E4010" t="inlineStr">
        <is>
          <t>North America</t>
        </is>
      </c>
      <c r="F4010" t="inlineStr">
        <is>
          <t>USA</t>
        </is>
      </c>
      <c r="G4010" t="inlineStr">
        <is>
          <t>Technology &amp; Services</t>
        </is>
      </c>
      <c r="H4010" t="inlineStr">
        <is>
          <t>Application services</t>
        </is>
      </c>
      <c r="I4010" t="inlineStr">
        <is>
          <t>Mid-size client</t>
        </is>
      </c>
      <c r="J4010" t="inlineStr">
        <is>
          <t>Sophie Müller</t>
        </is>
      </c>
      <c r="K4010" s="71" t="n">
        <v>3701</v>
      </c>
      <c r="L4010" s="72" t="n">
        <v>4215.34</v>
      </c>
      <c r="M4010" s="72" t="n">
        <v>15600973.34</v>
      </c>
      <c r="N4010" s="72" t="n">
        <v>624038.9300000001</v>
      </c>
      <c r="O4010" s="72" t="n">
        <v>14976934.41</v>
      </c>
      <c r="P4010" s="72" t="n">
        <v>8874998.08</v>
      </c>
      <c r="Q4010" s="72" t="n">
        <v>6101936.33</v>
      </c>
      <c r="R4010" t="inlineStr">
        <is>
          <t>TS-03</t>
        </is>
      </c>
      <c r="S4010" s="73" t="n">
        <v>26.4</v>
      </c>
      <c r="T4010" s="73" t="n">
        <v>22.8</v>
      </c>
      <c r="U4010" s="71" t="n">
        <v>0</v>
      </c>
      <c r="V4010" t="inlineStr">
        <is>
          <t>No</t>
        </is>
      </c>
      <c r="W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TC104002</t>
        </is>
      </c>
      <c r="B4011" s="69" t="n">
        <v>46138</v>
      </c>
      <c r="C4011" s="70" t="n">
        <v>2026</v>
      </c>
      <c r="D4011" t="inlineStr">
        <is>
          <t>Apr</t>
        </is>
      </c>
      <c r="E4011" t="inlineStr">
        <is>
          <t>Continental Europe</t>
        </is>
      </c>
      <c r="F4011" t="inlineStr">
        <is>
          <t>France</t>
        </is>
      </c>
      <c r="G4011" t="inlineStr">
        <is>
          <t>BFSI</t>
        </is>
      </c>
      <c r="H4011" t="inlineStr">
        <is>
          <t>Cloud &amp; infrastructure</t>
        </is>
      </c>
      <c r="I4011" t="inlineStr">
        <is>
          <t>Top-10 client</t>
        </is>
      </c>
      <c r="J4011" t="inlineStr">
        <is>
          <t>Shraddha Kulkarni</t>
        </is>
      </c>
      <c r="K4011" s="71" t="n">
        <v>4902</v>
      </c>
      <c r="L4011" s="72" t="n">
        <v>3745.81</v>
      </c>
      <c r="M4011" s="72" t="n">
        <v>18361960.62</v>
      </c>
      <c r="N4011" s="72" t="n">
        <v>1101717.64</v>
      </c>
      <c r="O4011" s="72" t="n">
        <v>17260242.98</v>
      </c>
      <c r="P4011" s="72" t="n">
        <v>12578223.53</v>
      </c>
      <c r="Q4011" s="72" t="n">
        <v>4682019.45</v>
      </c>
      <c r="R4011" t="inlineStr">
        <is>
          <t>B-04</t>
        </is>
      </c>
      <c r="S4011" s="73" t="n">
        <v>43</v>
      </c>
      <c r="T4011" s="73" t="n">
        <v>32.8</v>
      </c>
      <c r="U4011" s="71" t="n">
        <v>2</v>
      </c>
      <c r="V4011" t="inlineStr">
        <is>
          <t>No</t>
        </is>
      </c>
      <c r="W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TC104003</t>
        </is>
      </c>
      <c r="B4012" s="69" t="n">
        <v>46138</v>
      </c>
      <c r="C4012" s="70" t="n">
        <v>2026</v>
      </c>
      <c r="D4012" t="inlineStr">
        <is>
          <t>Apr</t>
        </is>
      </c>
      <c r="E4012" t="inlineStr">
        <is>
          <t>North America</t>
        </is>
      </c>
      <c r="F4012" t="inlineStr">
        <is>
          <t>Canada</t>
        </is>
      </c>
      <c r="G4012" t="inlineStr">
        <is>
          <t>Retail &amp; CPG</t>
        </is>
      </c>
      <c r="H4012" t="inlineStr">
        <is>
          <t>Cloud &amp; infrastructure</t>
        </is>
      </c>
      <c r="I4012" t="inlineStr">
        <is>
          <t>Large client</t>
        </is>
      </c>
      <c r="J4012" t="inlineStr">
        <is>
          <t>Arjun Mehta</t>
        </is>
      </c>
      <c r="K4012" s="71" t="n">
        <v>4071</v>
      </c>
      <c r="L4012" s="72" t="n">
        <v>3392.42</v>
      </c>
      <c r="M4012" s="72" t="n">
        <v>13810541.82</v>
      </c>
      <c r="N4012" s="72" t="n">
        <v>276210.84</v>
      </c>
      <c r="O4012" s="72" t="n">
        <v>13534330.98</v>
      </c>
      <c r="P4012" s="72" t="n">
        <v>9333697.27</v>
      </c>
      <c r="Q4012" s="72" t="n">
        <v>4200633.71</v>
      </c>
      <c r="R4012" t="inlineStr">
        <is>
          <t>RC-02</t>
        </is>
      </c>
      <c r="S4012" s="73" t="n">
        <v>31.4</v>
      </c>
      <c r="T4012" s="73" t="n">
        <v>26.2</v>
      </c>
      <c r="U4012" s="71" t="n">
        <v>0</v>
      </c>
      <c r="V4012" t="inlineStr">
        <is>
          <t>Yes</t>
        </is>
      </c>
      <c r="W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TC104004</t>
        </is>
      </c>
      <c r="B4013" s="69" t="n">
        <v>46138</v>
      </c>
      <c r="C4013" s="70" t="n">
        <v>2026</v>
      </c>
      <c r="D4013" t="inlineStr">
        <is>
          <t>Apr</t>
        </is>
      </c>
      <c r="E4013" t="inlineStr">
        <is>
          <t>North America</t>
        </is>
      </c>
      <c r="F4013" t="inlineStr">
        <is>
          <t>Canada</t>
        </is>
      </c>
      <c r="G4013" t="inlineStr">
        <is>
          <t>Life Sciences</t>
        </is>
      </c>
      <c r="H4013" t="inlineStr">
        <is>
          <t>Application services</t>
        </is>
      </c>
      <c r="I4013" t="inlineStr">
        <is>
          <t>Large client</t>
        </is>
      </c>
      <c r="J4013" t="inlineStr">
        <is>
          <t>Wei Chen</t>
        </is>
      </c>
      <c r="K4013" s="71" t="n">
        <v>2484</v>
      </c>
      <c r="L4013" s="72" t="n">
        <v>4362.59</v>
      </c>
      <c r="M4013" s="72" t="n">
        <v>10836673.56</v>
      </c>
      <c r="N4013" s="72" t="n">
        <v>650200.41</v>
      </c>
      <c r="O4013" s="72" t="n">
        <v>10186473.15</v>
      </c>
      <c r="P4013" s="72" t="n">
        <v>6645791.21</v>
      </c>
      <c r="Q4013" s="72" t="n">
        <v>3540681.94</v>
      </c>
      <c r="R4013" t="inlineStr">
        <is>
          <t>LS-02</t>
        </is>
      </c>
      <c r="S4013" s="73" t="n">
        <v>18</v>
      </c>
      <c r="T4013" s="73" t="n">
        <v>16.1</v>
      </c>
      <c r="U4013" s="71" t="n">
        <v>0</v>
      </c>
      <c r="V4013" t="inlineStr">
        <is>
          <t>No</t>
        </is>
      </c>
      <c r="W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TC104005</t>
        </is>
      </c>
      <c r="B4014" s="69" t="n">
        <v>46139</v>
      </c>
      <c r="C4014" s="70" t="n">
        <v>2026</v>
      </c>
      <c r="D4014" t="inlineStr">
        <is>
          <t>Apr</t>
        </is>
      </c>
      <c r="E4014" t="inlineStr">
        <is>
          <t>North America</t>
        </is>
      </c>
      <c r="F4014" t="inlineStr">
        <is>
          <t>Canada</t>
        </is>
      </c>
      <c r="G4014" t="inlineStr">
        <is>
          <t>Technology &amp; Services</t>
        </is>
      </c>
      <c r="H4014" t="inlineStr">
        <is>
          <t>Cloud &amp; infrastructure</t>
        </is>
      </c>
      <c r="I4014" t="inlineStr">
        <is>
          <t>Large client</t>
        </is>
      </c>
      <c r="J4014" t="inlineStr">
        <is>
          <t>Omar Haddad</t>
        </is>
      </c>
      <c r="K4014" s="71" t="n">
        <v>10194</v>
      </c>
      <c r="L4014" s="72" t="n">
        <v>4151.24</v>
      </c>
      <c r="M4014" s="72" t="n">
        <v>42317740.56</v>
      </c>
      <c r="N4014" s="72" t="n">
        <v>0</v>
      </c>
      <c r="O4014" s="72" t="n">
        <v>42317740.56</v>
      </c>
      <c r="P4014" s="72" t="n">
        <v>26844586.47</v>
      </c>
      <c r="Q4014" s="72" t="n">
        <v>15473154.09</v>
      </c>
      <c r="R4014" t="inlineStr">
        <is>
          <t>TS-03</t>
        </is>
      </c>
      <c r="S4014" s="73" t="n">
        <v>79</v>
      </c>
      <c r="T4014" s="73" t="n">
        <v>62.8</v>
      </c>
      <c r="U4014" s="71" t="n">
        <v>2</v>
      </c>
      <c r="V4014" t="inlineStr">
        <is>
          <t>No</t>
        </is>
      </c>
      <c r="W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TC104006</t>
        </is>
      </c>
      <c r="B4015" s="69" t="n">
        <v>46139</v>
      </c>
      <c r="C4015" s="70" t="n">
        <v>2026</v>
      </c>
      <c r="D4015" t="inlineStr">
        <is>
          <t>Apr</t>
        </is>
      </c>
      <c r="E4015" t="inlineStr">
        <is>
          <t>North America</t>
        </is>
      </c>
      <c r="F4015" t="inlineStr">
        <is>
          <t>USA</t>
        </is>
      </c>
      <c r="G4015" t="inlineStr">
        <is>
          <t>Life Sciences</t>
        </is>
      </c>
      <c r="H4015" t="inlineStr">
        <is>
          <t>Application services</t>
        </is>
      </c>
      <c r="I4015" t="inlineStr">
        <is>
          <t>Top-10 client</t>
        </is>
      </c>
      <c r="J4015" t="inlineStr">
        <is>
          <t>Sophie Müller</t>
        </is>
      </c>
      <c r="K4015" s="71" t="n">
        <v>7646</v>
      </c>
      <c r="L4015" s="72" t="n">
        <v>4614.62</v>
      </c>
      <c r="M4015" s="72" t="n">
        <v>35283384.52</v>
      </c>
      <c r="N4015" s="72" t="n">
        <v>705667.6899999999</v>
      </c>
      <c r="O4015" s="72" t="n">
        <v>34577716.83</v>
      </c>
      <c r="P4015" s="72" t="n">
        <v>20739680.23</v>
      </c>
      <c r="Q4015" s="72" t="n">
        <v>13838036.6</v>
      </c>
      <c r="R4015" t="inlineStr">
        <is>
          <t>LS-03</t>
        </is>
      </c>
      <c r="S4015" s="73" t="n">
        <v>56.2</v>
      </c>
      <c r="T4015" s="73" t="n">
        <v>46.5</v>
      </c>
      <c r="U4015" s="71" t="n">
        <v>2</v>
      </c>
      <c r="V4015" t="inlineStr">
        <is>
          <t>No</t>
        </is>
      </c>
      <c r="W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TC104007</t>
        </is>
      </c>
      <c r="B4016" s="69" t="n">
        <v>46139</v>
      </c>
      <c r="C4016" s="70" t="n">
        <v>2026</v>
      </c>
      <c r="D4016" t="inlineStr">
        <is>
          <t>Apr</t>
        </is>
      </c>
      <c r="E4016" t="inlineStr">
        <is>
          <t>North America</t>
        </is>
      </c>
      <c r="F4016" t="inlineStr">
        <is>
          <t>USA</t>
        </is>
      </c>
      <c r="G4016" t="inlineStr">
        <is>
          <t>Technology &amp; Services</t>
        </is>
      </c>
      <c r="H4016" t="inlineStr">
        <is>
          <t>Application services</t>
        </is>
      </c>
      <c r="I4016" t="inlineStr">
        <is>
          <t>Top-10 client</t>
        </is>
      </c>
      <c r="J4016" t="inlineStr">
        <is>
          <t>Aisha Bello</t>
        </is>
      </c>
      <c r="K4016" s="71" t="n">
        <v>4526</v>
      </c>
      <c r="L4016" s="72" t="n">
        <v>3648.53</v>
      </c>
      <c r="M4016" s="72" t="n">
        <v>16513246.78</v>
      </c>
      <c r="N4016" s="72" t="n">
        <v>990794.8100000001</v>
      </c>
      <c r="O4016" s="72" t="n">
        <v>15522451.97</v>
      </c>
      <c r="P4016" s="72" t="n">
        <v>11636551.22</v>
      </c>
      <c r="Q4016" s="72" t="n">
        <v>3885900.75</v>
      </c>
      <c r="R4016" t="inlineStr">
        <is>
          <t>TS-05</t>
        </is>
      </c>
      <c r="S4016" s="73" t="n">
        <v>35.6</v>
      </c>
      <c r="T4016" s="73" t="n">
        <v>30.1</v>
      </c>
      <c r="U4016" s="71" t="n">
        <v>0</v>
      </c>
      <c r="V4016" t="inlineStr">
        <is>
          <t>No</t>
        </is>
      </c>
      <c r="W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TC104008</t>
        </is>
      </c>
      <c r="B4017" s="69" t="n">
        <v>46139</v>
      </c>
      <c r="C4017" s="70" t="n">
        <v>2026</v>
      </c>
      <c r="D4017" t="inlineStr">
        <is>
          <t>Apr</t>
        </is>
      </c>
      <c r="E4017" t="inlineStr">
        <is>
          <t>Middle East &amp; Africa</t>
        </is>
      </c>
      <c r="F4017" t="inlineStr">
        <is>
          <t>UAE</t>
        </is>
      </c>
      <c r="G4017" t="inlineStr">
        <is>
          <t>Communications &amp; Media</t>
        </is>
      </c>
      <c r="H4017" t="inlineStr">
        <is>
          <t>Cloud &amp; infrastructure</t>
        </is>
      </c>
      <c r="I4017" t="inlineStr">
        <is>
          <t>Large client</t>
        </is>
      </c>
      <c r="J4017" t="inlineStr">
        <is>
          <t>Ruhi Shaikh</t>
        </is>
      </c>
      <c r="K4017" s="71" t="n">
        <v>4092</v>
      </c>
      <c r="L4017" s="72" t="n">
        <v>3157.17</v>
      </c>
      <c r="M4017" s="72" t="n">
        <v>12919139.64</v>
      </c>
      <c r="N4017" s="72" t="n">
        <v>258382.79</v>
      </c>
      <c r="O4017" s="72" t="n">
        <v>12660756.85</v>
      </c>
      <c r="P4017" s="72" t="n">
        <v>8975263.369999999</v>
      </c>
      <c r="Q4017" s="72" t="n">
        <v>3685493.48</v>
      </c>
      <c r="R4017" t="inlineStr">
        <is>
          <t>CM-05</t>
        </is>
      </c>
      <c r="S4017" s="73" t="n">
        <v>33</v>
      </c>
      <c r="T4017" s="73" t="n">
        <v>28.4</v>
      </c>
      <c r="U4017" s="71" t="n">
        <v>0</v>
      </c>
      <c r="V4017" t="inlineStr">
        <is>
          <t>Yes</t>
        </is>
      </c>
      <c r="W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TC104009</t>
        </is>
      </c>
      <c r="B4018" s="69" t="n">
        <v>46139</v>
      </c>
      <c r="C4018" s="70" t="n">
        <v>2026</v>
      </c>
      <c r="D4018" t="inlineStr">
        <is>
          <t>Apr</t>
        </is>
      </c>
      <c r="E4018" t="inlineStr">
        <is>
          <t>UK</t>
        </is>
      </c>
      <c r="F4018" t="inlineStr">
        <is>
          <t>UK</t>
        </is>
      </c>
      <c r="G4018" t="inlineStr">
        <is>
          <t>Technology &amp; Services</t>
        </is>
      </c>
      <c r="H4018" t="inlineStr">
        <is>
          <t>Consulting</t>
        </is>
      </c>
      <c r="I4018" t="inlineStr">
        <is>
          <t>Top-10 client</t>
        </is>
      </c>
      <c r="J4018" t="inlineStr">
        <is>
          <t>Arjun Mehta</t>
        </is>
      </c>
      <c r="K4018" s="71" t="n">
        <v>2354</v>
      </c>
      <c r="L4018" s="72" t="n">
        <v>4202.79</v>
      </c>
      <c r="M4018" s="72" t="n">
        <v>9893367.66</v>
      </c>
      <c r="N4018" s="72" t="n">
        <v>0</v>
      </c>
      <c r="O4018" s="72" t="n">
        <v>9893367.66</v>
      </c>
      <c r="P4018" s="72" t="n">
        <v>6008500.81</v>
      </c>
      <c r="Q4018" s="72" t="n">
        <v>3884866.85</v>
      </c>
      <c r="R4018" t="inlineStr">
        <is>
          <t>TS-02</t>
        </is>
      </c>
      <c r="S4018" s="73" t="n">
        <v>18.4</v>
      </c>
      <c r="T4018" s="73" t="n">
        <v>15.1</v>
      </c>
      <c r="U4018" s="71" t="n">
        <v>0</v>
      </c>
      <c r="V4018" t="inlineStr">
        <is>
          <t>No</t>
        </is>
      </c>
      <c r="W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TC104010</t>
        </is>
      </c>
      <c r="B4019" s="69" t="n">
        <v>46139</v>
      </c>
      <c r="C4019" s="70" t="n">
        <v>2026</v>
      </c>
      <c r="D4019" t="inlineStr">
        <is>
          <t>Apr</t>
        </is>
      </c>
      <c r="E4019" t="inlineStr">
        <is>
          <t>North America</t>
        </is>
      </c>
      <c r="F4019" t="inlineStr">
        <is>
          <t>USA</t>
        </is>
      </c>
      <c r="G4019" t="inlineStr">
        <is>
          <t>Retail &amp; CPG</t>
        </is>
      </c>
      <c r="H4019" t="inlineStr">
        <is>
          <t>Consulting</t>
        </is>
      </c>
      <c r="I4019" t="inlineStr">
        <is>
          <t>Large client</t>
        </is>
      </c>
      <c r="J4019" t="inlineStr">
        <is>
          <t>Sara Rossi</t>
        </is>
      </c>
      <c r="K4019" s="71" t="n">
        <v>5045</v>
      </c>
      <c r="L4019" s="72" t="n">
        <v>3954.96</v>
      </c>
      <c r="M4019" s="72" t="n">
        <v>19952773.2</v>
      </c>
      <c r="N4019" s="72" t="n">
        <v>0</v>
      </c>
      <c r="O4019" s="72" t="n">
        <v>19952773.2</v>
      </c>
      <c r="P4019" s="72" t="n">
        <v>13575622.71</v>
      </c>
      <c r="Q4019" s="72" t="n">
        <v>6377150.49</v>
      </c>
      <c r="R4019" t="inlineStr">
        <is>
          <t>RC-04</t>
        </is>
      </c>
      <c r="S4019" s="73" t="n">
        <v>40.1</v>
      </c>
      <c r="T4019" s="73" t="n">
        <v>32.7</v>
      </c>
      <c r="U4019" s="71" t="n">
        <v>0</v>
      </c>
      <c r="V4019" t="inlineStr">
        <is>
          <t>No</t>
        </is>
      </c>
      <c r="W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TC104011</t>
        </is>
      </c>
      <c r="B4020" s="69" t="n">
        <v>46139</v>
      </c>
      <c r="C4020" s="70" t="n">
        <v>2026</v>
      </c>
      <c r="D4020" t="inlineStr">
        <is>
          <t>Apr</t>
        </is>
      </c>
      <c r="E4020" t="inlineStr">
        <is>
          <t>North America</t>
        </is>
      </c>
      <c r="F4020" t="inlineStr">
        <is>
          <t>Canada</t>
        </is>
      </c>
      <c r="G4020" t="inlineStr">
        <is>
          <t>BFSI</t>
        </is>
      </c>
      <c r="H4020" t="inlineStr">
        <is>
          <t>Cloud &amp; infrastructure</t>
        </is>
      </c>
      <c r="I4020" t="inlineStr">
        <is>
          <t>Mid-size client</t>
        </is>
      </c>
      <c r="J4020" t="inlineStr">
        <is>
          <t>Kofi Mensah</t>
        </is>
      </c>
      <c r="K4020" s="71" t="n">
        <v>2347</v>
      </c>
      <c r="L4020" s="72" t="n">
        <v>4126.24</v>
      </c>
      <c r="M4020" s="72" t="n">
        <v>9684285.279999999</v>
      </c>
      <c r="N4020" s="72" t="n">
        <v>193685.71</v>
      </c>
      <c r="O4020" s="72" t="n">
        <v>9490599.57</v>
      </c>
      <c r="P4020" s="72" t="n">
        <v>5621974.04</v>
      </c>
      <c r="Q4020" s="72" t="n">
        <v>3868625.53</v>
      </c>
      <c r="R4020" t="inlineStr">
        <is>
          <t>B-06</t>
        </is>
      </c>
      <c r="S4020" s="73" t="n">
        <v>20.1</v>
      </c>
      <c r="T4020" s="73" t="n">
        <v>15.6</v>
      </c>
      <c r="U4020" s="71" t="n">
        <v>0</v>
      </c>
      <c r="V4020" t="inlineStr">
        <is>
          <t>No</t>
        </is>
      </c>
      <c r="W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TC104012</t>
        </is>
      </c>
      <c r="B4021" s="69" t="n">
        <v>46139</v>
      </c>
      <c r="C4021" s="70" t="n">
        <v>2026</v>
      </c>
      <c r="D4021" t="inlineStr">
        <is>
          <t>Apr</t>
        </is>
      </c>
      <c r="E4021" t="inlineStr">
        <is>
          <t>Middle East &amp; Africa</t>
        </is>
      </c>
      <c r="F4021" t="inlineStr">
        <is>
          <t>UAE</t>
        </is>
      </c>
      <c r="G4021" t="inlineStr">
        <is>
          <t>Communications &amp; Media</t>
        </is>
      </c>
      <c r="H4021" t="inlineStr">
        <is>
          <t>Application services</t>
        </is>
      </c>
      <c r="I4021" t="inlineStr">
        <is>
          <t>Large client</t>
        </is>
      </c>
      <c r="J4021" t="inlineStr">
        <is>
          <t>Olivia Brown</t>
        </is>
      </c>
      <c r="K4021" s="71" t="n">
        <v>5594</v>
      </c>
      <c r="L4021" s="72" t="n">
        <v>3269.82</v>
      </c>
      <c r="M4021" s="72" t="n">
        <v>18291373.08</v>
      </c>
      <c r="N4021" s="72" t="n">
        <v>1097482.38</v>
      </c>
      <c r="O4021" s="72" t="n">
        <v>17193890.7</v>
      </c>
      <c r="P4021" s="72" t="n">
        <v>12244551.57</v>
      </c>
      <c r="Q4021" s="72" t="n">
        <v>4949339.13</v>
      </c>
      <c r="R4021" t="inlineStr">
        <is>
          <t>CM-04</t>
        </is>
      </c>
      <c r="S4021" s="73" t="n">
        <v>44.8</v>
      </c>
      <c r="T4021" s="73" t="n">
        <v>35.9</v>
      </c>
      <c r="U4021" s="71" t="n">
        <v>1</v>
      </c>
      <c r="V4021" t="inlineStr">
        <is>
          <t>No</t>
        </is>
      </c>
      <c r="W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TC104013</t>
        </is>
      </c>
      <c r="B4022" s="69" t="n">
        <v>46139</v>
      </c>
      <c r="C4022" s="70" t="n">
        <v>2026</v>
      </c>
      <c r="D4022" t="inlineStr">
        <is>
          <t>Apr</t>
        </is>
      </c>
      <c r="E4022" t="inlineStr">
        <is>
          <t>UK</t>
        </is>
      </c>
      <c r="F4022" t="inlineStr">
        <is>
          <t>UK</t>
        </is>
      </c>
      <c r="G4022" t="inlineStr">
        <is>
          <t>Retail &amp; CPG</t>
        </is>
      </c>
      <c r="H4022" t="inlineStr">
        <is>
          <t>Application services</t>
        </is>
      </c>
      <c r="I4022" t="inlineStr">
        <is>
          <t>Large client</t>
        </is>
      </c>
      <c r="J4022" t="inlineStr">
        <is>
          <t>Liam O'Brien</t>
        </is>
      </c>
      <c r="K4022" s="71" t="n">
        <v>3060</v>
      </c>
      <c r="L4022" s="72" t="n">
        <v>3957.66</v>
      </c>
      <c r="M4022" s="72" t="n">
        <v>12110439.6</v>
      </c>
      <c r="N4022" s="72" t="n">
        <v>0</v>
      </c>
      <c r="O4022" s="72" t="n">
        <v>12110439.6</v>
      </c>
      <c r="P4022" s="72" t="n">
        <v>8353648.78</v>
      </c>
      <c r="Q4022" s="72" t="n">
        <v>3756790.82</v>
      </c>
      <c r="R4022" t="inlineStr">
        <is>
          <t>RC-01</t>
        </is>
      </c>
      <c r="S4022" s="73" t="n">
        <v>25.5</v>
      </c>
      <c r="T4022" s="73" t="n">
        <v>19.7</v>
      </c>
      <c r="U4022" s="71" t="n">
        <v>1</v>
      </c>
      <c r="V4022" t="inlineStr">
        <is>
          <t>No</t>
        </is>
      </c>
      <c r="W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TC104014</t>
        </is>
      </c>
      <c r="B4023" s="69" t="n">
        <v>46139</v>
      </c>
      <c r="C4023" s="70" t="n">
        <v>2026</v>
      </c>
      <c r="D4023" t="inlineStr">
        <is>
          <t>Apr</t>
        </is>
      </c>
      <c r="E4023" t="inlineStr">
        <is>
          <t>Continental Europe</t>
        </is>
      </c>
      <c r="F4023" t="inlineStr">
        <is>
          <t>Netherlands</t>
        </is>
      </c>
      <c r="G4023" t="inlineStr">
        <is>
          <t>Communications &amp; Media</t>
        </is>
      </c>
      <c r="H4023" t="inlineStr">
        <is>
          <t>Consulting</t>
        </is>
      </c>
      <c r="I4023" t="inlineStr">
        <is>
          <t>Top-10 client</t>
        </is>
      </c>
      <c r="J4023" t="inlineStr">
        <is>
          <t>Lucas Martin</t>
        </is>
      </c>
      <c r="K4023" s="71" t="n">
        <v>2564</v>
      </c>
      <c r="L4023" s="72" t="n">
        <v>3741.46</v>
      </c>
      <c r="M4023" s="72" t="n">
        <v>9593103.439999999</v>
      </c>
      <c r="N4023" s="72" t="n">
        <v>575586.21</v>
      </c>
      <c r="O4023" s="72" t="n">
        <v>9017517.23</v>
      </c>
      <c r="P4023" s="72" t="n">
        <v>6992323.22</v>
      </c>
      <c r="Q4023" s="72" t="n">
        <v>2025194.01</v>
      </c>
      <c r="R4023" t="inlineStr">
        <is>
          <t>CM-02</t>
        </is>
      </c>
      <c r="S4023" s="73" t="n">
        <v>22</v>
      </c>
      <c r="T4023" s="73" t="n">
        <v>16.7</v>
      </c>
      <c r="U4023" s="71" t="n">
        <v>1</v>
      </c>
      <c r="V4023" t="inlineStr">
        <is>
          <t>No</t>
        </is>
      </c>
      <c r="W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TC104015</t>
        </is>
      </c>
      <c r="B4024" s="69" t="n">
        <v>46139</v>
      </c>
      <c r="C4024" s="70" t="n">
        <v>2026</v>
      </c>
      <c r="D4024" t="inlineStr">
        <is>
          <t>Apr</t>
        </is>
      </c>
      <c r="E4024" t="inlineStr">
        <is>
          <t>UK</t>
        </is>
      </c>
      <c r="F4024" t="inlineStr">
        <is>
          <t>UK</t>
        </is>
      </c>
      <c r="G4024" t="inlineStr">
        <is>
          <t>BFSI</t>
        </is>
      </c>
      <c r="H4024" t="inlineStr">
        <is>
          <t>BPS</t>
        </is>
      </c>
      <c r="I4024" t="inlineStr">
        <is>
          <t>Large client</t>
        </is>
      </c>
      <c r="J4024" t="inlineStr">
        <is>
          <t>Liam O'Brien</t>
        </is>
      </c>
      <c r="K4024" s="71" t="n">
        <v>2054</v>
      </c>
      <c r="L4024" s="72" t="n">
        <v>4559.19</v>
      </c>
      <c r="M4024" s="72" t="n">
        <v>9364576.26</v>
      </c>
      <c r="N4024" s="72" t="n">
        <v>374583.05</v>
      </c>
      <c r="O4024" s="72" t="n">
        <v>8989993.210000001</v>
      </c>
      <c r="P4024" s="72" t="n">
        <v>6051122.77</v>
      </c>
      <c r="Q4024" s="72" t="n">
        <v>2938870.44</v>
      </c>
      <c r="R4024" t="inlineStr">
        <is>
          <t>B-06</t>
        </is>
      </c>
      <c r="S4024" s="73" t="n">
        <v>15.7</v>
      </c>
      <c r="T4024" s="73" t="n">
        <v>13.7</v>
      </c>
      <c r="U4024" s="71" t="n">
        <v>1</v>
      </c>
      <c r="V4024" t="inlineStr">
        <is>
          <t>No</t>
        </is>
      </c>
      <c r="W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TC104016</t>
        </is>
      </c>
      <c r="B4025" s="69" t="n">
        <v>46140</v>
      </c>
      <c r="C4025" s="70" t="n">
        <v>2026</v>
      </c>
      <c r="D4025" t="inlineStr">
        <is>
          <t>Apr</t>
        </is>
      </c>
      <c r="E4025" t="inlineStr">
        <is>
          <t>India</t>
        </is>
      </c>
      <c r="F4025" t="inlineStr">
        <is>
          <t>India</t>
        </is>
      </c>
      <c r="G4025" t="inlineStr">
        <is>
          <t>BFSI</t>
        </is>
      </c>
      <c r="H4025" t="inlineStr">
        <is>
          <t>BPS</t>
        </is>
      </c>
      <c r="I4025" t="inlineStr">
        <is>
          <t>Mid-size client</t>
        </is>
      </c>
      <c r="J4025" t="inlineStr">
        <is>
          <t>Carlos Silva</t>
        </is>
      </c>
      <c r="K4025" s="71" t="n">
        <v>5317</v>
      </c>
      <c r="L4025" s="72" t="n">
        <v>3843.6</v>
      </c>
      <c r="M4025" s="72" t="n">
        <v>20436421.2</v>
      </c>
      <c r="N4025" s="72" t="n">
        <v>1226185.27</v>
      </c>
      <c r="O4025" s="72" t="n">
        <v>19210235.93</v>
      </c>
      <c r="P4025" s="72" t="n">
        <v>13696882.5</v>
      </c>
      <c r="Q4025" s="72" t="n">
        <v>5513353.43</v>
      </c>
      <c r="R4025" t="inlineStr">
        <is>
          <t>B-04</t>
        </is>
      </c>
      <c r="S4025" s="73" t="n">
        <v>40.1</v>
      </c>
      <c r="T4025" s="73" t="n">
        <v>34.1</v>
      </c>
      <c r="U4025" s="71" t="n">
        <v>0</v>
      </c>
      <c r="V4025" t="inlineStr">
        <is>
          <t>No</t>
        </is>
      </c>
      <c r="W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TC104017</t>
        </is>
      </c>
      <c r="B4026" s="69" t="n">
        <v>46140</v>
      </c>
      <c r="C4026" s="70" t="n">
        <v>2026</v>
      </c>
      <c r="D4026" t="inlineStr">
        <is>
          <t>Apr</t>
        </is>
      </c>
      <c r="E4026" t="inlineStr">
        <is>
          <t>North America</t>
        </is>
      </c>
      <c r="F4026" t="inlineStr">
        <is>
          <t>USA</t>
        </is>
      </c>
      <c r="G4026" t="inlineStr">
        <is>
          <t>Technology &amp; Services</t>
        </is>
      </c>
      <c r="H4026" t="inlineStr">
        <is>
          <t>BPS</t>
        </is>
      </c>
      <c r="I4026" t="inlineStr">
        <is>
          <t>Top-10 client</t>
        </is>
      </c>
      <c r="J4026" t="inlineStr">
        <is>
          <t>Ana Costa</t>
        </is>
      </c>
      <c r="K4026" s="71" t="n">
        <v>9540</v>
      </c>
      <c r="L4026" s="72" t="n">
        <v>4569.98</v>
      </c>
      <c r="M4026" s="72" t="n">
        <v>43597609.2</v>
      </c>
      <c r="N4026" s="72" t="n">
        <v>0</v>
      </c>
      <c r="O4026" s="72" t="n">
        <v>43597609.2</v>
      </c>
      <c r="P4026" s="72" t="n">
        <v>29552372.49</v>
      </c>
      <c r="Q4026" s="72" t="n">
        <v>14045236.71</v>
      </c>
      <c r="R4026" t="inlineStr">
        <is>
          <t>TS-03</t>
        </is>
      </c>
      <c r="S4026" s="73" t="n">
        <v>63.9</v>
      </c>
      <c r="T4026" s="73" t="n">
        <v>57.5</v>
      </c>
      <c r="U4026" s="71" t="n">
        <v>2</v>
      </c>
      <c r="V4026" t="inlineStr">
        <is>
          <t>No</t>
        </is>
      </c>
      <c r="W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TC104018</t>
        </is>
      </c>
      <c r="B4027" s="69" t="n">
        <v>46140</v>
      </c>
      <c r="C4027" s="70" t="n">
        <v>2026</v>
      </c>
      <c r="D4027" t="inlineStr">
        <is>
          <t>Apr</t>
        </is>
      </c>
      <c r="E4027" t="inlineStr">
        <is>
          <t>Asia Pacific</t>
        </is>
      </c>
      <c r="F4027" t="inlineStr">
        <is>
          <t>Japan</t>
        </is>
      </c>
      <c r="G4027" t="inlineStr">
        <is>
          <t>Technology &amp; Services</t>
        </is>
      </c>
      <c r="H4027" t="inlineStr">
        <is>
          <t>Consulting</t>
        </is>
      </c>
      <c r="I4027" t="inlineStr">
        <is>
          <t>Large client</t>
        </is>
      </c>
      <c r="J4027" t="inlineStr">
        <is>
          <t>Mei Lin</t>
        </is>
      </c>
      <c r="K4027" s="71" t="n">
        <v>10055</v>
      </c>
      <c r="L4027" s="72" t="n">
        <v>3360.45</v>
      </c>
      <c r="M4027" s="72" t="n">
        <v>33789324.75</v>
      </c>
      <c r="N4027" s="72" t="n">
        <v>2027359.48</v>
      </c>
      <c r="O4027" s="72" t="n">
        <v>31761965.27</v>
      </c>
      <c r="P4027" s="72" t="n">
        <v>21349802.43</v>
      </c>
      <c r="Q4027" s="72" t="n">
        <v>10412162.84</v>
      </c>
      <c r="R4027" t="inlineStr">
        <is>
          <t>TS-05</t>
        </is>
      </c>
      <c r="S4027" s="73" t="n">
        <v>75.90000000000001</v>
      </c>
      <c r="T4027" s="73" t="n">
        <v>64.5</v>
      </c>
      <c r="U4027" s="71" t="n">
        <v>2</v>
      </c>
      <c r="V4027" t="inlineStr">
        <is>
          <t>No</t>
        </is>
      </c>
      <c r="W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TC104019</t>
        </is>
      </c>
      <c r="B4028" s="69" t="n">
        <v>46140</v>
      </c>
      <c r="C4028" s="70" t="n">
        <v>2026</v>
      </c>
      <c r="D4028" t="inlineStr">
        <is>
          <t>Apr</t>
        </is>
      </c>
      <c r="E4028" t="inlineStr">
        <is>
          <t>UK</t>
        </is>
      </c>
      <c r="F4028" t="inlineStr">
        <is>
          <t>UK</t>
        </is>
      </c>
      <c r="G4028" t="inlineStr">
        <is>
          <t>Manufacturing</t>
        </is>
      </c>
      <c r="H4028" t="inlineStr">
        <is>
          <t>BPS</t>
        </is>
      </c>
      <c r="I4028" t="inlineStr">
        <is>
          <t>Top-10 client</t>
        </is>
      </c>
      <c r="J4028" t="inlineStr">
        <is>
          <t>Sara Rossi</t>
        </is>
      </c>
      <c r="K4028" s="71" t="n">
        <v>7202</v>
      </c>
      <c r="L4028" s="72" t="n">
        <v>4296.56</v>
      </c>
      <c r="M4028" s="72" t="n">
        <v>30943825.12</v>
      </c>
      <c r="N4028" s="72" t="n">
        <v>618876.5</v>
      </c>
      <c r="O4028" s="72" t="n">
        <v>30324948.62</v>
      </c>
      <c r="P4028" s="72" t="n">
        <v>19149612.01</v>
      </c>
      <c r="Q4028" s="72" t="n">
        <v>11175336.61</v>
      </c>
      <c r="R4028" t="inlineStr">
        <is>
          <t>M-02</t>
        </is>
      </c>
      <c r="S4028" s="73" t="n">
        <v>57.7</v>
      </c>
      <c r="T4028" s="73" t="n">
        <v>45.6</v>
      </c>
      <c r="U4028" s="71" t="n">
        <v>1</v>
      </c>
      <c r="V4028" t="inlineStr">
        <is>
          <t>No</t>
        </is>
      </c>
      <c r="W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TC104020</t>
        </is>
      </c>
      <c r="B4029" s="69" t="n">
        <v>46140</v>
      </c>
      <c r="C4029" s="70" t="n">
        <v>2026</v>
      </c>
      <c r="D4029" t="inlineStr">
        <is>
          <t>Apr</t>
        </is>
      </c>
      <c r="E4029" t="inlineStr">
        <is>
          <t>North America</t>
        </is>
      </c>
      <c r="F4029" t="inlineStr">
        <is>
          <t>USA</t>
        </is>
      </c>
      <c r="G4029" t="inlineStr">
        <is>
          <t>Technology &amp; Services</t>
        </is>
      </c>
      <c r="H4029" t="inlineStr">
        <is>
          <t>Consulting</t>
        </is>
      </c>
      <c r="I4029" t="inlineStr">
        <is>
          <t>Mid-size client</t>
        </is>
      </c>
      <c r="J4029" t="inlineStr">
        <is>
          <t>Mei Lin</t>
        </is>
      </c>
      <c r="K4029" s="71" t="n">
        <v>10604</v>
      </c>
      <c r="L4029" s="72" t="n">
        <v>4474.06</v>
      </c>
      <c r="M4029" s="72" t="n">
        <v>47442932.24</v>
      </c>
      <c r="N4029" s="72" t="n">
        <v>0</v>
      </c>
      <c r="O4029" s="72" t="n">
        <v>47442932.24</v>
      </c>
      <c r="P4029" s="72" t="n">
        <v>30139854.51</v>
      </c>
      <c r="Q4029" s="72" t="n">
        <v>17303077.73</v>
      </c>
      <c r="R4029" t="inlineStr">
        <is>
          <t>TS-02</t>
        </is>
      </c>
      <c r="S4029" s="73" t="n">
        <v>77</v>
      </c>
      <c r="T4029" s="73" t="n">
        <v>63.6</v>
      </c>
      <c r="U4029" s="71" t="n">
        <v>1</v>
      </c>
      <c r="V4029" t="inlineStr">
        <is>
          <t>Yes</t>
        </is>
      </c>
      <c r="W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TC104021</t>
        </is>
      </c>
      <c r="B4030" s="69" t="n">
        <v>46140</v>
      </c>
      <c r="C4030" s="70" t="n">
        <v>2026</v>
      </c>
      <c r="D4030" t="inlineStr">
        <is>
          <t>Apr</t>
        </is>
      </c>
      <c r="E4030" t="inlineStr">
        <is>
          <t>North America</t>
        </is>
      </c>
      <c r="F4030" t="inlineStr">
        <is>
          <t>USA</t>
        </is>
      </c>
      <c r="G4030" t="inlineStr">
        <is>
          <t>BFSI</t>
        </is>
      </c>
      <c r="H4030" t="inlineStr">
        <is>
          <t>Cloud &amp; infrastructure</t>
        </is>
      </c>
      <c r="I4030" t="inlineStr">
        <is>
          <t>Large client</t>
        </is>
      </c>
      <c r="J4030" t="inlineStr">
        <is>
          <t>Amir Khan</t>
        </is>
      </c>
      <c r="K4030" s="71" t="n">
        <v>4883</v>
      </c>
      <c r="L4030" s="72" t="n">
        <v>3775.78</v>
      </c>
      <c r="M4030" s="72" t="n">
        <v>18437133.74</v>
      </c>
      <c r="N4030" s="72" t="n">
        <v>737485.35</v>
      </c>
      <c r="O4030" s="72" t="n">
        <v>17699648.39</v>
      </c>
      <c r="P4030" s="72" t="n">
        <v>11150587.97</v>
      </c>
      <c r="Q4030" s="72" t="n">
        <v>6549060.42</v>
      </c>
      <c r="R4030" t="inlineStr">
        <is>
          <t>B-05</t>
        </is>
      </c>
      <c r="S4030" s="73" t="n">
        <v>35</v>
      </c>
      <c r="T4030" s="73" t="n">
        <v>30.9</v>
      </c>
      <c r="U4030" s="71" t="n">
        <v>0</v>
      </c>
      <c r="V4030" t="inlineStr">
        <is>
          <t>No</t>
        </is>
      </c>
      <c r="W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TC104022</t>
        </is>
      </c>
      <c r="B4031" s="69" t="n">
        <v>46140</v>
      </c>
      <c r="C4031" s="70" t="n">
        <v>2026</v>
      </c>
      <c r="D4031" t="inlineStr">
        <is>
          <t>Apr</t>
        </is>
      </c>
      <c r="E4031" t="inlineStr">
        <is>
          <t>North America</t>
        </is>
      </c>
      <c r="F4031" t="inlineStr">
        <is>
          <t>USA</t>
        </is>
      </c>
      <c r="G4031" t="inlineStr">
        <is>
          <t>Technology &amp; Services</t>
        </is>
      </c>
      <c r="H4031" t="inlineStr">
        <is>
          <t>Consulting</t>
        </is>
      </c>
      <c r="I4031" t="inlineStr">
        <is>
          <t>Top-10 client</t>
        </is>
      </c>
      <c r="J4031" t="inlineStr">
        <is>
          <t>Kofi Mensah</t>
        </is>
      </c>
      <c r="K4031" s="71" t="n">
        <v>3223</v>
      </c>
      <c r="L4031" s="72" t="n">
        <v>3818.73</v>
      </c>
      <c r="M4031" s="72" t="n">
        <v>12307766.79</v>
      </c>
      <c r="N4031" s="72" t="n">
        <v>0</v>
      </c>
      <c r="O4031" s="72" t="n">
        <v>12307766.79</v>
      </c>
      <c r="P4031" s="72" t="n">
        <v>7916875.12</v>
      </c>
      <c r="Q4031" s="72" t="n">
        <v>4390891.67</v>
      </c>
      <c r="R4031" t="inlineStr">
        <is>
          <t>TS-03</t>
        </is>
      </c>
      <c r="S4031" s="73" t="n">
        <v>21.2</v>
      </c>
      <c r="T4031" s="73" t="n">
        <v>19.4</v>
      </c>
      <c r="U4031" s="71" t="n">
        <v>0</v>
      </c>
      <c r="V4031" t="inlineStr">
        <is>
          <t>No</t>
        </is>
      </c>
      <c r="W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TC104023</t>
        </is>
      </c>
      <c r="B4032" s="69" t="n">
        <v>46143</v>
      </c>
      <c r="C4032" s="70" t="n">
        <v>2026</v>
      </c>
      <c r="D4032" t="inlineStr">
        <is>
          <t>May</t>
        </is>
      </c>
      <c r="E4032" t="inlineStr">
        <is>
          <t>UK</t>
        </is>
      </c>
      <c r="F4032" t="inlineStr">
        <is>
          <t>UK</t>
        </is>
      </c>
      <c r="G4032" t="inlineStr">
        <is>
          <t>Manufacturing</t>
        </is>
      </c>
      <c r="H4032" t="inlineStr">
        <is>
          <t>Cloud &amp; infrastructure</t>
        </is>
      </c>
      <c r="I4032" t="inlineStr">
        <is>
          <t>Top-10 client</t>
        </is>
      </c>
      <c r="J4032" t="inlineStr">
        <is>
          <t>Noah Smith</t>
        </is>
      </c>
      <c r="K4032" s="71" t="n">
        <v>8334</v>
      </c>
      <c r="L4032" s="72" t="n">
        <v>3546.29</v>
      </c>
      <c r="M4032" s="72" t="n">
        <v>29554780.86</v>
      </c>
      <c r="N4032" s="72" t="n">
        <v>0</v>
      </c>
      <c r="O4032" s="72" t="n">
        <v>29554780.86</v>
      </c>
      <c r="P4032" s="72" t="n">
        <v>19842379.11</v>
      </c>
      <c r="Q4032" s="72" t="n">
        <v>9712401.75</v>
      </c>
      <c r="R4032" t="inlineStr">
        <is>
          <t>M-04</t>
        </is>
      </c>
      <c r="S4032" s="73" t="n">
        <v>66.90000000000001</v>
      </c>
      <c r="T4032" s="73" t="n">
        <v>51.3</v>
      </c>
      <c r="U4032" s="71" t="n">
        <v>2</v>
      </c>
      <c r="V4032" t="inlineStr">
        <is>
          <t>No</t>
        </is>
      </c>
      <c r="W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TC104024</t>
        </is>
      </c>
      <c r="B4033" s="69" t="n">
        <v>46143</v>
      </c>
      <c r="C4033" s="70" t="n">
        <v>2026</v>
      </c>
      <c r="D4033" t="inlineStr">
        <is>
          <t>May</t>
        </is>
      </c>
      <c r="E4033" t="inlineStr">
        <is>
          <t>North America</t>
        </is>
      </c>
      <c r="F4033" t="inlineStr">
        <is>
          <t>Canada</t>
        </is>
      </c>
      <c r="G4033" t="inlineStr">
        <is>
          <t>Retail &amp; CPG</t>
        </is>
      </c>
      <c r="H4033" t="inlineStr">
        <is>
          <t>BPS</t>
        </is>
      </c>
      <c r="I4033" t="inlineStr">
        <is>
          <t>Top-10 client</t>
        </is>
      </c>
      <c r="J4033" t="inlineStr">
        <is>
          <t>Sara Rossi</t>
        </is>
      </c>
      <c r="K4033" s="71" t="n">
        <v>6112</v>
      </c>
      <c r="L4033" s="72" t="n">
        <v>3648.69</v>
      </c>
      <c r="M4033" s="72" t="n">
        <v>22300793.28</v>
      </c>
      <c r="N4033" s="72" t="n">
        <v>0</v>
      </c>
      <c r="O4033" s="72" t="n">
        <v>22300793.28</v>
      </c>
      <c r="P4033" s="72" t="n">
        <v>14603452.36</v>
      </c>
      <c r="Q4033" s="72" t="n">
        <v>7697340.92</v>
      </c>
      <c r="R4033" t="inlineStr">
        <is>
          <t>RC-02</t>
        </is>
      </c>
      <c r="S4033" s="73" t="n">
        <v>47.4</v>
      </c>
      <c r="T4033" s="73" t="n">
        <v>36.4</v>
      </c>
      <c r="U4033" s="71" t="n">
        <v>1</v>
      </c>
      <c r="V4033" t="inlineStr">
        <is>
          <t>No</t>
        </is>
      </c>
      <c r="W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TC104025</t>
        </is>
      </c>
      <c r="B4034" s="69" t="n">
        <v>46143</v>
      </c>
      <c r="C4034" s="70" t="n">
        <v>2026</v>
      </c>
      <c r="D4034" t="inlineStr">
        <is>
          <t>May</t>
        </is>
      </c>
      <c r="E4034" t="inlineStr">
        <is>
          <t>UK</t>
        </is>
      </c>
      <c r="F4034" t="inlineStr">
        <is>
          <t>UK</t>
        </is>
      </c>
      <c r="G4034" t="inlineStr">
        <is>
          <t>Technology &amp; Services</t>
        </is>
      </c>
      <c r="H4034" t="inlineStr">
        <is>
          <t>BPS</t>
        </is>
      </c>
      <c r="I4034" t="inlineStr">
        <is>
          <t>Top-10 client</t>
        </is>
      </c>
      <c r="J4034" t="inlineStr">
        <is>
          <t>Emma Clarke</t>
        </is>
      </c>
      <c r="K4034" s="71" t="n">
        <v>3914</v>
      </c>
      <c r="L4034" s="72" t="n">
        <v>4563.85</v>
      </c>
      <c r="M4034" s="72" t="n">
        <v>17862908.9</v>
      </c>
      <c r="N4034" s="72" t="n">
        <v>1071774.53</v>
      </c>
      <c r="O4034" s="72" t="n">
        <v>16791134.37</v>
      </c>
      <c r="P4034" s="72" t="n">
        <v>11130186.93</v>
      </c>
      <c r="Q4034" s="72" t="n">
        <v>5660947.44</v>
      </c>
      <c r="R4034" t="inlineStr">
        <is>
          <t>TS-06</t>
        </is>
      </c>
      <c r="S4034" s="73" t="n">
        <v>25.2</v>
      </c>
      <c r="T4034" s="73" t="n">
        <v>22.8</v>
      </c>
      <c r="U4034" s="71" t="n">
        <v>0</v>
      </c>
      <c r="V4034" t="inlineStr">
        <is>
          <t>No</t>
        </is>
      </c>
      <c r="W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TC104026</t>
        </is>
      </c>
      <c r="B4035" s="69" t="n">
        <v>46144</v>
      </c>
      <c r="C4035" s="70" t="n">
        <v>2026</v>
      </c>
      <c r="D4035" t="inlineStr">
        <is>
          <t>May</t>
        </is>
      </c>
      <c r="E4035" t="inlineStr">
        <is>
          <t>North America</t>
        </is>
      </c>
      <c r="F4035" t="inlineStr">
        <is>
          <t>USA</t>
        </is>
      </c>
      <c r="G4035" t="inlineStr">
        <is>
          <t>Technology &amp; Services</t>
        </is>
      </c>
      <c r="H4035" t="inlineStr">
        <is>
          <t>Consulting</t>
        </is>
      </c>
      <c r="I4035" t="inlineStr">
        <is>
          <t>Top-10 client</t>
        </is>
      </c>
      <c r="J4035" t="inlineStr">
        <is>
          <t>Arjun Mehta</t>
        </is>
      </c>
      <c r="K4035" s="71" t="n">
        <v>2845</v>
      </c>
      <c r="L4035" s="72" t="n">
        <v>4364.53</v>
      </c>
      <c r="M4035" s="72" t="n">
        <v>12417087.85</v>
      </c>
      <c r="N4035" s="72" t="n">
        <v>0</v>
      </c>
      <c r="O4035" s="72" t="n">
        <v>12417087.85</v>
      </c>
      <c r="P4035" s="72" t="n">
        <v>8141986.71</v>
      </c>
      <c r="Q4035" s="72" t="n">
        <v>4275101.14</v>
      </c>
      <c r="R4035" t="inlineStr">
        <is>
          <t>TS-04</t>
        </is>
      </c>
      <c r="S4035" s="73" t="n">
        <v>22.1</v>
      </c>
      <c r="T4035" s="73" t="n">
        <v>16.7</v>
      </c>
      <c r="U4035" s="71" t="n">
        <v>1</v>
      </c>
      <c r="V4035" t="inlineStr">
        <is>
          <t>No</t>
        </is>
      </c>
      <c r="W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TC104027</t>
        </is>
      </c>
      <c r="B4036" s="69" t="n">
        <v>46144</v>
      </c>
      <c r="C4036" s="70" t="n">
        <v>2026</v>
      </c>
      <c r="D4036" t="inlineStr">
        <is>
          <t>May</t>
        </is>
      </c>
      <c r="E4036" t="inlineStr">
        <is>
          <t>North America</t>
        </is>
      </c>
      <c r="F4036" t="inlineStr">
        <is>
          <t>USA</t>
        </is>
      </c>
      <c r="G4036" t="inlineStr">
        <is>
          <t>Communications &amp; Media</t>
        </is>
      </c>
      <c r="H4036" t="inlineStr">
        <is>
          <t>AI &amp; data</t>
        </is>
      </c>
      <c r="I4036" t="inlineStr">
        <is>
          <t>Large client</t>
        </is>
      </c>
      <c r="J4036" t="inlineStr">
        <is>
          <t>Amir Khan</t>
        </is>
      </c>
      <c r="K4036" s="71" t="n">
        <v>1990</v>
      </c>
      <c r="L4036" s="72" t="n">
        <v>3479.37</v>
      </c>
      <c r="M4036" s="72" t="n">
        <v>6923946.3</v>
      </c>
      <c r="N4036" s="72" t="n">
        <v>0</v>
      </c>
      <c r="O4036" s="72" t="n">
        <v>6923946.3</v>
      </c>
      <c r="P4036" s="72" t="n">
        <v>4470543.99</v>
      </c>
      <c r="Q4036" s="72" t="n">
        <v>2453402.31</v>
      </c>
      <c r="R4036" t="inlineStr">
        <is>
          <t>CM-02</t>
        </is>
      </c>
      <c r="S4036" s="73" t="n">
        <v>14.1</v>
      </c>
      <c r="T4036" s="73" t="n">
        <v>12.8</v>
      </c>
      <c r="U4036" s="71" t="n">
        <v>0</v>
      </c>
      <c r="V4036" t="inlineStr">
        <is>
          <t>No</t>
        </is>
      </c>
      <c r="W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TC104028</t>
        </is>
      </c>
      <c r="B4037" s="69" t="n">
        <v>46144</v>
      </c>
      <c r="C4037" s="70" t="n">
        <v>2026</v>
      </c>
      <c r="D4037" t="inlineStr">
        <is>
          <t>May</t>
        </is>
      </c>
      <c r="E4037" t="inlineStr">
        <is>
          <t>North America</t>
        </is>
      </c>
      <c r="F4037" t="inlineStr">
        <is>
          <t>Canada</t>
        </is>
      </c>
      <c r="G4037" t="inlineStr">
        <is>
          <t>Communications &amp; Media</t>
        </is>
      </c>
      <c r="H4037" t="inlineStr">
        <is>
          <t>Application services</t>
        </is>
      </c>
      <c r="I4037" t="inlineStr">
        <is>
          <t>Mid-size client</t>
        </is>
      </c>
      <c r="J4037" t="inlineStr">
        <is>
          <t>Noah Smith</t>
        </is>
      </c>
      <c r="K4037" s="71" t="n">
        <v>8373</v>
      </c>
      <c r="L4037" s="72" t="n">
        <v>3634.64</v>
      </c>
      <c r="M4037" s="72" t="n">
        <v>30432840.72</v>
      </c>
      <c r="N4037" s="72" t="n">
        <v>1825970.44</v>
      </c>
      <c r="O4037" s="72" t="n">
        <v>28606870.28</v>
      </c>
      <c r="P4037" s="72" t="n">
        <v>21406433.68</v>
      </c>
      <c r="Q4037" s="72" t="n">
        <v>7200436.6</v>
      </c>
      <c r="R4037" t="inlineStr">
        <is>
          <t>CM-02</t>
        </is>
      </c>
      <c r="S4037" s="73" t="n">
        <v>62</v>
      </c>
      <c r="T4037" s="73" t="n">
        <v>54</v>
      </c>
      <c r="U4037" s="71" t="n">
        <v>1</v>
      </c>
      <c r="V4037" t="inlineStr">
        <is>
          <t>No</t>
        </is>
      </c>
      <c r="W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TC104029</t>
        </is>
      </c>
      <c r="B4038" s="69" t="n">
        <v>46144</v>
      </c>
      <c r="C4038" s="70" t="n">
        <v>2026</v>
      </c>
      <c r="D4038" t="inlineStr">
        <is>
          <t>May</t>
        </is>
      </c>
      <c r="E4038" t="inlineStr">
        <is>
          <t>North America</t>
        </is>
      </c>
      <c r="F4038" t="inlineStr">
        <is>
          <t>Canada</t>
        </is>
      </c>
      <c r="G4038" t="inlineStr">
        <is>
          <t>Retail &amp; CPG</t>
        </is>
      </c>
      <c r="H4038" t="inlineStr">
        <is>
          <t>Consulting</t>
        </is>
      </c>
      <c r="I4038" t="inlineStr">
        <is>
          <t>Top-10 client</t>
        </is>
      </c>
      <c r="J4038" t="inlineStr">
        <is>
          <t>Wei Chen</t>
        </is>
      </c>
      <c r="K4038" s="71" t="n">
        <v>4723</v>
      </c>
      <c r="L4038" s="72" t="n">
        <v>3797.06</v>
      </c>
      <c r="M4038" s="72" t="n">
        <v>17933514.38</v>
      </c>
      <c r="N4038" s="72" t="n">
        <v>717340.58</v>
      </c>
      <c r="O4038" s="72" t="n">
        <v>17216173.8</v>
      </c>
      <c r="P4038" s="72" t="n">
        <v>11540410.42</v>
      </c>
      <c r="Q4038" s="72" t="n">
        <v>5675763.38</v>
      </c>
      <c r="R4038" t="inlineStr">
        <is>
          <t>RC-04</t>
        </is>
      </c>
      <c r="S4038" s="73" t="n">
        <v>33.5</v>
      </c>
      <c r="T4038" s="73" t="n">
        <v>28.8</v>
      </c>
      <c r="U4038" s="71" t="n">
        <v>0</v>
      </c>
      <c r="V4038" t="inlineStr">
        <is>
          <t>No</t>
        </is>
      </c>
      <c r="W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TC104030</t>
        </is>
      </c>
      <c r="B4039" s="69" t="n">
        <v>46144</v>
      </c>
      <c r="C4039" s="70" t="n">
        <v>2026</v>
      </c>
      <c r="D4039" t="inlineStr">
        <is>
          <t>May</t>
        </is>
      </c>
      <c r="E4039" t="inlineStr">
        <is>
          <t>India</t>
        </is>
      </c>
      <c r="F4039" t="inlineStr">
        <is>
          <t>India</t>
        </is>
      </c>
      <c r="G4039" t="inlineStr">
        <is>
          <t>Manufacturing</t>
        </is>
      </c>
      <c r="H4039" t="inlineStr">
        <is>
          <t>Application services</t>
        </is>
      </c>
      <c r="I4039" t="inlineStr">
        <is>
          <t>Top-10 client</t>
        </is>
      </c>
      <c r="J4039" t="inlineStr">
        <is>
          <t>Wei Chen</t>
        </is>
      </c>
      <c r="K4039" s="71" t="n">
        <v>3562</v>
      </c>
      <c r="L4039" s="72" t="n">
        <v>3172.57</v>
      </c>
      <c r="M4039" s="72" t="n">
        <v>11300694.34</v>
      </c>
      <c r="N4039" s="72" t="n">
        <v>678041.66</v>
      </c>
      <c r="O4039" s="72" t="n">
        <v>10622652.68</v>
      </c>
      <c r="P4039" s="72" t="n">
        <v>7792798.55</v>
      </c>
      <c r="Q4039" s="72" t="n">
        <v>2829854.13</v>
      </c>
      <c r="R4039" t="inlineStr">
        <is>
          <t>M-05</t>
        </is>
      </c>
      <c r="S4039" s="73" t="n">
        <v>28.2</v>
      </c>
      <c r="T4039" s="73" t="n">
        <v>22.1</v>
      </c>
      <c r="U4039" s="71" t="n">
        <v>0</v>
      </c>
      <c r="V4039" t="inlineStr">
        <is>
          <t>No</t>
        </is>
      </c>
      <c r="W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TC104031</t>
        </is>
      </c>
      <c r="B4040" s="69" t="n">
        <v>46144</v>
      </c>
      <c r="C4040" s="70" t="n">
        <v>2026</v>
      </c>
      <c r="D4040" t="inlineStr">
        <is>
          <t>May</t>
        </is>
      </c>
      <c r="E4040" t="inlineStr">
        <is>
          <t>Asia Pacific</t>
        </is>
      </c>
      <c r="F4040" t="inlineStr">
        <is>
          <t>Singapore</t>
        </is>
      </c>
      <c r="G4040" t="inlineStr">
        <is>
          <t>Technology &amp; Services</t>
        </is>
      </c>
      <c r="H4040" t="inlineStr">
        <is>
          <t>Application services</t>
        </is>
      </c>
      <c r="I4040" t="inlineStr">
        <is>
          <t>Large client</t>
        </is>
      </c>
      <c r="J4040" t="inlineStr">
        <is>
          <t>Mei Lin</t>
        </is>
      </c>
      <c r="K4040" s="71" t="n">
        <v>2164</v>
      </c>
      <c r="L4040" s="72" t="n">
        <v>3757.67</v>
      </c>
      <c r="M4040" s="72" t="n">
        <v>8131597.88</v>
      </c>
      <c r="N4040" s="72" t="n">
        <v>0</v>
      </c>
      <c r="O4040" s="72" t="n">
        <v>8131597.88</v>
      </c>
      <c r="P4040" s="72" t="n">
        <v>5416555.03</v>
      </c>
      <c r="Q4040" s="72" t="n">
        <v>2715042.85</v>
      </c>
      <c r="R4040" t="inlineStr">
        <is>
          <t>TS-01</t>
        </is>
      </c>
      <c r="S4040" s="73" t="n">
        <v>16.8</v>
      </c>
      <c r="T4040" s="73" t="n">
        <v>13.9</v>
      </c>
      <c r="U4040" s="71" t="n">
        <v>0</v>
      </c>
      <c r="V4040" t="inlineStr">
        <is>
          <t>No</t>
        </is>
      </c>
      <c r="W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TC104032</t>
        </is>
      </c>
      <c r="B4041" s="69" t="n">
        <v>46144</v>
      </c>
      <c r="C4041" s="70" t="n">
        <v>2026</v>
      </c>
      <c r="D4041" t="inlineStr">
        <is>
          <t>May</t>
        </is>
      </c>
      <c r="E4041" t="inlineStr">
        <is>
          <t>UK</t>
        </is>
      </c>
      <c r="F4041" t="inlineStr">
        <is>
          <t>UK</t>
        </is>
      </c>
      <c r="G4041" t="inlineStr">
        <is>
          <t>BFSI</t>
        </is>
      </c>
      <c r="H4041" t="inlineStr">
        <is>
          <t>BPS</t>
        </is>
      </c>
      <c r="I4041" t="inlineStr">
        <is>
          <t>Large client</t>
        </is>
      </c>
      <c r="J4041" t="inlineStr">
        <is>
          <t>Fatima Al-Saud</t>
        </is>
      </c>
      <c r="K4041" s="71" t="n">
        <v>5264</v>
      </c>
      <c r="L4041" s="72" t="n">
        <v>4383.41</v>
      </c>
      <c r="M4041" s="72" t="n">
        <v>23074270.24</v>
      </c>
      <c r="N4041" s="72" t="n">
        <v>1384456.21</v>
      </c>
      <c r="O4041" s="72" t="n">
        <v>21689814.03</v>
      </c>
      <c r="P4041" s="72" t="n">
        <v>14239995.38</v>
      </c>
      <c r="Q4041" s="72" t="n">
        <v>7449818.65</v>
      </c>
      <c r="R4041" t="inlineStr">
        <is>
          <t>B-04</t>
        </is>
      </c>
      <c r="S4041" s="73" t="n">
        <v>38.9</v>
      </c>
      <c r="T4041" s="73" t="n">
        <v>31</v>
      </c>
      <c r="U4041" s="71" t="n">
        <v>0</v>
      </c>
      <c r="V4041" t="inlineStr">
        <is>
          <t>No</t>
        </is>
      </c>
      <c r="W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TC104033</t>
        </is>
      </c>
      <c r="B4042" s="69" t="n">
        <v>46144</v>
      </c>
      <c r="C4042" s="70" t="n">
        <v>2026</v>
      </c>
      <c r="D4042" t="inlineStr">
        <is>
          <t>May</t>
        </is>
      </c>
      <c r="E4042" t="inlineStr">
        <is>
          <t>UK</t>
        </is>
      </c>
      <c r="F4042" t="inlineStr">
        <is>
          <t>UK</t>
        </is>
      </c>
      <c r="G4042" t="inlineStr">
        <is>
          <t>Communications &amp; Media</t>
        </is>
      </c>
      <c r="H4042" t="inlineStr">
        <is>
          <t>Application services</t>
        </is>
      </c>
      <c r="I4042" t="inlineStr">
        <is>
          <t>Top-10 client</t>
        </is>
      </c>
      <c r="J4042" t="inlineStr">
        <is>
          <t>Kofi Mensah</t>
        </is>
      </c>
      <c r="K4042" s="71" t="n">
        <v>9756</v>
      </c>
      <c r="L4042" s="72" t="n">
        <v>3967.5</v>
      </c>
      <c r="M4042" s="72" t="n">
        <v>38706930</v>
      </c>
      <c r="N4042" s="72" t="n">
        <v>1548277.2</v>
      </c>
      <c r="O4042" s="72" t="n">
        <v>37158652.8</v>
      </c>
      <c r="P4042" s="72" t="n">
        <v>25957051.17</v>
      </c>
      <c r="Q4042" s="72" t="n">
        <v>11201601.63</v>
      </c>
      <c r="R4042" t="inlineStr">
        <is>
          <t>CM-06</t>
        </is>
      </c>
      <c r="S4042" s="73" t="n">
        <v>71.40000000000001</v>
      </c>
      <c r="T4042" s="73" t="n">
        <v>62.5</v>
      </c>
      <c r="U4042" s="71" t="n">
        <v>1</v>
      </c>
      <c r="V4042" t="inlineStr">
        <is>
          <t>No</t>
        </is>
      </c>
      <c r="W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TC104034</t>
        </is>
      </c>
      <c r="B4043" s="69" t="n">
        <v>46144</v>
      </c>
      <c r="C4043" s="70" t="n">
        <v>2026</v>
      </c>
      <c r="D4043" t="inlineStr">
        <is>
          <t>May</t>
        </is>
      </c>
      <c r="E4043" t="inlineStr">
        <is>
          <t>Asia Pacific</t>
        </is>
      </c>
      <c r="F4043" t="inlineStr">
        <is>
          <t>Japan</t>
        </is>
      </c>
      <c r="G4043" t="inlineStr">
        <is>
          <t>BFSI</t>
        </is>
      </c>
      <c r="H4043" t="inlineStr">
        <is>
          <t>Application services</t>
        </is>
      </c>
      <c r="I4043" t="inlineStr">
        <is>
          <t>Top-10 client</t>
        </is>
      </c>
      <c r="J4043" t="inlineStr">
        <is>
          <t>Sophie Müller</t>
        </is>
      </c>
      <c r="K4043" s="71" t="n">
        <v>964</v>
      </c>
      <c r="L4043" s="72" t="n">
        <v>3994.94</v>
      </c>
      <c r="M4043" s="72" t="n">
        <v>3851122.16</v>
      </c>
      <c r="N4043" s="72" t="n">
        <v>231067.33</v>
      </c>
      <c r="O4043" s="72" t="n">
        <v>3620054.83</v>
      </c>
      <c r="P4043" s="72" t="n">
        <v>2676032.01</v>
      </c>
      <c r="Q4043" s="72" t="n">
        <v>944022.8199999999</v>
      </c>
      <c r="R4043" t="inlineStr">
        <is>
          <t>B-02</t>
        </is>
      </c>
      <c r="S4043" s="73" t="n">
        <v>6.5</v>
      </c>
      <c r="T4043" s="73" t="n">
        <v>5.9</v>
      </c>
      <c r="U4043" s="71" t="n">
        <v>0</v>
      </c>
      <c r="V4043" t="inlineStr">
        <is>
          <t>No</t>
        </is>
      </c>
      <c r="W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TC104035</t>
        </is>
      </c>
      <c r="B4044" s="69" t="n">
        <v>46144</v>
      </c>
      <c r="C4044" s="70" t="n">
        <v>2026</v>
      </c>
      <c r="D4044" t="inlineStr">
        <is>
          <t>May</t>
        </is>
      </c>
      <c r="E4044" t="inlineStr">
        <is>
          <t>North America</t>
        </is>
      </c>
      <c r="F4044" t="inlineStr">
        <is>
          <t>USA</t>
        </is>
      </c>
      <c r="G4044" t="inlineStr">
        <is>
          <t>Technology &amp; Services</t>
        </is>
      </c>
      <c r="H4044" t="inlineStr">
        <is>
          <t>Application services</t>
        </is>
      </c>
      <c r="I4044" t="inlineStr">
        <is>
          <t>Top-10 client</t>
        </is>
      </c>
      <c r="J4044" t="inlineStr">
        <is>
          <t>Ruhi Shaikh</t>
        </is>
      </c>
      <c r="K4044" s="71" t="n">
        <v>1535</v>
      </c>
      <c r="L4044" s="72" t="n">
        <v>4273.08</v>
      </c>
      <c r="M4044" s="72" t="n">
        <v>6559177.8</v>
      </c>
      <c r="N4044" s="72" t="n">
        <v>0</v>
      </c>
      <c r="O4044" s="72" t="n">
        <v>6559177.8</v>
      </c>
      <c r="P4044" s="72" t="n">
        <v>3983667.66</v>
      </c>
      <c r="Q4044" s="72" t="n">
        <v>2575510.14</v>
      </c>
      <c r="R4044" t="inlineStr">
        <is>
          <t>TS-01</t>
        </is>
      </c>
      <c r="S4044" s="73" t="n">
        <v>10.1</v>
      </c>
      <c r="T4044" s="73" t="n">
        <v>9</v>
      </c>
      <c r="U4044" s="71" t="n">
        <v>0</v>
      </c>
      <c r="V4044" t="inlineStr">
        <is>
          <t>No</t>
        </is>
      </c>
      <c r="W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TC104036</t>
        </is>
      </c>
      <c r="B4045" s="69" t="n">
        <v>46144</v>
      </c>
      <c r="C4045" s="70" t="n">
        <v>2026</v>
      </c>
      <c r="D4045" t="inlineStr">
        <is>
          <t>May</t>
        </is>
      </c>
      <c r="E4045" t="inlineStr">
        <is>
          <t>UK</t>
        </is>
      </c>
      <c r="F4045" t="inlineStr">
        <is>
          <t>UK</t>
        </is>
      </c>
      <c r="G4045" t="inlineStr">
        <is>
          <t>Manufacturing</t>
        </is>
      </c>
      <c r="H4045" t="inlineStr">
        <is>
          <t>Consulting</t>
        </is>
      </c>
      <c r="I4045" t="inlineStr">
        <is>
          <t>Large client</t>
        </is>
      </c>
      <c r="J4045" t="inlineStr">
        <is>
          <t>Shraddha Kulkarni</t>
        </is>
      </c>
      <c r="K4045" s="71" t="n">
        <v>1934</v>
      </c>
      <c r="L4045" s="72" t="n">
        <v>3781.54</v>
      </c>
      <c r="M4045" s="72" t="n">
        <v>7313498.36</v>
      </c>
      <c r="N4045" s="72" t="n">
        <v>0</v>
      </c>
      <c r="O4045" s="72" t="n">
        <v>7313498.36</v>
      </c>
      <c r="P4045" s="72" t="n">
        <v>4606431.49</v>
      </c>
      <c r="Q4045" s="72" t="n">
        <v>2707066.87</v>
      </c>
      <c r="R4045" t="inlineStr">
        <is>
          <t>M-03</t>
        </is>
      </c>
      <c r="S4045" s="73" t="n">
        <v>15.3</v>
      </c>
      <c r="T4045" s="73" t="n">
        <v>12.4</v>
      </c>
      <c r="U4045" s="71" t="n">
        <v>0</v>
      </c>
      <c r="V4045" t="inlineStr">
        <is>
          <t>No</t>
        </is>
      </c>
      <c r="W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TC104037</t>
        </is>
      </c>
      <c r="B4046" s="69" t="n">
        <v>46145</v>
      </c>
      <c r="C4046" s="70" t="n">
        <v>2026</v>
      </c>
      <c r="D4046" t="inlineStr">
        <is>
          <t>May</t>
        </is>
      </c>
      <c r="E4046" t="inlineStr">
        <is>
          <t>North America</t>
        </is>
      </c>
      <c r="F4046" t="inlineStr">
        <is>
          <t>Canada</t>
        </is>
      </c>
      <c r="G4046" t="inlineStr">
        <is>
          <t>BFSI</t>
        </is>
      </c>
      <c r="H4046" t="inlineStr">
        <is>
          <t>Application services</t>
        </is>
      </c>
      <c r="I4046" t="inlineStr">
        <is>
          <t>Top-10 client</t>
        </is>
      </c>
      <c r="J4046" t="inlineStr">
        <is>
          <t>Ana Costa</t>
        </is>
      </c>
      <c r="K4046" s="71" t="n">
        <v>1134</v>
      </c>
      <c r="L4046" s="72" t="n">
        <v>4262.48</v>
      </c>
      <c r="M4046" s="72" t="n">
        <v>4833652.32</v>
      </c>
      <c r="N4046" s="72" t="n">
        <v>0</v>
      </c>
      <c r="O4046" s="72" t="n">
        <v>4833652.32</v>
      </c>
      <c r="P4046" s="72" t="n">
        <v>3163819.65</v>
      </c>
      <c r="Q4046" s="72" t="n">
        <v>1669832.67</v>
      </c>
      <c r="R4046" t="inlineStr">
        <is>
          <t>B-04</t>
        </is>
      </c>
      <c r="S4046" s="73" t="n">
        <v>7.8</v>
      </c>
      <c r="T4046" s="73" t="n">
        <v>6.8</v>
      </c>
      <c r="U4046" s="71" t="n">
        <v>0</v>
      </c>
      <c r="V4046" t="inlineStr">
        <is>
          <t>Yes</t>
        </is>
      </c>
      <c r="W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TC104038</t>
        </is>
      </c>
      <c r="B4047" s="69" t="n">
        <v>46145</v>
      </c>
      <c r="C4047" s="70" t="n">
        <v>2026</v>
      </c>
      <c r="D4047" t="inlineStr">
        <is>
          <t>May</t>
        </is>
      </c>
      <c r="E4047" t="inlineStr">
        <is>
          <t>North America</t>
        </is>
      </c>
      <c r="F4047" t="inlineStr">
        <is>
          <t>USA</t>
        </is>
      </c>
      <c r="G4047" t="inlineStr">
        <is>
          <t>BFSI</t>
        </is>
      </c>
      <c r="H4047" t="inlineStr">
        <is>
          <t>Application services</t>
        </is>
      </c>
      <c r="I4047" t="inlineStr">
        <is>
          <t>Mid-size client</t>
        </is>
      </c>
      <c r="J4047" t="inlineStr">
        <is>
          <t>Lucas Martin</t>
        </is>
      </c>
      <c r="K4047" s="71" t="n">
        <v>8398</v>
      </c>
      <c r="L4047" s="72" t="n">
        <v>4688.24</v>
      </c>
      <c r="M4047" s="72" t="n">
        <v>39371839.52</v>
      </c>
      <c r="N4047" s="72" t="n">
        <v>0</v>
      </c>
      <c r="O4047" s="72" t="n">
        <v>39371839.52</v>
      </c>
      <c r="P4047" s="72" t="n">
        <v>27016949.78</v>
      </c>
      <c r="Q4047" s="72" t="n">
        <v>12354889.74</v>
      </c>
      <c r="R4047" t="inlineStr">
        <is>
          <t>B-01</t>
        </is>
      </c>
      <c r="S4047" s="73" t="n">
        <v>57.9</v>
      </c>
      <c r="T4047" s="73" t="n">
        <v>52</v>
      </c>
      <c r="U4047" s="71" t="n">
        <v>1</v>
      </c>
      <c r="V4047" t="inlineStr">
        <is>
          <t>No</t>
        </is>
      </c>
      <c r="W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TC104039</t>
        </is>
      </c>
      <c r="B4048" s="69" t="n">
        <v>46145</v>
      </c>
      <c r="C4048" s="70" t="n">
        <v>2026</v>
      </c>
      <c r="D4048" t="inlineStr">
        <is>
          <t>May</t>
        </is>
      </c>
      <c r="E4048" t="inlineStr">
        <is>
          <t>Middle East &amp; Africa</t>
        </is>
      </c>
      <c r="F4048" t="inlineStr">
        <is>
          <t>South Africa</t>
        </is>
      </c>
      <c r="G4048" t="inlineStr">
        <is>
          <t>BFSI</t>
        </is>
      </c>
      <c r="H4048" t="inlineStr">
        <is>
          <t>Consulting</t>
        </is>
      </c>
      <c r="I4048" t="inlineStr">
        <is>
          <t>Top-10 client</t>
        </is>
      </c>
      <c r="J4048" t="inlineStr">
        <is>
          <t>Liam O'Brien</t>
        </is>
      </c>
      <c r="K4048" s="71" t="n">
        <v>1856</v>
      </c>
      <c r="L4048" s="72" t="n">
        <v>3879.46</v>
      </c>
      <c r="M4048" s="72" t="n">
        <v>7200277.76</v>
      </c>
      <c r="N4048" s="72" t="n">
        <v>0</v>
      </c>
      <c r="O4048" s="72" t="n">
        <v>7200277.76</v>
      </c>
      <c r="P4048" s="72" t="n">
        <v>4422249.95</v>
      </c>
      <c r="Q4048" s="72" t="n">
        <v>2778027.81</v>
      </c>
      <c r="R4048" t="inlineStr">
        <is>
          <t>B-02</t>
        </is>
      </c>
      <c r="S4048" s="73" t="n">
        <v>14.2</v>
      </c>
      <c r="T4048" s="73" t="n">
        <v>10.9</v>
      </c>
      <c r="U4048" s="71" t="n">
        <v>0</v>
      </c>
      <c r="V4048" t="inlineStr">
        <is>
          <t>No</t>
        </is>
      </c>
      <c r="W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TC104040</t>
        </is>
      </c>
      <c r="B4049" s="69" t="n">
        <v>46145</v>
      </c>
      <c r="C4049" s="70" t="n">
        <v>2026</v>
      </c>
      <c r="D4049" t="inlineStr">
        <is>
          <t>May</t>
        </is>
      </c>
      <c r="E4049" t="inlineStr">
        <is>
          <t>North America</t>
        </is>
      </c>
      <c r="F4049" t="inlineStr">
        <is>
          <t>Canada</t>
        </is>
      </c>
      <c r="G4049" t="inlineStr">
        <is>
          <t>BFSI</t>
        </is>
      </c>
      <c r="H4049" t="inlineStr">
        <is>
          <t>Application services</t>
        </is>
      </c>
      <c r="I4049" t="inlineStr">
        <is>
          <t>Large client</t>
        </is>
      </c>
      <c r="J4049" t="inlineStr">
        <is>
          <t>Olivia Brown</t>
        </is>
      </c>
      <c r="K4049" s="71" t="n">
        <v>1136</v>
      </c>
      <c r="L4049" s="72" t="n">
        <v>4236.62</v>
      </c>
      <c r="M4049" s="72" t="n">
        <v>4812800.32</v>
      </c>
      <c r="N4049" s="72" t="n">
        <v>0</v>
      </c>
      <c r="O4049" s="72" t="n">
        <v>4812800.32</v>
      </c>
      <c r="P4049" s="72" t="n">
        <v>3212115.42</v>
      </c>
      <c r="Q4049" s="72" t="n">
        <v>1600684.9</v>
      </c>
      <c r="R4049" t="inlineStr">
        <is>
          <t>B-04</t>
        </is>
      </c>
      <c r="S4049" s="73" t="n">
        <v>7.3</v>
      </c>
      <c r="T4049" s="73" t="n">
        <v>6.7</v>
      </c>
      <c r="U4049" s="71" t="n">
        <v>0</v>
      </c>
      <c r="V4049" t="inlineStr">
        <is>
          <t>No</t>
        </is>
      </c>
      <c r="W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TC104041</t>
        </is>
      </c>
      <c r="B4050" s="69" t="n">
        <v>46145</v>
      </c>
      <c r="C4050" s="70" t="n">
        <v>2026</v>
      </c>
      <c r="D4050" t="inlineStr">
        <is>
          <t>May</t>
        </is>
      </c>
      <c r="E4050" t="inlineStr">
        <is>
          <t>North America</t>
        </is>
      </c>
      <c r="F4050" t="inlineStr">
        <is>
          <t>USA</t>
        </is>
      </c>
      <c r="G4050" t="inlineStr">
        <is>
          <t>Life Sciences</t>
        </is>
      </c>
      <c r="H4050" t="inlineStr">
        <is>
          <t>Application services</t>
        </is>
      </c>
      <c r="I4050" t="inlineStr">
        <is>
          <t>Top-10 client</t>
        </is>
      </c>
      <c r="J4050" t="inlineStr">
        <is>
          <t>Carlos Silva</t>
        </is>
      </c>
      <c r="K4050" s="71" t="n">
        <v>10107</v>
      </c>
      <c r="L4050" s="72" t="n">
        <v>4589.73</v>
      </c>
      <c r="M4050" s="72" t="n">
        <v>46388401.11</v>
      </c>
      <c r="N4050" s="72" t="n">
        <v>1855536.04</v>
      </c>
      <c r="O4050" s="72" t="n">
        <v>44532865.07</v>
      </c>
      <c r="P4050" s="72" t="n">
        <v>29265537.2</v>
      </c>
      <c r="Q4050" s="72" t="n">
        <v>15267327.87</v>
      </c>
      <c r="R4050" t="inlineStr">
        <is>
          <t>LS-02</t>
        </is>
      </c>
      <c r="S4050" s="73" t="n">
        <v>68.8</v>
      </c>
      <c r="T4050" s="73" t="n">
        <v>60.7</v>
      </c>
      <c r="U4050" s="71" t="n">
        <v>0</v>
      </c>
      <c r="V4050" t="inlineStr">
        <is>
          <t>No</t>
        </is>
      </c>
      <c r="W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TC104042</t>
        </is>
      </c>
      <c r="B4051" s="69" t="n">
        <v>46145</v>
      </c>
      <c r="C4051" s="70" t="n">
        <v>2026</v>
      </c>
      <c r="D4051" t="inlineStr">
        <is>
          <t>May</t>
        </is>
      </c>
      <c r="E4051" t="inlineStr">
        <is>
          <t>UK</t>
        </is>
      </c>
      <c r="F4051" t="inlineStr">
        <is>
          <t>UK</t>
        </is>
      </c>
      <c r="G4051" t="inlineStr">
        <is>
          <t>Communications &amp; Media</t>
        </is>
      </c>
      <c r="H4051" t="inlineStr">
        <is>
          <t>BPS</t>
        </is>
      </c>
      <c r="I4051" t="inlineStr">
        <is>
          <t>Large client</t>
        </is>
      </c>
      <c r="J4051" t="inlineStr">
        <is>
          <t>Hiroshi Tanaka</t>
        </is>
      </c>
      <c r="K4051" s="71" t="n">
        <v>7792</v>
      </c>
      <c r="L4051" s="72" t="n">
        <v>4144.42</v>
      </c>
      <c r="M4051" s="72" t="n">
        <v>32293320.64</v>
      </c>
      <c r="N4051" s="72" t="n">
        <v>1937599.24</v>
      </c>
      <c r="O4051" s="72" t="n">
        <v>30355721.4</v>
      </c>
      <c r="P4051" s="72" t="n">
        <v>20524990.29</v>
      </c>
      <c r="Q4051" s="72" t="n">
        <v>9830731.109999999</v>
      </c>
      <c r="R4051" t="inlineStr">
        <is>
          <t>CM-01</t>
        </is>
      </c>
      <c r="S4051" s="73" t="n">
        <v>63.4</v>
      </c>
      <c r="T4051" s="73" t="n">
        <v>50.5</v>
      </c>
      <c r="U4051" s="71" t="n">
        <v>0</v>
      </c>
      <c r="V4051" t="inlineStr">
        <is>
          <t>No</t>
        </is>
      </c>
      <c r="W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TC104043</t>
        </is>
      </c>
      <c r="B4052" s="69" t="n">
        <v>46145</v>
      </c>
      <c r="C4052" s="70" t="n">
        <v>2026</v>
      </c>
      <c r="D4052" t="inlineStr">
        <is>
          <t>May</t>
        </is>
      </c>
      <c r="E4052" t="inlineStr">
        <is>
          <t>North America</t>
        </is>
      </c>
      <c r="F4052" t="inlineStr">
        <is>
          <t>USA</t>
        </is>
      </c>
      <c r="G4052" t="inlineStr">
        <is>
          <t>BFSI</t>
        </is>
      </c>
      <c r="H4052" t="inlineStr">
        <is>
          <t>Consulting</t>
        </is>
      </c>
      <c r="I4052" t="inlineStr">
        <is>
          <t>Large client</t>
        </is>
      </c>
      <c r="J4052" t="inlineStr">
        <is>
          <t>Omar Haddad</t>
        </is>
      </c>
      <c r="K4052" s="71" t="n">
        <v>4647</v>
      </c>
      <c r="L4052" s="72" t="n">
        <v>4603.7</v>
      </c>
      <c r="M4052" s="72" t="n">
        <v>21393393.9</v>
      </c>
      <c r="N4052" s="72" t="n">
        <v>1283603.63</v>
      </c>
      <c r="O4052" s="72" t="n">
        <v>20109790.27</v>
      </c>
      <c r="P4052" s="72" t="n">
        <v>15482210.08</v>
      </c>
      <c r="Q4052" s="72" t="n">
        <v>4627580.19</v>
      </c>
      <c r="R4052" t="inlineStr">
        <is>
          <t>B-02</t>
        </is>
      </c>
      <c r="S4052" s="73" t="n">
        <v>39.2</v>
      </c>
      <c r="T4052" s="73" t="n">
        <v>29.7</v>
      </c>
      <c r="U4052" s="71" t="n">
        <v>0</v>
      </c>
      <c r="V4052" t="inlineStr">
        <is>
          <t>No</t>
        </is>
      </c>
      <c r="W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TC104044</t>
        </is>
      </c>
      <c r="B4053" s="69" t="n">
        <v>46145</v>
      </c>
      <c r="C4053" s="70" t="n">
        <v>2026</v>
      </c>
      <c r="D4053" t="inlineStr">
        <is>
          <t>May</t>
        </is>
      </c>
      <c r="E4053" t="inlineStr">
        <is>
          <t>UK</t>
        </is>
      </c>
      <c r="F4053" t="inlineStr">
        <is>
          <t>UK</t>
        </is>
      </c>
      <c r="G4053" t="inlineStr">
        <is>
          <t>Life Sciences</t>
        </is>
      </c>
      <c r="H4053" t="inlineStr">
        <is>
          <t>BPS</t>
        </is>
      </c>
      <c r="I4053" t="inlineStr">
        <is>
          <t>Mid-size client</t>
        </is>
      </c>
      <c r="J4053" t="inlineStr">
        <is>
          <t>Ruhi Shaikh</t>
        </is>
      </c>
      <c r="K4053" s="71" t="n">
        <v>9223</v>
      </c>
      <c r="L4053" s="72" t="n">
        <v>4264.32</v>
      </c>
      <c r="M4053" s="72" t="n">
        <v>39329823.36</v>
      </c>
      <c r="N4053" s="72" t="n">
        <v>2359789.4</v>
      </c>
      <c r="O4053" s="72" t="n">
        <v>36970033.96</v>
      </c>
      <c r="P4053" s="72" t="n">
        <v>27760909.87</v>
      </c>
      <c r="Q4053" s="72" t="n">
        <v>9209124.09</v>
      </c>
      <c r="R4053" t="inlineStr">
        <is>
          <t>LS-06</t>
        </is>
      </c>
      <c r="S4053" s="73" t="n">
        <v>68.40000000000001</v>
      </c>
      <c r="T4053" s="73" t="n">
        <v>52.5</v>
      </c>
      <c r="U4053" s="71" t="n">
        <v>1</v>
      </c>
      <c r="V4053" t="inlineStr">
        <is>
          <t>No</t>
        </is>
      </c>
      <c r="W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TC104045</t>
        </is>
      </c>
      <c r="B4054" s="69" t="n">
        <v>46145</v>
      </c>
      <c r="C4054" s="70" t="n">
        <v>2026</v>
      </c>
      <c r="D4054" t="inlineStr">
        <is>
          <t>May</t>
        </is>
      </c>
      <c r="E4054" t="inlineStr">
        <is>
          <t>Asia Pacific</t>
        </is>
      </c>
      <c r="F4054" t="inlineStr">
        <is>
          <t>Japan</t>
        </is>
      </c>
      <c r="G4054" t="inlineStr">
        <is>
          <t>Technology &amp; Services</t>
        </is>
      </c>
      <c r="H4054" t="inlineStr">
        <is>
          <t>Application services</t>
        </is>
      </c>
      <c r="I4054" t="inlineStr">
        <is>
          <t>Mid-size client</t>
        </is>
      </c>
      <c r="J4054" t="inlineStr">
        <is>
          <t>Arjun Mehta</t>
        </is>
      </c>
      <c r="K4054" s="71" t="n">
        <v>1863</v>
      </c>
      <c r="L4054" s="72" t="n">
        <v>3825.62</v>
      </c>
      <c r="M4054" s="72" t="n">
        <v>7127130.06</v>
      </c>
      <c r="N4054" s="72" t="n">
        <v>142542.6</v>
      </c>
      <c r="O4054" s="72" t="n">
        <v>6984587.46</v>
      </c>
      <c r="P4054" s="72" t="n">
        <v>4700381.32</v>
      </c>
      <c r="Q4054" s="72" t="n">
        <v>2284206.14</v>
      </c>
      <c r="R4054" t="inlineStr">
        <is>
          <t>TS-02</t>
        </is>
      </c>
      <c r="S4054" s="73" t="n">
        <v>15.2</v>
      </c>
      <c r="T4054" s="73" t="n">
        <v>12.1</v>
      </c>
      <c r="U4054" s="71" t="n">
        <v>0</v>
      </c>
      <c r="V4054" t="inlineStr">
        <is>
          <t>No</t>
        </is>
      </c>
      <c r="W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TC104046</t>
        </is>
      </c>
      <c r="B4055" s="69" t="n">
        <v>46145</v>
      </c>
      <c r="C4055" s="70" t="n">
        <v>2026</v>
      </c>
      <c r="D4055" t="inlineStr">
        <is>
          <t>May</t>
        </is>
      </c>
      <c r="E4055" t="inlineStr">
        <is>
          <t>Continental Europe</t>
        </is>
      </c>
      <c r="F4055" t="inlineStr">
        <is>
          <t>Netherlands</t>
        </is>
      </c>
      <c r="G4055" t="inlineStr">
        <is>
          <t>BFSI</t>
        </is>
      </c>
      <c r="H4055" t="inlineStr">
        <is>
          <t>Cloud &amp; infrastructure</t>
        </is>
      </c>
      <c r="I4055" t="inlineStr">
        <is>
          <t>Top-10 client</t>
        </is>
      </c>
      <c r="J4055" t="inlineStr">
        <is>
          <t>Yuki Sato</t>
        </is>
      </c>
      <c r="K4055" s="71" t="n">
        <v>3691</v>
      </c>
      <c r="L4055" s="72" t="n">
        <v>3869.82</v>
      </c>
      <c r="M4055" s="72" t="n">
        <v>14283505.62</v>
      </c>
      <c r="N4055" s="72" t="n">
        <v>0</v>
      </c>
      <c r="O4055" s="72" t="n">
        <v>14283505.62</v>
      </c>
      <c r="P4055" s="72" t="n">
        <v>10240883.13</v>
      </c>
      <c r="Q4055" s="72" t="n">
        <v>4042622.49</v>
      </c>
      <c r="R4055" t="inlineStr">
        <is>
          <t>B-03</t>
        </is>
      </c>
      <c r="S4055" s="73" t="n">
        <v>29.7</v>
      </c>
      <c r="T4055" s="73" t="n">
        <v>22.7</v>
      </c>
      <c r="U4055" s="71" t="n">
        <v>0</v>
      </c>
      <c r="V4055" t="inlineStr">
        <is>
          <t>No</t>
        </is>
      </c>
      <c r="W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TC104047</t>
        </is>
      </c>
      <c r="B4056" s="69" t="n">
        <v>46146</v>
      </c>
      <c r="C4056" s="70" t="n">
        <v>2026</v>
      </c>
      <c r="D4056" t="inlineStr">
        <is>
          <t>May</t>
        </is>
      </c>
      <c r="E4056" t="inlineStr">
        <is>
          <t>Middle East &amp; Africa</t>
        </is>
      </c>
      <c r="F4056" t="inlineStr">
        <is>
          <t>South Africa</t>
        </is>
      </c>
      <c r="G4056" t="inlineStr">
        <is>
          <t>Technology &amp; Services</t>
        </is>
      </c>
      <c r="H4056" t="inlineStr">
        <is>
          <t>Consulting</t>
        </is>
      </c>
      <c r="I4056" t="inlineStr">
        <is>
          <t>Large client</t>
        </is>
      </c>
      <c r="J4056" t="inlineStr">
        <is>
          <t>Liam O'Brien</t>
        </is>
      </c>
      <c r="K4056" s="71" t="n">
        <v>6168</v>
      </c>
      <c r="L4056" s="72" t="n">
        <v>3762.52</v>
      </c>
      <c r="M4056" s="72" t="n">
        <v>23207223.36</v>
      </c>
      <c r="N4056" s="72" t="n">
        <v>0</v>
      </c>
      <c r="O4056" s="72" t="n">
        <v>23207223.36</v>
      </c>
      <c r="P4056" s="72" t="n">
        <v>14185690.62</v>
      </c>
      <c r="Q4056" s="72" t="n">
        <v>9021532.74</v>
      </c>
      <c r="R4056" t="inlineStr">
        <is>
          <t>TS-04</t>
        </is>
      </c>
      <c r="S4056" s="73" t="n">
        <v>53</v>
      </c>
      <c r="T4056" s="73" t="n">
        <v>39.8</v>
      </c>
      <c r="U4056" s="71" t="n">
        <v>1</v>
      </c>
      <c r="V4056" t="inlineStr">
        <is>
          <t>No</t>
        </is>
      </c>
      <c r="W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TC104048</t>
        </is>
      </c>
      <c r="B4057" s="69" t="n">
        <v>46146</v>
      </c>
      <c r="C4057" s="70" t="n">
        <v>2026</v>
      </c>
      <c r="D4057" t="inlineStr">
        <is>
          <t>May</t>
        </is>
      </c>
      <c r="E4057" t="inlineStr">
        <is>
          <t>India</t>
        </is>
      </c>
      <c r="F4057" t="inlineStr">
        <is>
          <t>India</t>
        </is>
      </c>
      <c r="G4057" t="inlineStr">
        <is>
          <t>BFSI</t>
        </is>
      </c>
      <c r="H4057" t="inlineStr">
        <is>
          <t>Application services</t>
        </is>
      </c>
      <c r="I4057" t="inlineStr">
        <is>
          <t>Large client</t>
        </is>
      </c>
      <c r="J4057" t="inlineStr">
        <is>
          <t>Emma Clarke</t>
        </is>
      </c>
      <c r="K4057" s="71" t="n">
        <v>9537</v>
      </c>
      <c r="L4057" s="72" t="n">
        <v>3659.88</v>
      </c>
      <c r="M4057" s="72" t="n">
        <v>34904275.56</v>
      </c>
      <c r="N4057" s="72" t="n">
        <v>0</v>
      </c>
      <c r="O4057" s="72" t="n">
        <v>34904275.56</v>
      </c>
      <c r="P4057" s="72" t="n">
        <v>24363463.33</v>
      </c>
      <c r="Q4057" s="72" t="n">
        <v>10540812.23</v>
      </c>
      <c r="R4057" t="inlineStr">
        <is>
          <t>B-01</t>
        </is>
      </c>
      <c r="S4057" s="73" t="n">
        <v>66.2</v>
      </c>
      <c r="T4057" s="73" t="n">
        <v>60.5</v>
      </c>
      <c r="U4057" s="71" t="n">
        <v>0</v>
      </c>
      <c r="V4057" t="inlineStr">
        <is>
          <t>No</t>
        </is>
      </c>
      <c r="W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TC104049</t>
        </is>
      </c>
      <c r="B4058" s="69" t="n">
        <v>46146</v>
      </c>
      <c r="C4058" s="70" t="n">
        <v>2026</v>
      </c>
      <c r="D4058" t="inlineStr">
        <is>
          <t>May</t>
        </is>
      </c>
      <c r="E4058" t="inlineStr">
        <is>
          <t>North America</t>
        </is>
      </c>
      <c r="F4058" t="inlineStr">
        <is>
          <t>USA</t>
        </is>
      </c>
      <c r="G4058" t="inlineStr">
        <is>
          <t>Technology &amp; Services</t>
        </is>
      </c>
      <c r="H4058" t="inlineStr">
        <is>
          <t>Application services</t>
        </is>
      </c>
      <c r="I4058" t="inlineStr">
        <is>
          <t>Large client</t>
        </is>
      </c>
      <c r="J4058" t="inlineStr">
        <is>
          <t>Sara Rossi</t>
        </is>
      </c>
      <c r="K4058" s="71" t="n">
        <v>7280</v>
      </c>
      <c r="L4058" s="72" t="n">
        <v>3972.02</v>
      </c>
      <c r="M4058" s="72" t="n">
        <v>28916305.6</v>
      </c>
      <c r="N4058" s="72" t="n">
        <v>578326.11</v>
      </c>
      <c r="O4058" s="72" t="n">
        <v>28337979.49</v>
      </c>
      <c r="P4058" s="72" t="n">
        <v>18328936.95</v>
      </c>
      <c r="Q4058" s="72" t="n">
        <v>10009042.54</v>
      </c>
      <c r="R4058" t="inlineStr">
        <is>
          <t>TS-03</t>
        </is>
      </c>
      <c r="S4058" s="73" t="n">
        <v>57.8</v>
      </c>
      <c r="T4058" s="73" t="n">
        <v>46.3</v>
      </c>
      <c r="U4058" s="71" t="n">
        <v>1</v>
      </c>
      <c r="V4058" t="inlineStr">
        <is>
          <t>No</t>
        </is>
      </c>
      <c r="W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TC104050</t>
        </is>
      </c>
      <c r="B4059" s="69" t="n">
        <v>46146</v>
      </c>
      <c r="C4059" s="70" t="n">
        <v>2026</v>
      </c>
      <c r="D4059" t="inlineStr">
        <is>
          <t>May</t>
        </is>
      </c>
      <c r="E4059" t="inlineStr">
        <is>
          <t>Continental Europe</t>
        </is>
      </c>
      <c r="F4059" t="inlineStr">
        <is>
          <t>Germany</t>
        </is>
      </c>
      <c r="G4059" t="inlineStr">
        <is>
          <t>Technology &amp; Services</t>
        </is>
      </c>
      <c r="H4059" t="inlineStr">
        <is>
          <t>BPS</t>
        </is>
      </c>
      <c r="I4059" t="inlineStr">
        <is>
          <t>Top-10 client</t>
        </is>
      </c>
      <c r="J4059" t="inlineStr">
        <is>
          <t>Kofi Mensah</t>
        </is>
      </c>
      <c r="K4059" s="71" t="n">
        <v>8964</v>
      </c>
      <c r="L4059" s="72" t="n">
        <v>3780.31</v>
      </c>
      <c r="M4059" s="72" t="n">
        <v>33886698.84</v>
      </c>
      <c r="N4059" s="72" t="n">
        <v>0</v>
      </c>
      <c r="O4059" s="72" t="n">
        <v>33886698.84</v>
      </c>
      <c r="P4059" s="72" t="n">
        <v>23675236.65</v>
      </c>
      <c r="Q4059" s="72" t="n">
        <v>10211462.19</v>
      </c>
      <c r="R4059" t="inlineStr">
        <is>
          <t>TS-01</t>
        </is>
      </c>
      <c r="S4059" s="73" t="n">
        <v>59.1</v>
      </c>
      <c r="T4059" s="73" t="n">
        <v>53.6</v>
      </c>
      <c r="U4059" s="71" t="n">
        <v>0</v>
      </c>
      <c r="V4059" t="inlineStr">
        <is>
          <t>No</t>
        </is>
      </c>
      <c r="W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TC104051</t>
        </is>
      </c>
      <c r="B4060" s="69" t="n">
        <v>46146</v>
      </c>
      <c r="C4060" s="70" t="n">
        <v>2026</v>
      </c>
      <c r="D4060" t="inlineStr">
        <is>
          <t>May</t>
        </is>
      </c>
      <c r="E4060" t="inlineStr">
        <is>
          <t>North America</t>
        </is>
      </c>
      <c r="F4060" t="inlineStr">
        <is>
          <t>USA</t>
        </is>
      </c>
      <c r="G4060" t="inlineStr">
        <is>
          <t>BFSI</t>
        </is>
      </c>
      <c r="H4060" t="inlineStr">
        <is>
          <t>Application services</t>
        </is>
      </c>
      <c r="I4060" t="inlineStr">
        <is>
          <t>Large client</t>
        </is>
      </c>
      <c r="J4060" t="inlineStr">
        <is>
          <t>Hiroshi Tanaka</t>
        </is>
      </c>
      <c r="K4060" s="71" t="n">
        <v>7982</v>
      </c>
      <c r="L4060" s="72" t="n">
        <v>4291.33</v>
      </c>
      <c r="M4060" s="72" t="n">
        <v>34253396.06</v>
      </c>
      <c r="N4060" s="72" t="n">
        <v>0</v>
      </c>
      <c r="O4060" s="72" t="n">
        <v>34253396.06</v>
      </c>
      <c r="P4060" s="72" t="n">
        <v>23364215.73</v>
      </c>
      <c r="Q4060" s="72" t="n">
        <v>10889180.33</v>
      </c>
      <c r="R4060" t="inlineStr">
        <is>
          <t>B-06</t>
        </is>
      </c>
      <c r="S4060" s="73" t="n">
        <v>62.4</v>
      </c>
      <c r="T4060" s="73" t="n">
        <v>49.2</v>
      </c>
      <c r="U4060" s="71" t="n">
        <v>0</v>
      </c>
      <c r="V4060" t="inlineStr">
        <is>
          <t>No</t>
        </is>
      </c>
      <c r="W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TC104052</t>
        </is>
      </c>
      <c r="B4061" s="69" t="n">
        <v>46146</v>
      </c>
      <c r="C4061" s="70" t="n">
        <v>2026</v>
      </c>
      <c r="D4061" t="inlineStr">
        <is>
          <t>May</t>
        </is>
      </c>
      <c r="E4061" t="inlineStr">
        <is>
          <t>North America</t>
        </is>
      </c>
      <c r="F4061" t="inlineStr">
        <is>
          <t>Canada</t>
        </is>
      </c>
      <c r="G4061" t="inlineStr">
        <is>
          <t>Communications &amp; Media</t>
        </is>
      </c>
      <c r="H4061" t="inlineStr">
        <is>
          <t>Application services</t>
        </is>
      </c>
      <c r="I4061" t="inlineStr">
        <is>
          <t>Large client</t>
        </is>
      </c>
      <c r="J4061" t="inlineStr">
        <is>
          <t>Ana Costa</t>
        </is>
      </c>
      <c r="K4061" s="71" t="n">
        <v>1632</v>
      </c>
      <c r="L4061" s="72" t="n">
        <v>3304.11</v>
      </c>
      <c r="M4061" s="72" t="n">
        <v>5392307.52</v>
      </c>
      <c r="N4061" s="72" t="n">
        <v>323538.45</v>
      </c>
      <c r="O4061" s="72" t="n">
        <v>5068769.07</v>
      </c>
      <c r="P4061" s="72" t="n">
        <v>3835050.21</v>
      </c>
      <c r="Q4061" s="72" t="n">
        <v>1233718.86</v>
      </c>
      <c r="R4061" t="inlineStr">
        <is>
          <t>CM-04</t>
        </is>
      </c>
      <c r="S4061" s="73" t="n">
        <v>13.7</v>
      </c>
      <c r="T4061" s="73" t="n">
        <v>10.7</v>
      </c>
      <c r="U4061" s="71" t="n">
        <v>0</v>
      </c>
      <c r="V4061" t="inlineStr">
        <is>
          <t>No</t>
        </is>
      </c>
      <c r="W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TC104053</t>
        </is>
      </c>
      <c r="B4062" s="69" t="n">
        <v>46146</v>
      </c>
      <c r="C4062" s="70" t="n">
        <v>2026</v>
      </c>
      <c r="D4062" t="inlineStr">
        <is>
          <t>May</t>
        </is>
      </c>
      <c r="E4062" t="inlineStr">
        <is>
          <t>North America</t>
        </is>
      </c>
      <c r="F4062" t="inlineStr">
        <is>
          <t>USA</t>
        </is>
      </c>
      <c r="G4062" t="inlineStr">
        <is>
          <t>BFSI</t>
        </is>
      </c>
      <c r="H4062" t="inlineStr">
        <is>
          <t>Application services</t>
        </is>
      </c>
      <c r="I4062" t="inlineStr">
        <is>
          <t>Top-10 client</t>
        </is>
      </c>
      <c r="J4062" t="inlineStr">
        <is>
          <t>Ana Costa</t>
        </is>
      </c>
      <c r="K4062" s="71" t="n">
        <v>1245</v>
      </c>
      <c r="L4062" s="72" t="n">
        <v>4199.4</v>
      </c>
      <c r="M4062" s="72" t="n">
        <v>5228253</v>
      </c>
      <c r="N4062" s="72" t="n">
        <v>0</v>
      </c>
      <c r="O4062" s="72" t="n">
        <v>5228253</v>
      </c>
      <c r="P4062" s="72" t="n">
        <v>3420816.12</v>
      </c>
      <c r="Q4062" s="72" t="n">
        <v>1807436.88</v>
      </c>
      <c r="R4062" t="inlineStr">
        <is>
          <t>B-05</t>
        </is>
      </c>
      <c r="S4062" s="73" t="n">
        <v>8.5</v>
      </c>
      <c r="T4062" s="73" t="n">
        <v>7.8</v>
      </c>
      <c r="U4062" s="71" t="n">
        <v>0</v>
      </c>
      <c r="V4062" t="inlineStr">
        <is>
          <t>No</t>
        </is>
      </c>
      <c r="W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TC104054</t>
        </is>
      </c>
      <c r="B4063" s="69" t="n">
        <v>46146</v>
      </c>
      <c r="C4063" s="70" t="n">
        <v>2026</v>
      </c>
      <c r="D4063" t="inlineStr">
        <is>
          <t>May</t>
        </is>
      </c>
      <c r="E4063" t="inlineStr">
        <is>
          <t>North America</t>
        </is>
      </c>
      <c r="F4063" t="inlineStr">
        <is>
          <t>USA</t>
        </is>
      </c>
      <c r="G4063" t="inlineStr">
        <is>
          <t>Technology &amp; Services</t>
        </is>
      </c>
      <c r="H4063" t="inlineStr">
        <is>
          <t>Application services</t>
        </is>
      </c>
      <c r="I4063" t="inlineStr">
        <is>
          <t>Mid-size client</t>
        </is>
      </c>
      <c r="J4063" t="inlineStr">
        <is>
          <t>Aisha Bello</t>
        </is>
      </c>
      <c r="K4063" s="71" t="n">
        <v>7561</v>
      </c>
      <c r="L4063" s="72" t="n">
        <v>3806.41</v>
      </c>
      <c r="M4063" s="72" t="n">
        <v>28780266.01</v>
      </c>
      <c r="N4063" s="72" t="n">
        <v>0</v>
      </c>
      <c r="O4063" s="72" t="n">
        <v>28780266.01</v>
      </c>
      <c r="P4063" s="72" t="n">
        <v>18053028.04</v>
      </c>
      <c r="Q4063" s="72" t="n">
        <v>10727237.97</v>
      </c>
      <c r="R4063" t="inlineStr">
        <is>
          <t>TS-01</t>
        </is>
      </c>
      <c r="S4063" s="73" t="n">
        <v>59.3</v>
      </c>
      <c r="T4063" s="73" t="n">
        <v>46.2</v>
      </c>
      <c r="U4063" s="71" t="n">
        <v>1</v>
      </c>
      <c r="V4063" t="inlineStr">
        <is>
          <t>No</t>
        </is>
      </c>
      <c r="W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TC104055</t>
        </is>
      </c>
      <c r="B4064" s="69" t="n">
        <v>46146</v>
      </c>
      <c r="C4064" s="70" t="n">
        <v>2026</v>
      </c>
      <c r="D4064" t="inlineStr">
        <is>
          <t>May</t>
        </is>
      </c>
      <c r="E4064" t="inlineStr">
        <is>
          <t>North America</t>
        </is>
      </c>
      <c r="F4064" t="inlineStr">
        <is>
          <t>USA</t>
        </is>
      </c>
      <c r="G4064" t="inlineStr">
        <is>
          <t>BFSI</t>
        </is>
      </c>
      <c r="H4064" t="inlineStr">
        <is>
          <t>AI &amp; data</t>
        </is>
      </c>
      <c r="I4064" t="inlineStr">
        <is>
          <t>Large client</t>
        </is>
      </c>
      <c r="J4064" t="inlineStr">
        <is>
          <t>Lucas Martin</t>
        </is>
      </c>
      <c r="K4064" s="71" t="n">
        <v>6916</v>
      </c>
      <c r="L4064" s="72" t="n">
        <v>4246.76</v>
      </c>
      <c r="M4064" s="72" t="n">
        <v>29370592.16</v>
      </c>
      <c r="N4064" s="72" t="n">
        <v>0</v>
      </c>
      <c r="O4064" s="72" t="n">
        <v>29370592.16</v>
      </c>
      <c r="P4064" s="72" t="n">
        <v>19849918.32</v>
      </c>
      <c r="Q4064" s="72" t="n">
        <v>9520673.84</v>
      </c>
      <c r="R4064" t="inlineStr">
        <is>
          <t>B-05</t>
        </is>
      </c>
      <c r="S4064" s="73" t="n">
        <v>57.9</v>
      </c>
      <c r="T4064" s="73" t="n">
        <v>43.8</v>
      </c>
      <c r="U4064" s="71" t="n">
        <v>1</v>
      </c>
      <c r="V4064" t="inlineStr">
        <is>
          <t>No</t>
        </is>
      </c>
      <c r="W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TC104056</t>
        </is>
      </c>
      <c r="B4065" s="69" t="n">
        <v>46146</v>
      </c>
      <c r="C4065" s="70" t="n">
        <v>2026</v>
      </c>
      <c r="D4065" t="inlineStr">
        <is>
          <t>May</t>
        </is>
      </c>
      <c r="E4065" t="inlineStr">
        <is>
          <t>North America</t>
        </is>
      </c>
      <c r="F4065" t="inlineStr">
        <is>
          <t>USA</t>
        </is>
      </c>
      <c r="G4065" t="inlineStr">
        <is>
          <t>Communications &amp; Media</t>
        </is>
      </c>
      <c r="H4065" t="inlineStr">
        <is>
          <t>Cloud &amp; infrastructure</t>
        </is>
      </c>
      <c r="I4065" t="inlineStr">
        <is>
          <t>Top-10 client</t>
        </is>
      </c>
      <c r="J4065" t="inlineStr">
        <is>
          <t>Kofi Mensah</t>
        </is>
      </c>
      <c r="K4065" s="71" t="n">
        <v>7781</v>
      </c>
      <c r="L4065" s="72" t="n">
        <v>3749.11</v>
      </c>
      <c r="M4065" s="72" t="n">
        <v>29171824.91</v>
      </c>
      <c r="N4065" s="72" t="n">
        <v>583436.5</v>
      </c>
      <c r="O4065" s="72" t="n">
        <v>28588388.41</v>
      </c>
      <c r="P4065" s="72" t="n">
        <v>20551054.39</v>
      </c>
      <c r="Q4065" s="72" t="n">
        <v>8037334.02</v>
      </c>
      <c r="R4065" t="inlineStr">
        <is>
          <t>CM-03</t>
        </is>
      </c>
      <c r="S4065" s="73" t="n">
        <v>62.5</v>
      </c>
      <c r="T4065" s="73" t="n">
        <v>51.7</v>
      </c>
      <c r="U4065" s="71" t="n">
        <v>1</v>
      </c>
      <c r="V4065" t="inlineStr">
        <is>
          <t>No</t>
        </is>
      </c>
      <c r="W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TC104057</t>
        </is>
      </c>
      <c r="B4066" s="69" t="n">
        <v>46146</v>
      </c>
      <c r="C4066" s="70" t="n">
        <v>2026</v>
      </c>
      <c r="D4066" t="inlineStr">
        <is>
          <t>May</t>
        </is>
      </c>
      <c r="E4066" t="inlineStr">
        <is>
          <t>Asia Pacific</t>
        </is>
      </c>
      <c r="F4066" t="inlineStr">
        <is>
          <t>Japan</t>
        </is>
      </c>
      <c r="G4066" t="inlineStr">
        <is>
          <t>Manufacturing</t>
        </is>
      </c>
      <c r="H4066" t="inlineStr">
        <is>
          <t>Application services</t>
        </is>
      </c>
      <c r="I4066" t="inlineStr">
        <is>
          <t>Mid-size client</t>
        </is>
      </c>
      <c r="J4066" t="inlineStr">
        <is>
          <t>Emma Clarke</t>
        </is>
      </c>
      <c r="K4066" s="71" t="n">
        <v>1980</v>
      </c>
      <c r="L4066" s="72" t="n">
        <v>3193.18</v>
      </c>
      <c r="M4066" s="72" t="n">
        <v>6322496.4</v>
      </c>
      <c r="N4066" s="72" t="n">
        <v>379349.78</v>
      </c>
      <c r="O4066" s="72" t="n">
        <v>5943146.62</v>
      </c>
      <c r="P4066" s="72" t="n">
        <v>4117036.66</v>
      </c>
      <c r="Q4066" s="72" t="n">
        <v>1826109.96</v>
      </c>
      <c r="R4066" t="inlineStr">
        <is>
          <t>M-02</t>
        </is>
      </c>
      <c r="S4066" s="73" t="n">
        <v>13.2</v>
      </c>
      <c r="T4066" s="73" t="n">
        <v>11.6</v>
      </c>
      <c r="U4066" s="71" t="n">
        <v>0</v>
      </c>
      <c r="V4066" t="inlineStr">
        <is>
          <t>No</t>
        </is>
      </c>
      <c r="W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TC104058</t>
        </is>
      </c>
      <c r="B4067" s="69" t="n">
        <v>46147</v>
      </c>
      <c r="C4067" s="70" t="n">
        <v>2026</v>
      </c>
      <c r="D4067" t="inlineStr">
        <is>
          <t>May</t>
        </is>
      </c>
      <c r="E4067" t="inlineStr">
        <is>
          <t>North America</t>
        </is>
      </c>
      <c r="F4067" t="inlineStr">
        <is>
          <t>Canada</t>
        </is>
      </c>
      <c r="G4067" t="inlineStr">
        <is>
          <t>Manufacturing</t>
        </is>
      </c>
      <c r="H4067" t="inlineStr">
        <is>
          <t>Cloud &amp; infrastructure</t>
        </is>
      </c>
      <c r="I4067" t="inlineStr">
        <is>
          <t>Large client</t>
        </is>
      </c>
      <c r="J4067" t="inlineStr">
        <is>
          <t>Liam O'Brien</t>
        </is>
      </c>
      <c r="K4067" s="71" t="n">
        <v>9615</v>
      </c>
      <c r="L4067" s="72" t="n">
        <v>4430.45</v>
      </c>
      <c r="M4067" s="72" t="n">
        <v>42598776.75</v>
      </c>
      <c r="N4067" s="72" t="n">
        <v>0</v>
      </c>
      <c r="O4067" s="72" t="n">
        <v>42598776.75</v>
      </c>
      <c r="P4067" s="72" t="n">
        <v>25915834.1</v>
      </c>
      <c r="Q4067" s="72" t="n">
        <v>16682942.65</v>
      </c>
      <c r="R4067" t="inlineStr">
        <is>
          <t>M-05</t>
        </is>
      </c>
      <c r="S4067" s="73" t="n">
        <v>70.8</v>
      </c>
      <c r="T4067" s="73" t="n">
        <v>58.3</v>
      </c>
      <c r="U4067" s="71" t="n">
        <v>0</v>
      </c>
      <c r="V4067" t="inlineStr">
        <is>
          <t>No</t>
        </is>
      </c>
      <c r="W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TC104059</t>
        </is>
      </c>
      <c r="B4068" s="69" t="n">
        <v>46147</v>
      </c>
      <c r="C4068" s="70" t="n">
        <v>2026</v>
      </c>
      <c r="D4068" t="inlineStr">
        <is>
          <t>May</t>
        </is>
      </c>
      <c r="E4068" t="inlineStr">
        <is>
          <t>North America</t>
        </is>
      </c>
      <c r="F4068" t="inlineStr">
        <is>
          <t>Canada</t>
        </is>
      </c>
      <c r="G4068" t="inlineStr">
        <is>
          <t>BFSI</t>
        </is>
      </c>
      <c r="H4068" t="inlineStr">
        <is>
          <t>Application services</t>
        </is>
      </c>
      <c r="I4068" t="inlineStr">
        <is>
          <t>Large client</t>
        </is>
      </c>
      <c r="J4068" t="inlineStr">
        <is>
          <t>Wei Chen</t>
        </is>
      </c>
      <c r="K4068" s="71" t="n">
        <v>8331</v>
      </c>
      <c r="L4068" s="72" t="n">
        <v>4459.58</v>
      </c>
      <c r="M4068" s="72" t="n">
        <v>37152760.98</v>
      </c>
      <c r="N4068" s="72" t="n">
        <v>743055.22</v>
      </c>
      <c r="O4068" s="72" t="n">
        <v>36409705.76</v>
      </c>
      <c r="P4068" s="72" t="n">
        <v>25291037.31</v>
      </c>
      <c r="Q4068" s="72" t="n">
        <v>11118668.45</v>
      </c>
      <c r="R4068" t="inlineStr">
        <is>
          <t>B-05</t>
        </is>
      </c>
      <c r="S4068" s="73" t="n">
        <v>61.2</v>
      </c>
      <c r="T4068" s="73" t="n">
        <v>50.4</v>
      </c>
      <c r="U4068" s="71" t="n">
        <v>1</v>
      </c>
      <c r="V4068" t="inlineStr">
        <is>
          <t>No</t>
        </is>
      </c>
      <c r="W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TC104060</t>
        </is>
      </c>
      <c r="B4069" s="69" t="n">
        <v>46147</v>
      </c>
      <c r="C4069" s="70" t="n">
        <v>2026</v>
      </c>
      <c r="D4069" t="inlineStr">
        <is>
          <t>May</t>
        </is>
      </c>
      <c r="E4069" t="inlineStr">
        <is>
          <t>North America</t>
        </is>
      </c>
      <c r="F4069" t="inlineStr">
        <is>
          <t>USA</t>
        </is>
      </c>
      <c r="G4069" t="inlineStr">
        <is>
          <t>BFSI</t>
        </is>
      </c>
      <c r="H4069" t="inlineStr">
        <is>
          <t>Consulting</t>
        </is>
      </c>
      <c r="I4069" t="inlineStr">
        <is>
          <t>Mid-size client</t>
        </is>
      </c>
      <c r="J4069" t="inlineStr">
        <is>
          <t>Aisha Bello</t>
        </is>
      </c>
      <c r="K4069" s="71" t="n">
        <v>1869</v>
      </c>
      <c r="L4069" s="72" t="n">
        <v>3827.18</v>
      </c>
      <c r="M4069" s="72" t="n">
        <v>7152999.42</v>
      </c>
      <c r="N4069" s="72" t="n">
        <v>143059.99</v>
      </c>
      <c r="O4069" s="72" t="n">
        <v>7009939.43</v>
      </c>
      <c r="P4069" s="72" t="n">
        <v>4185917.95</v>
      </c>
      <c r="Q4069" s="72" t="n">
        <v>2824021.48</v>
      </c>
      <c r="R4069" t="inlineStr">
        <is>
          <t>B-01</t>
        </is>
      </c>
      <c r="S4069" s="73" t="n">
        <v>15.2</v>
      </c>
      <c r="T4069" s="73" t="n">
        <v>11.4</v>
      </c>
      <c r="U4069" s="71" t="n">
        <v>0</v>
      </c>
      <c r="V4069" t="inlineStr">
        <is>
          <t>No</t>
        </is>
      </c>
      <c r="W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TC104061</t>
        </is>
      </c>
      <c r="B4070" s="69" t="n">
        <v>46147</v>
      </c>
      <c r="C4070" s="70" t="n">
        <v>2026</v>
      </c>
      <c r="D4070" t="inlineStr">
        <is>
          <t>May</t>
        </is>
      </c>
      <c r="E4070" t="inlineStr">
        <is>
          <t>Middle East &amp; Africa</t>
        </is>
      </c>
      <c r="F4070" t="inlineStr">
        <is>
          <t>South Africa</t>
        </is>
      </c>
      <c r="G4070" t="inlineStr">
        <is>
          <t>Life Sciences</t>
        </is>
      </c>
      <c r="H4070" t="inlineStr">
        <is>
          <t>Application services</t>
        </is>
      </c>
      <c r="I4070" t="inlineStr">
        <is>
          <t>Large client</t>
        </is>
      </c>
      <c r="J4070" t="inlineStr">
        <is>
          <t>Sara Rossi</t>
        </is>
      </c>
      <c r="K4070" s="71" t="n">
        <v>2655</v>
      </c>
      <c r="L4070" s="72" t="n">
        <v>3527.62</v>
      </c>
      <c r="M4070" s="72" t="n">
        <v>9365831.1</v>
      </c>
      <c r="N4070" s="72" t="n">
        <v>561949.87</v>
      </c>
      <c r="O4070" s="72" t="n">
        <v>8803881.23</v>
      </c>
      <c r="P4070" s="72" t="n">
        <v>5575560.79</v>
      </c>
      <c r="Q4070" s="72" t="n">
        <v>3228320.44</v>
      </c>
      <c r="R4070" t="inlineStr">
        <is>
          <t>LS-04</t>
        </is>
      </c>
      <c r="S4070" s="73" t="n">
        <v>18.1</v>
      </c>
      <c r="T4070" s="73" t="n">
        <v>15.5</v>
      </c>
      <c r="U4070" s="71" t="n">
        <v>0</v>
      </c>
      <c r="V4070" t="inlineStr">
        <is>
          <t>No</t>
        </is>
      </c>
      <c r="W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TC104062</t>
        </is>
      </c>
      <c r="B4071" s="69" t="n">
        <v>46147</v>
      </c>
      <c r="C4071" s="70" t="n">
        <v>2026</v>
      </c>
      <c r="D4071" t="inlineStr">
        <is>
          <t>May</t>
        </is>
      </c>
      <c r="E4071" t="inlineStr">
        <is>
          <t>Middle East &amp; Africa</t>
        </is>
      </c>
      <c r="F4071" t="inlineStr">
        <is>
          <t>UAE</t>
        </is>
      </c>
      <c r="G4071" t="inlineStr">
        <is>
          <t>Retail &amp; CPG</t>
        </is>
      </c>
      <c r="H4071" t="inlineStr">
        <is>
          <t>AI &amp; data</t>
        </is>
      </c>
      <c r="I4071" t="inlineStr">
        <is>
          <t>Large client</t>
        </is>
      </c>
      <c r="J4071" t="inlineStr">
        <is>
          <t>Noah Smith</t>
        </is>
      </c>
      <c r="K4071" s="71" t="n">
        <v>6973</v>
      </c>
      <c r="L4071" s="72" t="n">
        <v>3196.59</v>
      </c>
      <c r="M4071" s="72" t="n">
        <v>22289822.07</v>
      </c>
      <c r="N4071" s="72" t="n">
        <v>445796.44</v>
      </c>
      <c r="O4071" s="72" t="n">
        <v>21844025.63</v>
      </c>
      <c r="P4071" s="72" t="n">
        <v>15090430.48</v>
      </c>
      <c r="Q4071" s="72" t="n">
        <v>6753595.15</v>
      </c>
      <c r="R4071" t="inlineStr">
        <is>
          <t>RC-01</t>
        </is>
      </c>
      <c r="S4071" s="73" t="n">
        <v>50.2</v>
      </c>
      <c r="T4071" s="73" t="n">
        <v>45.8</v>
      </c>
      <c r="U4071" s="71" t="n">
        <v>0</v>
      </c>
      <c r="V4071" t="inlineStr">
        <is>
          <t>No</t>
        </is>
      </c>
      <c r="W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TC104063</t>
        </is>
      </c>
      <c r="B4072" s="69" t="n">
        <v>46147</v>
      </c>
      <c r="C4072" s="70" t="n">
        <v>2026</v>
      </c>
      <c r="D4072" t="inlineStr">
        <is>
          <t>May</t>
        </is>
      </c>
      <c r="E4072" t="inlineStr">
        <is>
          <t>North America</t>
        </is>
      </c>
      <c r="F4072" t="inlineStr">
        <is>
          <t>Canada</t>
        </is>
      </c>
      <c r="G4072" t="inlineStr">
        <is>
          <t>Retail &amp; CPG</t>
        </is>
      </c>
      <c r="H4072" t="inlineStr">
        <is>
          <t>AI &amp; data</t>
        </is>
      </c>
      <c r="I4072" t="inlineStr">
        <is>
          <t>Large client</t>
        </is>
      </c>
      <c r="J4072" t="inlineStr">
        <is>
          <t>Omar Haddad</t>
        </is>
      </c>
      <c r="K4072" s="71" t="n">
        <v>9472</v>
      </c>
      <c r="L4072" s="72" t="n">
        <v>4091.84</v>
      </c>
      <c r="M4072" s="72" t="n">
        <v>38757908.48</v>
      </c>
      <c r="N4072" s="72" t="n">
        <v>775158.17</v>
      </c>
      <c r="O4072" s="72" t="n">
        <v>37982750.31</v>
      </c>
      <c r="P4072" s="72" t="n">
        <v>24933028.38</v>
      </c>
      <c r="Q4072" s="72" t="n">
        <v>13049721.93</v>
      </c>
      <c r="R4072" t="inlineStr">
        <is>
          <t>RC-05</t>
        </is>
      </c>
      <c r="S4072" s="73" t="n">
        <v>71.59999999999999</v>
      </c>
      <c r="T4072" s="73" t="n">
        <v>58.1</v>
      </c>
      <c r="U4072" s="71" t="n">
        <v>1</v>
      </c>
      <c r="V4072" t="inlineStr">
        <is>
          <t>Yes</t>
        </is>
      </c>
      <c r="W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TC104064</t>
        </is>
      </c>
      <c r="B4073" s="69" t="n">
        <v>46147</v>
      </c>
      <c r="C4073" s="70" t="n">
        <v>2026</v>
      </c>
      <c r="D4073" t="inlineStr">
        <is>
          <t>May</t>
        </is>
      </c>
      <c r="E4073" t="inlineStr">
        <is>
          <t>UK</t>
        </is>
      </c>
      <c r="F4073" t="inlineStr">
        <is>
          <t>UK</t>
        </is>
      </c>
      <c r="G4073" t="inlineStr">
        <is>
          <t>Communications &amp; Media</t>
        </is>
      </c>
      <c r="H4073" t="inlineStr">
        <is>
          <t>Cloud &amp; infrastructure</t>
        </is>
      </c>
      <c r="I4073" t="inlineStr">
        <is>
          <t>Top-10 client</t>
        </is>
      </c>
      <c r="J4073" t="inlineStr">
        <is>
          <t>Amir Khan</t>
        </is>
      </c>
      <c r="K4073" s="71" t="n">
        <v>9351</v>
      </c>
      <c r="L4073" s="72" t="n">
        <v>3383.53</v>
      </c>
      <c r="M4073" s="72" t="n">
        <v>31639389.03</v>
      </c>
      <c r="N4073" s="72" t="n">
        <v>0</v>
      </c>
      <c r="O4073" s="72" t="n">
        <v>31639389.03</v>
      </c>
      <c r="P4073" s="72" t="n">
        <v>21427602.56</v>
      </c>
      <c r="Q4073" s="72" t="n">
        <v>10211786.47</v>
      </c>
      <c r="R4073" t="inlineStr">
        <is>
          <t>CM-02</t>
        </is>
      </c>
      <c r="S4073" s="73" t="n">
        <v>73.40000000000001</v>
      </c>
      <c r="T4073" s="73" t="n">
        <v>60.4</v>
      </c>
      <c r="U4073" s="71" t="n">
        <v>2</v>
      </c>
      <c r="V4073" t="inlineStr">
        <is>
          <t>No</t>
        </is>
      </c>
      <c r="W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TC104065</t>
        </is>
      </c>
      <c r="B4074" s="69" t="n">
        <v>46147</v>
      </c>
      <c r="C4074" s="70" t="n">
        <v>2026</v>
      </c>
      <c r="D4074" t="inlineStr">
        <is>
          <t>May</t>
        </is>
      </c>
      <c r="E4074" t="inlineStr">
        <is>
          <t>Continental Europe</t>
        </is>
      </c>
      <c r="F4074" t="inlineStr">
        <is>
          <t>France</t>
        </is>
      </c>
      <c r="G4074" t="inlineStr">
        <is>
          <t>BFSI</t>
        </is>
      </c>
      <c r="H4074" t="inlineStr">
        <is>
          <t>Cloud &amp; infrastructure</t>
        </is>
      </c>
      <c r="I4074" t="inlineStr">
        <is>
          <t>Top-10 client</t>
        </is>
      </c>
      <c r="J4074" t="inlineStr">
        <is>
          <t>Omar Haddad</t>
        </is>
      </c>
      <c r="K4074" s="71" t="n">
        <v>7787</v>
      </c>
      <c r="L4074" s="72" t="n">
        <v>4013.88</v>
      </c>
      <c r="M4074" s="72" t="n">
        <v>31256083.56</v>
      </c>
      <c r="N4074" s="72" t="n">
        <v>625121.67</v>
      </c>
      <c r="O4074" s="72" t="n">
        <v>30630961.89</v>
      </c>
      <c r="P4074" s="72" t="n">
        <v>18842591.74</v>
      </c>
      <c r="Q4074" s="72" t="n">
        <v>11788370.15</v>
      </c>
      <c r="R4074" t="inlineStr">
        <is>
          <t>B-01</t>
        </is>
      </c>
      <c r="S4074" s="73" t="n">
        <v>65.2</v>
      </c>
      <c r="T4074" s="73" t="n">
        <v>49.7</v>
      </c>
      <c r="U4074" s="71" t="n">
        <v>1</v>
      </c>
      <c r="V4074" t="inlineStr">
        <is>
          <t>No</t>
        </is>
      </c>
      <c r="W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TC104066</t>
        </is>
      </c>
      <c r="B4075" s="69" t="n">
        <v>46147</v>
      </c>
      <c r="C4075" s="70" t="n">
        <v>2026</v>
      </c>
      <c r="D4075" t="inlineStr">
        <is>
          <t>May</t>
        </is>
      </c>
      <c r="E4075" t="inlineStr">
        <is>
          <t>North America</t>
        </is>
      </c>
      <c r="F4075" t="inlineStr">
        <is>
          <t>USA</t>
        </is>
      </c>
      <c r="G4075" t="inlineStr">
        <is>
          <t>Manufacturing</t>
        </is>
      </c>
      <c r="H4075" t="inlineStr">
        <is>
          <t>AI &amp; data</t>
        </is>
      </c>
      <c r="I4075" t="inlineStr">
        <is>
          <t>Top-10 client</t>
        </is>
      </c>
      <c r="J4075" t="inlineStr">
        <is>
          <t>Aisha Bello</t>
        </is>
      </c>
      <c r="K4075" s="71" t="n">
        <v>8530</v>
      </c>
      <c r="L4075" s="72" t="n">
        <v>4203.66</v>
      </c>
      <c r="M4075" s="72" t="n">
        <v>35857219.8</v>
      </c>
      <c r="N4075" s="72" t="n">
        <v>0</v>
      </c>
      <c r="O4075" s="72" t="n">
        <v>35857219.8</v>
      </c>
      <c r="P4075" s="72" t="n">
        <v>21203675.58</v>
      </c>
      <c r="Q4075" s="72" t="n">
        <v>14653544.22</v>
      </c>
      <c r="R4075" t="inlineStr">
        <is>
          <t>M-03</t>
        </is>
      </c>
      <c r="S4075" s="73" t="n">
        <v>71.5</v>
      </c>
      <c r="T4075" s="73" t="n">
        <v>53.2</v>
      </c>
      <c r="U4075" s="71" t="n">
        <v>0</v>
      </c>
      <c r="V4075" t="inlineStr">
        <is>
          <t>No</t>
        </is>
      </c>
      <c r="W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TC104067</t>
        </is>
      </c>
      <c r="B4076" s="69" t="n">
        <v>46148</v>
      </c>
      <c r="C4076" s="70" t="n">
        <v>2026</v>
      </c>
      <c r="D4076" t="inlineStr">
        <is>
          <t>May</t>
        </is>
      </c>
      <c r="E4076" t="inlineStr">
        <is>
          <t>Continental Europe</t>
        </is>
      </c>
      <c r="F4076" t="inlineStr">
        <is>
          <t>Netherlands</t>
        </is>
      </c>
      <c r="G4076" t="inlineStr">
        <is>
          <t>Technology &amp; Services</t>
        </is>
      </c>
      <c r="H4076" t="inlineStr">
        <is>
          <t>Consulting</t>
        </is>
      </c>
      <c r="I4076" t="inlineStr">
        <is>
          <t>Large client</t>
        </is>
      </c>
      <c r="J4076" t="inlineStr">
        <is>
          <t>Aisha Bello</t>
        </is>
      </c>
      <c r="K4076" s="71" t="n">
        <v>10572</v>
      </c>
      <c r="L4076" s="72" t="n">
        <v>4559.4</v>
      </c>
      <c r="M4076" s="72" t="n">
        <v>48201976.8</v>
      </c>
      <c r="N4076" s="72" t="n">
        <v>1928079.07</v>
      </c>
      <c r="O4076" s="72" t="n">
        <v>46273897.73</v>
      </c>
      <c r="P4076" s="72" t="n">
        <v>32853951.13</v>
      </c>
      <c r="Q4076" s="72" t="n">
        <v>13419946.6</v>
      </c>
      <c r="R4076" t="inlineStr">
        <is>
          <t>TS-01</t>
        </is>
      </c>
      <c r="S4076" s="73" t="n">
        <v>73.09999999999999</v>
      </c>
      <c r="T4076" s="73" t="n">
        <v>62</v>
      </c>
      <c r="U4076" s="71" t="n">
        <v>0</v>
      </c>
      <c r="V4076" t="inlineStr">
        <is>
          <t>No</t>
        </is>
      </c>
      <c r="W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TC104068</t>
        </is>
      </c>
      <c r="B4077" s="69" t="n">
        <v>46148</v>
      </c>
      <c r="C4077" s="70" t="n">
        <v>2026</v>
      </c>
      <c r="D4077" t="inlineStr">
        <is>
          <t>May</t>
        </is>
      </c>
      <c r="E4077" t="inlineStr">
        <is>
          <t>UK</t>
        </is>
      </c>
      <c r="F4077" t="inlineStr">
        <is>
          <t>UK</t>
        </is>
      </c>
      <c r="G4077" t="inlineStr">
        <is>
          <t>Technology &amp; Services</t>
        </is>
      </c>
      <c r="H4077" t="inlineStr">
        <is>
          <t>Consulting</t>
        </is>
      </c>
      <c r="I4077" t="inlineStr">
        <is>
          <t>Large client</t>
        </is>
      </c>
      <c r="J4077" t="inlineStr">
        <is>
          <t>Shraddha Kulkarni</t>
        </is>
      </c>
      <c r="K4077" s="71" t="n">
        <v>4122</v>
      </c>
      <c r="L4077" s="72" t="n">
        <v>4111.69</v>
      </c>
      <c r="M4077" s="72" t="n">
        <v>16948386.18</v>
      </c>
      <c r="N4077" s="72" t="n">
        <v>0</v>
      </c>
      <c r="O4077" s="72" t="n">
        <v>16948386.18</v>
      </c>
      <c r="P4077" s="72" t="n">
        <v>11225473.88</v>
      </c>
      <c r="Q4077" s="72" t="n">
        <v>5722912.3</v>
      </c>
      <c r="R4077" t="inlineStr">
        <is>
          <t>TS-03</t>
        </is>
      </c>
      <c r="S4077" s="73" t="n">
        <v>33.8</v>
      </c>
      <c r="T4077" s="73" t="n">
        <v>26.4</v>
      </c>
      <c r="U4077" s="71" t="n">
        <v>0</v>
      </c>
      <c r="V4077" t="inlineStr">
        <is>
          <t>No</t>
        </is>
      </c>
      <c r="W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TC104069</t>
        </is>
      </c>
      <c r="B4078" s="69" t="n">
        <v>46148</v>
      </c>
      <c r="C4078" s="70" t="n">
        <v>2026</v>
      </c>
      <c r="D4078" t="inlineStr">
        <is>
          <t>May</t>
        </is>
      </c>
      <c r="E4078" t="inlineStr">
        <is>
          <t>UK</t>
        </is>
      </c>
      <c r="F4078" t="inlineStr">
        <is>
          <t>UK</t>
        </is>
      </c>
      <c r="G4078" t="inlineStr">
        <is>
          <t>BFSI</t>
        </is>
      </c>
      <c r="H4078" t="inlineStr">
        <is>
          <t>Application services</t>
        </is>
      </c>
      <c r="I4078" t="inlineStr">
        <is>
          <t>Mid-size client</t>
        </is>
      </c>
      <c r="J4078" t="inlineStr">
        <is>
          <t>Carlos Silva</t>
        </is>
      </c>
      <c r="K4078" s="71" t="n">
        <v>8563</v>
      </c>
      <c r="L4078" s="72" t="n">
        <v>4057.68</v>
      </c>
      <c r="M4078" s="72" t="n">
        <v>34745913.84</v>
      </c>
      <c r="N4078" s="72" t="n">
        <v>0</v>
      </c>
      <c r="O4078" s="72" t="n">
        <v>34745913.84</v>
      </c>
      <c r="P4078" s="72" t="n">
        <v>21380868.56</v>
      </c>
      <c r="Q4078" s="72" t="n">
        <v>13365045.28</v>
      </c>
      <c r="R4078" t="inlineStr">
        <is>
          <t>B-06</t>
        </is>
      </c>
      <c r="S4078" s="73" t="n">
        <v>68.5</v>
      </c>
      <c r="T4078" s="73" t="n">
        <v>52</v>
      </c>
      <c r="U4078" s="71" t="n">
        <v>3</v>
      </c>
      <c r="V4078" t="inlineStr">
        <is>
          <t>No</t>
        </is>
      </c>
      <c r="W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TC104070</t>
        </is>
      </c>
      <c r="B4079" s="69" t="n">
        <v>46148</v>
      </c>
      <c r="C4079" s="70" t="n">
        <v>2026</v>
      </c>
      <c r="D4079" t="inlineStr">
        <is>
          <t>May</t>
        </is>
      </c>
      <c r="E4079" t="inlineStr">
        <is>
          <t>North America</t>
        </is>
      </c>
      <c r="F4079" t="inlineStr">
        <is>
          <t>USA</t>
        </is>
      </c>
      <c r="G4079" t="inlineStr">
        <is>
          <t>Technology &amp; Services</t>
        </is>
      </c>
      <c r="H4079" t="inlineStr">
        <is>
          <t>Application services</t>
        </is>
      </c>
      <c r="I4079" t="inlineStr">
        <is>
          <t>Large client</t>
        </is>
      </c>
      <c r="J4079" t="inlineStr">
        <is>
          <t>Wei Chen</t>
        </is>
      </c>
      <c r="K4079" s="71" t="n">
        <v>6316</v>
      </c>
      <c r="L4079" s="72" t="n">
        <v>3659.47</v>
      </c>
      <c r="M4079" s="72" t="n">
        <v>23113212.52</v>
      </c>
      <c r="N4079" s="72" t="n">
        <v>0</v>
      </c>
      <c r="O4079" s="72" t="n">
        <v>23113212.52</v>
      </c>
      <c r="P4079" s="72" t="n">
        <v>16457764.04</v>
      </c>
      <c r="Q4079" s="72" t="n">
        <v>6655448.48</v>
      </c>
      <c r="R4079" t="inlineStr">
        <is>
          <t>TS-01</t>
        </is>
      </c>
      <c r="S4079" s="73" t="n">
        <v>52</v>
      </c>
      <c r="T4079" s="73" t="n">
        <v>40.7</v>
      </c>
      <c r="U4079" s="71" t="n">
        <v>0</v>
      </c>
      <c r="V4079" t="inlineStr">
        <is>
          <t>Yes</t>
        </is>
      </c>
      <c r="W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TC104071</t>
        </is>
      </c>
      <c r="B4080" s="69" t="n">
        <v>46148</v>
      </c>
      <c r="C4080" s="70" t="n">
        <v>2026</v>
      </c>
      <c r="D4080" t="inlineStr">
        <is>
          <t>May</t>
        </is>
      </c>
      <c r="E4080" t="inlineStr">
        <is>
          <t>North America</t>
        </is>
      </c>
      <c r="F4080" t="inlineStr">
        <is>
          <t>USA</t>
        </is>
      </c>
      <c r="G4080" t="inlineStr">
        <is>
          <t>Life Sciences</t>
        </is>
      </c>
      <c r="H4080" t="inlineStr">
        <is>
          <t>BPS</t>
        </is>
      </c>
      <c r="I4080" t="inlineStr">
        <is>
          <t>Top-10 client</t>
        </is>
      </c>
      <c r="J4080" t="inlineStr">
        <is>
          <t>Ana Costa</t>
        </is>
      </c>
      <c r="K4080" s="71" t="n">
        <v>5186</v>
      </c>
      <c r="L4080" s="72" t="n">
        <v>4761.31</v>
      </c>
      <c r="M4080" s="72" t="n">
        <v>24692153.66</v>
      </c>
      <c r="N4080" s="72" t="n">
        <v>0</v>
      </c>
      <c r="O4080" s="72" t="n">
        <v>24692153.66</v>
      </c>
      <c r="P4080" s="72" t="n">
        <v>14943835.68</v>
      </c>
      <c r="Q4080" s="72" t="n">
        <v>9748317.98</v>
      </c>
      <c r="R4080" t="inlineStr">
        <is>
          <t>LS-01</t>
        </is>
      </c>
      <c r="S4080" s="73" t="n">
        <v>37.1</v>
      </c>
      <c r="T4080" s="73" t="n">
        <v>32.6</v>
      </c>
      <c r="U4080" s="71" t="n">
        <v>1</v>
      </c>
      <c r="V4080" t="inlineStr">
        <is>
          <t>No</t>
        </is>
      </c>
      <c r="W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TC104072</t>
        </is>
      </c>
      <c r="B4081" s="69" t="n">
        <v>46148</v>
      </c>
      <c r="C4081" s="70" t="n">
        <v>2026</v>
      </c>
      <c r="D4081" t="inlineStr">
        <is>
          <t>May</t>
        </is>
      </c>
      <c r="E4081" t="inlineStr">
        <is>
          <t>Middle East &amp; Africa</t>
        </is>
      </c>
      <c r="F4081" t="inlineStr">
        <is>
          <t>South Africa</t>
        </is>
      </c>
      <c r="G4081" t="inlineStr">
        <is>
          <t>Retail &amp; CPG</t>
        </is>
      </c>
      <c r="H4081" t="inlineStr">
        <is>
          <t>Application services</t>
        </is>
      </c>
      <c r="I4081" t="inlineStr">
        <is>
          <t>Mid-size client</t>
        </is>
      </c>
      <c r="J4081" t="inlineStr">
        <is>
          <t>Amir Khan</t>
        </is>
      </c>
      <c r="K4081" s="71" t="n">
        <v>7821</v>
      </c>
      <c r="L4081" s="72" t="n">
        <v>3022.78</v>
      </c>
      <c r="M4081" s="72" t="n">
        <v>23641162.38</v>
      </c>
      <c r="N4081" s="72" t="n">
        <v>472823.25</v>
      </c>
      <c r="O4081" s="72" t="n">
        <v>23168339.13</v>
      </c>
      <c r="P4081" s="72" t="n">
        <v>16196366.91</v>
      </c>
      <c r="Q4081" s="72" t="n">
        <v>6971972.22</v>
      </c>
      <c r="R4081" t="inlineStr">
        <is>
          <t>RC-06</t>
        </is>
      </c>
      <c r="S4081" s="73" t="n">
        <v>60.9</v>
      </c>
      <c r="T4081" s="73" t="n">
        <v>48</v>
      </c>
      <c r="U4081" s="71" t="n">
        <v>0</v>
      </c>
      <c r="V4081" t="inlineStr">
        <is>
          <t>No</t>
        </is>
      </c>
      <c r="W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TC104073</t>
        </is>
      </c>
      <c r="B4082" s="69" t="n">
        <v>46148</v>
      </c>
      <c r="C4082" s="70" t="n">
        <v>2026</v>
      </c>
      <c r="D4082" t="inlineStr">
        <is>
          <t>May</t>
        </is>
      </c>
      <c r="E4082" t="inlineStr">
        <is>
          <t>Continental Europe</t>
        </is>
      </c>
      <c r="F4082" t="inlineStr">
        <is>
          <t>France</t>
        </is>
      </c>
      <c r="G4082" t="inlineStr">
        <is>
          <t>Retail &amp; CPG</t>
        </is>
      </c>
      <c r="H4082" t="inlineStr">
        <is>
          <t>Application services</t>
        </is>
      </c>
      <c r="I4082" t="inlineStr">
        <is>
          <t>Large client</t>
        </is>
      </c>
      <c r="J4082" t="inlineStr">
        <is>
          <t>Sara Rossi</t>
        </is>
      </c>
      <c r="K4082" s="71" t="n">
        <v>3392</v>
      </c>
      <c r="L4082" s="72" t="n">
        <v>4198.25</v>
      </c>
      <c r="M4082" s="72" t="n">
        <v>14240464</v>
      </c>
      <c r="N4082" s="72" t="n">
        <v>854427.84</v>
      </c>
      <c r="O4082" s="72" t="n">
        <v>13386036.16</v>
      </c>
      <c r="P4082" s="72" t="n">
        <v>8836016.279999999</v>
      </c>
      <c r="Q4082" s="72" t="n">
        <v>4550019.88</v>
      </c>
      <c r="R4082" t="inlineStr">
        <is>
          <t>RC-03</t>
        </is>
      </c>
      <c r="S4082" s="73" t="n">
        <v>24.1</v>
      </c>
      <c r="T4082" s="73" t="n">
        <v>20.6</v>
      </c>
      <c r="U4082" s="71" t="n">
        <v>0</v>
      </c>
      <c r="V4082" t="inlineStr">
        <is>
          <t>No</t>
        </is>
      </c>
      <c r="W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TC104074</t>
        </is>
      </c>
      <c r="B4083" s="69" t="n">
        <v>46148</v>
      </c>
      <c r="C4083" s="70" t="n">
        <v>2026</v>
      </c>
      <c r="D4083" t="inlineStr">
        <is>
          <t>May</t>
        </is>
      </c>
      <c r="E4083" t="inlineStr">
        <is>
          <t>Middle East &amp; Africa</t>
        </is>
      </c>
      <c r="F4083" t="inlineStr">
        <is>
          <t>South Africa</t>
        </is>
      </c>
      <c r="G4083" t="inlineStr">
        <is>
          <t>Retail &amp; CPG</t>
        </is>
      </c>
      <c r="H4083" t="inlineStr">
        <is>
          <t>Application services</t>
        </is>
      </c>
      <c r="I4083" t="inlineStr">
        <is>
          <t>Large client</t>
        </is>
      </c>
      <c r="J4083" t="inlineStr">
        <is>
          <t>Emma Clarke</t>
        </is>
      </c>
      <c r="K4083" s="71" t="n">
        <v>10480</v>
      </c>
      <c r="L4083" s="72" t="n">
        <v>3529.26</v>
      </c>
      <c r="M4083" s="72" t="n">
        <v>36986644.8</v>
      </c>
      <c r="N4083" s="72" t="n">
        <v>0</v>
      </c>
      <c r="O4083" s="72" t="n">
        <v>36986644.8</v>
      </c>
      <c r="P4083" s="72" t="n">
        <v>23314928.53</v>
      </c>
      <c r="Q4083" s="72" t="n">
        <v>13671716.27</v>
      </c>
      <c r="R4083" t="inlineStr">
        <is>
          <t>RC-05</t>
        </is>
      </c>
      <c r="S4083" s="73" t="n">
        <v>77.90000000000001</v>
      </c>
      <c r="T4083" s="73" t="n">
        <v>65.59999999999999</v>
      </c>
      <c r="U4083" s="71" t="n">
        <v>1</v>
      </c>
      <c r="V4083" t="inlineStr">
        <is>
          <t>No</t>
        </is>
      </c>
      <c r="W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TC104075</t>
        </is>
      </c>
      <c r="B4084" s="69" t="n">
        <v>46149</v>
      </c>
      <c r="C4084" s="70" t="n">
        <v>2026</v>
      </c>
      <c r="D4084" t="inlineStr">
        <is>
          <t>May</t>
        </is>
      </c>
      <c r="E4084" t="inlineStr">
        <is>
          <t>North America</t>
        </is>
      </c>
      <c r="F4084" t="inlineStr">
        <is>
          <t>USA</t>
        </is>
      </c>
      <c r="G4084" t="inlineStr">
        <is>
          <t>Communications &amp; Media</t>
        </is>
      </c>
      <c r="H4084" t="inlineStr">
        <is>
          <t>Application services</t>
        </is>
      </c>
      <c r="I4084" t="inlineStr">
        <is>
          <t>Top-10 client</t>
        </is>
      </c>
      <c r="J4084" t="inlineStr">
        <is>
          <t>Zoya Ahmed</t>
        </is>
      </c>
      <c r="K4084" s="71" t="n">
        <v>6831</v>
      </c>
      <c r="L4084" s="72" t="n">
        <v>4137.7</v>
      </c>
      <c r="M4084" s="72" t="n">
        <v>28264628.7</v>
      </c>
      <c r="N4084" s="72" t="n">
        <v>0</v>
      </c>
      <c r="O4084" s="72" t="n">
        <v>28264628.7</v>
      </c>
      <c r="P4084" s="72" t="n">
        <v>18212983.36</v>
      </c>
      <c r="Q4084" s="72" t="n">
        <v>10051645.34</v>
      </c>
      <c r="R4084" t="inlineStr">
        <is>
          <t>CM-05</t>
        </is>
      </c>
      <c r="S4084" s="73" t="n">
        <v>51.3</v>
      </c>
      <c r="T4084" s="73" t="n">
        <v>42.6</v>
      </c>
      <c r="U4084" s="71" t="n">
        <v>0</v>
      </c>
      <c r="V4084" t="inlineStr">
        <is>
          <t>No</t>
        </is>
      </c>
      <c r="W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TC104076</t>
        </is>
      </c>
      <c r="B4085" s="69" t="n">
        <v>46149</v>
      </c>
      <c r="C4085" s="70" t="n">
        <v>2026</v>
      </c>
      <c r="D4085" t="inlineStr">
        <is>
          <t>May</t>
        </is>
      </c>
      <c r="E4085" t="inlineStr">
        <is>
          <t>Continental Europe</t>
        </is>
      </c>
      <c r="F4085" t="inlineStr">
        <is>
          <t>France</t>
        </is>
      </c>
      <c r="G4085" t="inlineStr">
        <is>
          <t>Manufacturing</t>
        </is>
      </c>
      <c r="H4085" t="inlineStr">
        <is>
          <t>Cloud &amp; infrastructure</t>
        </is>
      </c>
      <c r="I4085" t="inlineStr">
        <is>
          <t>Large client</t>
        </is>
      </c>
      <c r="J4085" t="inlineStr">
        <is>
          <t>Sophie Müller</t>
        </is>
      </c>
      <c r="K4085" s="71" t="n">
        <v>1750</v>
      </c>
      <c r="L4085" s="72" t="n">
        <v>3665.9</v>
      </c>
      <c r="M4085" s="72" t="n">
        <v>6415325</v>
      </c>
      <c r="N4085" s="72" t="n">
        <v>0</v>
      </c>
      <c r="O4085" s="72" t="n">
        <v>6415325</v>
      </c>
      <c r="P4085" s="72" t="n">
        <v>4094953.96</v>
      </c>
      <c r="Q4085" s="72" t="n">
        <v>2320371.04</v>
      </c>
      <c r="R4085" t="inlineStr">
        <is>
          <t>M-02</t>
        </is>
      </c>
      <c r="S4085" s="73" t="n">
        <v>11.6</v>
      </c>
      <c r="T4085" s="73" t="n">
        <v>10.6</v>
      </c>
      <c r="U4085" s="71" t="n">
        <v>1</v>
      </c>
      <c r="V4085" t="inlineStr">
        <is>
          <t>No</t>
        </is>
      </c>
      <c r="W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TC104077</t>
        </is>
      </c>
      <c r="B4086" s="69" t="n">
        <v>46149</v>
      </c>
      <c r="C4086" s="70" t="n">
        <v>2026</v>
      </c>
      <c r="D4086" t="inlineStr">
        <is>
          <t>May</t>
        </is>
      </c>
      <c r="E4086" t="inlineStr">
        <is>
          <t>North America</t>
        </is>
      </c>
      <c r="F4086" t="inlineStr">
        <is>
          <t>USA</t>
        </is>
      </c>
      <c r="G4086" t="inlineStr">
        <is>
          <t>Manufacturing</t>
        </is>
      </c>
      <c r="H4086" t="inlineStr">
        <is>
          <t>Cloud &amp; infrastructure</t>
        </is>
      </c>
      <c r="I4086" t="inlineStr">
        <is>
          <t>Mid-size client</t>
        </is>
      </c>
      <c r="J4086" t="inlineStr">
        <is>
          <t>Shraddha Kulkarni</t>
        </is>
      </c>
      <c r="K4086" s="71" t="n">
        <v>5746</v>
      </c>
      <c r="L4086" s="72" t="n">
        <v>4283.94</v>
      </c>
      <c r="M4086" s="72" t="n">
        <v>24615519.24</v>
      </c>
      <c r="N4086" s="72" t="n">
        <v>0</v>
      </c>
      <c r="O4086" s="72" t="n">
        <v>24615519.24</v>
      </c>
      <c r="P4086" s="72" t="n">
        <v>15811763.18</v>
      </c>
      <c r="Q4086" s="72" t="n">
        <v>8803756.060000001</v>
      </c>
      <c r="R4086" t="inlineStr">
        <is>
          <t>M-03</t>
        </is>
      </c>
      <c r="S4086" s="73" t="n">
        <v>47.5</v>
      </c>
      <c r="T4086" s="73" t="n">
        <v>36</v>
      </c>
      <c r="U4086" s="71" t="n">
        <v>0</v>
      </c>
      <c r="V4086" t="inlineStr">
        <is>
          <t>No</t>
        </is>
      </c>
      <c r="W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TC104078</t>
        </is>
      </c>
      <c r="B4087" s="69" t="n">
        <v>46149</v>
      </c>
      <c r="C4087" s="70" t="n">
        <v>2026</v>
      </c>
      <c r="D4087" t="inlineStr">
        <is>
          <t>May</t>
        </is>
      </c>
      <c r="E4087" t="inlineStr">
        <is>
          <t>UK</t>
        </is>
      </c>
      <c r="F4087" t="inlineStr">
        <is>
          <t>UK</t>
        </is>
      </c>
      <c r="G4087" t="inlineStr">
        <is>
          <t>Communications &amp; Media</t>
        </is>
      </c>
      <c r="H4087" t="inlineStr">
        <is>
          <t>Application services</t>
        </is>
      </c>
      <c r="I4087" t="inlineStr">
        <is>
          <t>Mid-size client</t>
        </is>
      </c>
      <c r="J4087" t="inlineStr">
        <is>
          <t>Hiroshi Tanaka</t>
        </is>
      </c>
      <c r="K4087" s="71" t="n">
        <v>7742</v>
      </c>
      <c r="L4087" s="72" t="n">
        <v>4146.64</v>
      </c>
      <c r="M4087" s="72" t="n">
        <v>32103286.88</v>
      </c>
      <c r="N4087" s="72" t="n">
        <v>1926197.21</v>
      </c>
      <c r="O4087" s="72" t="n">
        <v>30177089.67</v>
      </c>
      <c r="P4087" s="72" t="n">
        <v>22255318.38</v>
      </c>
      <c r="Q4087" s="72" t="n">
        <v>7921771.29</v>
      </c>
      <c r="R4087" t="inlineStr">
        <is>
          <t>CM-03</t>
        </is>
      </c>
      <c r="S4087" s="73" t="n">
        <v>59.1</v>
      </c>
      <c r="T4087" s="73" t="n">
        <v>49.4</v>
      </c>
      <c r="U4087" s="71" t="n">
        <v>1</v>
      </c>
      <c r="V4087" t="inlineStr">
        <is>
          <t>No</t>
        </is>
      </c>
      <c r="W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TC104079</t>
        </is>
      </c>
      <c r="B4088" s="69" t="n">
        <v>46149</v>
      </c>
      <c r="C4088" s="70" t="n">
        <v>2026</v>
      </c>
      <c r="D4088" t="inlineStr">
        <is>
          <t>May</t>
        </is>
      </c>
      <c r="E4088" t="inlineStr">
        <is>
          <t>Continental Europe</t>
        </is>
      </c>
      <c r="F4088" t="inlineStr">
        <is>
          <t>France</t>
        </is>
      </c>
      <c r="G4088" t="inlineStr">
        <is>
          <t>Technology &amp; Services</t>
        </is>
      </c>
      <c r="H4088" t="inlineStr">
        <is>
          <t>Application services</t>
        </is>
      </c>
      <c r="I4088" t="inlineStr">
        <is>
          <t>Mid-size client</t>
        </is>
      </c>
      <c r="J4088" t="inlineStr">
        <is>
          <t>Ruhi Shaikh</t>
        </is>
      </c>
      <c r="K4088" s="71" t="n">
        <v>6553</v>
      </c>
      <c r="L4088" s="72" t="n">
        <v>4087.68</v>
      </c>
      <c r="M4088" s="72" t="n">
        <v>26786567.04</v>
      </c>
      <c r="N4088" s="72" t="n">
        <v>1071462.68</v>
      </c>
      <c r="O4088" s="72" t="n">
        <v>25715104.36</v>
      </c>
      <c r="P4088" s="72" t="n">
        <v>18060198.17</v>
      </c>
      <c r="Q4088" s="72" t="n">
        <v>7654906.19</v>
      </c>
      <c r="R4088" t="inlineStr">
        <is>
          <t>TS-02</t>
        </is>
      </c>
      <c r="S4088" s="73" t="n">
        <v>49.9</v>
      </c>
      <c r="T4088" s="73" t="n">
        <v>41.7</v>
      </c>
      <c r="U4088" s="71" t="n">
        <v>1</v>
      </c>
      <c r="V4088" t="inlineStr">
        <is>
          <t>No</t>
        </is>
      </c>
      <c r="W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TC104080</t>
        </is>
      </c>
      <c r="B4089" s="69" t="n">
        <v>46149</v>
      </c>
      <c r="C4089" s="70" t="n">
        <v>2026</v>
      </c>
      <c r="D4089" t="inlineStr">
        <is>
          <t>May</t>
        </is>
      </c>
      <c r="E4089" t="inlineStr">
        <is>
          <t>North America</t>
        </is>
      </c>
      <c r="F4089" t="inlineStr">
        <is>
          <t>Canada</t>
        </is>
      </c>
      <c r="G4089" t="inlineStr">
        <is>
          <t>Retail &amp; CPG</t>
        </is>
      </c>
      <c r="H4089" t="inlineStr">
        <is>
          <t>BPS</t>
        </is>
      </c>
      <c r="I4089" t="inlineStr">
        <is>
          <t>Mid-size client</t>
        </is>
      </c>
      <c r="J4089" t="inlineStr">
        <is>
          <t>Sophie Müller</t>
        </is>
      </c>
      <c r="K4089" s="71" t="n">
        <v>6843</v>
      </c>
      <c r="L4089" s="72" t="n">
        <v>3814.66</v>
      </c>
      <c r="M4089" s="72" t="n">
        <v>26103718.38</v>
      </c>
      <c r="N4089" s="72" t="n">
        <v>0</v>
      </c>
      <c r="O4089" s="72" t="n">
        <v>26103718.38</v>
      </c>
      <c r="P4089" s="72" t="n">
        <v>16173343.92</v>
      </c>
      <c r="Q4089" s="72" t="n">
        <v>9930374.460000001</v>
      </c>
      <c r="R4089" t="inlineStr">
        <is>
          <t>RC-04</t>
        </is>
      </c>
      <c r="S4089" s="73" t="n">
        <v>47.3</v>
      </c>
      <c r="T4089" s="73" t="n">
        <v>42.7</v>
      </c>
      <c r="U4089" s="71" t="n">
        <v>1</v>
      </c>
      <c r="V4089" t="inlineStr">
        <is>
          <t>No</t>
        </is>
      </c>
      <c r="W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TC104081</t>
        </is>
      </c>
      <c r="B4090" s="69" t="n">
        <v>46149</v>
      </c>
      <c r="C4090" s="70" t="n">
        <v>2026</v>
      </c>
      <c r="D4090" t="inlineStr">
        <is>
          <t>May</t>
        </is>
      </c>
      <c r="E4090" t="inlineStr">
        <is>
          <t>North America</t>
        </is>
      </c>
      <c r="F4090" t="inlineStr">
        <is>
          <t>Canada</t>
        </is>
      </c>
      <c r="G4090" t="inlineStr">
        <is>
          <t>Retail &amp; CPG</t>
        </is>
      </c>
      <c r="H4090" t="inlineStr">
        <is>
          <t>Application services</t>
        </is>
      </c>
      <c r="I4090" t="inlineStr">
        <is>
          <t>Large client</t>
        </is>
      </c>
      <c r="J4090" t="inlineStr">
        <is>
          <t>Noah Smith</t>
        </is>
      </c>
      <c r="K4090" s="71" t="n">
        <v>10699</v>
      </c>
      <c r="L4090" s="72" t="n">
        <v>4005.99</v>
      </c>
      <c r="M4090" s="72" t="n">
        <v>42860087.01</v>
      </c>
      <c r="N4090" s="72" t="n">
        <v>0</v>
      </c>
      <c r="O4090" s="72" t="n">
        <v>42860087.01</v>
      </c>
      <c r="P4090" s="72" t="n">
        <v>24719879.27</v>
      </c>
      <c r="Q4090" s="72" t="n">
        <v>18140207.74</v>
      </c>
      <c r="R4090" t="inlineStr">
        <is>
          <t>RC-02</t>
        </is>
      </c>
      <c r="S4090" s="73" t="n">
        <v>79.59999999999999</v>
      </c>
      <c r="T4090" s="73" t="n">
        <v>69.40000000000001</v>
      </c>
      <c r="U4090" s="71" t="n">
        <v>1</v>
      </c>
      <c r="V4090" t="inlineStr">
        <is>
          <t>No</t>
        </is>
      </c>
      <c r="W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TC104082</t>
        </is>
      </c>
      <c r="B4091" s="69" t="n">
        <v>46149</v>
      </c>
      <c r="C4091" s="70" t="n">
        <v>2026</v>
      </c>
      <c r="D4091" t="inlineStr">
        <is>
          <t>May</t>
        </is>
      </c>
      <c r="E4091" t="inlineStr">
        <is>
          <t>India</t>
        </is>
      </c>
      <c r="F4091" t="inlineStr">
        <is>
          <t>India</t>
        </is>
      </c>
      <c r="G4091" t="inlineStr">
        <is>
          <t>BFSI</t>
        </is>
      </c>
      <c r="H4091" t="inlineStr">
        <is>
          <t>Consulting</t>
        </is>
      </c>
      <c r="I4091" t="inlineStr">
        <is>
          <t>Large client</t>
        </is>
      </c>
      <c r="J4091" t="inlineStr">
        <is>
          <t>Amir Khan</t>
        </is>
      </c>
      <c r="K4091" s="71" t="n">
        <v>2552</v>
      </c>
      <c r="L4091" s="72" t="n">
        <v>3363.43</v>
      </c>
      <c r="M4091" s="72" t="n">
        <v>8583473.359999999</v>
      </c>
      <c r="N4091" s="72" t="n">
        <v>171669.47</v>
      </c>
      <c r="O4091" s="72" t="n">
        <v>8411803.890000001</v>
      </c>
      <c r="P4091" s="72" t="n">
        <v>6060312.71</v>
      </c>
      <c r="Q4091" s="72" t="n">
        <v>2351491.18</v>
      </c>
      <c r="R4091" t="inlineStr">
        <is>
          <t>B-02</t>
        </is>
      </c>
      <c r="S4091" s="73" t="n">
        <v>19.4</v>
      </c>
      <c r="T4091" s="73" t="n">
        <v>15.2</v>
      </c>
      <c r="U4091" s="71" t="n">
        <v>0</v>
      </c>
      <c r="V4091" t="inlineStr">
        <is>
          <t>No</t>
        </is>
      </c>
      <c r="W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TC104083</t>
        </is>
      </c>
      <c r="B4092" s="69" t="n">
        <v>46150</v>
      </c>
      <c r="C4092" s="70" t="n">
        <v>2026</v>
      </c>
      <c r="D4092" t="inlineStr">
        <is>
          <t>May</t>
        </is>
      </c>
      <c r="E4092" t="inlineStr">
        <is>
          <t>Continental Europe</t>
        </is>
      </c>
      <c r="F4092" t="inlineStr">
        <is>
          <t>Germany</t>
        </is>
      </c>
      <c r="G4092" t="inlineStr">
        <is>
          <t>Communications &amp; Media</t>
        </is>
      </c>
      <c r="H4092" t="inlineStr">
        <is>
          <t>Application services</t>
        </is>
      </c>
      <c r="I4092" t="inlineStr">
        <is>
          <t>Large client</t>
        </is>
      </c>
      <c r="J4092" t="inlineStr">
        <is>
          <t>Sophie Müller</t>
        </is>
      </c>
      <c r="K4092" s="71" t="n">
        <v>3121</v>
      </c>
      <c r="L4092" s="72" t="n">
        <v>3456.59</v>
      </c>
      <c r="M4092" s="72" t="n">
        <v>10788017.39</v>
      </c>
      <c r="N4092" s="72" t="n">
        <v>431520.7</v>
      </c>
      <c r="O4092" s="72" t="n">
        <v>10356496.69</v>
      </c>
      <c r="P4092" s="72" t="n">
        <v>6615085.76</v>
      </c>
      <c r="Q4092" s="72" t="n">
        <v>3741410.93</v>
      </c>
      <c r="R4092" t="inlineStr">
        <is>
          <t>CM-03</t>
        </is>
      </c>
      <c r="S4092" s="73" t="n">
        <v>21.7</v>
      </c>
      <c r="T4092" s="73" t="n">
        <v>19</v>
      </c>
      <c r="U4092" s="71" t="n">
        <v>0</v>
      </c>
      <c r="V4092" t="inlineStr">
        <is>
          <t>No</t>
        </is>
      </c>
      <c r="W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TC104084</t>
        </is>
      </c>
      <c r="B4093" s="69" t="n">
        <v>46150</v>
      </c>
      <c r="C4093" s="70" t="n">
        <v>2026</v>
      </c>
      <c r="D4093" t="inlineStr">
        <is>
          <t>May</t>
        </is>
      </c>
      <c r="E4093" t="inlineStr">
        <is>
          <t>Continental Europe</t>
        </is>
      </c>
      <c r="F4093" t="inlineStr">
        <is>
          <t>France</t>
        </is>
      </c>
      <c r="G4093" t="inlineStr">
        <is>
          <t>Technology &amp; Services</t>
        </is>
      </c>
      <c r="H4093" t="inlineStr">
        <is>
          <t>Cloud &amp; infrastructure</t>
        </is>
      </c>
      <c r="I4093" t="inlineStr">
        <is>
          <t>Large client</t>
        </is>
      </c>
      <c r="J4093" t="inlineStr">
        <is>
          <t>Sara Rossi</t>
        </is>
      </c>
      <c r="K4093" s="71" t="n">
        <v>8321</v>
      </c>
      <c r="L4093" s="72" t="n">
        <v>4394.51</v>
      </c>
      <c r="M4093" s="72" t="n">
        <v>36566717.71</v>
      </c>
      <c r="N4093" s="72" t="n">
        <v>731334.35</v>
      </c>
      <c r="O4093" s="72" t="n">
        <v>35835383.36</v>
      </c>
      <c r="P4093" s="72" t="n">
        <v>22382614.47</v>
      </c>
      <c r="Q4093" s="72" t="n">
        <v>13452768.89</v>
      </c>
      <c r="R4093" t="inlineStr">
        <is>
          <t>TS-04</t>
        </is>
      </c>
      <c r="S4093" s="73" t="n">
        <v>64.5</v>
      </c>
      <c r="T4093" s="73" t="n">
        <v>49.7</v>
      </c>
      <c r="U4093" s="71" t="n">
        <v>0</v>
      </c>
      <c r="V4093" t="inlineStr">
        <is>
          <t>No</t>
        </is>
      </c>
      <c r="W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TC104085</t>
        </is>
      </c>
      <c r="B4094" s="69" t="n">
        <v>46150</v>
      </c>
      <c r="C4094" s="70" t="n">
        <v>2026</v>
      </c>
      <c r="D4094" t="inlineStr">
        <is>
          <t>May</t>
        </is>
      </c>
      <c r="E4094" t="inlineStr">
        <is>
          <t>Continental Europe</t>
        </is>
      </c>
      <c r="F4094" t="inlineStr">
        <is>
          <t>Germany</t>
        </is>
      </c>
      <c r="G4094" t="inlineStr">
        <is>
          <t>Retail &amp; CPG</t>
        </is>
      </c>
      <c r="H4094" t="inlineStr">
        <is>
          <t>Cloud &amp; infrastructure</t>
        </is>
      </c>
      <c r="I4094" t="inlineStr">
        <is>
          <t>Large client</t>
        </is>
      </c>
      <c r="J4094" t="inlineStr">
        <is>
          <t>Yuki Sato</t>
        </is>
      </c>
      <c r="K4094" s="71" t="n">
        <v>2373</v>
      </c>
      <c r="L4094" s="72" t="n">
        <v>3815.52</v>
      </c>
      <c r="M4094" s="72" t="n">
        <v>9054228.960000001</v>
      </c>
      <c r="N4094" s="72" t="n">
        <v>181084.58</v>
      </c>
      <c r="O4094" s="72" t="n">
        <v>8873144.380000001</v>
      </c>
      <c r="P4094" s="72" t="n">
        <v>6295162.98</v>
      </c>
      <c r="Q4094" s="72" t="n">
        <v>2577981.4</v>
      </c>
      <c r="R4094" t="inlineStr">
        <is>
          <t>RC-02</t>
        </is>
      </c>
      <c r="S4094" s="73" t="n">
        <v>17.5</v>
      </c>
      <c r="T4094" s="73" t="n">
        <v>14.9</v>
      </c>
      <c r="U4094" s="71" t="n">
        <v>1</v>
      </c>
      <c r="V4094" t="inlineStr">
        <is>
          <t>No</t>
        </is>
      </c>
      <c r="W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TC104086</t>
        </is>
      </c>
      <c r="B4095" s="69" t="n">
        <v>46150</v>
      </c>
      <c r="C4095" s="70" t="n">
        <v>2026</v>
      </c>
      <c r="D4095" t="inlineStr">
        <is>
          <t>May</t>
        </is>
      </c>
      <c r="E4095" t="inlineStr">
        <is>
          <t>North America</t>
        </is>
      </c>
      <c r="F4095" t="inlineStr">
        <is>
          <t>Canada</t>
        </is>
      </c>
      <c r="G4095" t="inlineStr">
        <is>
          <t>Communications &amp; Media</t>
        </is>
      </c>
      <c r="H4095" t="inlineStr">
        <is>
          <t>Application services</t>
        </is>
      </c>
      <c r="I4095" t="inlineStr">
        <is>
          <t>Mid-size client</t>
        </is>
      </c>
      <c r="J4095" t="inlineStr">
        <is>
          <t>Ravindra Patil</t>
        </is>
      </c>
      <c r="K4095" s="71" t="n">
        <v>6515</v>
      </c>
      <c r="L4095" s="72" t="n">
        <v>4081.84</v>
      </c>
      <c r="M4095" s="72" t="n">
        <v>26593187.6</v>
      </c>
      <c r="N4095" s="72" t="n">
        <v>1595591.26</v>
      </c>
      <c r="O4095" s="72" t="n">
        <v>24997596.34</v>
      </c>
      <c r="P4095" s="72" t="n">
        <v>18129821.81</v>
      </c>
      <c r="Q4095" s="72" t="n">
        <v>6867774.53</v>
      </c>
      <c r="R4095" t="inlineStr">
        <is>
          <t>CM-04</t>
        </is>
      </c>
      <c r="S4095" s="73" t="n">
        <v>57.5</v>
      </c>
      <c r="T4095" s="73" t="n">
        <v>43.7</v>
      </c>
      <c r="U4095" s="71" t="n">
        <v>1</v>
      </c>
      <c r="V4095" t="inlineStr">
        <is>
          <t>No</t>
        </is>
      </c>
      <c r="W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TC104087</t>
        </is>
      </c>
      <c r="B4096" s="69" t="n">
        <v>46150</v>
      </c>
      <c r="C4096" s="70" t="n">
        <v>2026</v>
      </c>
      <c r="D4096" t="inlineStr">
        <is>
          <t>May</t>
        </is>
      </c>
      <c r="E4096" t="inlineStr">
        <is>
          <t>North America</t>
        </is>
      </c>
      <c r="F4096" t="inlineStr">
        <is>
          <t>Canada</t>
        </is>
      </c>
      <c r="G4096" t="inlineStr">
        <is>
          <t>Technology &amp; Services</t>
        </is>
      </c>
      <c r="H4096" t="inlineStr">
        <is>
          <t>Cloud &amp; infrastructure</t>
        </is>
      </c>
      <c r="I4096" t="inlineStr">
        <is>
          <t>Top-10 client</t>
        </is>
      </c>
      <c r="J4096" t="inlineStr">
        <is>
          <t>Sophie Müller</t>
        </is>
      </c>
      <c r="K4096" s="71" t="n">
        <v>3912</v>
      </c>
      <c r="L4096" s="72" t="n">
        <v>3762.13</v>
      </c>
      <c r="M4096" s="72" t="n">
        <v>14717452.56</v>
      </c>
      <c r="N4096" s="72" t="n">
        <v>0</v>
      </c>
      <c r="O4096" s="72" t="n">
        <v>14717452.56</v>
      </c>
      <c r="P4096" s="72" t="n">
        <v>8647457.32</v>
      </c>
      <c r="Q4096" s="72" t="n">
        <v>6069995.24</v>
      </c>
      <c r="R4096" t="inlineStr">
        <is>
          <t>TS-05</t>
        </is>
      </c>
      <c r="S4096" s="73" t="n">
        <v>28.2</v>
      </c>
      <c r="T4096" s="73" t="n">
        <v>25.2</v>
      </c>
      <c r="U4096" s="71" t="n">
        <v>0</v>
      </c>
      <c r="V4096" t="inlineStr">
        <is>
          <t>No</t>
        </is>
      </c>
      <c r="W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TC104088</t>
        </is>
      </c>
      <c r="B4097" s="69" t="n">
        <v>46150</v>
      </c>
      <c r="C4097" s="70" t="n">
        <v>2026</v>
      </c>
      <c r="D4097" t="inlineStr">
        <is>
          <t>May</t>
        </is>
      </c>
      <c r="E4097" t="inlineStr">
        <is>
          <t>Asia Pacific</t>
        </is>
      </c>
      <c r="F4097" t="inlineStr">
        <is>
          <t>Singapore</t>
        </is>
      </c>
      <c r="G4097" t="inlineStr">
        <is>
          <t>Life Sciences</t>
        </is>
      </c>
      <c r="H4097" t="inlineStr">
        <is>
          <t>Cloud &amp; infrastructure</t>
        </is>
      </c>
      <c r="I4097" t="inlineStr">
        <is>
          <t>Large client</t>
        </is>
      </c>
      <c r="J4097" t="inlineStr">
        <is>
          <t>Carlos Silva</t>
        </is>
      </c>
      <c r="K4097" s="71" t="n">
        <v>7192</v>
      </c>
      <c r="L4097" s="72" t="n">
        <v>3598.86</v>
      </c>
      <c r="M4097" s="72" t="n">
        <v>25883001.12</v>
      </c>
      <c r="N4097" s="72" t="n">
        <v>1552980.07</v>
      </c>
      <c r="O4097" s="72" t="n">
        <v>24330021.05</v>
      </c>
      <c r="P4097" s="72" t="n">
        <v>15937527.09</v>
      </c>
      <c r="Q4097" s="72" t="n">
        <v>8392493.960000001</v>
      </c>
      <c r="R4097" t="inlineStr">
        <is>
          <t>LS-02</t>
        </is>
      </c>
      <c r="S4097" s="73" t="n">
        <v>54.5</v>
      </c>
      <c r="T4097" s="73" t="n">
        <v>42.7</v>
      </c>
      <c r="U4097" s="71" t="n">
        <v>1</v>
      </c>
      <c r="V4097" t="inlineStr">
        <is>
          <t>No</t>
        </is>
      </c>
      <c r="W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TC104089</t>
        </is>
      </c>
      <c r="B4098" s="69" t="n">
        <v>46150</v>
      </c>
      <c r="C4098" s="70" t="n">
        <v>2026</v>
      </c>
      <c r="D4098" t="inlineStr">
        <is>
          <t>May</t>
        </is>
      </c>
      <c r="E4098" t="inlineStr">
        <is>
          <t>North America</t>
        </is>
      </c>
      <c r="F4098" t="inlineStr">
        <is>
          <t>USA</t>
        </is>
      </c>
      <c r="G4098" t="inlineStr">
        <is>
          <t>BFSI</t>
        </is>
      </c>
      <c r="H4098" t="inlineStr">
        <is>
          <t>Application services</t>
        </is>
      </c>
      <c r="I4098" t="inlineStr">
        <is>
          <t>Mid-size client</t>
        </is>
      </c>
      <c r="J4098" t="inlineStr">
        <is>
          <t>Arjun Mehta</t>
        </is>
      </c>
      <c r="K4098" s="71" t="n">
        <v>4612</v>
      </c>
      <c r="L4098" s="72" t="n">
        <v>4609.49</v>
      </c>
      <c r="M4098" s="72" t="n">
        <v>21258967.88</v>
      </c>
      <c r="N4098" s="72" t="n">
        <v>1275538.07</v>
      </c>
      <c r="O4098" s="72" t="n">
        <v>19983429.81</v>
      </c>
      <c r="P4098" s="72" t="n">
        <v>12850826.97</v>
      </c>
      <c r="Q4098" s="72" t="n">
        <v>7132602.84</v>
      </c>
      <c r="R4098" t="inlineStr">
        <is>
          <t>B-03</t>
        </is>
      </c>
      <c r="S4098" s="73" t="n">
        <v>34.7</v>
      </c>
      <c r="T4098" s="73" t="n">
        <v>27.7</v>
      </c>
      <c r="U4098" s="71" t="n">
        <v>0</v>
      </c>
      <c r="V4098" t="inlineStr">
        <is>
          <t>No</t>
        </is>
      </c>
      <c r="W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TC104090</t>
        </is>
      </c>
      <c r="B4099" s="69" t="n">
        <v>46150</v>
      </c>
      <c r="C4099" s="70" t="n">
        <v>2026</v>
      </c>
      <c r="D4099" t="inlineStr">
        <is>
          <t>May</t>
        </is>
      </c>
      <c r="E4099" t="inlineStr">
        <is>
          <t>North America</t>
        </is>
      </c>
      <c r="F4099" t="inlineStr">
        <is>
          <t>USA</t>
        </is>
      </c>
      <c r="G4099" t="inlineStr">
        <is>
          <t>BFSI</t>
        </is>
      </c>
      <c r="H4099" t="inlineStr">
        <is>
          <t>Cloud &amp; infrastructure</t>
        </is>
      </c>
      <c r="I4099" t="inlineStr">
        <is>
          <t>Large client</t>
        </is>
      </c>
      <c r="J4099" t="inlineStr">
        <is>
          <t>Aisha Bello</t>
        </is>
      </c>
      <c r="K4099" s="71" t="n">
        <v>3077</v>
      </c>
      <c r="L4099" s="72" t="n">
        <v>4091.06</v>
      </c>
      <c r="M4099" s="72" t="n">
        <v>12588191.62</v>
      </c>
      <c r="N4099" s="72" t="n">
        <v>0</v>
      </c>
      <c r="O4099" s="72" t="n">
        <v>12588191.62</v>
      </c>
      <c r="P4099" s="72" t="n">
        <v>7975888.09</v>
      </c>
      <c r="Q4099" s="72" t="n">
        <v>4612303.53</v>
      </c>
      <c r="R4099" t="inlineStr">
        <is>
          <t>B-01</t>
        </is>
      </c>
      <c r="S4099" s="73" t="n">
        <v>20.1</v>
      </c>
      <c r="T4099" s="73" t="n">
        <v>18.2</v>
      </c>
      <c r="U4099" s="71" t="n">
        <v>1</v>
      </c>
      <c r="V4099" t="inlineStr">
        <is>
          <t>No</t>
        </is>
      </c>
      <c r="W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TC104091</t>
        </is>
      </c>
      <c r="B4100" s="69" t="n">
        <v>46150</v>
      </c>
      <c r="C4100" s="70" t="n">
        <v>2026</v>
      </c>
      <c r="D4100" t="inlineStr">
        <is>
          <t>May</t>
        </is>
      </c>
      <c r="E4100" t="inlineStr">
        <is>
          <t>North America</t>
        </is>
      </c>
      <c r="F4100" t="inlineStr">
        <is>
          <t>USA</t>
        </is>
      </c>
      <c r="G4100" t="inlineStr">
        <is>
          <t>BFSI</t>
        </is>
      </c>
      <c r="H4100" t="inlineStr">
        <is>
          <t>Consulting</t>
        </is>
      </c>
      <c r="I4100" t="inlineStr">
        <is>
          <t>Large client</t>
        </is>
      </c>
      <c r="J4100" t="inlineStr">
        <is>
          <t>Wei Chen</t>
        </is>
      </c>
      <c r="K4100" s="71" t="n">
        <v>3018</v>
      </c>
      <c r="L4100" s="72" t="n">
        <v>3843.44</v>
      </c>
      <c r="M4100" s="72" t="n">
        <v>11599501.92</v>
      </c>
      <c r="N4100" s="72" t="n">
        <v>231990.04</v>
      </c>
      <c r="O4100" s="72" t="n">
        <v>11367511.88</v>
      </c>
      <c r="P4100" s="72" t="n">
        <v>7526743.07</v>
      </c>
      <c r="Q4100" s="72" t="n">
        <v>3840768.81</v>
      </c>
      <c r="R4100" t="inlineStr">
        <is>
          <t>B-06</t>
        </is>
      </c>
      <c r="S4100" s="73" t="n">
        <v>23.2</v>
      </c>
      <c r="T4100" s="73" t="n">
        <v>18.8</v>
      </c>
      <c r="U4100" s="71" t="n">
        <v>1</v>
      </c>
      <c r="V4100" t="inlineStr">
        <is>
          <t>No</t>
        </is>
      </c>
      <c r="W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TC104092</t>
        </is>
      </c>
      <c r="B4101" s="69" t="n">
        <v>46150</v>
      </c>
      <c r="C4101" s="70" t="n">
        <v>2026</v>
      </c>
      <c r="D4101" t="inlineStr">
        <is>
          <t>May</t>
        </is>
      </c>
      <c r="E4101" t="inlineStr">
        <is>
          <t>North America</t>
        </is>
      </c>
      <c r="F4101" t="inlineStr">
        <is>
          <t>Canada</t>
        </is>
      </c>
      <c r="G4101" t="inlineStr">
        <is>
          <t>BFSI</t>
        </is>
      </c>
      <c r="H4101" t="inlineStr">
        <is>
          <t>BPS</t>
        </is>
      </c>
      <c r="I4101" t="inlineStr">
        <is>
          <t>Top-10 client</t>
        </is>
      </c>
      <c r="J4101" t="inlineStr">
        <is>
          <t>Priya Nair</t>
        </is>
      </c>
      <c r="K4101" s="71" t="n">
        <v>3530</v>
      </c>
      <c r="L4101" s="72" t="n">
        <v>3791.91</v>
      </c>
      <c r="M4101" s="72" t="n">
        <v>13385442.3</v>
      </c>
      <c r="N4101" s="72" t="n">
        <v>803126.54</v>
      </c>
      <c r="O4101" s="72" t="n">
        <v>12582315.76</v>
      </c>
      <c r="P4101" s="72" t="n">
        <v>7725074.63</v>
      </c>
      <c r="Q4101" s="72" t="n">
        <v>4857241.13</v>
      </c>
      <c r="R4101" t="inlineStr">
        <is>
          <t>B-01</t>
        </is>
      </c>
      <c r="S4101" s="73" t="n">
        <v>24.1</v>
      </c>
      <c r="T4101" s="73" t="n">
        <v>21.2</v>
      </c>
      <c r="U4101" s="71" t="n">
        <v>0</v>
      </c>
      <c r="V4101" t="inlineStr">
        <is>
          <t>No</t>
        </is>
      </c>
      <c r="W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TC104093</t>
        </is>
      </c>
      <c r="B4102" s="69" t="n">
        <v>46151</v>
      </c>
      <c r="C4102" s="70" t="n">
        <v>2026</v>
      </c>
      <c r="D4102" t="inlineStr">
        <is>
          <t>May</t>
        </is>
      </c>
      <c r="E4102" t="inlineStr">
        <is>
          <t>North America</t>
        </is>
      </c>
      <c r="F4102" t="inlineStr">
        <is>
          <t>Canada</t>
        </is>
      </c>
      <c r="G4102" t="inlineStr">
        <is>
          <t>BFSI</t>
        </is>
      </c>
      <c r="H4102" t="inlineStr">
        <is>
          <t>Application services</t>
        </is>
      </c>
      <c r="I4102" t="inlineStr">
        <is>
          <t>Large client</t>
        </is>
      </c>
      <c r="J4102" t="inlineStr">
        <is>
          <t>Ruhi Shaikh</t>
        </is>
      </c>
      <c r="K4102" s="71" t="n">
        <v>1033</v>
      </c>
      <c r="L4102" s="72" t="n">
        <v>4514.69</v>
      </c>
      <c r="M4102" s="72" t="n">
        <v>4663674.77</v>
      </c>
      <c r="N4102" s="72" t="n">
        <v>279820.49</v>
      </c>
      <c r="O4102" s="72" t="n">
        <v>4383854.28</v>
      </c>
      <c r="P4102" s="72" t="n">
        <v>2835002.88</v>
      </c>
      <c r="Q4102" s="72" t="n">
        <v>1548851.4</v>
      </c>
      <c r="R4102" t="inlineStr">
        <is>
          <t>B-06</t>
        </is>
      </c>
      <c r="S4102" s="73" t="n">
        <v>7.9</v>
      </c>
      <c r="T4102" s="73" t="n">
        <v>6.2</v>
      </c>
      <c r="U4102" s="71" t="n">
        <v>0</v>
      </c>
      <c r="V4102" t="inlineStr">
        <is>
          <t>No</t>
        </is>
      </c>
      <c r="W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TC104094</t>
        </is>
      </c>
      <c r="B4103" s="69" t="n">
        <v>46151</v>
      </c>
      <c r="C4103" s="70" t="n">
        <v>2026</v>
      </c>
      <c r="D4103" t="inlineStr">
        <is>
          <t>May</t>
        </is>
      </c>
      <c r="E4103" t="inlineStr">
        <is>
          <t>India</t>
        </is>
      </c>
      <c r="F4103" t="inlineStr">
        <is>
          <t>India</t>
        </is>
      </c>
      <c r="G4103" t="inlineStr">
        <is>
          <t>BFSI</t>
        </is>
      </c>
      <c r="H4103" t="inlineStr">
        <is>
          <t>Cloud &amp; infrastructure</t>
        </is>
      </c>
      <c r="I4103" t="inlineStr">
        <is>
          <t>Large client</t>
        </is>
      </c>
      <c r="J4103" t="inlineStr">
        <is>
          <t>Sara Rossi</t>
        </is>
      </c>
      <c r="K4103" s="71" t="n">
        <v>9374</v>
      </c>
      <c r="L4103" s="72" t="n">
        <v>3304.82</v>
      </c>
      <c r="M4103" s="72" t="n">
        <v>30979382.68</v>
      </c>
      <c r="N4103" s="72" t="n">
        <v>1858762.96</v>
      </c>
      <c r="O4103" s="72" t="n">
        <v>29120619.72</v>
      </c>
      <c r="P4103" s="72" t="n">
        <v>21534652.76</v>
      </c>
      <c r="Q4103" s="72" t="n">
        <v>7585966.96</v>
      </c>
      <c r="R4103" t="inlineStr">
        <is>
          <t>B-04</t>
        </is>
      </c>
      <c r="S4103" s="73" t="n">
        <v>68.09999999999999</v>
      </c>
      <c r="T4103" s="73" t="n">
        <v>57.4</v>
      </c>
      <c r="U4103" s="71" t="n">
        <v>1</v>
      </c>
      <c r="V4103" t="inlineStr">
        <is>
          <t>No</t>
        </is>
      </c>
      <c r="W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TC104095</t>
        </is>
      </c>
      <c r="B4104" s="69" t="n">
        <v>46151</v>
      </c>
      <c r="C4104" s="70" t="n">
        <v>2026</v>
      </c>
      <c r="D4104" t="inlineStr">
        <is>
          <t>May</t>
        </is>
      </c>
      <c r="E4104" t="inlineStr">
        <is>
          <t>North America</t>
        </is>
      </c>
      <c r="F4104" t="inlineStr">
        <is>
          <t>Canada</t>
        </is>
      </c>
      <c r="G4104" t="inlineStr">
        <is>
          <t>BFSI</t>
        </is>
      </c>
      <c r="H4104" t="inlineStr">
        <is>
          <t>BPS</t>
        </is>
      </c>
      <c r="I4104" t="inlineStr">
        <is>
          <t>Large client</t>
        </is>
      </c>
      <c r="J4104" t="inlineStr">
        <is>
          <t>Ruhi Shaikh</t>
        </is>
      </c>
      <c r="K4104" s="71" t="n">
        <v>902</v>
      </c>
      <c r="L4104" s="72" t="n">
        <v>4158.13</v>
      </c>
      <c r="M4104" s="72" t="n">
        <v>3750633.26</v>
      </c>
      <c r="N4104" s="72" t="n">
        <v>0</v>
      </c>
      <c r="O4104" s="72" t="n">
        <v>3750633.26</v>
      </c>
      <c r="P4104" s="72" t="n">
        <v>2588411.05</v>
      </c>
      <c r="Q4104" s="72" t="n">
        <v>1162222.21</v>
      </c>
      <c r="R4104" t="inlineStr">
        <is>
          <t>B-01</t>
        </is>
      </c>
      <c r="S4104" s="73" t="n">
        <v>7.4</v>
      </c>
      <c r="T4104" s="73" t="n">
        <v>5.7</v>
      </c>
      <c r="U4104" s="71" t="n">
        <v>0</v>
      </c>
      <c r="V4104" t="inlineStr">
        <is>
          <t>No</t>
        </is>
      </c>
      <c r="W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TC104096</t>
        </is>
      </c>
      <c r="B4105" s="69" t="n">
        <v>46151</v>
      </c>
      <c r="C4105" s="70" t="n">
        <v>2026</v>
      </c>
      <c r="D4105" t="inlineStr">
        <is>
          <t>May</t>
        </is>
      </c>
      <c r="E4105" t="inlineStr">
        <is>
          <t>North America</t>
        </is>
      </c>
      <c r="F4105" t="inlineStr">
        <is>
          <t>USA</t>
        </is>
      </c>
      <c r="G4105" t="inlineStr">
        <is>
          <t>Manufacturing</t>
        </is>
      </c>
      <c r="H4105" t="inlineStr">
        <is>
          <t>BPS</t>
        </is>
      </c>
      <c r="I4105" t="inlineStr">
        <is>
          <t>Mid-size client</t>
        </is>
      </c>
      <c r="J4105" t="inlineStr">
        <is>
          <t>Aisha Bello</t>
        </is>
      </c>
      <c r="K4105" s="71" t="n">
        <v>3774</v>
      </c>
      <c r="L4105" s="72" t="n">
        <v>3756.38</v>
      </c>
      <c r="M4105" s="72" t="n">
        <v>14176578.12</v>
      </c>
      <c r="N4105" s="72" t="n">
        <v>0</v>
      </c>
      <c r="O4105" s="72" t="n">
        <v>14176578.12</v>
      </c>
      <c r="P4105" s="72" t="n">
        <v>9106472.27</v>
      </c>
      <c r="Q4105" s="72" t="n">
        <v>5070105.85</v>
      </c>
      <c r="R4105" t="inlineStr">
        <is>
          <t>M-06</t>
        </is>
      </c>
      <c r="S4105" s="73" t="n">
        <v>31.3</v>
      </c>
      <c r="T4105" s="73" t="n">
        <v>24.4</v>
      </c>
      <c r="U4105" s="71" t="n">
        <v>0</v>
      </c>
      <c r="V4105" t="inlineStr">
        <is>
          <t>No</t>
        </is>
      </c>
      <c r="W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TC104097</t>
        </is>
      </c>
      <c r="B4106" s="69" t="n">
        <v>46151</v>
      </c>
      <c r="C4106" s="70" t="n">
        <v>2026</v>
      </c>
      <c r="D4106" t="inlineStr">
        <is>
          <t>May</t>
        </is>
      </c>
      <c r="E4106" t="inlineStr">
        <is>
          <t>UK</t>
        </is>
      </c>
      <c r="F4106" t="inlineStr">
        <is>
          <t>UK</t>
        </is>
      </c>
      <c r="G4106" t="inlineStr">
        <is>
          <t>Communications &amp; Media</t>
        </is>
      </c>
      <c r="H4106" t="inlineStr">
        <is>
          <t>BPS</t>
        </is>
      </c>
      <c r="I4106" t="inlineStr">
        <is>
          <t>Large client</t>
        </is>
      </c>
      <c r="J4106" t="inlineStr">
        <is>
          <t>Amir Khan</t>
        </is>
      </c>
      <c r="K4106" s="71" t="n">
        <v>2209</v>
      </c>
      <c r="L4106" s="72" t="n">
        <v>4036.28</v>
      </c>
      <c r="M4106" s="72" t="n">
        <v>8916142.52</v>
      </c>
      <c r="N4106" s="72" t="n">
        <v>356645.7</v>
      </c>
      <c r="O4106" s="72" t="n">
        <v>8559496.82</v>
      </c>
      <c r="P4106" s="72" t="n">
        <v>6095487.53</v>
      </c>
      <c r="Q4106" s="72" t="n">
        <v>2464009.29</v>
      </c>
      <c r="R4106" t="inlineStr">
        <is>
          <t>CM-03</t>
        </is>
      </c>
      <c r="S4106" s="73" t="n">
        <v>17.9</v>
      </c>
      <c r="T4106" s="73" t="n">
        <v>14.1</v>
      </c>
      <c r="U4106" s="71" t="n">
        <v>0</v>
      </c>
      <c r="V4106" t="inlineStr">
        <is>
          <t>No</t>
        </is>
      </c>
      <c r="W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TC104098</t>
        </is>
      </c>
      <c r="B4107" s="69" t="n">
        <v>46151</v>
      </c>
      <c r="C4107" s="70" t="n">
        <v>2026</v>
      </c>
      <c r="D4107" t="inlineStr">
        <is>
          <t>May</t>
        </is>
      </c>
      <c r="E4107" t="inlineStr">
        <is>
          <t>Continental Europe</t>
        </is>
      </c>
      <c r="F4107" t="inlineStr">
        <is>
          <t>Germany</t>
        </is>
      </c>
      <c r="G4107" t="inlineStr">
        <is>
          <t>Technology &amp; Services</t>
        </is>
      </c>
      <c r="H4107" t="inlineStr">
        <is>
          <t>Application services</t>
        </is>
      </c>
      <c r="I4107" t="inlineStr">
        <is>
          <t>Large client</t>
        </is>
      </c>
      <c r="J4107" t="inlineStr">
        <is>
          <t>Ruhi Shaikh</t>
        </is>
      </c>
      <c r="K4107" s="71" t="n">
        <v>818</v>
      </c>
      <c r="L4107" s="72" t="n">
        <v>4184.13</v>
      </c>
      <c r="M4107" s="72" t="n">
        <v>3422618.34</v>
      </c>
      <c r="N4107" s="72" t="n">
        <v>205357.1</v>
      </c>
      <c r="O4107" s="72" t="n">
        <v>3217261.24</v>
      </c>
      <c r="P4107" s="72" t="n">
        <v>2236813.5</v>
      </c>
      <c r="Q4107" s="72" t="n">
        <v>980447.74</v>
      </c>
      <c r="R4107" t="inlineStr">
        <is>
          <t>TS-04</t>
        </is>
      </c>
      <c r="S4107" s="73" t="n">
        <v>7</v>
      </c>
      <c r="T4107" s="73" t="n">
        <v>5.2</v>
      </c>
      <c r="U4107" s="71" t="n">
        <v>0</v>
      </c>
      <c r="V4107" t="inlineStr">
        <is>
          <t>No</t>
        </is>
      </c>
      <c r="W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TC104099</t>
        </is>
      </c>
      <c r="B4108" s="69" t="n">
        <v>46152</v>
      </c>
      <c r="C4108" s="70" t="n">
        <v>2026</v>
      </c>
      <c r="D4108" t="inlineStr">
        <is>
          <t>May</t>
        </is>
      </c>
      <c r="E4108" t="inlineStr">
        <is>
          <t>North America</t>
        </is>
      </c>
      <c r="F4108" t="inlineStr">
        <is>
          <t>Canada</t>
        </is>
      </c>
      <c r="G4108" t="inlineStr">
        <is>
          <t>Retail &amp; CPG</t>
        </is>
      </c>
      <c r="H4108" t="inlineStr">
        <is>
          <t>AI &amp; data</t>
        </is>
      </c>
      <c r="I4108" t="inlineStr">
        <is>
          <t>Mid-size client</t>
        </is>
      </c>
      <c r="J4108" t="inlineStr">
        <is>
          <t>Sara Rossi</t>
        </is>
      </c>
      <c r="K4108" s="71" t="n">
        <v>9572</v>
      </c>
      <c r="L4108" s="72" t="n">
        <v>3387.65</v>
      </c>
      <c r="M4108" s="72" t="n">
        <v>32426585.8</v>
      </c>
      <c r="N4108" s="72" t="n">
        <v>648531.72</v>
      </c>
      <c r="O4108" s="72" t="n">
        <v>31778054.08</v>
      </c>
      <c r="P4108" s="72" t="n">
        <v>20839870.4</v>
      </c>
      <c r="Q4108" s="72" t="n">
        <v>10938183.68</v>
      </c>
      <c r="R4108" t="inlineStr">
        <is>
          <t>RC-05</t>
        </is>
      </c>
      <c r="S4108" s="73" t="n">
        <v>76.09999999999999</v>
      </c>
      <c r="T4108" s="73" t="n">
        <v>60.2</v>
      </c>
      <c r="U4108" s="71" t="n">
        <v>3</v>
      </c>
      <c r="V4108" t="inlineStr">
        <is>
          <t>No</t>
        </is>
      </c>
      <c r="W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TC104100</t>
        </is>
      </c>
      <c r="B4109" s="69" t="n">
        <v>46152</v>
      </c>
      <c r="C4109" s="70" t="n">
        <v>2026</v>
      </c>
      <c r="D4109" t="inlineStr">
        <is>
          <t>May</t>
        </is>
      </c>
      <c r="E4109" t="inlineStr">
        <is>
          <t>North America</t>
        </is>
      </c>
      <c r="F4109" t="inlineStr">
        <is>
          <t>Canada</t>
        </is>
      </c>
      <c r="G4109" t="inlineStr">
        <is>
          <t>Communications &amp; Media</t>
        </is>
      </c>
      <c r="H4109" t="inlineStr">
        <is>
          <t>Cloud &amp; infrastructure</t>
        </is>
      </c>
      <c r="I4109" t="inlineStr">
        <is>
          <t>Top-10 client</t>
        </is>
      </c>
      <c r="J4109" t="inlineStr">
        <is>
          <t>Olivia Brown</t>
        </is>
      </c>
      <c r="K4109" s="71" t="n">
        <v>3139</v>
      </c>
      <c r="L4109" s="72" t="n">
        <v>3885.36</v>
      </c>
      <c r="M4109" s="72" t="n">
        <v>12196145.04</v>
      </c>
      <c r="N4109" s="72" t="n">
        <v>0</v>
      </c>
      <c r="O4109" s="72" t="n">
        <v>12196145.04</v>
      </c>
      <c r="P4109" s="72" t="n">
        <v>8593689.1</v>
      </c>
      <c r="Q4109" s="72" t="n">
        <v>3602455.94</v>
      </c>
      <c r="R4109" t="inlineStr">
        <is>
          <t>CM-02</t>
        </is>
      </c>
      <c r="S4109" s="73" t="n">
        <v>23.5</v>
      </c>
      <c r="T4109" s="73" t="n">
        <v>19.6</v>
      </c>
      <c r="U4109" s="71" t="n">
        <v>0</v>
      </c>
      <c r="V4109" t="inlineStr">
        <is>
          <t>No</t>
        </is>
      </c>
      <c r="W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TC104101</t>
        </is>
      </c>
      <c r="B4110" s="69" t="n">
        <v>46152</v>
      </c>
      <c r="C4110" s="70" t="n">
        <v>2026</v>
      </c>
      <c r="D4110" t="inlineStr">
        <is>
          <t>May</t>
        </is>
      </c>
      <c r="E4110" t="inlineStr">
        <is>
          <t>Middle East &amp; Africa</t>
        </is>
      </c>
      <c r="F4110" t="inlineStr">
        <is>
          <t>UAE</t>
        </is>
      </c>
      <c r="G4110" t="inlineStr">
        <is>
          <t>Life Sciences</t>
        </is>
      </c>
      <c r="H4110" t="inlineStr">
        <is>
          <t>Application services</t>
        </is>
      </c>
      <c r="I4110" t="inlineStr">
        <is>
          <t>Top-10 client</t>
        </is>
      </c>
      <c r="J4110" t="inlineStr">
        <is>
          <t>Liam O'Brien</t>
        </is>
      </c>
      <c r="K4110" s="71" t="n">
        <v>7407</v>
      </c>
      <c r="L4110" s="72" t="n">
        <v>3594.33</v>
      </c>
      <c r="M4110" s="72" t="n">
        <v>26623202.31</v>
      </c>
      <c r="N4110" s="72" t="n">
        <v>0</v>
      </c>
      <c r="O4110" s="72" t="n">
        <v>26623202.31</v>
      </c>
      <c r="P4110" s="72" t="n">
        <v>16238859.72</v>
      </c>
      <c r="Q4110" s="72" t="n">
        <v>10384342.59</v>
      </c>
      <c r="R4110" t="inlineStr">
        <is>
          <t>LS-05</t>
        </is>
      </c>
      <c r="S4110" s="73" t="n">
        <v>49.7</v>
      </c>
      <c r="T4110" s="73" t="n">
        <v>43.7</v>
      </c>
      <c r="U4110" s="71" t="n">
        <v>0</v>
      </c>
      <c r="V4110" t="inlineStr">
        <is>
          <t>No</t>
        </is>
      </c>
      <c r="W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TC104102</t>
        </is>
      </c>
      <c r="B4111" s="69" t="n">
        <v>46152</v>
      </c>
      <c r="C4111" s="70" t="n">
        <v>2026</v>
      </c>
      <c r="D4111" t="inlineStr">
        <is>
          <t>May</t>
        </is>
      </c>
      <c r="E4111" t="inlineStr">
        <is>
          <t>Continental Europe</t>
        </is>
      </c>
      <c r="F4111" t="inlineStr">
        <is>
          <t>Germany</t>
        </is>
      </c>
      <c r="G4111" t="inlineStr">
        <is>
          <t>Retail &amp; CPG</t>
        </is>
      </c>
      <c r="H4111" t="inlineStr">
        <is>
          <t>Application services</t>
        </is>
      </c>
      <c r="I4111" t="inlineStr">
        <is>
          <t>Top-10 client</t>
        </is>
      </c>
      <c r="J4111" t="inlineStr">
        <is>
          <t>Ravindra Patil</t>
        </is>
      </c>
      <c r="K4111" s="71" t="n">
        <v>9574</v>
      </c>
      <c r="L4111" s="72" t="n">
        <v>4163.96</v>
      </c>
      <c r="M4111" s="72" t="n">
        <v>39865753.04</v>
      </c>
      <c r="N4111" s="72" t="n">
        <v>797315.0600000001</v>
      </c>
      <c r="O4111" s="72" t="n">
        <v>39068437.98</v>
      </c>
      <c r="P4111" s="72" t="n">
        <v>26042813.36</v>
      </c>
      <c r="Q4111" s="72" t="n">
        <v>13025624.62</v>
      </c>
      <c r="R4111" t="inlineStr">
        <is>
          <t>RC-06</t>
        </is>
      </c>
      <c r="S4111" s="73" t="n">
        <v>71.8</v>
      </c>
      <c r="T4111" s="73" t="n">
        <v>60.8</v>
      </c>
      <c r="U4111" s="71" t="n">
        <v>0</v>
      </c>
      <c r="V4111" t="inlineStr">
        <is>
          <t>No</t>
        </is>
      </c>
      <c r="W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TC104103</t>
        </is>
      </c>
      <c r="B4112" s="69" t="n">
        <v>46152</v>
      </c>
      <c r="C4112" s="70" t="n">
        <v>2026</v>
      </c>
      <c r="D4112" t="inlineStr">
        <is>
          <t>May</t>
        </is>
      </c>
      <c r="E4112" t="inlineStr">
        <is>
          <t>North America</t>
        </is>
      </c>
      <c r="F4112" t="inlineStr">
        <is>
          <t>USA</t>
        </is>
      </c>
      <c r="G4112" t="inlineStr">
        <is>
          <t>Retail &amp; CPG</t>
        </is>
      </c>
      <c r="H4112" t="inlineStr">
        <is>
          <t>Application services</t>
        </is>
      </c>
      <c r="I4112" t="inlineStr">
        <is>
          <t>Large client</t>
        </is>
      </c>
      <c r="J4112" t="inlineStr">
        <is>
          <t>Olivia Brown</t>
        </is>
      </c>
      <c r="K4112" s="71" t="n">
        <v>10526</v>
      </c>
      <c r="L4112" s="72" t="n">
        <v>3809.88</v>
      </c>
      <c r="M4112" s="72" t="n">
        <v>40102796.88</v>
      </c>
      <c r="N4112" s="72" t="n">
        <v>802055.9399999999</v>
      </c>
      <c r="O4112" s="72" t="n">
        <v>39300740.94</v>
      </c>
      <c r="P4112" s="72" t="n">
        <v>28603552.9</v>
      </c>
      <c r="Q4112" s="72" t="n">
        <v>10697188.04</v>
      </c>
      <c r="R4112" t="inlineStr">
        <is>
          <t>RC-05</t>
        </is>
      </c>
      <c r="S4112" s="73" t="n">
        <v>76</v>
      </c>
      <c r="T4112" s="73" t="n">
        <v>62.9</v>
      </c>
      <c r="U4112" s="71" t="n">
        <v>1</v>
      </c>
      <c r="V4112" t="inlineStr">
        <is>
          <t>No</t>
        </is>
      </c>
      <c r="W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TC104104</t>
        </is>
      </c>
      <c r="B4113" s="69" t="n">
        <v>46152</v>
      </c>
      <c r="C4113" s="70" t="n">
        <v>2026</v>
      </c>
      <c r="D4113" t="inlineStr">
        <is>
          <t>May</t>
        </is>
      </c>
      <c r="E4113" t="inlineStr">
        <is>
          <t>Asia Pacific</t>
        </is>
      </c>
      <c r="F4113" t="inlineStr">
        <is>
          <t>Singapore</t>
        </is>
      </c>
      <c r="G4113" t="inlineStr">
        <is>
          <t>BFSI</t>
        </is>
      </c>
      <c r="H4113" t="inlineStr">
        <is>
          <t>Application services</t>
        </is>
      </c>
      <c r="I4113" t="inlineStr">
        <is>
          <t>Large client</t>
        </is>
      </c>
      <c r="J4113" t="inlineStr">
        <is>
          <t>Ruhi Shaikh</t>
        </is>
      </c>
      <c r="K4113" s="71" t="n">
        <v>3125</v>
      </c>
      <c r="L4113" s="72" t="n">
        <v>3706.3</v>
      </c>
      <c r="M4113" s="72" t="n">
        <v>11582187.5</v>
      </c>
      <c r="N4113" s="72" t="n">
        <v>0</v>
      </c>
      <c r="O4113" s="72" t="n">
        <v>11582187.5</v>
      </c>
      <c r="P4113" s="72" t="n">
        <v>7324143.34</v>
      </c>
      <c r="Q4113" s="72" t="n">
        <v>4258044.16</v>
      </c>
      <c r="R4113" t="inlineStr">
        <is>
          <t>B-06</t>
        </is>
      </c>
      <c r="S4113" s="73" t="n">
        <v>22.5</v>
      </c>
      <c r="T4113" s="73" t="n">
        <v>18.7</v>
      </c>
      <c r="U4113" s="71" t="n">
        <v>0</v>
      </c>
      <c r="V4113" t="inlineStr">
        <is>
          <t>No</t>
        </is>
      </c>
      <c r="W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TC104105</t>
        </is>
      </c>
      <c r="B4114" s="69" t="n">
        <v>46152</v>
      </c>
      <c r="C4114" s="70" t="n">
        <v>2026</v>
      </c>
      <c r="D4114" t="inlineStr">
        <is>
          <t>May</t>
        </is>
      </c>
      <c r="E4114" t="inlineStr">
        <is>
          <t>North America</t>
        </is>
      </c>
      <c r="F4114" t="inlineStr">
        <is>
          <t>USA</t>
        </is>
      </c>
      <c r="G4114" t="inlineStr">
        <is>
          <t>Life Sciences</t>
        </is>
      </c>
      <c r="H4114" t="inlineStr">
        <is>
          <t>Consulting</t>
        </is>
      </c>
      <c r="I4114" t="inlineStr">
        <is>
          <t>Top-10 client</t>
        </is>
      </c>
      <c r="J4114" t="inlineStr">
        <is>
          <t>Shraddha Kulkarni</t>
        </is>
      </c>
      <c r="K4114" s="71" t="n">
        <v>6045</v>
      </c>
      <c r="L4114" s="72" t="n">
        <v>4609.7</v>
      </c>
      <c r="M4114" s="72" t="n">
        <v>27865636.5</v>
      </c>
      <c r="N4114" s="72" t="n">
        <v>1671938.19</v>
      </c>
      <c r="O4114" s="72" t="n">
        <v>26193698.31</v>
      </c>
      <c r="P4114" s="72" t="n">
        <v>16953525.26</v>
      </c>
      <c r="Q4114" s="72" t="n">
        <v>9240173.050000001</v>
      </c>
      <c r="R4114" t="inlineStr">
        <is>
          <t>LS-05</t>
        </is>
      </c>
      <c r="S4114" s="73" t="n">
        <v>41.9</v>
      </c>
      <c r="T4114" s="73" t="n">
        <v>35.7</v>
      </c>
      <c r="U4114" s="71" t="n">
        <v>0</v>
      </c>
      <c r="V4114" t="inlineStr">
        <is>
          <t>No</t>
        </is>
      </c>
      <c r="W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TC104106</t>
        </is>
      </c>
      <c r="B4115" s="69" t="n">
        <v>46153</v>
      </c>
      <c r="C4115" s="70" t="n">
        <v>2026</v>
      </c>
      <c r="D4115" t="inlineStr">
        <is>
          <t>May</t>
        </is>
      </c>
      <c r="E4115" t="inlineStr">
        <is>
          <t>North America</t>
        </is>
      </c>
      <c r="F4115" t="inlineStr">
        <is>
          <t>Canada</t>
        </is>
      </c>
      <c r="G4115" t="inlineStr">
        <is>
          <t>Manufacturing</t>
        </is>
      </c>
      <c r="H4115" t="inlineStr">
        <is>
          <t>Cloud &amp; infrastructure</t>
        </is>
      </c>
      <c r="I4115" t="inlineStr">
        <is>
          <t>Top-10 client</t>
        </is>
      </c>
      <c r="J4115" t="inlineStr">
        <is>
          <t>Noah Smith</t>
        </is>
      </c>
      <c r="K4115" s="71" t="n">
        <v>8210</v>
      </c>
      <c r="L4115" s="72" t="n">
        <v>3710.98</v>
      </c>
      <c r="M4115" s="72" t="n">
        <v>30467145.8</v>
      </c>
      <c r="N4115" s="72" t="n">
        <v>1828028.75</v>
      </c>
      <c r="O4115" s="72" t="n">
        <v>28639117.05</v>
      </c>
      <c r="P4115" s="72" t="n">
        <v>19938906.93</v>
      </c>
      <c r="Q4115" s="72" t="n">
        <v>8700210.119999999</v>
      </c>
      <c r="R4115" t="inlineStr">
        <is>
          <t>M-01</t>
        </is>
      </c>
      <c r="S4115" s="73" t="n">
        <v>55</v>
      </c>
      <c r="T4115" s="73" t="n">
        <v>47.8</v>
      </c>
      <c r="U4115" s="71" t="n">
        <v>1</v>
      </c>
      <c r="V4115" t="inlineStr">
        <is>
          <t>No</t>
        </is>
      </c>
      <c r="W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TC104107</t>
        </is>
      </c>
      <c r="B4116" s="69" t="n">
        <v>46153</v>
      </c>
      <c r="C4116" s="70" t="n">
        <v>2026</v>
      </c>
      <c r="D4116" t="inlineStr">
        <is>
          <t>May</t>
        </is>
      </c>
      <c r="E4116" t="inlineStr">
        <is>
          <t>Continental Europe</t>
        </is>
      </c>
      <c r="F4116" t="inlineStr">
        <is>
          <t>Germany</t>
        </is>
      </c>
      <c r="G4116" t="inlineStr">
        <is>
          <t>BFSI</t>
        </is>
      </c>
      <c r="H4116" t="inlineStr">
        <is>
          <t>Application services</t>
        </is>
      </c>
      <c r="I4116" t="inlineStr">
        <is>
          <t>Top-10 client</t>
        </is>
      </c>
      <c r="J4116" t="inlineStr">
        <is>
          <t>Shraddha Kulkarni</t>
        </is>
      </c>
      <c r="K4116" s="71" t="n">
        <v>6146</v>
      </c>
      <c r="L4116" s="72" t="n">
        <v>4064.57</v>
      </c>
      <c r="M4116" s="72" t="n">
        <v>24980847.22</v>
      </c>
      <c r="N4116" s="72" t="n">
        <v>999233.89</v>
      </c>
      <c r="O4116" s="72" t="n">
        <v>23981613.33</v>
      </c>
      <c r="P4116" s="72" t="n">
        <v>15418840.46</v>
      </c>
      <c r="Q4116" s="72" t="n">
        <v>8562772.869999999</v>
      </c>
      <c r="R4116" t="inlineStr">
        <is>
          <t>B-02</t>
        </is>
      </c>
      <c r="S4116" s="73" t="n">
        <v>44.7</v>
      </c>
      <c r="T4116" s="73" t="n">
        <v>37.4</v>
      </c>
      <c r="U4116" s="71" t="n">
        <v>1</v>
      </c>
      <c r="V4116" t="inlineStr">
        <is>
          <t>No</t>
        </is>
      </c>
      <c r="W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TC104108</t>
        </is>
      </c>
      <c r="B4117" s="69" t="n">
        <v>46153</v>
      </c>
      <c r="C4117" s="70" t="n">
        <v>2026</v>
      </c>
      <c r="D4117" t="inlineStr">
        <is>
          <t>May</t>
        </is>
      </c>
      <c r="E4117" t="inlineStr">
        <is>
          <t>North America</t>
        </is>
      </c>
      <c r="F4117" t="inlineStr">
        <is>
          <t>Canada</t>
        </is>
      </c>
      <c r="G4117" t="inlineStr">
        <is>
          <t>BFSI</t>
        </is>
      </c>
      <c r="H4117" t="inlineStr">
        <is>
          <t>Application services</t>
        </is>
      </c>
      <c r="I4117" t="inlineStr">
        <is>
          <t>Top-10 client</t>
        </is>
      </c>
      <c r="J4117" t="inlineStr">
        <is>
          <t>Shraddha Kulkarni</t>
        </is>
      </c>
      <c r="K4117" s="71" t="n">
        <v>5516</v>
      </c>
      <c r="L4117" s="72" t="n">
        <v>4494.41</v>
      </c>
      <c r="M4117" s="72" t="n">
        <v>24791165.56</v>
      </c>
      <c r="N4117" s="72" t="n">
        <v>495823.31</v>
      </c>
      <c r="O4117" s="72" t="n">
        <v>24295342.25</v>
      </c>
      <c r="P4117" s="72" t="n">
        <v>16634122.18</v>
      </c>
      <c r="Q4117" s="72" t="n">
        <v>7661220.07</v>
      </c>
      <c r="R4117" t="inlineStr">
        <is>
          <t>B-01</t>
        </is>
      </c>
      <c r="S4117" s="73" t="n">
        <v>45.9</v>
      </c>
      <c r="T4117" s="73" t="n">
        <v>34.3</v>
      </c>
      <c r="U4117" s="71" t="n">
        <v>0</v>
      </c>
      <c r="V4117" t="inlineStr">
        <is>
          <t>No</t>
        </is>
      </c>
      <c r="W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TC104109</t>
        </is>
      </c>
      <c r="B4118" s="69" t="n">
        <v>46153</v>
      </c>
      <c r="C4118" s="70" t="n">
        <v>2026</v>
      </c>
      <c r="D4118" t="inlineStr">
        <is>
          <t>May</t>
        </is>
      </c>
      <c r="E4118" t="inlineStr">
        <is>
          <t>UK</t>
        </is>
      </c>
      <c r="F4118" t="inlineStr">
        <is>
          <t>UK</t>
        </is>
      </c>
      <c r="G4118" t="inlineStr">
        <is>
          <t>Life Sciences</t>
        </is>
      </c>
      <c r="H4118" t="inlineStr">
        <is>
          <t>BPS</t>
        </is>
      </c>
      <c r="I4118" t="inlineStr">
        <is>
          <t>Large client</t>
        </is>
      </c>
      <c r="J4118" t="inlineStr">
        <is>
          <t>Fatima Al-Saud</t>
        </is>
      </c>
      <c r="K4118" s="71" t="n">
        <v>1291</v>
      </c>
      <c r="L4118" s="72" t="n">
        <v>4876.59</v>
      </c>
      <c r="M4118" s="72" t="n">
        <v>6295677.69</v>
      </c>
      <c r="N4118" s="72" t="n">
        <v>377740.66</v>
      </c>
      <c r="O4118" s="72" t="n">
        <v>5917937.03</v>
      </c>
      <c r="P4118" s="72" t="n">
        <v>3906381.37</v>
      </c>
      <c r="Q4118" s="72" t="n">
        <v>2011555.66</v>
      </c>
      <c r="R4118" t="inlineStr">
        <is>
          <t>LS-04</t>
        </is>
      </c>
      <c r="S4118" s="73" t="n">
        <v>9.300000000000001</v>
      </c>
      <c r="T4118" s="73" t="n">
        <v>7.8</v>
      </c>
      <c r="U4118" s="71" t="n">
        <v>0</v>
      </c>
      <c r="V4118" t="inlineStr">
        <is>
          <t>No</t>
        </is>
      </c>
      <c r="W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TC104110</t>
        </is>
      </c>
      <c r="B4119" s="69" t="n">
        <v>46153</v>
      </c>
      <c r="C4119" s="70" t="n">
        <v>2026</v>
      </c>
      <c r="D4119" t="inlineStr">
        <is>
          <t>May</t>
        </is>
      </c>
      <c r="E4119" t="inlineStr">
        <is>
          <t>Middle East &amp; Africa</t>
        </is>
      </c>
      <c r="F4119" t="inlineStr">
        <is>
          <t>South Africa</t>
        </is>
      </c>
      <c r="G4119" t="inlineStr">
        <is>
          <t>BFSI</t>
        </is>
      </c>
      <c r="H4119" t="inlineStr">
        <is>
          <t>AI &amp; data</t>
        </is>
      </c>
      <c r="I4119" t="inlineStr">
        <is>
          <t>Mid-size client</t>
        </is>
      </c>
      <c r="J4119" t="inlineStr">
        <is>
          <t>Amir Khan</t>
        </is>
      </c>
      <c r="K4119" s="71" t="n">
        <v>5089</v>
      </c>
      <c r="L4119" s="72" t="n">
        <v>3407.01</v>
      </c>
      <c r="M4119" s="72" t="n">
        <v>17338273.89</v>
      </c>
      <c r="N4119" s="72" t="n">
        <v>0</v>
      </c>
      <c r="O4119" s="72" t="n">
        <v>17338273.89</v>
      </c>
      <c r="P4119" s="72" t="n">
        <v>11375216.4</v>
      </c>
      <c r="Q4119" s="72" t="n">
        <v>5963057.49</v>
      </c>
      <c r="R4119" t="inlineStr">
        <is>
          <t>B-01</t>
        </is>
      </c>
      <c r="S4119" s="73" t="n">
        <v>41</v>
      </c>
      <c r="T4119" s="73" t="n">
        <v>32.3</v>
      </c>
      <c r="U4119" s="71" t="n">
        <v>0</v>
      </c>
      <c r="V4119" t="inlineStr">
        <is>
          <t>No</t>
        </is>
      </c>
      <c r="W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TC104111</t>
        </is>
      </c>
      <c r="B4120" s="69" t="n">
        <v>46153</v>
      </c>
      <c r="C4120" s="70" t="n">
        <v>2026</v>
      </c>
      <c r="D4120" t="inlineStr">
        <is>
          <t>May</t>
        </is>
      </c>
      <c r="E4120" t="inlineStr">
        <is>
          <t>UK</t>
        </is>
      </c>
      <c r="F4120" t="inlineStr">
        <is>
          <t>UK</t>
        </is>
      </c>
      <c r="G4120" t="inlineStr">
        <is>
          <t>Technology &amp; Services</t>
        </is>
      </c>
      <c r="H4120" t="inlineStr">
        <is>
          <t>Application services</t>
        </is>
      </c>
      <c r="I4120" t="inlineStr">
        <is>
          <t>Top-10 client</t>
        </is>
      </c>
      <c r="J4120" t="inlineStr">
        <is>
          <t>Aisha Bello</t>
        </is>
      </c>
      <c r="K4120" s="71" t="n">
        <v>1126</v>
      </c>
      <c r="L4120" s="72" t="n">
        <v>4358.5</v>
      </c>
      <c r="M4120" s="72" t="n">
        <v>4907671</v>
      </c>
      <c r="N4120" s="72" t="n">
        <v>0</v>
      </c>
      <c r="O4120" s="72" t="n">
        <v>4907671</v>
      </c>
      <c r="P4120" s="72" t="n">
        <v>3173594.5</v>
      </c>
      <c r="Q4120" s="72" t="n">
        <v>1734076.5</v>
      </c>
      <c r="R4120" t="inlineStr">
        <is>
          <t>TS-04</t>
        </is>
      </c>
      <c r="S4120" s="73" t="n">
        <v>7.6</v>
      </c>
      <c r="T4120" s="73" t="n">
        <v>6.9</v>
      </c>
      <c r="U4120" s="71" t="n">
        <v>0</v>
      </c>
      <c r="V4120" t="inlineStr">
        <is>
          <t>No</t>
        </is>
      </c>
      <c r="W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TC104112</t>
        </is>
      </c>
      <c r="B4121" s="69" t="n">
        <v>46153</v>
      </c>
      <c r="C4121" s="70" t="n">
        <v>2026</v>
      </c>
      <c r="D4121" t="inlineStr">
        <is>
          <t>May</t>
        </is>
      </c>
      <c r="E4121" t="inlineStr">
        <is>
          <t>Asia Pacific</t>
        </is>
      </c>
      <c r="F4121" t="inlineStr">
        <is>
          <t>Singapore</t>
        </is>
      </c>
      <c r="G4121" t="inlineStr">
        <is>
          <t>BFSI</t>
        </is>
      </c>
      <c r="H4121" t="inlineStr">
        <is>
          <t>Consulting</t>
        </is>
      </c>
      <c r="I4121" t="inlineStr">
        <is>
          <t>Large client</t>
        </is>
      </c>
      <c r="J4121" t="inlineStr">
        <is>
          <t>Sophie Müller</t>
        </is>
      </c>
      <c r="K4121" s="71" t="n">
        <v>10669</v>
      </c>
      <c r="L4121" s="72" t="n">
        <v>4027.98</v>
      </c>
      <c r="M4121" s="72" t="n">
        <v>42974518.62</v>
      </c>
      <c r="N4121" s="72" t="n">
        <v>1718980.74</v>
      </c>
      <c r="O4121" s="72" t="n">
        <v>41255537.88</v>
      </c>
      <c r="P4121" s="72" t="n">
        <v>25336160.89</v>
      </c>
      <c r="Q4121" s="72" t="n">
        <v>15919376.99</v>
      </c>
      <c r="R4121" t="inlineStr">
        <is>
          <t>B-05</t>
        </is>
      </c>
      <c r="S4121" s="73" t="n">
        <v>79.8</v>
      </c>
      <c r="T4121" s="73" t="n">
        <v>63.7</v>
      </c>
      <c r="U4121" s="71" t="n">
        <v>0</v>
      </c>
      <c r="V4121" t="inlineStr">
        <is>
          <t>No</t>
        </is>
      </c>
      <c r="W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TC104113</t>
        </is>
      </c>
      <c r="B4122" s="69" t="n">
        <v>46153</v>
      </c>
      <c r="C4122" s="70" t="n">
        <v>2026</v>
      </c>
      <c r="D4122" t="inlineStr">
        <is>
          <t>May</t>
        </is>
      </c>
      <c r="E4122" t="inlineStr">
        <is>
          <t>Continental Europe</t>
        </is>
      </c>
      <c r="F4122" t="inlineStr">
        <is>
          <t>Netherlands</t>
        </is>
      </c>
      <c r="G4122" t="inlineStr">
        <is>
          <t>Life Sciences</t>
        </is>
      </c>
      <c r="H4122" t="inlineStr">
        <is>
          <t>Application services</t>
        </is>
      </c>
      <c r="I4122" t="inlineStr">
        <is>
          <t>Large client</t>
        </is>
      </c>
      <c r="J4122" t="inlineStr">
        <is>
          <t>Lucas Martin</t>
        </is>
      </c>
      <c r="K4122" s="71" t="n">
        <v>9299</v>
      </c>
      <c r="L4122" s="72" t="n">
        <v>4838.68</v>
      </c>
      <c r="M4122" s="72" t="n">
        <v>44994885.32</v>
      </c>
      <c r="N4122" s="72" t="n">
        <v>0</v>
      </c>
      <c r="O4122" s="72" t="n">
        <v>44994885.32</v>
      </c>
      <c r="P4122" s="72" t="n">
        <v>30832566.31</v>
      </c>
      <c r="Q4122" s="72" t="n">
        <v>14162319.01</v>
      </c>
      <c r="R4122" t="inlineStr">
        <is>
          <t>LS-06</t>
        </is>
      </c>
      <c r="S4122" s="73" t="n">
        <v>64</v>
      </c>
      <c r="T4122" s="73" t="n">
        <v>55.5</v>
      </c>
      <c r="U4122" s="71" t="n">
        <v>0</v>
      </c>
      <c r="V4122" t="inlineStr">
        <is>
          <t>No</t>
        </is>
      </c>
      <c r="W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TC104114</t>
        </is>
      </c>
      <c r="B4123" s="69" t="n">
        <v>46153</v>
      </c>
      <c r="C4123" s="70" t="n">
        <v>2026</v>
      </c>
      <c r="D4123" t="inlineStr">
        <is>
          <t>May</t>
        </is>
      </c>
      <c r="E4123" t="inlineStr">
        <is>
          <t>Middle East &amp; Africa</t>
        </is>
      </c>
      <c r="F4123" t="inlineStr">
        <is>
          <t>UAE</t>
        </is>
      </c>
      <c r="G4123" t="inlineStr">
        <is>
          <t>Retail &amp; CPG</t>
        </is>
      </c>
      <c r="H4123" t="inlineStr">
        <is>
          <t>Consulting</t>
        </is>
      </c>
      <c r="I4123" t="inlineStr">
        <is>
          <t>Top-10 client</t>
        </is>
      </c>
      <c r="J4123" t="inlineStr">
        <is>
          <t>Mei Lin</t>
        </is>
      </c>
      <c r="K4123" s="71" t="n">
        <v>1860</v>
      </c>
      <c r="L4123" s="72" t="n">
        <v>2939.78</v>
      </c>
      <c r="M4123" s="72" t="n">
        <v>5467990.8</v>
      </c>
      <c r="N4123" s="72" t="n">
        <v>109359.82</v>
      </c>
      <c r="O4123" s="72" t="n">
        <v>5358630.98</v>
      </c>
      <c r="P4123" s="72" t="n">
        <v>3769775.32</v>
      </c>
      <c r="Q4123" s="72" t="n">
        <v>1588855.66</v>
      </c>
      <c r="R4123" t="inlineStr">
        <is>
          <t>RC-03</t>
        </is>
      </c>
      <c r="S4123" s="73" t="n">
        <v>12.4</v>
      </c>
      <c r="T4123" s="73" t="n">
        <v>11.1</v>
      </c>
      <c r="U4123" s="71" t="n">
        <v>0</v>
      </c>
      <c r="V4123" t="inlineStr">
        <is>
          <t>No</t>
        </is>
      </c>
      <c r="W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TC104115</t>
        </is>
      </c>
      <c r="B4124" s="69" t="n">
        <v>46154</v>
      </c>
      <c r="C4124" s="70" t="n">
        <v>2026</v>
      </c>
      <c r="D4124" t="inlineStr">
        <is>
          <t>May</t>
        </is>
      </c>
      <c r="E4124" t="inlineStr">
        <is>
          <t>UK</t>
        </is>
      </c>
      <c r="F4124" t="inlineStr">
        <is>
          <t>UK</t>
        </is>
      </c>
      <c r="G4124" t="inlineStr">
        <is>
          <t>BFSI</t>
        </is>
      </c>
      <c r="H4124" t="inlineStr">
        <is>
          <t>BPS</t>
        </is>
      </c>
      <c r="I4124" t="inlineStr">
        <is>
          <t>Top-10 client</t>
        </is>
      </c>
      <c r="J4124" t="inlineStr">
        <is>
          <t>Lucas Martin</t>
        </is>
      </c>
      <c r="K4124" s="71" t="n">
        <v>3288</v>
      </c>
      <c r="L4124" s="72" t="n">
        <v>4420.83</v>
      </c>
      <c r="M4124" s="72" t="n">
        <v>14535689.04</v>
      </c>
      <c r="N4124" s="72" t="n">
        <v>0</v>
      </c>
      <c r="O4124" s="72" t="n">
        <v>14535689.04</v>
      </c>
      <c r="P4124" s="72" t="n">
        <v>9109204.01</v>
      </c>
      <c r="Q4124" s="72" t="n">
        <v>5426485.03</v>
      </c>
      <c r="R4124" t="inlineStr">
        <is>
          <t>B-02</t>
        </is>
      </c>
      <c r="S4124" s="73" t="n">
        <v>26.4</v>
      </c>
      <c r="T4124" s="73" t="n">
        <v>20.6</v>
      </c>
      <c r="U4124" s="71" t="n">
        <v>0</v>
      </c>
      <c r="V4124" t="inlineStr">
        <is>
          <t>No</t>
        </is>
      </c>
      <c r="W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TC104116</t>
        </is>
      </c>
      <c r="B4125" s="69" t="n">
        <v>46154</v>
      </c>
      <c r="C4125" s="70" t="n">
        <v>2026</v>
      </c>
      <c r="D4125" t="inlineStr">
        <is>
          <t>May</t>
        </is>
      </c>
      <c r="E4125" t="inlineStr">
        <is>
          <t>UK</t>
        </is>
      </c>
      <c r="F4125" t="inlineStr">
        <is>
          <t>UK</t>
        </is>
      </c>
      <c r="G4125" t="inlineStr">
        <is>
          <t>Technology &amp; Services</t>
        </is>
      </c>
      <c r="H4125" t="inlineStr">
        <is>
          <t>Consulting</t>
        </is>
      </c>
      <c r="I4125" t="inlineStr">
        <is>
          <t>Large client</t>
        </is>
      </c>
      <c r="J4125" t="inlineStr">
        <is>
          <t>Omar Haddad</t>
        </is>
      </c>
      <c r="K4125" s="71" t="n">
        <v>9010</v>
      </c>
      <c r="L4125" s="72" t="n">
        <v>4504.08</v>
      </c>
      <c r="M4125" s="72" t="n">
        <v>40581760.8</v>
      </c>
      <c r="N4125" s="72" t="n">
        <v>811635.22</v>
      </c>
      <c r="O4125" s="72" t="n">
        <v>39770125.58</v>
      </c>
      <c r="P4125" s="72" t="n">
        <v>25139473.92</v>
      </c>
      <c r="Q4125" s="72" t="n">
        <v>14630651.66</v>
      </c>
      <c r="R4125" t="inlineStr">
        <is>
          <t>TS-04</t>
        </is>
      </c>
      <c r="S4125" s="73" t="n">
        <v>70.7</v>
      </c>
      <c r="T4125" s="73" t="n">
        <v>55.9</v>
      </c>
      <c r="U4125" s="71" t="n">
        <v>1</v>
      </c>
      <c r="V4125" t="inlineStr">
        <is>
          <t>No</t>
        </is>
      </c>
      <c r="W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TC104117</t>
        </is>
      </c>
      <c r="B4126" s="69" t="n">
        <v>46154</v>
      </c>
      <c r="C4126" s="70" t="n">
        <v>2026</v>
      </c>
      <c r="D4126" t="inlineStr">
        <is>
          <t>May</t>
        </is>
      </c>
      <c r="E4126" t="inlineStr">
        <is>
          <t>UK</t>
        </is>
      </c>
      <c r="F4126" t="inlineStr">
        <is>
          <t>UK</t>
        </is>
      </c>
      <c r="G4126" t="inlineStr">
        <is>
          <t>Communications &amp; Media</t>
        </is>
      </c>
      <c r="H4126" t="inlineStr">
        <is>
          <t>Application services</t>
        </is>
      </c>
      <c r="I4126" t="inlineStr">
        <is>
          <t>Large client</t>
        </is>
      </c>
      <c r="J4126" t="inlineStr">
        <is>
          <t>Emma Clarke</t>
        </is>
      </c>
      <c r="K4126" s="71" t="n">
        <v>6319</v>
      </c>
      <c r="L4126" s="72" t="n">
        <v>3985.99</v>
      </c>
      <c r="M4126" s="72" t="n">
        <v>25187470.81</v>
      </c>
      <c r="N4126" s="72" t="n">
        <v>0</v>
      </c>
      <c r="O4126" s="72" t="n">
        <v>25187470.81</v>
      </c>
      <c r="P4126" s="72" t="n">
        <v>15258612.21</v>
      </c>
      <c r="Q4126" s="72" t="n">
        <v>9928858.6</v>
      </c>
      <c r="R4126" t="inlineStr">
        <is>
          <t>CM-03</t>
        </is>
      </c>
      <c r="S4126" s="73" t="n">
        <v>47.1</v>
      </c>
      <c r="T4126" s="73" t="n">
        <v>42</v>
      </c>
      <c r="U4126" s="71" t="n">
        <v>0</v>
      </c>
      <c r="V4126" t="inlineStr">
        <is>
          <t>No</t>
        </is>
      </c>
      <c r="W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TC104118</t>
        </is>
      </c>
      <c r="B4127" s="69" t="n">
        <v>46154</v>
      </c>
      <c r="C4127" s="70" t="n">
        <v>2026</v>
      </c>
      <c r="D4127" t="inlineStr">
        <is>
          <t>May</t>
        </is>
      </c>
      <c r="E4127" t="inlineStr">
        <is>
          <t>North America</t>
        </is>
      </c>
      <c r="F4127" t="inlineStr">
        <is>
          <t>Canada</t>
        </is>
      </c>
      <c r="G4127" t="inlineStr">
        <is>
          <t>BFSI</t>
        </is>
      </c>
      <c r="H4127" t="inlineStr">
        <is>
          <t>BPS</t>
        </is>
      </c>
      <c r="I4127" t="inlineStr">
        <is>
          <t>Large client</t>
        </is>
      </c>
      <c r="J4127" t="inlineStr">
        <is>
          <t>Lucas Martin</t>
        </is>
      </c>
      <c r="K4127" s="71" t="n">
        <v>7093</v>
      </c>
      <c r="L4127" s="72" t="n">
        <v>4702.19</v>
      </c>
      <c r="M4127" s="72" t="n">
        <v>33352633.67</v>
      </c>
      <c r="N4127" s="72" t="n">
        <v>0</v>
      </c>
      <c r="O4127" s="72" t="n">
        <v>33352633.67</v>
      </c>
      <c r="P4127" s="72" t="n">
        <v>22117634.94</v>
      </c>
      <c r="Q4127" s="72" t="n">
        <v>11234998.73</v>
      </c>
      <c r="R4127" t="inlineStr">
        <is>
          <t>B-04</t>
        </is>
      </c>
      <c r="S4127" s="73" t="n">
        <v>47.6</v>
      </c>
      <c r="T4127" s="73" t="n">
        <v>42.2</v>
      </c>
      <c r="U4127" s="71" t="n">
        <v>1</v>
      </c>
      <c r="V4127" t="inlineStr">
        <is>
          <t>No</t>
        </is>
      </c>
      <c r="W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TC104119</t>
        </is>
      </c>
      <c r="B4128" s="69" t="n">
        <v>46154</v>
      </c>
      <c r="C4128" s="70" t="n">
        <v>2026</v>
      </c>
      <c r="D4128" t="inlineStr">
        <is>
          <t>May</t>
        </is>
      </c>
      <c r="E4128" t="inlineStr">
        <is>
          <t>North America</t>
        </is>
      </c>
      <c r="F4128" t="inlineStr">
        <is>
          <t>USA</t>
        </is>
      </c>
      <c r="G4128" t="inlineStr">
        <is>
          <t>Life Sciences</t>
        </is>
      </c>
      <c r="H4128" t="inlineStr">
        <is>
          <t>Application services</t>
        </is>
      </c>
      <c r="I4128" t="inlineStr">
        <is>
          <t>Top-10 client</t>
        </is>
      </c>
      <c r="J4128" t="inlineStr">
        <is>
          <t>Fatima Al-Saud</t>
        </is>
      </c>
      <c r="K4128" s="71" t="n">
        <v>8518</v>
      </c>
      <c r="L4128" s="72" t="n">
        <v>4527.98</v>
      </c>
      <c r="M4128" s="72" t="n">
        <v>38569333.64</v>
      </c>
      <c r="N4128" s="72" t="n">
        <v>771386.67</v>
      </c>
      <c r="O4128" s="72" t="n">
        <v>37797946.97</v>
      </c>
      <c r="P4128" s="72" t="n">
        <v>24976248.19</v>
      </c>
      <c r="Q4128" s="72" t="n">
        <v>12821698.78</v>
      </c>
      <c r="R4128" t="inlineStr">
        <is>
          <t>LS-04</t>
        </is>
      </c>
      <c r="S4128" s="73" t="n">
        <v>52.8</v>
      </c>
      <c r="T4128" s="73" t="n">
        <v>48.4</v>
      </c>
      <c r="U4128" s="71" t="n">
        <v>2</v>
      </c>
      <c r="V4128" t="inlineStr">
        <is>
          <t>No</t>
        </is>
      </c>
      <c r="W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TC104120</t>
        </is>
      </c>
      <c r="B4129" s="69" t="n">
        <v>46154</v>
      </c>
      <c r="C4129" s="70" t="n">
        <v>2026</v>
      </c>
      <c r="D4129" t="inlineStr">
        <is>
          <t>May</t>
        </is>
      </c>
      <c r="E4129" t="inlineStr">
        <is>
          <t>North America</t>
        </is>
      </c>
      <c r="F4129" t="inlineStr">
        <is>
          <t>USA</t>
        </is>
      </c>
      <c r="G4129" t="inlineStr">
        <is>
          <t>Manufacturing</t>
        </is>
      </c>
      <c r="H4129" t="inlineStr">
        <is>
          <t>Application services</t>
        </is>
      </c>
      <c r="I4129" t="inlineStr">
        <is>
          <t>Top-10 client</t>
        </is>
      </c>
      <c r="J4129" t="inlineStr">
        <is>
          <t>Sara Rossi</t>
        </is>
      </c>
      <c r="K4129" s="71" t="n">
        <v>6505</v>
      </c>
      <c r="L4129" s="72" t="n">
        <v>3893.3</v>
      </c>
      <c r="M4129" s="72" t="n">
        <v>25325916.5</v>
      </c>
      <c r="N4129" s="72" t="n">
        <v>506518.33</v>
      </c>
      <c r="O4129" s="72" t="n">
        <v>24819398.17</v>
      </c>
      <c r="P4129" s="72" t="n">
        <v>14813398.9</v>
      </c>
      <c r="Q4129" s="72" t="n">
        <v>10005999.27</v>
      </c>
      <c r="R4129" t="inlineStr">
        <is>
          <t>M-06</t>
        </is>
      </c>
      <c r="S4129" s="73" t="n">
        <v>42.7</v>
      </c>
      <c r="T4129" s="73" t="n">
        <v>38</v>
      </c>
      <c r="U4129" s="71" t="n">
        <v>2</v>
      </c>
      <c r="V4129" t="inlineStr">
        <is>
          <t>No</t>
        </is>
      </c>
      <c r="W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TC104121</t>
        </is>
      </c>
      <c r="B4130" s="69" t="n">
        <v>46154</v>
      </c>
      <c r="C4130" s="70" t="n">
        <v>2026</v>
      </c>
      <c r="D4130" t="inlineStr">
        <is>
          <t>May</t>
        </is>
      </c>
      <c r="E4130" t="inlineStr">
        <is>
          <t>Asia Pacific</t>
        </is>
      </c>
      <c r="F4130" t="inlineStr">
        <is>
          <t>Japan</t>
        </is>
      </c>
      <c r="G4130" t="inlineStr">
        <is>
          <t>Retail &amp; CPG</t>
        </is>
      </c>
      <c r="H4130" t="inlineStr">
        <is>
          <t>Cloud &amp; infrastructure</t>
        </is>
      </c>
      <c r="I4130" t="inlineStr">
        <is>
          <t>Top-10 client</t>
        </is>
      </c>
      <c r="J4130" t="inlineStr">
        <is>
          <t>Liam O'Brien</t>
        </is>
      </c>
      <c r="K4130" s="71" t="n">
        <v>4097</v>
      </c>
      <c r="L4130" s="72" t="n">
        <v>3627.81</v>
      </c>
      <c r="M4130" s="72" t="n">
        <v>14863137.57</v>
      </c>
      <c r="N4130" s="72" t="n">
        <v>297262.75</v>
      </c>
      <c r="O4130" s="72" t="n">
        <v>14565874.82</v>
      </c>
      <c r="P4130" s="72" t="n">
        <v>8817803.369999999</v>
      </c>
      <c r="Q4130" s="72" t="n">
        <v>5748071.45</v>
      </c>
      <c r="R4130" t="inlineStr">
        <is>
          <t>RC-06</t>
        </is>
      </c>
      <c r="S4130" s="73" t="n">
        <v>32.6</v>
      </c>
      <c r="T4130" s="73" t="n">
        <v>26.9</v>
      </c>
      <c r="U4130" s="71" t="n">
        <v>0</v>
      </c>
      <c r="V4130" t="inlineStr">
        <is>
          <t>No</t>
        </is>
      </c>
      <c r="W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TC104122</t>
        </is>
      </c>
      <c r="B4131" s="69" t="n">
        <v>46155</v>
      </c>
      <c r="C4131" s="70" t="n">
        <v>2026</v>
      </c>
      <c r="D4131" t="inlineStr">
        <is>
          <t>May</t>
        </is>
      </c>
      <c r="E4131" t="inlineStr">
        <is>
          <t>North America</t>
        </is>
      </c>
      <c r="F4131" t="inlineStr">
        <is>
          <t>Canada</t>
        </is>
      </c>
      <c r="G4131" t="inlineStr">
        <is>
          <t>BFSI</t>
        </is>
      </c>
      <c r="H4131" t="inlineStr">
        <is>
          <t>Consulting</t>
        </is>
      </c>
      <c r="I4131" t="inlineStr">
        <is>
          <t>Top-10 client</t>
        </is>
      </c>
      <c r="J4131" t="inlineStr">
        <is>
          <t>Carlos Silva</t>
        </is>
      </c>
      <c r="K4131" s="71" t="n">
        <v>3770</v>
      </c>
      <c r="L4131" s="72" t="n">
        <v>3884.35</v>
      </c>
      <c r="M4131" s="72" t="n">
        <v>14643999.5</v>
      </c>
      <c r="N4131" s="72" t="n">
        <v>292879.99</v>
      </c>
      <c r="O4131" s="72" t="n">
        <v>14351119.51</v>
      </c>
      <c r="P4131" s="72" t="n">
        <v>9045258.25</v>
      </c>
      <c r="Q4131" s="72" t="n">
        <v>5305861.26</v>
      </c>
      <c r="R4131" t="inlineStr">
        <is>
          <t>B-01</t>
        </is>
      </c>
      <c r="S4131" s="73" t="n">
        <v>29.8</v>
      </c>
      <c r="T4131" s="73" t="n">
        <v>23.3</v>
      </c>
      <c r="U4131" s="71" t="n">
        <v>0</v>
      </c>
      <c r="V4131" t="inlineStr">
        <is>
          <t>No</t>
        </is>
      </c>
      <c r="W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TC104123</t>
        </is>
      </c>
      <c r="B4132" s="69" t="n">
        <v>46155</v>
      </c>
      <c r="C4132" s="70" t="n">
        <v>2026</v>
      </c>
      <c r="D4132" t="inlineStr">
        <is>
          <t>May</t>
        </is>
      </c>
      <c r="E4132" t="inlineStr">
        <is>
          <t>North America</t>
        </is>
      </c>
      <c r="F4132" t="inlineStr">
        <is>
          <t>USA</t>
        </is>
      </c>
      <c r="G4132" t="inlineStr">
        <is>
          <t>BFSI</t>
        </is>
      </c>
      <c r="H4132" t="inlineStr">
        <is>
          <t>Application services</t>
        </is>
      </c>
      <c r="I4132" t="inlineStr">
        <is>
          <t>Mid-size client</t>
        </is>
      </c>
      <c r="J4132" t="inlineStr">
        <is>
          <t>Priya Nair</t>
        </is>
      </c>
      <c r="K4132" s="71" t="n">
        <v>10159</v>
      </c>
      <c r="L4132" s="72" t="n">
        <v>3884.37</v>
      </c>
      <c r="M4132" s="72" t="n">
        <v>39461314.83</v>
      </c>
      <c r="N4132" s="72" t="n">
        <v>0</v>
      </c>
      <c r="O4132" s="72" t="n">
        <v>39461314.83</v>
      </c>
      <c r="P4132" s="72" t="n">
        <v>27045315.03</v>
      </c>
      <c r="Q4132" s="72" t="n">
        <v>12415999.8</v>
      </c>
      <c r="R4132" t="inlineStr">
        <is>
          <t>B-03</t>
        </is>
      </c>
      <c r="S4132" s="73" t="n">
        <v>74.5</v>
      </c>
      <c r="T4132" s="73" t="n">
        <v>62.1</v>
      </c>
      <c r="U4132" s="71" t="n">
        <v>0</v>
      </c>
      <c r="V4132" t="inlineStr">
        <is>
          <t>No</t>
        </is>
      </c>
      <c r="W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TC104124</t>
        </is>
      </c>
      <c r="B4133" s="69" t="n">
        <v>46155</v>
      </c>
      <c r="C4133" s="70" t="n">
        <v>2026</v>
      </c>
      <c r="D4133" t="inlineStr">
        <is>
          <t>May</t>
        </is>
      </c>
      <c r="E4133" t="inlineStr">
        <is>
          <t>Middle East &amp; Africa</t>
        </is>
      </c>
      <c r="F4133" t="inlineStr">
        <is>
          <t>South Africa</t>
        </is>
      </c>
      <c r="G4133" t="inlineStr">
        <is>
          <t>Communications &amp; Media</t>
        </is>
      </c>
      <c r="H4133" t="inlineStr">
        <is>
          <t>BPS</t>
        </is>
      </c>
      <c r="I4133" t="inlineStr">
        <is>
          <t>Mid-size client</t>
        </is>
      </c>
      <c r="J4133" t="inlineStr">
        <is>
          <t>Carlos Silva</t>
        </is>
      </c>
      <c r="K4133" s="71" t="n">
        <v>766</v>
      </c>
      <c r="L4133" s="72" t="n">
        <v>3365.84</v>
      </c>
      <c r="M4133" s="72" t="n">
        <v>2578233.44</v>
      </c>
      <c r="N4133" s="72" t="n">
        <v>154694.01</v>
      </c>
      <c r="O4133" s="72" t="n">
        <v>2423539.43</v>
      </c>
      <c r="P4133" s="72" t="n">
        <v>1785702.34</v>
      </c>
      <c r="Q4133" s="72" t="n">
        <v>637837.09</v>
      </c>
      <c r="R4133" t="inlineStr">
        <is>
          <t>CM-06</t>
        </is>
      </c>
      <c r="S4133" s="73" t="n">
        <v>6.4</v>
      </c>
      <c r="T4133" s="73" t="n">
        <v>5</v>
      </c>
      <c r="U4133" s="71" t="n">
        <v>0</v>
      </c>
      <c r="V4133" t="inlineStr">
        <is>
          <t>No</t>
        </is>
      </c>
      <c r="W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TC104125</t>
        </is>
      </c>
      <c r="B4134" s="69" t="n">
        <v>46155</v>
      </c>
      <c r="C4134" s="70" t="n">
        <v>2026</v>
      </c>
      <c r="D4134" t="inlineStr">
        <is>
          <t>May</t>
        </is>
      </c>
      <c r="E4134" t="inlineStr">
        <is>
          <t>Middle East &amp; Africa</t>
        </is>
      </c>
      <c r="F4134" t="inlineStr">
        <is>
          <t>South Africa</t>
        </is>
      </c>
      <c r="G4134" t="inlineStr">
        <is>
          <t>Retail &amp; CPG</t>
        </is>
      </c>
      <c r="H4134" t="inlineStr">
        <is>
          <t>Application services</t>
        </is>
      </c>
      <c r="I4134" t="inlineStr">
        <is>
          <t>Large client</t>
        </is>
      </c>
      <c r="J4134" t="inlineStr">
        <is>
          <t>Sophie Müller</t>
        </is>
      </c>
      <c r="K4134" s="71" t="n">
        <v>5077</v>
      </c>
      <c r="L4134" s="72" t="n">
        <v>3170.59</v>
      </c>
      <c r="M4134" s="72" t="n">
        <v>16097085.43</v>
      </c>
      <c r="N4134" s="72" t="n">
        <v>643883.42</v>
      </c>
      <c r="O4134" s="72" t="n">
        <v>15453202.01</v>
      </c>
      <c r="P4134" s="72" t="n">
        <v>11584404.99</v>
      </c>
      <c r="Q4134" s="72" t="n">
        <v>3868797.02</v>
      </c>
      <c r="R4134" t="inlineStr">
        <is>
          <t>RC-03</t>
        </is>
      </c>
      <c r="S4134" s="73" t="n">
        <v>39.3</v>
      </c>
      <c r="T4134" s="73" t="n">
        <v>32.9</v>
      </c>
      <c r="U4134" s="71" t="n">
        <v>1</v>
      </c>
      <c r="V4134" t="inlineStr">
        <is>
          <t>No</t>
        </is>
      </c>
      <c r="W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TC104126</t>
        </is>
      </c>
      <c r="B4135" s="69" t="n">
        <v>46155</v>
      </c>
      <c r="C4135" s="70" t="n">
        <v>2026</v>
      </c>
      <c r="D4135" t="inlineStr">
        <is>
          <t>May</t>
        </is>
      </c>
      <c r="E4135" t="inlineStr">
        <is>
          <t>India</t>
        </is>
      </c>
      <c r="F4135" t="inlineStr">
        <is>
          <t>India</t>
        </is>
      </c>
      <c r="G4135" t="inlineStr">
        <is>
          <t>BFSI</t>
        </is>
      </c>
      <c r="H4135" t="inlineStr">
        <is>
          <t>Application services</t>
        </is>
      </c>
      <c r="I4135" t="inlineStr">
        <is>
          <t>Top-10 client</t>
        </is>
      </c>
      <c r="J4135" t="inlineStr">
        <is>
          <t>Priya Nair</t>
        </is>
      </c>
      <c r="K4135" s="71" t="n">
        <v>2193</v>
      </c>
      <c r="L4135" s="72" t="n">
        <v>4091.87</v>
      </c>
      <c r="M4135" s="72" t="n">
        <v>8973470.91</v>
      </c>
      <c r="N4135" s="72" t="n">
        <v>358938.84</v>
      </c>
      <c r="O4135" s="72" t="n">
        <v>8614532.07</v>
      </c>
      <c r="P4135" s="72" t="n">
        <v>5825383.42</v>
      </c>
      <c r="Q4135" s="72" t="n">
        <v>2789148.65</v>
      </c>
      <c r="R4135" t="inlineStr">
        <is>
          <t>B-02</t>
        </is>
      </c>
      <c r="S4135" s="73" t="n">
        <v>17.1</v>
      </c>
      <c r="T4135" s="73" t="n">
        <v>13</v>
      </c>
      <c r="U4135" s="71" t="n">
        <v>1</v>
      </c>
      <c r="V4135" t="inlineStr">
        <is>
          <t>No</t>
        </is>
      </c>
      <c r="W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TC104127</t>
        </is>
      </c>
      <c r="B4136" s="69" t="n">
        <v>46156</v>
      </c>
      <c r="C4136" s="70" t="n">
        <v>2026</v>
      </c>
      <c r="D4136" t="inlineStr">
        <is>
          <t>May</t>
        </is>
      </c>
      <c r="E4136" t="inlineStr">
        <is>
          <t>UK</t>
        </is>
      </c>
      <c r="F4136" t="inlineStr">
        <is>
          <t>UK</t>
        </is>
      </c>
      <c r="G4136" t="inlineStr">
        <is>
          <t>Technology &amp; Services</t>
        </is>
      </c>
      <c r="H4136" t="inlineStr">
        <is>
          <t>BPS</t>
        </is>
      </c>
      <c r="I4136" t="inlineStr">
        <is>
          <t>Large client</t>
        </is>
      </c>
      <c r="J4136" t="inlineStr">
        <is>
          <t>Arjun Mehta</t>
        </is>
      </c>
      <c r="K4136" s="71" t="n">
        <v>3431</v>
      </c>
      <c r="L4136" s="72" t="n">
        <v>4521.42</v>
      </c>
      <c r="M4136" s="72" t="n">
        <v>15512992.02</v>
      </c>
      <c r="N4136" s="72" t="n">
        <v>620519.6800000001</v>
      </c>
      <c r="O4136" s="72" t="n">
        <v>14892472.34</v>
      </c>
      <c r="P4136" s="72" t="n">
        <v>10673807.98</v>
      </c>
      <c r="Q4136" s="72" t="n">
        <v>4218664.36</v>
      </c>
      <c r="R4136" t="inlineStr">
        <is>
          <t>TS-01</t>
        </is>
      </c>
      <c r="S4136" s="73" t="n">
        <v>24.5</v>
      </c>
      <c r="T4136" s="73" t="n">
        <v>20.5</v>
      </c>
      <c r="U4136" s="71" t="n">
        <v>1</v>
      </c>
      <c r="V4136" t="inlineStr">
        <is>
          <t>No</t>
        </is>
      </c>
      <c r="W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TC104128</t>
        </is>
      </c>
      <c r="B4137" s="69" t="n">
        <v>46156</v>
      </c>
      <c r="C4137" s="70" t="n">
        <v>2026</v>
      </c>
      <c r="D4137" t="inlineStr">
        <is>
          <t>May</t>
        </is>
      </c>
      <c r="E4137" t="inlineStr">
        <is>
          <t>North America</t>
        </is>
      </c>
      <c r="F4137" t="inlineStr">
        <is>
          <t>Canada</t>
        </is>
      </c>
      <c r="G4137" t="inlineStr">
        <is>
          <t>Retail &amp; CPG</t>
        </is>
      </c>
      <c r="H4137" t="inlineStr">
        <is>
          <t>Consulting</t>
        </is>
      </c>
      <c r="I4137" t="inlineStr">
        <is>
          <t>Large client</t>
        </is>
      </c>
      <c r="J4137" t="inlineStr">
        <is>
          <t>Wei Chen</t>
        </is>
      </c>
      <c r="K4137" s="71" t="n">
        <v>7875</v>
      </c>
      <c r="L4137" s="72" t="n">
        <v>3933.61</v>
      </c>
      <c r="M4137" s="72" t="n">
        <v>30977178.75</v>
      </c>
      <c r="N4137" s="72" t="n">
        <v>0</v>
      </c>
      <c r="O4137" s="72" t="n">
        <v>30977178.75</v>
      </c>
      <c r="P4137" s="72" t="n">
        <v>21214486.35</v>
      </c>
      <c r="Q4137" s="72" t="n">
        <v>9762692.4</v>
      </c>
      <c r="R4137" t="inlineStr">
        <is>
          <t>RC-02</t>
        </is>
      </c>
      <c r="S4137" s="73" t="n">
        <v>56.4</v>
      </c>
      <c r="T4137" s="73" t="n">
        <v>48</v>
      </c>
      <c r="U4137" s="71" t="n">
        <v>0</v>
      </c>
      <c r="V4137" t="inlineStr">
        <is>
          <t>No</t>
        </is>
      </c>
      <c r="W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TC104129</t>
        </is>
      </c>
      <c r="B4138" s="69" t="n">
        <v>46156</v>
      </c>
      <c r="C4138" s="70" t="n">
        <v>2026</v>
      </c>
      <c r="D4138" t="inlineStr">
        <is>
          <t>May</t>
        </is>
      </c>
      <c r="E4138" t="inlineStr">
        <is>
          <t>UK</t>
        </is>
      </c>
      <c r="F4138" t="inlineStr">
        <is>
          <t>UK</t>
        </is>
      </c>
      <c r="G4138" t="inlineStr">
        <is>
          <t>Communications &amp; Media</t>
        </is>
      </c>
      <c r="H4138" t="inlineStr">
        <is>
          <t>BPS</t>
        </is>
      </c>
      <c r="I4138" t="inlineStr">
        <is>
          <t>Large client</t>
        </is>
      </c>
      <c r="J4138" t="inlineStr">
        <is>
          <t>Kofi Mensah</t>
        </is>
      </c>
      <c r="K4138" s="71" t="n">
        <v>7368</v>
      </c>
      <c r="L4138" s="72" t="n">
        <v>4063.51</v>
      </c>
      <c r="M4138" s="72" t="n">
        <v>29939941.68</v>
      </c>
      <c r="N4138" s="72" t="n">
        <v>1197597.67</v>
      </c>
      <c r="O4138" s="72" t="n">
        <v>28742344.01</v>
      </c>
      <c r="P4138" s="72" t="n">
        <v>21830349.94</v>
      </c>
      <c r="Q4138" s="72" t="n">
        <v>6911994.07</v>
      </c>
      <c r="R4138" t="inlineStr">
        <is>
          <t>CM-05</t>
        </is>
      </c>
      <c r="S4138" s="73" t="n">
        <v>54.8</v>
      </c>
      <c r="T4138" s="73" t="n">
        <v>48.9</v>
      </c>
      <c r="U4138" s="71" t="n">
        <v>3</v>
      </c>
      <c r="V4138" t="inlineStr">
        <is>
          <t>No</t>
        </is>
      </c>
      <c r="W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TC104130</t>
        </is>
      </c>
      <c r="B4139" s="69" t="n">
        <v>46156</v>
      </c>
      <c r="C4139" s="70" t="n">
        <v>2026</v>
      </c>
      <c r="D4139" t="inlineStr">
        <is>
          <t>May</t>
        </is>
      </c>
      <c r="E4139" t="inlineStr">
        <is>
          <t>UK</t>
        </is>
      </c>
      <c r="F4139" t="inlineStr">
        <is>
          <t>UK</t>
        </is>
      </c>
      <c r="G4139" t="inlineStr">
        <is>
          <t>Life Sciences</t>
        </is>
      </c>
      <c r="H4139" t="inlineStr">
        <is>
          <t>Cloud &amp; infrastructure</t>
        </is>
      </c>
      <c r="I4139" t="inlineStr">
        <is>
          <t>Large client</t>
        </is>
      </c>
      <c r="J4139" t="inlineStr">
        <is>
          <t>Omar Haddad</t>
        </is>
      </c>
      <c r="K4139" s="71" t="n">
        <v>9489</v>
      </c>
      <c r="L4139" s="72" t="n">
        <v>4064.42</v>
      </c>
      <c r="M4139" s="72" t="n">
        <v>38567281.38</v>
      </c>
      <c r="N4139" s="72" t="n">
        <v>0</v>
      </c>
      <c r="O4139" s="72" t="n">
        <v>38567281.38</v>
      </c>
      <c r="P4139" s="72" t="n">
        <v>23909326.51</v>
      </c>
      <c r="Q4139" s="72" t="n">
        <v>14657954.87</v>
      </c>
      <c r="R4139" t="inlineStr">
        <is>
          <t>LS-05</t>
        </is>
      </c>
      <c r="S4139" s="73" t="n">
        <v>70.2</v>
      </c>
      <c r="T4139" s="73" t="n">
        <v>56.3</v>
      </c>
      <c r="U4139" s="71" t="n">
        <v>0</v>
      </c>
      <c r="V4139" t="inlineStr">
        <is>
          <t>No</t>
        </is>
      </c>
      <c r="W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TC104131</t>
        </is>
      </c>
      <c r="B4140" s="69" t="n">
        <v>46156</v>
      </c>
      <c r="C4140" s="70" t="n">
        <v>2026</v>
      </c>
      <c r="D4140" t="inlineStr">
        <is>
          <t>May</t>
        </is>
      </c>
      <c r="E4140" t="inlineStr">
        <is>
          <t>North America</t>
        </is>
      </c>
      <c r="F4140" t="inlineStr">
        <is>
          <t>USA</t>
        </is>
      </c>
      <c r="G4140" t="inlineStr">
        <is>
          <t>Communications &amp; Media</t>
        </is>
      </c>
      <c r="H4140" t="inlineStr">
        <is>
          <t>Application services</t>
        </is>
      </c>
      <c r="I4140" t="inlineStr">
        <is>
          <t>Top-10 client</t>
        </is>
      </c>
      <c r="J4140" t="inlineStr">
        <is>
          <t>Zoya Ahmed</t>
        </is>
      </c>
      <c r="K4140" s="71" t="n">
        <v>8388</v>
      </c>
      <c r="L4140" s="72" t="n">
        <v>4129.42</v>
      </c>
      <c r="M4140" s="72" t="n">
        <v>34637574.96</v>
      </c>
      <c r="N4140" s="72" t="n">
        <v>0</v>
      </c>
      <c r="O4140" s="72" t="n">
        <v>34637574.96</v>
      </c>
      <c r="P4140" s="72" t="n">
        <v>23966465.75</v>
      </c>
      <c r="Q4140" s="72" t="n">
        <v>10671109.21</v>
      </c>
      <c r="R4140" t="inlineStr">
        <is>
          <t>CM-03</t>
        </is>
      </c>
      <c r="S4140" s="73" t="n">
        <v>72.90000000000001</v>
      </c>
      <c r="T4140" s="73" t="n">
        <v>56.7</v>
      </c>
      <c r="U4140" s="71" t="n">
        <v>0</v>
      </c>
      <c r="V4140" t="inlineStr">
        <is>
          <t>No</t>
        </is>
      </c>
      <c r="W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TC104132</t>
        </is>
      </c>
      <c r="B4141" s="69" t="n">
        <v>46156</v>
      </c>
      <c r="C4141" s="70" t="n">
        <v>2026</v>
      </c>
      <c r="D4141" t="inlineStr">
        <is>
          <t>May</t>
        </is>
      </c>
      <c r="E4141" t="inlineStr">
        <is>
          <t>UK</t>
        </is>
      </c>
      <c r="F4141" t="inlineStr">
        <is>
          <t>UK</t>
        </is>
      </c>
      <c r="G4141" t="inlineStr">
        <is>
          <t>BFSI</t>
        </is>
      </c>
      <c r="H4141" t="inlineStr">
        <is>
          <t>AI &amp; data</t>
        </is>
      </c>
      <c r="I4141" t="inlineStr">
        <is>
          <t>Mid-size client</t>
        </is>
      </c>
      <c r="J4141" t="inlineStr">
        <is>
          <t>Olivia Brown</t>
        </is>
      </c>
      <c r="K4141" s="71" t="n">
        <v>9566</v>
      </c>
      <c r="L4141" s="72" t="n">
        <v>3971.32</v>
      </c>
      <c r="M4141" s="72" t="n">
        <v>37989647.12</v>
      </c>
      <c r="N4141" s="72" t="n">
        <v>2279378.83</v>
      </c>
      <c r="O4141" s="72" t="n">
        <v>35710268.29</v>
      </c>
      <c r="P4141" s="72" t="n">
        <v>26773823.98</v>
      </c>
      <c r="Q4141" s="72" t="n">
        <v>8936444.310000001</v>
      </c>
      <c r="R4141" t="inlineStr">
        <is>
          <t>B-02</t>
        </is>
      </c>
      <c r="S4141" s="73" t="n">
        <v>71.8</v>
      </c>
      <c r="T4141" s="73" t="n">
        <v>58.7</v>
      </c>
      <c r="U4141" s="71" t="n">
        <v>0</v>
      </c>
      <c r="V4141" t="inlineStr">
        <is>
          <t>No</t>
        </is>
      </c>
      <c r="W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TC104133</t>
        </is>
      </c>
      <c r="B4142" s="69" t="n">
        <v>46157</v>
      </c>
      <c r="C4142" s="70" t="n">
        <v>2026</v>
      </c>
      <c r="D4142" t="inlineStr">
        <is>
          <t>May</t>
        </is>
      </c>
      <c r="E4142" t="inlineStr">
        <is>
          <t>Continental Europe</t>
        </is>
      </c>
      <c r="F4142" t="inlineStr">
        <is>
          <t>Netherlands</t>
        </is>
      </c>
      <c r="G4142" t="inlineStr">
        <is>
          <t>Retail &amp; CPG</t>
        </is>
      </c>
      <c r="H4142" t="inlineStr">
        <is>
          <t>Application services</t>
        </is>
      </c>
      <c r="I4142" t="inlineStr">
        <is>
          <t>Large client</t>
        </is>
      </c>
      <c r="J4142" t="inlineStr">
        <is>
          <t>Ravindra Patil</t>
        </is>
      </c>
      <c r="K4142" s="71" t="n">
        <v>3003</v>
      </c>
      <c r="L4142" s="72" t="n">
        <v>3889.16</v>
      </c>
      <c r="M4142" s="72" t="n">
        <v>11679147.48</v>
      </c>
      <c r="N4142" s="72" t="n">
        <v>700748.85</v>
      </c>
      <c r="O4142" s="72" t="n">
        <v>10978398.63</v>
      </c>
      <c r="P4142" s="72" t="n">
        <v>7249465.36</v>
      </c>
      <c r="Q4142" s="72" t="n">
        <v>3728933.27</v>
      </c>
      <c r="R4142" t="inlineStr">
        <is>
          <t>RC-04</t>
        </is>
      </c>
      <c r="S4142" s="73" t="n">
        <v>24.7</v>
      </c>
      <c r="T4142" s="73" t="n">
        <v>19.1</v>
      </c>
      <c r="U4142" s="71" t="n">
        <v>0</v>
      </c>
      <c r="V4142" t="inlineStr">
        <is>
          <t>No</t>
        </is>
      </c>
      <c r="W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TC104134</t>
        </is>
      </c>
      <c r="B4143" s="69" t="n">
        <v>46157</v>
      </c>
      <c r="C4143" s="70" t="n">
        <v>2026</v>
      </c>
      <c r="D4143" t="inlineStr">
        <is>
          <t>May</t>
        </is>
      </c>
      <c r="E4143" t="inlineStr">
        <is>
          <t>UK</t>
        </is>
      </c>
      <c r="F4143" t="inlineStr">
        <is>
          <t>UK</t>
        </is>
      </c>
      <c r="G4143" t="inlineStr">
        <is>
          <t>Life Sciences</t>
        </is>
      </c>
      <c r="H4143" t="inlineStr">
        <is>
          <t>Cloud &amp; infrastructure</t>
        </is>
      </c>
      <c r="I4143" t="inlineStr">
        <is>
          <t>Top-10 client</t>
        </is>
      </c>
      <c r="J4143" t="inlineStr">
        <is>
          <t>Priya Nair</t>
        </is>
      </c>
      <c r="K4143" s="71" t="n">
        <v>9949</v>
      </c>
      <c r="L4143" s="72" t="n">
        <v>4711.74</v>
      </c>
      <c r="M4143" s="72" t="n">
        <v>46877101.26</v>
      </c>
      <c r="N4143" s="72" t="n">
        <v>0</v>
      </c>
      <c r="O4143" s="72" t="n">
        <v>46877101.26</v>
      </c>
      <c r="P4143" s="72" t="n">
        <v>30579512.48</v>
      </c>
      <c r="Q4143" s="72" t="n">
        <v>16297588.78</v>
      </c>
      <c r="R4143" t="inlineStr">
        <is>
          <t>LS-06</t>
        </is>
      </c>
      <c r="S4143" s="73" t="n">
        <v>71.90000000000001</v>
      </c>
      <c r="T4143" s="73" t="n">
        <v>61.9</v>
      </c>
      <c r="U4143" s="71" t="n">
        <v>0</v>
      </c>
      <c r="V4143" t="inlineStr">
        <is>
          <t>No</t>
        </is>
      </c>
      <c r="W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TC104135</t>
        </is>
      </c>
      <c r="B4144" s="69" t="n">
        <v>46157</v>
      </c>
      <c r="C4144" s="70" t="n">
        <v>2026</v>
      </c>
      <c r="D4144" t="inlineStr">
        <is>
          <t>May</t>
        </is>
      </c>
      <c r="E4144" t="inlineStr">
        <is>
          <t>North America</t>
        </is>
      </c>
      <c r="F4144" t="inlineStr">
        <is>
          <t>Canada</t>
        </is>
      </c>
      <c r="G4144" t="inlineStr">
        <is>
          <t>BFSI</t>
        </is>
      </c>
      <c r="H4144" t="inlineStr">
        <is>
          <t>Cloud &amp; infrastructure</t>
        </is>
      </c>
      <c r="I4144" t="inlineStr">
        <is>
          <t>Mid-size client</t>
        </is>
      </c>
      <c r="J4144" t="inlineStr">
        <is>
          <t>Noah Smith</t>
        </is>
      </c>
      <c r="K4144" s="71" t="n">
        <v>11255</v>
      </c>
      <c r="L4144" s="72" t="n">
        <v>4307.72</v>
      </c>
      <c r="M4144" s="72" t="n">
        <v>48483388.6</v>
      </c>
      <c r="N4144" s="72" t="n">
        <v>969667.77</v>
      </c>
      <c r="O4144" s="72" t="n">
        <v>47513720.83</v>
      </c>
      <c r="P4144" s="72" t="n">
        <v>32445787.53</v>
      </c>
      <c r="Q4144" s="72" t="n">
        <v>15067933.3</v>
      </c>
      <c r="R4144" t="inlineStr">
        <is>
          <t>B-02</t>
        </is>
      </c>
      <c r="S4144" s="73" t="n">
        <v>75</v>
      </c>
      <c r="T4144" s="73" t="n">
        <v>66.5</v>
      </c>
      <c r="U4144" s="71" t="n">
        <v>2</v>
      </c>
      <c r="V4144" t="inlineStr">
        <is>
          <t>No</t>
        </is>
      </c>
      <c r="W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TC104136</t>
        </is>
      </c>
      <c r="B4145" s="69" t="n">
        <v>46157</v>
      </c>
      <c r="C4145" s="70" t="n">
        <v>2026</v>
      </c>
      <c r="D4145" t="inlineStr">
        <is>
          <t>May</t>
        </is>
      </c>
      <c r="E4145" t="inlineStr">
        <is>
          <t>North America</t>
        </is>
      </c>
      <c r="F4145" t="inlineStr">
        <is>
          <t>Canada</t>
        </is>
      </c>
      <c r="G4145" t="inlineStr">
        <is>
          <t>Manufacturing</t>
        </is>
      </c>
      <c r="H4145" t="inlineStr">
        <is>
          <t>Application services</t>
        </is>
      </c>
      <c r="I4145" t="inlineStr">
        <is>
          <t>Large client</t>
        </is>
      </c>
      <c r="J4145" t="inlineStr">
        <is>
          <t>Shraddha Kulkarni</t>
        </is>
      </c>
      <c r="K4145" s="71" t="n">
        <v>4482</v>
      </c>
      <c r="L4145" s="72" t="n">
        <v>3747.84</v>
      </c>
      <c r="M4145" s="72" t="n">
        <v>16797818.88</v>
      </c>
      <c r="N4145" s="72" t="n">
        <v>335956.38</v>
      </c>
      <c r="O4145" s="72" t="n">
        <v>16461862.5</v>
      </c>
      <c r="P4145" s="72" t="n">
        <v>11586802.01</v>
      </c>
      <c r="Q4145" s="72" t="n">
        <v>4875060.49</v>
      </c>
      <c r="R4145" t="inlineStr">
        <is>
          <t>M-03</t>
        </is>
      </c>
      <c r="S4145" s="73" t="n">
        <v>37</v>
      </c>
      <c r="T4145" s="73" t="n">
        <v>28.9</v>
      </c>
      <c r="U4145" s="71" t="n">
        <v>1</v>
      </c>
      <c r="V4145" t="inlineStr">
        <is>
          <t>No</t>
        </is>
      </c>
      <c r="W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TC104137</t>
        </is>
      </c>
      <c r="B4146" s="69" t="n">
        <v>46157</v>
      </c>
      <c r="C4146" s="70" t="n">
        <v>2026</v>
      </c>
      <c r="D4146" t="inlineStr">
        <is>
          <t>May</t>
        </is>
      </c>
      <c r="E4146" t="inlineStr">
        <is>
          <t>UK</t>
        </is>
      </c>
      <c r="F4146" t="inlineStr">
        <is>
          <t>UK</t>
        </is>
      </c>
      <c r="G4146" t="inlineStr">
        <is>
          <t>Technology &amp; Services</t>
        </is>
      </c>
      <c r="H4146" t="inlineStr">
        <is>
          <t>Cloud &amp; infrastructure</t>
        </is>
      </c>
      <c r="I4146" t="inlineStr">
        <is>
          <t>Large client</t>
        </is>
      </c>
      <c r="J4146" t="inlineStr">
        <is>
          <t>Olivia Brown</t>
        </is>
      </c>
      <c r="K4146" s="71" t="n">
        <v>9382</v>
      </c>
      <c r="L4146" s="72" t="n">
        <v>4578.34</v>
      </c>
      <c r="M4146" s="72" t="n">
        <v>42953985.88</v>
      </c>
      <c r="N4146" s="72" t="n">
        <v>2577239.15</v>
      </c>
      <c r="O4146" s="72" t="n">
        <v>40376746.73</v>
      </c>
      <c r="P4146" s="72" t="n">
        <v>26736270.08</v>
      </c>
      <c r="Q4146" s="72" t="n">
        <v>13640476.65</v>
      </c>
      <c r="R4146" t="inlineStr">
        <is>
          <t>TS-03</t>
        </is>
      </c>
      <c r="S4146" s="73" t="n">
        <v>71.5</v>
      </c>
      <c r="T4146" s="73" t="n">
        <v>54.6</v>
      </c>
      <c r="U4146" s="71" t="n">
        <v>1</v>
      </c>
      <c r="V4146" t="inlineStr">
        <is>
          <t>No</t>
        </is>
      </c>
      <c r="W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TC104138</t>
        </is>
      </c>
      <c r="B4147" s="69" t="n">
        <v>46157</v>
      </c>
      <c r="C4147" s="70" t="n">
        <v>2026</v>
      </c>
      <c r="D4147" t="inlineStr">
        <is>
          <t>May</t>
        </is>
      </c>
      <c r="E4147" t="inlineStr">
        <is>
          <t>North America</t>
        </is>
      </c>
      <c r="F4147" t="inlineStr">
        <is>
          <t>Canada</t>
        </is>
      </c>
      <c r="G4147" t="inlineStr">
        <is>
          <t>Technology &amp; Services</t>
        </is>
      </c>
      <c r="H4147" t="inlineStr">
        <is>
          <t>AI &amp; data</t>
        </is>
      </c>
      <c r="I4147" t="inlineStr">
        <is>
          <t>Large client</t>
        </is>
      </c>
      <c r="J4147" t="inlineStr">
        <is>
          <t>Yuki Sato</t>
        </is>
      </c>
      <c r="K4147" s="71" t="n">
        <v>5388</v>
      </c>
      <c r="L4147" s="72" t="n">
        <v>4201.76</v>
      </c>
      <c r="M4147" s="72" t="n">
        <v>22639082.88</v>
      </c>
      <c r="N4147" s="72" t="n">
        <v>0</v>
      </c>
      <c r="O4147" s="72" t="n">
        <v>22639082.88</v>
      </c>
      <c r="P4147" s="72" t="n">
        <v>13945929.22</v>
      </c>
      <c r="Q4147" s="72" t="n">
        <v>8693153.66</v>
      </c>
      <c r="R4147" t="inlineStr">
        <is>
          <t>TS-02</t>
        </is>
      </c>
      <c r="S4147" s="73" t="n">
        <v>39.9</v>
      </c>
      <c r="T4147" s="73" t="n">
        <v>33.6</v>
      </c>
      <c r="U4147" s="71" t="n">
        <v>0</v>
      </c>
      <c r="V4147" t="inlineStr">
        <is>
          <t>No</t>
        </is>
      </c>
      <c r="W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TC104139</t>
        </is>
      </c>
      <c r="B4148" s="69" t="n">
        <v>46158</v>
      </c>
      <c r="C4148" s="70" t="n">
        <v>2026</v>
      </c>
      <c r="D4148" t="inlineStr">
        <is>
          <t>May</t>
        </is>
      </c>
      <c r="E4148" t="inlineStr">
        <is>
          <t>UK</t>
        </is>
      </c>
      <c r="F4148" t="inlineStr">
        <is>
          <t>UK</t>
        </is>
      </c>
      <c r="G4148" t="inlineStr">
        <is>
          <t>Technology &amp; Services</t>
        </is>
      </c>
      <c r="H4148" t="inlineStr">
        <is>
          <t>Application services</t>
        </is>
      </c>
      <c r="I4148" t="inlineStr">
        <is>
          <t>Large client</t>
        </is>
      </c>
      <c r="J4148" t="inlineStr">
        <is>
          <t>Ruhi Shaikh</t>
        </is>
      </c>
      <c r="K4148" s="71" t="n">
        <v>2660</v>
      </c>
      <c r="L4148" s="72" t="n">
        <v>4165.4</v>
      </c>
      <c r="M4148" s="72" t="n">
        <v>11079964</v>
      </c>
      <c r="N4148" s="72" t="n">
        <v>0</v>
      </c>
      <c r="O4148" s="72" t="n">
        <v>11079964</v>
      </c>
      <c r="P4148" s="72" t="n">
        <v>6843007.79</v>
      </c>
      <c r="Q4148" s="72" t="n">
        <v>4236956.21</v>
      </c>
      <c r="R4148" t="inlineStr">
        <is>
          <t>TS-04</t>
        </is>
      </c>
      <c r="S4148" s="73" t="n">
        <v>19.2</v>
      </c>
      <c r="T4148" s="73" t="n">
        <v>17.2</v>
      </c>
      <c r="U4148" s="71" t="n">
        <v>0</v>
      </c>
      <c r="V4148" t="inlineStr">
        <is>
          <t>No</t>
        </is>
      </c>
      <c r="W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TC104140</t>
        </is>
      </c>
      <c r="B4149" s="69" t="n">
        <v>46158</v>
      </c>
      <c r="C4149" s="70" t="n">
        <v>2026</v>
      </c>
      <c r="D4149" t="inlineStr">
        <is>
          <t>May</t>
        </is>
      </c>
      <c r="E4149" t="inlineStr">
        <is>
          <t>North America</t>
        </is>
      </c>
      <c r="F4149" t="inlineStr">
        <is>
          <t>Canada</t>
        </is>
      </c>
      <c r="G4149" t="inlineStr">
        <is>
          <t>BFSI</t>
        </is>
      </c>
      <c r="H4149" t="inlineStr">
        <is>
          <t>Application services</t>
        </is>
      </c>
      <c r="I4149" t="inlineStr">
        <is>
          <t>Large client</t>
        </is>
      </c>
      <c r="J4149" t="inlineStr">
        <is>
          <t>Shraddha Kulkarni</t>
        </is>
      </c>
      <c r="K4149" s="71" t="n">
        <v>8566</v>
      </c>
      <c r="L4149" s="72" t="n">
        <v>4305.49</v>
      </c>
      <c r="M4149" s="72" t="n">
        <v>36880827.34</v>
      </c>
      <c r="N4149" s="72" t="n">
        <v>1475233.09</v>
      </c>
      <c r="O4149" s="72" t="n">
        <v>35405594.25</v>
      </c>
      <c r="P4149" s="72" t="n">
        <v>22666517.47</v>
      </c>
      <c r="Q4149" s="72" t="n">
        <v>12739076.78</v>
      </c>
      <c r="R4149" t="inlineStr">
        <is>
          <t>B-03</t>
        </is>
      </c>
      <c r="S4149" s="73" t="n">
        <v>65.5</v>
      </c>
      <c r="T4149" s="73" t="n">
        <v>51.6</v>
      </c>
      <c r="U4149" s="71" t="n">
        <v>0</v>
      </c>
      <c r="V4149" t="inlineStr">
        <is>
          <t>No</t>
        </is>
      </c>
      <c r="W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TC104141</t>
        </is>
      </c>
      <c r="B4150" s="69" t="n">
        <v>46158</v>
      </c>
      <c r="C4150" s="70" t="n">
        <v>2026</v>
      </c>
      <c r="D4150" t="inlineStr">
        <is>
          <t>May</t>
        </is>
      </c>
      <c r="E4150" t="inlineStr">
        <is>
          <t>North America</t>
        </is>
      </c>
      <c r="F4150" t="inlineStr">
        <is>
          <t>Canada</t>
        </is>
      </c>
      <c r="G4150" t="inlineStr">
        <is>
          <t>BFSI</t>
        </is>
      </c>
      <c r="H4150" t="inlineStr">
        <is>
          <t>Application services</t>
        </is>
      </c>
      <c r="I4150" t="inlineStr">
        <is>
          <t>Mid-size client</t>
        </is>
      </c>
      <c r="J4150" t="inlineStr">
        <is>
          <t>Amir Khan</t>
        </is>
      </c>
      <c r="K4150" s="71" t="n">
        <v>8953</v>
      </c>
      <c r="L4150" s="72" t="n">
        <v>4565.8</v>
      </c>
      <c r="M4150" s="72" t="n">
        <v>40877607.4</v>
      </c>
      <c r="N4150" s="72" t="n">
        <v>0</v>
      </c>
      <c r="O4150" s="72" t="n">
        <v>40877607.4</v>
      </c>
      <c r="P4150" s="72" t="n">
        <v>25117993.75</v>
      </c>
      <c r="Q4150" s="72" t="n">
        <v>15759613.65</v>
      </c>
      <c r="R4150" t="inlineStr">
        <is>
          <t>B-05</t>
        </is>
      </c>
      <c r="S4150" s="73" t="n">
        <v>70.09999999999999</v>
      </c>
      <c r="T4150" s="73" t="n">
        <v>55.7</v>
      </c>
      <c r="U4150" s="71" t="n">
        <v>1</v>
      </c>
      <c r="V4150" t="inlineStr">
        <is>
          <t>No</t>
        </is>
      </c>
      <c r="W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TC104142</t>
        </is>
      </c>
      <c r="B4151" s="69" t="n">
        <v>46158</v>
      </c>
      <c r="C4151" s="70" t="n">
        <v>2026</v>
      </c>
      <c r="D4151" t="inlineStr">
        <is>
          <t>May</t>
        </is>
      </c>
      <c r="E4151" t="inlineStr">
        <is>
          <t>Middle East &amp; Africa</t>
        </is>
      </c>
      <c r="F4151" t="inlineStr">
        <is>
          <t>UAE</t>
        </is>
      </c>
      <c r="G4151" t="inlineStr">
        <is>
          <t>Technology &amp; Services</t>
        </is>
      </c>
      <c r="H4151" t="inlineStr">
        <is>
          <t>Application services</t>
        </is>
      </c>
      <c r="I4151" t="inlineStr">
        <is>
          <t>Large client</t>
        </is>
      </c>
      <c r="J4151" t="inlineStr">
        <is>
          <t>Noah Smith</t>
        </is>
      </c>
      <c r="K4151" s="71" t="n">
        <v>10786</v>
      </c>
      <c r="L4151" s="72" t="n">
        <v>3590.62</v>
      </c>
      <c r="M4151" s="72" t="n">
        <v>38728427.32</v>
      </c>
      <c r="N4151" s="72" t="n">
        <v>1549137.09</v>
      </c>
      <c r="O4151" s="72" t="n">
        <v>37179290.23</v>
      </c>
      <c r="P4151" s="72" t="n">
        <v>25536960.81</v>
      </c>
      <c r="Q4151" s="72" t="n">
        <v>11642329.42</v>
      </c>
      <c r="R4151" t="inlineStr">
        <is>
          <t>TS-04</t>
        </is>
      </c>
      <c r="S4151" s="73" t="n">
        <v>70.3</v>
      </c>
      <c r="T4151" s="73" t="n">
        <v>63.7</v>
      </c>
      <c r="U4151" s="71" t="n">
        <v>1</v>
      </c>
      <c r="V4151" t="inlineStr">
        <is>
          <t>No</t>
        </is>
      </c>
      <c r="W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TC104143</t>
        </is>
      </c>
      <c r="B4152" s="69" t="n">
        <v>46159</v>
      </c>
      <c r="C4152" s="70" t="n">
        <v>2026</v>
      </c>
      <c r="D4152" t="inlineStr">
        <is>
          <t>May</t>
        </is>
      </c>
      <c r="E4152" t="inlineStr">
        <is>
          <t>UK</t>
        </is>
      </c>
      <c r="F4152" t="inlineStr">
        <is>
          <t>UK</t>
        </is>
      </c>
      <c r="G4152" t="inlineStr">
        <is>
          <t>Technology &amp; Services</t>
        </is>
      </c>
      <c r="H4152" t="inlineStr">
        <is>
          <t>Application services</t>
        </is>
      </c>
      <c r="I4152" t="inlineStr">
        <is>
          <t>Top-10 client</t>
        </is>
      </c>
      <c r="J4152" t="inlineStr">
        <is>
          <t>Priya Nair</t>
        </is>
      </c>
      <c r="K4152" s="71" t="n">
        <v>3520</v>
      </c>
      <c r="L4152" s="72" t="n">
        <v>4589.77</v>
      </c>
      <c r="M4152" s="72" t="n">
        <v>16155990.4</v>
      </c>
      <c r="N4152" s="72" t="n">
        <v>323119.81</v>
      </c>
      <c r="O4152" s="72" t="n">
        <v>15832870.59</v>
      </c>
      <c r="P4152" s="72" t="n">
        <v>10765208.85</v>
      </c>
      <c r="Q4152" s="72" t="n">
        <v>5067661.74</v>
      </c>
      <c r="R4152" t="inlineStr">
        <is>
          <t>TS-05</t>
        </is>
      </c>
      <c r="S4152" s="73" t="n">
        <v>29.9</v>
      </c>
      <c r="T4152" s="73" t="n">
        <v>22.7</v>
      </c>
      <c r="U4152" s="71" t="n">
        <v>2</v>
      </c>
      <c r="V4152" t="inlineStr">
        <is>
          <t>Yes</t>
        </is>
      </c>
      <c r="W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TC104144</t>
        </is>
      </c>
      <c r="B4153" s="69" t="n">
        <v>46159</v>
      </c>
      <c r="C4153" s="70" t="n">
        <v>2026</v>
      </c>
      <c r="D4153" t="inlineStr">
        <is>
          <t>May</t>
        </is>
      </c>
      <c r="E4153" t="inlineStr">
        <is>
          <t>North America</t>
        </is>
      </c>
      <c r="F4153" t="inlineStr">
        <is>
          <t>USA</t>
        </is>
      </c>
      <c r="G4153" t="inlineStr">
        <is>
          <t>Retail &amp; CPG</t>
        </is>
      </c>
      <c r="H4153" t="inlineStr">
        <is>
          <t>Cloud &amp; infrastructure</t>
        </is>
      </c>
      <c r="I4153" t="inlineStr">
        <is>
          <t>Top-10 client</t>
        </is>
      </c>
      <c r="J4153" t="inlineStr">
        <is>
          <t>Carlos Silva</t>
        </is>
      </c>
      <c r="K4153" s="71" t="n">
        <v>4233</v>
      </c>
      <c r="L4153" s="72" t="n">
        <v>4018.52</v>
      </c>
      <c r="M4153" s="72" t="n">
        <v>17010395.16</v>
      </c>
      <c r="N4153" s="72" t="n">
        <v>680415.8100000001</v>
      </c>
      <c r="O4153" s="72" t="n">
        <v>16329979.35</v>
      </c>
      <c r="P4153" s="72" t="n">
        <v>11006532.95</v>
      </c>
      <c r="Q4153" s="72" t="n">
        <v>5323446.4</v>
      </c>
      <c r="R4153" t="inlineStr">
        <is>
          <t>RC-04</t>
        </is>
      </c>
      <c r="S4153" s="73" t="n">
        <v>30.4</v>
      </c>
      <c r="T4153" s="73" t="n">
        <v>26.9</v>
      </c>
      <c r="U4153" s="71" t="n">
        <v>0</v>
      </c>
      <c r="V4153" t="inlineStr">
        <is>
          <t>No</t>
        </is>
      </c>
      <c r="W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TC104145</t>
        </is>
      </c>
      <c r="B4154" s="69" t="n">
        <v>46159</v>
      </c>
      <c r="C4154" s="70" t="n">
        <v>2026</v>
      </c>
      <c r="D4154" t="inlineStr">
        <is>
          <t>May</t>
        </is>
      </c>
      <c r="E4154" t="inlineStr">
        <is>
          <t>Asia Pacific</t>
        </is>
      </c>
      <c r="F4154" t="inlineStr">
        <is>
          <t>Japan</t>
        </is>
      </c>
      <c r="G4154" t="inlineStr">
        <is>
          <t>BFSI</t>
        </is>
      </c>
      <c r="H4154" t="inlineStr">
        <is>
          <t>Application services</t>
        </is>
      </c>
      <c r="I4154" t="inlineStr">
        <is>
          <t>Mid-size client</t>
        </is>
      </c>
      <c r="J4154" t="inlineStr">
        <is>
          <t>Hiroshi Tanaka</t>
        </is>
      </c>
      <c r="K4154" s="71" t="n">
        <v>3191</v>
      </c>
      <c r="L4154" s="72" t="n">
        <v>3753.7</v>
      </c>
      <c r="M4154" s="72" t="n">
        <v>11978056.7</v>
      </c>
      <c r="N4154" s="72" t="n">
        <v>0</v>
      </c>
      <c r="O4154" s="72" t="n">
        <v>11978056.7</v>
      </c>
      <c r="P4154" s="72" t="n">
        <v>8157886.87</v>
      </c>
      <c r="Q4154" s="72" t="n">
        <v>3820169.83</v>
      </c>
      <c r="R4154" t="inlineStr">
        <is>
          <t>B-01</t>
        </is>
      </c>
      <c r="S4154" s="73" t="n">
        <v>24.6</v>
      </c>
      <c r="T4154" s="73" t="n">
        <v>19.7</v>
      </c>
      <c r="U4154" s="71" t="n">
        <v>0</v>
      </c>
      <c r="V4154" t="inlineStr">
        <is>
          <t>No</t>
        </is>
      </c>
      <c r="W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TC104146</t>
        </is>
      </c>
      <c r="B4155" s="69" t="n">
        <v>46159</v>
      </c>
      <c r="C4155" s="70" t="n">
        <v>2026</v>
      </c>
      <c r="D4155" t="inlineStr">
        <is>
          <t>May</t>
        </is>
      </c>
      <c r="E4155" t="inlineStr">
        <is>
          <t>North America</t>
        </is>
      </c>
      <c r="F4155" t="inlineStr">
        <is>
          <t>Canada</t>
        </is>
      </c>
      <c r="G4155" t="inlineStr">
        <is>
          <t>Technology &amp; Services</t>
        </is>
      </c>
      <c r="H4155" t="inlineStr">
        <is>
          <t>Application services</t>
        </is>
      </c>
      <c r="I4155" t="inlineStr">
        <is>
          <t>Large client</t>
        </is>
      </c>
      <c r="J4155" t="inlineStr">
        <is>
          <t>Ravindra Patil</t>
        </is>
      </c>
      <c r="K4155" s="71" t="n">
        <v>4867</v>
      </c>
      <c r="L4155" s="72" t="n">
        <v>4274.6</v>
      </c>
      <c r="M4155" s="72" t="n">
        <v>20804478.2</v>
      </c>
      <c r="N4155" s="72" t="n">
        <v>0</v>
      </c>
      <c r="O4155" s="72" t="n">
        <v>20804478.2</v>
      </c>
      <c r="P4155" s="72" t="n">
        <v>13464455.18</v>
      </c>
      <c r="Q4155" s="72" t="n">
        <v>7340023.02</v>
      </c>
      <c r="R4155" t="inlineStr">
        <is>
          <t>TS-03</t>
        </is>
      </c>
      <c r="S4155" s="73" t="n">
        <v>34.1</v>
      </c>
      <c r="T4155" s="73" t="n">
        <v>30</v>
      </c>
      <c r="U4155" s="71" t="n">
        <v>0</v>
      </c>
      <c r="V4155" t="inlineStr">
        <is>
          <t>No</t>
        </is>
      </c>
      <c r="W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TC104147</t>
        </is>
      </c>
      <c r="B4156" s="69" t="n">
        <v>46159</v>
      </c>
      <c r="C4156" s="70" t="n">
        <v>2026</v>
      </c>
      <c r="D4156" t="inlineStr">
        <is>
          <t>May</t>
        </is>
      </c>
      <c r="E4156" t="inlineStr">
        <is>
          <t>Continental Europe</t>
        </is>
      </c>
      <c r="F4156" t="inlineStr">
        <is>
          <t>Germany</t>
        </is>
      </c>
      <c r="G4156" t="inlineStr">
        <is>
          <t>BFSI</t>
        </is>
      </c>
      <c r="H4156" t="inlineStr">
        <is>
          <t>AI &amp; data</t>
        </is>
      </c>
      <c r="I4156" t="inlineStr">
        <is>
          <t>Large client</t>
        </is>
      </c>
      <c r="J4156" t="inlineStr">
        <is>
          <t>Priya Nair</t>
        </is>
      </c>
      <c r="K4156" s="71" t="n">
        <v>956</v>
      </c>
      <c r="L4156" s="72" t="n">
        <v>4079.85</v>
      </c>
      <c r="M4156" s="72" t="n">
        <v>3900336.6</v>
      </c>
      <c r="N4156" s="72" t="n">
        <v>156013.46</v>
      </c>
      <c r="O4156" s="72" t="n">
        <v>3744323.14</v>
      </c>
      <c r="P4156" s="72" t="n">
        <v>2508737.22</v>
      </c>
      <c r="Q4156" s="72" t="n">
        <v>1235585.92</v>
      </c>
      <c r="R4156" t="inlineStr">
        <is>
          <t>B-04</t>
        </is>
      </c>
      <c r="S4156" s="73" t="n">
        <v>7.1</v>
      </c>
      <c r="T4156" s="73" t="n">
        <v>6.1</v>
      </c>
      <c r="U4156" s="71" t="n">
        <v>1</v>
      </c>
      <c r="V4156" t="inlineStr">
        <is>
          <t>No</t>
        </is>
      </c>
      <c r="W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TC104148</t>
        </is>
      </c>
      <c r="B4157" s="69" t="n">
        <v>46160</v>
      </c>
      <c r="C4157" s="70" t="n">
        <v>2026</v>
      </c>
      <c r="D4157" t="inlineStr">
        <is>
          <t>May</t>
        </is>
      </c>
      <c r="E4157" t="inlineStr">
        <is>
          <t>North America</t>
        </is>
      </c>
      <c r="F4157" t="inlineStr">
        <is>
          <t>Canada</t>
        </is>
      </c>
      <c r="G4157" t="inlineStr">
        <is>
          <t>BFSI</t>
        </is>
      </c>
      <c r="H4157" t="inlineStr">
        <is>
          <t>Consulting</t>
        </is>
      </c>
      <c r="I4157" t="inlineStr">
        <is>
          <t>Large client</t>
        </is>
      </c>
      <c r="J4157" t="inlineStr">
        <is>
          <t>Sophie Müller</t>
        </is>
      </c>
      <c r="K4157" s="71" t="n">
        <v>6148</v>
      </c>
      <c r="L4157" s="72" t="n">
        <v>4705.12</v>
      </c>
      <c r="M4157" s="72" t="n">
        <v>28927077.76</v>
      </c>
      <c r="N4157" s="72" t="n">
        <v>0</v>
      </c>
      <c r="O4157" s="72" t="n">
        <v>28927077.76</v>
      </c>
      <c r="P4157" s="72" t="n">
        <v>19417458.76</v>
      </c>
      <c r="Q4157" s="72" t="n">
        <v>9509619</v>
      </c>
      <c r="R4157" t="inlineStr">
        <is>
          <t>B-01</t>
        </is>
      </c>
      <c r="S4157" s="73" t="n">
        <v>49.3</v>
      </c>
      <c r="T4157" s="73" t="n">
        <v>39.6</v>
      </c>
      <c r="U4157" s="71" t="n">
        <v>0</v>
      </c>
      <c r="V4157" t="inlineStr">
        <is>
          <t>No</t>
        </is>
      </c>
      <c r="W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TC104149</t>
        </is>
      </c>
      <c r="B4158" s="69" t="n">
        <v>46160</v>
      </c>
      <c r="C4158" s="70" t="n">
        <v>2026</v>
      </c>
      <c r="D4158" t="inlineStr">
        <is>
          <t>May</t>
        </is>
      </c>
      <c r="E4158" t="inlineStr">
        <is>
          <t>North America</t>
        </is>
      </c>
      <c r="F4158" t="inlineStr">
        <is>
          <t>USA</t>
        </is>
      </c>
      <c r="G4158" t="inlineStr">
        <is>
          <t>Life Sciences</t>
        </is>
      </c>
      <c r="H4158" t="inlineStr">
        <is>
          <t>Cloud &amp; infrastructure</t>
        </is>
      </c>
      <c r="I4158" t="inlineStr">
        <is>
          <t>Top-10 client</t>
        </is>
      </c>
      <c r="J4158" t="inlineStr">
        <is>
          <t>Liam O'Brien</t>
        </is>
      </c>
      <c r="K4158" s="71" t="n">
        <v>4501</v>
      </c>
      <c r="L4158" s="72" t="n">
        <v>4652.66</v>
      </c>
      <c r="M4158" s="72" t="n">
        <v>20941622.66</v>
      </c>
      <c r="N4158" s="72" t="n">
        <v>837664.91</v>
      </c>
      <c r="O4158" s="72" t="n">
        <v>20103957.75</v>
      </c>
      <c r="P4158" s="72" t="n">
        <v>12587804.36</v>
      </c>
      <c r="Q4158" s="72" t="n">
        <v>7516153.39</v>
      </c>
      <c r="R4158" t="inlineStr">
        <is>
          <t>LS-04</t>
        </is>
      </c>
      <c r="S4158" s="73" t="n">
        <v>36.5</v>
      </c>
      <c r="T4158" s="73" t="n">
        <v>27</v>
      </c>
      <c r="U4158" s="71" t="n">
        <v>0</v>
      </c>
      <c r="V4158" t="inlineStr">
        <is>
          <t>No</t>
        </is>
      </c>
      <c r="W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TC104150</t>
        </is>
      </c>
      <c r="B4159" s="69" t="n">
        <v>46160</v>
      </c>
      <c r="C4159" s="70" t="n">
        <v>2026</v>
      </c>
      <c r="D4159" t="inlineStr">
        <is>
          <t>May</t>
        </is>
      </c>
      <c r="E4159" t="inlineStr">
        <is>
          <t>UK</t>
        </is>
      </c>
      <c r="F4159" t="inlineStr">
        <is>
          <t>UK</t>
        </is>
      </c>
      <c r="G4159" t="inlineStr">
        <is>
          <t>Retail &amp; CPG</t>
        </is>
      </c>
      <c r="H4159" t="inlineStr">
        <is>
          <t>Application services</t>
        </is>
      </c>
      <c r="I4159" t="inlineStr">
        <is>
          <t>Mid-size client</t>
        </is>
      </c>
      <c r="J4159" t="inlineStr">
        <is>
          <t>Amir Khan</t>
        </is>
      </c>
      <c r="K4159" s="71" t="n">
        <v>9763</v>
      </c>
      <c r="L4159" s="72" t="n">
        <v>3519.85</v>
      </c>
      <c r="M4159" s="72" t="n">
        <v>34364295.55</v>
      </c>
      <c r="N4159" s="72" t="n">
        <v>687285.91</v>
      </c>
      <c r="O4159" s="72" t="n">
        <v>33677009.64</v>
      </c>
      <c r="P4159" s="72" t="n">
        <v>23102740.41</v>
      </c>
      <c r="Q4159" s="72" t="n">
        <v>10574269.23</v>
      </c>
      <c r="R4159" t="inlineStr">
        <is>
          <t>RC-05</t>
        </is>
      </c>
      <c r="S4159" s="73" t="n">
        <v>79</v>
      </c>
      <c r="T4159" s="73" t="n">
        <v>64</v>
      </c>
      <c r="U4159" s="71" t="n">
        <v>4</v>
      </c>
      <c r="V4159" t="inlineStr">
        <is>
          <t>No</t>
        </is>
      </c>
      <c r="W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TC104151</t>
        </is>
      </c>
      <c r="B4160" s="69" t="n">
        <v>46160</v>
      </c>
      <c r="C4160" s="70" t="n">
        <v>2026</v>
      </c>
      <c r="D4160" t="inlineStr">
        <is>
          <t>May</t>
        </is>
      </c>
      <c r="E4160" t="inlineStr">
        <is>
          <t>North America</t>
        </is>
      </c>
      <c r="F4160" t="inlineStr">
        <is>
          <t>USA</t>
        </is>
      </c>
      <c r="G4160" t="inlineStr">
        <is>
          <t>BFSI</t>
        </is>
      </c>
      <c r="H4160" t="inlineStr">
        <is>
          <t>Consulting</t>
        </is>
      </c>
      <c r="I4160" t="inlineStr">
        <is>
          <t>Top-10 client</t>
        </is>
      </c>
      <c r="J4160" t="inlineStr">
        <is>
          <t>Yuki Sato</t>
        </is>
      </c>
      <c r="K4160" s="71" t="n">
        <v>1313</v>
      </c>
      <c r="L4160" s="72" t="n">
        <v>3853.72</v>
      </c>
      <c r="M4160" s="72" t="n">
        <v>5059934.36</v>
      </c>
      <c r="N4160" s="72" t="n">
        <v>0</v>
      </c>
      <c r="O4160" s="72" t="n">
        <v>5059934.36</v>
      </c>
      <c r="P4160" s="72" t="n">
        <v>3558525.16</v>
      </c>
      <c r="Q4160" s="72" t="n">
        <v>1501409.2</v>
      </c>
      <c r="R4160" t="inlineStr">
        <is>
          <t>B-06</t>
        </is>
      </c>
      <c r="S4160" s="73" t="n">
        <v>10.7</v>
      </c>
      <c r="T4160" s="73" t="n">
        <v>8</v>
      </c>
      <c r="U4160" s="71" t="n">
        <v>0</v>
      </c>
      <c r="V4160" t="inlineStr">
        <is>
          <t>No</t>
        </is>
      </c>
      <c r="W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TC104152</t>
        </is>
      </c>
      <c r="B4161" s="69" t="n">
        <v>46160</v>
      </c>
      <c r="C4161" s="70" t="n">
        <v>2026</v>
      </c>
      <c r="D4161" t="inlineStr">
        <is>
          <t>May</t>
        </is>
      </c>
      <c r="E4161" t="inlineStr">
        <is>
          <t>North America</t>
        </is>
      </c>
      <c r="F4161" t="inlineStr">
        <is>
          <t>Canada</t>
        </is>
      </c>
      <c r="G4161" t="inlineStr">
        <is>
          <t>Retail &amp; CPG</t>
        </is>
      </c>
      <c r="H4161" t="inlineStr">
        <is>
          <t>BPS</t>
        </is>
      </c>
      <c r="I4161" t="inlineStr">
        <is>
          <t>Large client</t>
        </is>
      </c>
      <c r="J4161" t="inlineStr">
        <is>
          <t>Arjun Mehta</t>
        </is>
      </c>
      <c r="K4161" s="71" t="n">
        <v>9076</v>
      </c>
      <c r="L4161" s="72" t="n">
        <v>4184.39</v>
      </c>
      <c r="M4161" s="72" t="n">
        <v>37977523.64</v>
      </c>
      <c r="N4161" s="72" t="n">
        <v>2278651.42</v>
      </c>
      <c r="O4161" s="72" t="n">
        <v>35698872.22</v>
      </c>
      <c r="P4161" s="72" t="n">
        <v>23291312.1</v>
      </c>
      <c r="Q4161" s="72" t="n">
        <v>12407560.12</v>
      </c>
      <c r="R4161" t="inlineStr">
        <is>
          <t>RC-06</t>
        </is>
      </c>
      <c r="S4161" s="73" t="n">
        <v>66.40000000000001</v>
      </c>
      <c r="T4161" s="73" t="n">
        <v>57.6</v>
      </c>
      <c r="U4161" s="71" t="n">
        <v>2</v>
      </c>
      <c r="V4161" t="inlineStr">
        <is>
          <t>No</t>
        </is>
      </c>
      <c r="W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TC104153</t>
        </is>
      </c>
      <c r="B4162" s="69" t="n">
        <v>46160</v>
      </c>
      <c r="C4162" s="70" t="n">
        <v>2026</v>
      </c>
      <c r="D4162" t="inlineStr">
        <is>
          <t>May</t>
        </is>
      </c>
      <c r="E4162" t="inlineStr">
        <is>
          <t>India</t>
        </is>
      </c>
      <c r="F4162" t="inlineStr">
        <is>
          <t>India</t>
        </is>
      </c>
      <c r="G4162" t="inlineStr">
        <is>
          <t>Retail &amp; CPG</t>
        </is>
      </c>
      <c r="H4162" t="inlineStr">
        <is>
          <t>Application services</t>
        </is>
      </c>
      <c r="I4162" t="inlineStr">
        <is>
          <t>Large client</t>
        </is>
      </c>
      <c r="J4162" t="inlineStr">
        <is>
          <t>Mei Lin</t>
        </is>
      </c>
      <c r="K4162" s="71" t="n">
        <v>5395</v>
      </c>
      <c r="L4162" s="72" t="n">
        <v>3159.33</v>
      </c>
      <c r="M4162" s="72" t="n">
        <v>17044585.35</v>
      </c>
      <c r="N4162" s="72" t="n">
        <v>340891.71</v>
      </c>
      <c r="O4162" s="72" t="n">
        <v>16703693.64</v>
      </c>
      <c r="P4162" s="72" t="n">
        <v>11487837.64</v>
      </c>
      <c r="Q4162" s="72" t="n">
        <v>5215856</v>
      </c>
      <c r="R4162" t="inlineStr">
        <is>
          <t>RC-05</t>
        </is>
      </c>
      <c r="S4162" s="73" t="n">
        <v>37.9</v>
      </c>
      <c r="T4162" s="73" t="n">
        <v>32.4</v>
      </c>
      <c r="U4162" s="71" t="n">
        <v>0</v>
      </c>
      <c r="V4162" t="inlineStr">
        <is>
          <t>No</t>
        </is>
      </c>
      <c r="W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TC104154</t>
        </is>
      </c>
      <c r="B4163" s="69" t="n">
        <v>46160</v>
      </c>
      <c r="C4163" s="70" t="n">
        <v>2026</v>
      </c>
      <c r="D4163" t="inlineStr">
        <is>
          <t>May</t>
        </is>
      </c>
      <c r="E4163" t="inlineStr">
        <is>
          <t>Continental Europe</t>
        </is>
      </c>
      <c r="F4163" t="inlineStr">
        <is>
          <t>Netherlands</t>
        </is>
      </c>
      <c r="G4163" t="inlineStr">
        <is>
          <t>Technology &amp; Services</t>
        </is>
      </c>
      <c r="H4163" t="inlineStr">
        <is>
          <t>BPS</t>
        </is>
      </c>
      <c r="I4163" t="inlineStr">
        <is>
          <t>Mid-size client</t>
        </is>
      </c>
      <c r="J4163" t="inlineStr">
        <is>
          <t>Arjun Mehta</t>
        </is>
      </c>
      <c r="K4163" s="71" t="n">
        <v>3702</v>
      </c>
      <c r="L4163" s="72" t="n">
        <v>3796.47</v>
      </c>
      <c r="M4163" s="72" t="n">
        <v>14054531.94</v>
      </c>
      <c r="N4163" s="72" t="n">
        <v>281090.64</v>
      </c>
      <c r="O4163" s="72" t="n">
        <v>13773441.3</v>
      </c>
      <c r="P4163" s="72" t="n">
        <v>9238071.539999999</v>
      </c>
      <c r="Q4163" s="72" t="n">
        <v>4535369.76</v>
      </c>
      <c r="R4163" t="inlineStr">
        <is>
          <t>TS-04</t>
        </is>
      </c>
      <c r="S4163" s="73" t="n">
        <v>26.8</v>
      </c>
      <c r="T4163" s="73" t="n">
        <v>24</v>
      </c>
      <c r="U4163" s="71" t="n">
        <v>0</v>
      </c>
      <c r="V4163" t="inlineStr">
        <is>
          <t>No</t>
        </is>
      </c>
      <c r="W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TC104155</t>
        </is>
      </c>
      <c r="B4164" s="69" t="n">
        <v>46160</v>
      </c>
      <c r="C4164" s="70" t="n">
        <v>2026</v>
      </c>
      <c r="D4164" t="inlineStr">
        <is>
          <t>May</t>
        </is>
      </c>
      <c r="E4164" t="inlineStr">
        <is>
          <t>UK</t>
        </is>
      </c>
      <c r="F4164" t="inlineStr">
        <is>
          <t>UK</t>
        </is>
      </c>
      <c r="G4164" t="inlineStr">
        <is>
          <t>BFSI</t>
        </is>
      </c>
      <c r="H4164" t="inlineStr">
        <is>
          <t>BPS</t>
        </is>
      </c>
      <c r="I4164" t="inlineStr">
        <is>
          <t>Mid-size client</t>
        </is>
      </c>
      <c r="J4164" t="inlineStr">
        <is>
          <t>Zoya Ahmed</t>
        </is>
      </c>
      <c r="K4164" s="71" t="n">
        <v>1003</v>
      </c>
      <c r="L4164" s="72" t="n">
        <v>4060.6</v>
      </c>
      <c r="M4164" s="72" t="n">
        <v>4072781.8</v>
      </c>
      <c r="N4164" s="72" t="n">
        <v>0</v>
      </c>
      <c r="O4164" s="72" t="n">
        <v>4072781.8</v>
      </c>
      <c r="P4164" s="72" t="n">
        <v>2359321.19</v>
      </c>
      <c r="Q4164" s="72" t="n">
        <v>1713460.61</v>
      </c>
      <c r="R4164" t="inlineStr">
        <is>
          <t>B-05</t>
        </is>
      </c>
      <c r="S4164" s="73" t="n">
        <v>6.8</v>
      </c>
      <c r="T4164" s="73" t="n">
        <v>6.2</v>
      </c>
      <c r="U4164" s="71" t="n">
        <v>0</v>
      </c>
      <c r="V4164" t="inlineStr">
        <is>
          <t>No</t>
        </is>
      </c>
      <c r="W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TC104156</t>
        </is>
      </c>
      <c r="B4165" s="69" t="n">
        <v>46160</v>
      </c>
      <c r="C4165" s="70" t="n">
        <v>2026</v>
      </c>
      <c r="D4165" t="inlineStr">
        <is>
          <t>May</t>
        </is>
      </c>
      <c r="E4165" t="inlineStr">
        <is>
          <t>UK</t>
        </is>
      </c>
      <c r="F4165" t="inlineStr">
        <is>
          <t>UK</t>
        </is>
      </c>
      <c r="G4165" t="inlineStr">
        <is>
          <t>Retail &amp; CPG</t>
        </is>
      </c>
      <c r="H4165" t="inlineStr">
        <is>
          <t>BPS</t>
        </is>
      </c>
      <c r="I4165" t="inlineStr">
        <is>
          <t>Large client</t>
        </is>
      </c>
      <c r="J4165" t="inlineStr">
        <is>
          <t>Sophie Müller</t>
        </is>
      </c>
      <c r="K4165" s="71" t="n">
        <v>5927</v>
      </c>
      <c r="L4165" s="72" t="n">
        <v>4173.84</v>
      </c>
      <c r="M4165" s="72" t="n">
        <v>24738349.68</v>
      </c>
      <c r="N4165" s="72" t="n">
        <v>494766.99</v>
      </c>
      <c r="O4165" s="72" t="n">
        <v>24243582.69</v>
      </c>
      <c r="P4165" s="72" t="n">
        <v>16661236.48</v>
      </c>
      <c r="Q4165" s="72" t="n">
        <v>7582346.21</v>
      </c>
      <c r="R4165" t="inlineStr">
        <is>
          <t>RC-02</t>
        </is>
      </c>
      <c r="S4165" s="73" t="n">
        <v>47.4</v>
      </c>
      <c r="T4165" s="73" t="n">
        <v>36.4</v>
      </c>
      <c r="U4165" s="71" t="n">
        <v>0</v>
      </c>
      <c r="V4165" t="inlineStr">
        <is>
          <t>No</t>
        </is>
      </c>
      <c r="W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TC104157</t>
        </is>
      </c>
      <c r="B4166" s="69" t="n">
        <v>46161</v>
      </c>
      <c r="C4166" s="70" t="n">
        <v>2026</v>
      </c>
      <c r="D4166" t="inlineStr">
        <is>
          <t>May</t>
        </is>
      </c>
      <c r="E4166" t="inlineStr">
        <is>
          <t>North America</t>
        </is>
      </c>
      <c r="F4166" t="inlineStr">
        <is>
          <t>USA</t>
        </is>
      </c>
      <c r="G4166" t="inlineStr">
        <is>
          <t>Life Sciences</t>
        </is>
      </c>
      <c r="H4166" t="inlineStr">
        <is>
          <t>Consulting</t>
        </is>
      </c>
      <c r="I4166" t="inlineStr">
        <is>
          <t>Mid-size client</t>
        </is>
      </c>
      <c r="J4166" t="inlineStr">
        <is>
          <t>Shraddha Kulkarni</t>
        </is>
      </c>
      <c r="K4166" s="71" t="n">
        <v>9850</v>
      </c>
      <c r="L4166" s="72" t="n">
        <v>4853.8</v>
      </c>
      <c r="M4166" s="72" t="n">
        <v>47809930</v>
      </c>
      <c r="N4166" s="72" t="n">
        <v>956198.6</v>
      </c>
      <c r="O4166" s="72" t="n">
        <v>46853731.4</v>
      </c>
      <c r="P4166" s="72" t="n">
        <v>28567299.88</v>
      </c>
      <c r="Q4166" s="72" t="n">
        <v>18286431.52</v>
      </c>
      <c r="R4166" t="inlineStr">
        <is>
          <t>LS-05</t>
        </is>
      </c>
      <c r="S4166" s="73" t="n">
        <v>62.8</v>
      </c>
      <c r="T4166" s="73" t="n">
        <v>56.7</v>
      </c>
      <c r="U4166" s="71" t="n">
        <v>0</v>
      </c>
      <c r="V4166" t="inlineStr">
        <is>
          <t>No</t>
        </is>
      </c>
      <c r="W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TC104158</t>
        </is>
      </c>
      <c r="B4167" s="69" t="n">
        <v>46161</v>
      </c>
      <c r="C4167" s="70" t="n">
        <v>2026</v>
      </c>
      <c r="D4167" t="inlineStr">
        <is>
          <t>May</t>
        </is>
      </c>
      <c r="E4167" t="inlineStr">
        <is>
          <t>North America</t>
        </is>
      </c>
      <c r="F4167" t="inlineStr">
        <is>
          <t>Canada</t>
        </is>
      </c>
      <c r="G4167" t="inlineStr">
        <is>
          <t>Technology &amp; Services</t>
        </is>
      </c>
      <c r="H4167" t="inlineStr">
        <is>
          <t>AI &amp; data</t>
        </is>
      </c>
      <c r="I4167" t="inlineStr">
        <is>
          <t>Top-10 client</t>
        </is>
      </c>
      <c r="J4167" t="inlineStr">
        <is>
          <t>Mei Lin</t>
        </is>
      </c>
      <c r="K4167" s="71" t="n">
        <v>7714</v>
      </c>
      <c r="L4167" s="72" t="n">
        <v>3861.48</v>
      </c>
      <c r="M4167" s="72" t="n">
        <v>29787456.72</v>
      </c>
      <c r="N4167" s="72" t="n">
        <v>1787247.4</v>
      </c>
      <c r="O4167" s="72" t="n">
        <v>28000209.32</v>
      </c>
      <c r="P4167" s="72" t="n">
        <v>19820178.42</v>
      </c>
      <c r="Q4167" s="72" t="n">
        <v>8180030.9</v>
      </c>
      <c r="R4167" t="inlineStr">
        <is>
          <t>TS-06</t>
        </is>
      </c>
      <c r="S4167" s="73" t="n">
        <v>52.3</v>
      </c>
      <c r="T4167" s="73" t="n">
        <v>46.5</v>
      </c>
      <c r="U4167" s="71" t="n">
        <v>1</v>
      </c>
      <c r="V4167" t="inlineStr">
        <is>
          <t>No</t>
        </is>
      </c>
      <c r="W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TC104159</t>
        </is>
      </c>
      <c r="B4168" s="69" t="n">
        <v>46161</v>
      </c>
      <c r="C4168" s="70" t="n">
        <v>2026</v>
      </c>
      <c r="D4168" t="inlineStr">
        <is>
          <t>May</t>
        </is>
      </c>
      <c r="E4168" t="inlineStr">
        <is>
          <t>India</t>
        </is>
      </c>
      <c r="F4168" t="inlineStr">
        <is>
          <t>India</t>
        </is>
      </c>
      <c r="G4168" t="inlineStr">
        <is>
          <t>Technology &amp; Services</t>
        </is>
      </c>
      <c r="H4168" t="inlineStr">
        <is>
          <t>Cloud &amp; infrastructure</t>
        </is>
      </c>
      <c r="I4168" t="inlineStr">
        <is>
          <t>Large client</t>
        </is>
      </c>
      <c r="J4168" t="inlineStr">
        <is>
          <t>Shraddha Kulkarni</t>
        </is>
      </c>
      <c r="K4168" s="71" t="n">
        <v>5669</v>
      </c>
      <c r="L4168" s="72" t="n">
        <v>3672.35</v>
      </c>
      <c r="M4168" s="72" t="n">
        <v>20818552.15</v>
      </c>
      <c r="N4168" s="72" t="n">
        <v>1249113.13</v>
      </c>
      <c r="O4168" s="72" t="n">
        <v>19569439.02</v>
      </c>
      <c r="P4168" s="72" t="n">
        <v>12757669.37</v>
      </c>
      <c r="Q4168" s="72" t="n">
        <v>6811769.65</v>
      </c>
      <c r="R4168" t="inlineStr">
        <is>
          <t>TS-02</t>
        </is>
      </c>
      <c r="S4168" s="73" t="n">
        <v>46.5</v>
      </c>
      <c r="T4168" s="73" t="n">
        <v>35.4</v>
      </c>
      <c r="U4168" s="71" t="n">
        <v>0</v>
      </c>
      <c r="V4168" t="inlineStr">
        <is>
          <t>No</t>
        </is>
      </c>
      <c r="W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TC104160</t>
        </is>
      </c>
      <c r="B4169" s="69" t="n">
        <v>46161</v>
      </c>
      <c r="C4169" s="70" t="n">
        <v>2026</v>
      </c>
      <c r="D4169" t="inlineStr">
        <is>
          <t>May</t>
        </is>
      </c>
      <c r="E4169" t="inlineStr">
        <is>
          <t>Continental Europe</t>
        </is>
      </c>
      <c r="F4169" t="inlineStr">
        <is>
          <t>Germany</t>
        </is>
      </c>
      <c r="G4169" t="inlineStr">
        <is>
          <t>Retail &amp; CPG</t>
        </is>
      </c>
      <c r="H4169" t="inlineStr">
        <is>
          <t>Consulting</t>
        </is>
      </c>
      <c r="I4169" t="inlineStr">
        <is>
          <t>Large client</t>
        </is>
      </c>
      <c r="J4169" t="inlineStr">
        <is>
          <t>Zoya Ahmed</t>
        </is>
      </c>
      <c r="K4169" s="71" t="n">
        <v>2577</v>
      </c>
      <c r="L4169" s="72" t="n">
        <v>3391.86</v>
      </c>
      <c r="M4169" s="72" t="n">
        <v>8740823.220000001</v>
      </c>
      <c r="N4169" s="72" t="n">
        <v>174816.46</v>
      </c>
      <c r="O4169" s="72" t="n">
        <v>8566006.76</v>
      </c>
      <c r="P4169" s="72" t="n">
        <v>5905933.88</v>
      </c>
      <c r="Q4169" s="72" t="n">
        <v>2660072.88</v>
      </c>
      <c r="R4169" t="inlineStr">
        <is>
          <t>RC-04</t>
        </is>
      </c>
      <c r="S4169" s="73" t="n">
        <v>17.1</v>
      </c>
      <c r="T4169" s="73" t="n">
        <v>15.7</v>
      </c>
      <c r="U4169" s="71" t="n">
        <v>0</v>
      </c>
      <c r="V4169" t="inlineStr">
        <is>
          <t>No</t>
        </is>
      </c>
      <c r="W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TC104161</t>
        </is>
      </c>
      <c r="B4170" s="69" t="n">
        <v>46161</v>
      </c>
      <c r="C4170" s="70" t="n">
        <v>2026</v>
      </c>
      <c r="D4170" t="inlineStr">
        <is>
          <t>May</t>
        </is>
      </c>
      <c r="E4170" t="inlineStr">
        <is>
          <t>Continental Europe</t>
        </is>
      </c>
      <c r="F4170" t="inlineStr">
        <is>
          <t>Germany</t>
        </is>
      </c>
      <c r="G4170" t="inlineStr">
        <is>
          <t>Technology &amp; Services</t>
        </is>
      </c>
      <c r="H4170" t="inlineStr">
        <is>
          <t>Application services</t>
        </is>
      </c>
      <c r="I4170" t="inlineStr">
        <is>
          <t>Top-10 client</t>
        </is>
      </c>
      <c r="J4170" t="inlineStr">
        <is>
          <t>Hiroshi Tanaka</t>
        </is>
      </c>
      <c r="K4170" s="71" t="n">
        <v>4575</v>
      </c>
      <c r="L4170" s="72" t="n">
        <v>3954.13</v>
      </c>
      <c r="M4170" s="72" t="n">
        <v>18090144.75</v>
      </c>
      <c r="N4170" s="72" t="n">
        <v>0</v>
      </c>
      <c r="O4170" s="72" t="n">
        <v>18090144.75</v>
      </c>
      <c r="P4170" s="72" t="n">
        <v>12093600.53</v>
      </c>
      <c r="Q4170" s="72" t="n">
        <v>5996544.22</v>
      </c>
      <c r="R4170" t="inlineStr">
        <is>
          <t>TS-03</t>
        </is>
      </c>
      <c r="S4170" s="73" t="n">
        <v>32.8</v>
      </c>
      <c r="T4170" s="73" t="n">
        <v>28.4</v>
      </c>
      <c r="U4170" s="71" t="n">
        <v>0</v>
      </c>
      <c r="V4170" t="inlineStr">
        <is>
          <t>No</t>
        </is>
      </c>
      <c r="W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TC104162</t>
        </is>
      </c>
      <c r="B4171" s="69" t="n">
        <v>46161</v>
      </c>
      <c r="C4171" s="70" t="n">
        <v>2026</v>
      </c>
      <c r="D4171" t="inlineStr">
        <is>
          <t>May</t>
        </is>
      </c>
      <c r="E4171" t="inlineStr">
        <is>
          <t>North America</t>
        </is>
      </c>
      <c r="F4171" t="inlineStr">
        <is>
          <t>USA</t>
        </is>
      </c>
      <c r="G4171" t="inlineStr">
        <is>
          <t>Communications &amp; Media</t>
        </is>
      </c>
      <c r="H4171" t="inlineStr">
        <is>
          <t>Cloud &amp; infrastructure</t>
        </is>
      </c>
      <c r="I4171" t="inlineStr">
        <is>
          <t>Large client</t>
        </is>
      </c>
      <c r="J4171" t="inlineStr">
        <is>
          <t>Fatima Al-Saud</t>
        </is>
      </c>
      <c r="K4171" s="71" t="n">
        <v>8493</v>
      </c>
      <c r="L4171" s="72" t="n">
        <v>3917.76</v>
      </c>
      <c r="M4171" s="72" t="n">
        <v>33273535.68</v>
      </c>
      <c r="N4171" s="72" t="n">
        <v>0</v>
      </c>
      <c r="O4171" s="72" t="n">
        <v>33273535.68</v>
      </c>
      <c r="P4171" s="72" t="n">
        <v>22858280.6</v>
      </c>
      <c r="Q4171" s="72" t="n">
        <v>10415255.08</v>
      </c>
      <c r="R4171" t="inlineStr">
        <is>
          <t>CM-02</t>
        </is>
      </c>
      <c r="S4171" s="73" t="n">
        <v>62</v>
      </c>
      <c r="T4171" s="73" t="n">
        <v>55.4</v>
      </c>
      <c r="U4171" s="71" t="n">
        <v>0</v>
      </c>
      <c r="V4171" t="inlineStr">
        <is>
          <t>No</t>
        </is>
      </c>
      <c r="W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TC104163</t>
        </is>
      </c>
      <c r="B4172" s="69" t="n">
        <v>46161</v>
      </c>
      <c r="C4172" s="70" t="n">
        <v>2026</v>
      </c>
      <c r="D4172" t="inlineStr">
        <is>
          <t>May</t>
        </is>
      </c>
      <c r="E4172" t="inlineStr">
        <is>
          <t>North America</t>
        </is>
      </c>
      <c r="F4172" t="inlineStr">
        <is>
          <t>USA</t>
        </is>
      </c>
      <c r="G4172" t="inlineStr">
        <is>
          <t>Retail &amp; CPG</t>
        </is>
      </c>
      <c r="H4172" t="inlineStr">
        <is>
          <t>Consulting</t>
        </is>
      </c>
      <c r="I4172" t="inlineStr">
        <is>
          <t>Top-10 client</t>
        </is>
      </c>
      <c r="J4172" t="inlineStr">
        <is>
          <t>Amir Khan</t>
        </is>
      </c>
      <c r="K4172" s="71" t="n">
        <v>11459</v>
      </c>
      <c r="L4172" s="72" t="n">
        <v>4208.74</v>
      </c>
      <c r="M4172" s="72" t="n">
        <v>48227951.66</v>
      </c>
      <c r="N4172" s="72" t="n">
        <v>964559.03</v>
      </c>
      <c r="O4172" s="72" t="n">
        <v>47263392.63</v>
      </c>
      <c r="P4172" s="72" t="n">
        <v>30251945.12</v>
      </c>
      <c r="Q4172" s="72" t="n">
        <v>17011447.51</v>
      </c>
      <c r="R4172" t="inlineStr">
        <is>
          <t>RC-03</t>
        </is>
      </c>
      <c r="S4172" s="73" t="n">
        <v>75.40000000000001</v>
      </c>
      <c r="T4172" s="73" t="n">
        <v>68.5</v>
      </c>
      <c r="U4172" s="71" t="n">
        <v>1</v>
      </c>
      <c r="V4172" t="inlineStr">
        <is>
          <t>No</t>
        </is>
      </c>
      <c r="W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TC104164</t>
        </is>
      </c>
      <c r="B4173" s="69" t="n">
        <v>46162</v>
      </c>
      <c r="C4173" s="70" t="n">
        <v>2026</v>
      </c>
      <c r="D4173" t="inlineStr">
        <is>
          <t>May</t>
        </is>
      </c>
      <c r="E4173" t="inlineStr">
        <is>
          <t>North America</t>
        </is>
      </c>
      <c r="F4173" t="inlineStr">
        <is>
          <t>USA</t>
        </is>
      </c>
      <c r="G4173" t="inlineStr">
        <is>
          <t>BFSI</t>
        </is>
      </c>
      <c r="H4173" t="inlineStr">
        <is>
          <t>Application services</t>
        </is>
      </c>
      <c r="I4173" t="inlineStr">
        <is>
          <t>Mid-size client</t>
        </is>
      </c>
      <c r="J4173" t="inlineStr">
        <is>
          <t>Hiroshi Tanaka</t>
        </is>
      </c>
      <c r="K4173" s="71" t="n">
        <v>8220</v>
      </c>
      <c r="L4173" s="72" t="n">
        <v>4678.01</v>
      </c>
      <c r="M4173" s="72" t="n">
        <v>38453242.2</v>
      </c>
      <c r="N4173" s="72" t="n">
        <v>0</v>
      </c>
      <c r="O4173" s="72" t="n">
        <v>38453242.2</v>
      </c>
      <c r="P4173" s="72" t="n">
        <v>25265864.69</v>
      </c>
      <c r="Q4173" s="72" t="n">
        <v>13187377.51</v>
      </c>
      <c r="R4173" t="inlineStr">
        <is>
          <t>B-05</t>
        </is>
      </c>
      <c r="S4173" s="73" t="n">
        <v>64.2</v>
      </c>
      <c r="T4173" s="73" t="n">
        <v>51.7</v>
      </c>
      <c r="U4173" s="71" t="n">
        <v>2</v>
      </c>
      <c r="V4173" t="inlineStr">
        <is>
          <t>No</t>
        </is>
      </c>
      <c r="W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TC104165</t>
        </is>
      </c>
      <c r="B4174" s="69" t="n">
        <v>46162</v>
      </c>
      <c r="C4174" s="70" t="n">
        <v>2026</v>
      </c>
      <c r="D4174" t="inlineStr">
        <is>
          <t>May</t>
        </is>
      </c>
      <c r="E4174" t="inlineStr">
        <is>
          <t>UK</t>
        </is>
      </c>
      <c r="F4174" t="inlineStr">
        <is>
          <t>UK</t>
        </is>
      </c>
      <c r="G4174" t="inlineStr">
        <is>
          <t>BFSI</t>
        </is>
      </c>
      <c r="H4174" t="inlineStr">
        <is>
          <t>Application services</t>
        </is>
      </c>
      <c r="I4174" t="inlineStr">
        <is>
          <t>Top-10 client</t>
        </is>
      </c>
      <c r="J4174" t="inlineStr">
        <is>
          <t>Kofi Mensah</t>
        </is>
      </c>
      <c r="K4174" s="71" t="n">
        <v>5963</v>
      </c>
      <c r="L4174" s="72" t="n">
        <v>4067.91</v>
      </c>
      <c r="M4174" s="72" t="n">
        <v>24256947.33</v>
      </c>
      <c r="N4174" s="72" t="n">
        <v>970277.89</v>
      </c>
      <c r="O4174" s="72" t="n">
        <v>23286669.44</v>
      </c>
      <c r="P4174" s="72" t="n">
        <v>15672997.88</v>
      </c>
      <c r="Q4174" s="72" t="n">
        <v>7613671.56</v>
      </c>
      <c r="R4174" t="inlineStr">
        <is>
          <t>B-05</t>
        </is>
      </c>
      <c r="S4174" s="73" t="n">
        <v>49.1</v>
      </c>
      <c r="T4174" s="73" t="n">
        <v>37.3</v>
      </c>
      <c r="U4174" s="71" t="n">
        <v>0</v>
      </c>
      <c r="V4174" t="inlineStr">
        <is>
          <t>No</t>
        </is>
      </c>
      <c r="W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TC104166</t>
        </is>
      </c>
      <c r="B4175" s="69" t="n">
        <v>46162</v>
      </c>
      <c r="C4175" s="70" t="n">
        <v>2026</v>
      </c>
      <c r="D4175" t="inlineStr">
        <is>
          <t>May</t>
        </is>
      </c>
      <c r="E4175" t="inlineStr">
        <is>
          <t>Asia Pacific</t>
        </is>
      </c>
      <c r="F4175" t="inlineStr">
        <is>
          <t>Japan</t>
        </is>
      </c>
      <c r="G4175" t="inlineStr">
        <is>
          <t>Life Sciences</t>
        </is>
      </c>
      <c r="H4175" t="inlineStr">
        <is>
          <t>Application services</t>
        </is>
      </c>
      <c r="I4175" t="inlineStr">
        <is>
          <t>Large client</t>
        </is>
      </c>
      <c r="J4175" t="inlineStr">
        <is>
          <t>Zoya Ahmed</t>
        </is>
      </c>
      <c r="K4175" s="71" t="n">
        <v>5599</v>
      </c>
      <c r="L4175" s="72" t="n">
        <v>3547.89</v>
      </c>
      <c r="M4175" s="72" t="n">
        <v>19864636.11</v>
      </c>
      <c r="N4175" s="72" t="n">
        <v>0</v>
      </c>
      <c r="O4175" s="72" t="n">
        <v>19864636.11</v>
      </c>
      <c r="P4175" s="72" t="n">
        <v>13199229.58</v>
      </c>
      <c r="Q4175" s="72" t="n">
        <v>6665406.53</v>
      </c>
      <c r="R4175" t="inlineStr">
        <is>
          <t>LS-03</t>
        </is>
      </c>
      <c r="S4175" s="73" t="n">
        <v>37.5</v>
      </c>
      <c r="T4175" s="73" t="n">
        <v>32.7</v>
      </c>
      <c r="U4175" s="71" t="n">
        <v>0</v>
      </c>
      <c r="V4175" t="inlineStr">
        <is>
          <t>No</t>
        </is>
      </c>
      <c r="W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TC104167</t>
        </is>
      </c>
      <c r="B4176" s="69" t="n">
        <v>46162</v>
      </c>
      <c r="C4176" s="70" t="n">
        <v>2026</v>
      </c>
      <c r="D4176" t="inlineStr">
        <is>
          <t>May</t>
        </is>
      </c>
      <c r="E4176" t="inlineStr">
        <is>
          <t>North America</t>
        </is>
      </c>
      <c r="F4176" t="inlineStr">
        <is>
          <t>USA</t>
        </is>
      </c>
      <c r="G4176" t="inlineStr">
        <is>
          <t>Manufacturing</t>
        </is>
      </c>
      <c r="H4176" t="inlineStr">
        <is>
          <t>Application services</t>
        </is>
      </c>
      <c r="I4176" t="inlineStr">
        <is>
          <t>Mid-size client</t>
        </is>
      </c>
      <c r="J4176" t="inlineStr">
        <is>
          <t>Noah Smith</t>
        </is>
      </c>
      <c r="K4176" s="71" t="n">
        <v>3549</v>
      </c>
      <c r="L4176" s="72" t="n">
        <v>3806.84</v>
      </c>
      <c r="M4176" s="72" t="n">
        <v>13510475.16</v>
      </c>
      <c r="N4176" s="72" t="n">
        <v>0</v>
      </c>
      <c r="O4176" s="72" t="n">
        <v>13510475.16</v>
      </c>
      <c r="P4176" s="72" t="n">
        <v>9362962.1</v>
      </c>
      <c r="Q4176" s="72" t="n">
        <v>4147513.06</v>
      </c>
      <c r="R4176" t="inlineStr">
        <is>
          <t>M-06</t>
        </is>
      </c>
      <c r="S4176" s="73" t="n">
        <v>24.7</v>
      </c>
      <c r="T4176" s="73" t="n">
        <v>20.7</v>
      </c>
      <c r="U4176" s="71" t="n">
        <v>1</v>
      </c>
      <c r="V4176" t="inlineStr">
        <is>
          <t>No</t>
        </is>
      </c>
      <c r="W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TC104168</t>
        </is>
      </c>
      <c r="B4177" s="69" t="n">
        <v>46162</v>
      </c>
      <c r="C4177" s="70" t="n">
        <v>2026</v>
      </c>
      <c r="D4177" t="inlineStr">
        <is>
          <t>May</t>
        </is>
      </c>
      <c r="E4177" t="inlineStr">
        <is>
          <t>India</t>
        </is>
      </c>
      <c r="F4177" t="inlineStr">
        <is>
          <t>India</t>
        </is>
      </c>
      <c r="G4177" t="inlineStr">
        <is>
          <t>Communications &amp; Media</t>
        </is>
      </c>
      <c r="H4177" t="inlineStr">
        <is>
          <t>Application services</t>
        </is>
      </c>
      <c r="I4177" t="inlineStr">
        <is>
          <t>Top-10 client</t>
        </is>
      </c>
      <c r="J4177" t="inlineStr">
        <is>
          <t>Sara Rossi</t>
        </is>
      </c>
      <c r="K4177" s="71" t="n">
        <v>4976</v>
      </c>
      <c r="L4177" s="72" t="n">
        <v>3127.71</v>
      </c>
      <c r="M4177" s="72" t="n">
        <v>15563484.96</v>
      </c>
      <c r="N4177" s="72" t="n">
        <v>0</v>
      </c>
      <c r="O4177" s="72" t="n">
        <v>15563484.96</v>
      </c>
      <c r="P4177" s="72" t="n">
        <v>10760532.98</v>
      </c>
      <c r="Q4177" s="72" t="n">
        <v>4802951.98</v>
      </c>
      <c r="R4177" t="inlineStr">
        <is>
          <t>CM-02</t>
        </is>
      </c>
      <c r="S4177" s="73" t="n">
        <v>35.3</v>
      </c>
      <c r="T4177" s="73" t="n">
        <v>32.4</v>
      </c>
      <c r="U4177" s="71" t="n">
        <v>0</v>
      </c>
      <c r="V4177" t="inlineStr">
        <is>
          <t>No</t>
        </is>
      </c>
      <c r="W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TC104169</t>
        </is>
      </c>
      <c r="B4178" s="69" t="n">
        <v>46162</v>
      </c>
      <c r="C4178" s="70" t="n">
        <v>2026</v>
      </c>
      <c r="D4178" t="inlineStr">
        <is>
          <t>May</t>
        </is>
      </c>
      <c r="E4178" t="inlineStr">
        <is>
          <t>North America</t>
        </is>
      </c>
      <c r="F4178" t="inlineStr">
        <is>
          <t>Canada</t>
        </is>
      </c>
      <c r="G4178" t="inlineStr">
        <is>
          <t>Communications &amp; Media</t>
        </is>
      </c>
      <c r="H4178" t="inlineStr">
        <is>
          <t>BPS</t>
        </is>
      </c>
      <c r="I4178" t="inlineStr">
        <is>
          <t>Large client</t>
        </is>
      </c>
      <c r="J4178" t="inlineStr">
        <is>
          <t>Wei Chen</t>
        </is>
      </c>
      <c r="K4178" s="71" t="n">
        <v>1583</v>
      </c>
      <c r="L4178" s="72" t="n">
        <v>4072.94</v>
      </c>
      <c r="M4178" s="72" t="n">
        <v>6447464.02</v>
      </c>
      <c r="N4178" s="72" t="n">
        <v>128949.28</v>
      </c>
      <c r="O4178" s="72" t="n">
        <v>6318514.74</v>
      </c>
      <c r="P4178" s="72" t="n">
        <v>4631999.98</v>
      </c>
      <c r="Q4178" s="72" t="n">
        <v>1686514.76</v>
      </c>
      <c r="R4178" t="inlineStr">
        <is>
          <t>CM-04</t>
        </is>
      </c>
      <c r="S4178" s="73" t="n">
        <v>12.5</v>
      </c>
      <c r="T4178" s="73" t="n">
        <v>9.800000000000001</v>
      </c>
      <c r="U4178" s="71" t="n">
        <v>0</v>
      </c>
      <c r="V4178" t="inlineStr">
        <is>
          <t>No</t>
        </is>
      </c>
      <c r="W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TC104170</t>
        </is>
      </c>
      <c r="B4179" s="69" t="n">
        <v>46162</v>
      </c>
      <c r="C4179" s="70" t="n">
        <v>2026</v>
      </c>
      <c r="D4179" t="inlineStr">
        <is>
          <t>May</t>
        </is>
      </c>
      <c r="E4179" t="inlineStr">
        <is>
          <t>North America</t>
        </is>
      </c>
      <c r="F4179" t="inlineStr">
        <is>
          <t>Canada</t>
        </is>
      </c>
      <c r="G4179" t="inlineStr">
        <is>
          <t>Retail &amp; CPG</t>
        </is>
      </c>
      <c r="H4179" t="inlineStr">
        <is>
          <t>Cloud &amp; infrastructure</t>
        </is>
      </c>
      <c r="I4179" t="inlineStr">
        <is>
          <t>Mid-size client</t>
        </is>
      </c>
      <c r="J4179" t="inlineStr">
        <is>
          <t>Priya Nair</t>
        </is>
      </c>
      <c r="K4179" s="71" t="n">
        <v>6475</v>
      </c>
      <c r="L4179" s="72" t="n">
        <v>3931.46</v>
      </c>
      <c r="M4179" s="72" t="n">
        <v>25456203.5</v>
      </c>
      <c r="N4179" s="72" t="n">
        <v>509124.07</v>
      </c>
      <c r="O4179" s="72" t="n">
        <v>24947079.43</v>
      </c>
      <c r="P4179" s="72" t="n">
        <v>16191741.23</v>
      </c>
      <c r="Q4179" s="72" t="n">
        <v>8755338.199999999</v>
      </c>
      <c r="R4179" t="inlineStr">
        <is>
          <t>RC-01</t>
        </is>
      </c>
      <c r="S4179" s="73" t="n">
        <v>48.2</v>
      </c>
      <c r="T4179" s="73" t="n">
        <v>41.8</v>
      </c>
      <c r="U4179" s="71" t="n">
        <v>1</v>
      </c>
      <c r="V4179" t="inlineStr">
        <is>
          <t>No</t>
        </is>
      </c>
      <c r="W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TC104171</t>
        </is>
      </c>
      <c r="B4180" s="69" t="n">
        <v>46162</v>
      </c>
      <c r="C4180" s="70" t="n">
        <v>2026</v>
      </c>
      <c r="D4180" t="inlineStr">
        <is>
          <t>May</t>
        </is>
      </c>
      <c r="E4180" t="inlineStr">
        <is>
          <t>Asia Pacific</t>
        </is>
      </c>
      <c r="F4180" t="inlineStr">
        <is>
          <t>Japan</t>
        </is>
      </c>
      <c r="G4180" t="inlineStr">
        <is>
          <t>BFSI</t>
        </is>
      </c>
      <c r="H4180" t="inlineStr">
        <is>
          <t>AI &amp; data</t>
        </is>
      </c>
      <c r="I4180" t="inlineStr">
        <is>
          <t>Large client</t>
        </is>
      </c>
      <c r="J4180" t="inlineStr">
        <is>
          <t>Zoya Ahmed</t>
        </is>
      </c>
      <c r="K4180" s="71" t="n">
        <v>1607</v>
      </c>
      <c r="L4180" s="72" t="n">
        <v>3699.05</v>
      </c>
      <c r="M4180" s="72" t="n">
        <v>5944373.35</v>
      </c>
      <c r="N4180" s="72" t="n">
        <v>118887.47</v>
      </c>
      <c r="O4180" s="72" t="n">
        <v>5825485.88</v>
      </c>
      <c r="P4180" s="72" t="n">
        <v>3563265.28</v>
      </c>
      <c r="Q4180" s="72" t="n">
        <v>2262220.6</v>
      </c>
      <c r="R4180" t="inlineStr">
        <is>
          <t>B-04</t>
        </is>
      </c>
      <c r="S4180" s="73" t="n">
        <v>13.2</v>
      </c>
      <c r="T4180" s="73" t="n">
        <v>10.1</v>
      </c>
      <c r="U4180" s="71" t="n">
        <v>0</v>
      </c>
      <c r="V4180" t="inlineStr">
        <is>
          <t>No</t>
        </is>
      </c>
      <c r="W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TC104172</t>
        </is>
      </c>
      <c r="B4181" s="69" t="n">
        <v>46162</v>
      </c>
      <c r="C4181" s="70" t="n">
        <v>2026</v>
      </c>
      <c r="D4181" t="inlineStr">
        <is>
          <t>May</t>
        </is>
      </c>
      <c r="E4181" t="inlineStr">
        <is>
          <t>North America</t>
        </is>
      </c>
      <c r="F4181" t="inlineStr">
        <is>
          <t>Canada</t>
        </is>
      </c>
      <c r="G4181" t="inlineStr">
        <is>
          <t>BFSI</t>
        </is>
      </c>
      <c r="H4181" t="inlineStr">
        <is>
          <t>Cloud &amp; infrastructure</t>
        </is>
      </c>
      <c r="I4181" t="inlineStr">
        <is>
          <t>Large client</t>
        </is>
      </c>
      <c r="J4181" t="inlineStr">
        <is>
          <t>Omar Haddad</t>
        </is>
      </c>
      <c r="K4181" s="71" t="n">
        <v>6741</v>
      </c>
      <c r="L4181" s="72" t="n">
        <v>3936.77</v>
      </c>
      <c r="M4181" s="72" t="n">
        <v>26537766.57</v>
      </c>
      <c r="N4181" s="72" t="n">
        <v>1061510.66</v>
      </c>
      <c r="O4181" s="72" t="n">
        <v>25476255.91</v>
      </c>
      <c r="P4181" s="72" t="n">
        <v>17675942.69</v>
      </c>
      <c r="Q4181" s="72" t="n">
        <v>7800313.22</v>
      </c>
      <c r="R4181" t="inlineStr">
        <is>
          <t>B-02</t>
        </is>
      </c>
      <c r="S4181" s="73" t="n">
        <v>55.6</v>
      </c>
      <c r="T4181" s="73" t="n">
        <v>41.4</v>
      </c>
      <c r="U4181" s="71" t="n">
        <v>0</v>
      </c>
      <c r="V4181" t="inlineStr">
        <is>
          <t>No</t>
        </is>
      </c>
      <c r="W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TC104173</t>
        </is>
      </c>
      <c r="B4182" s="69" t="n">
        <v>46163</v>
      </c>
      <c r="C4182" s="70" t="n">
        <v>2026</v>
      </c>
      <c r="D4182" t="inlineStr">
        <is>
          <t>May</t>
        </is>
      </c>
      <c r="E4182" t="inlineStr">
        <is>
          <t>Asia Pacific</t>
        </is>
      </c>
      <c r="F4182" t="inlineStr">
        <is>
          <t>Japan</t>
        </is>
      </c>
      <c r="G4182" t="inlineStr">
        <is>
          <t>BFSI</t>
        </is>
      </c>
      <c r="H4182" t="inlineStr">
        <is>
          <t>Cloud &amp; infrastructure</t>
        </is>
      </c>
      <c r="I4182" t="inlineStr">
        <is>
          <t>Mid-size client</t>
        </is>
      </c>
      <c r="J4182" t="inlineStr">
        <is>
          <t>Mei Lin</t>
        </is>
      </c>
      <c r="K4182" s="71" t="n">
        <v>6801</v>
      </c>
      <c r="L4182" s="72" t="n">
        <v>3517.3</v>
      </c>
      <c r="M4182" s="72" t="n">
        <v>23921157.3</v>
      </c>
      <c r="N4182" s="72" t="n">
        <v>956846.29</v>
      </c>
      <c r="O4182" s="72" t="n">
        <v>22964311.01</v>
      </c>
      <c r="P4182" s="72" t="n">
        <v>13797335.88</v>
      </c>
      <c r="Q4182" s="72" t="n">
        <v>9166975.130000001</v>
      </c>
      <c r="R4182" t="inlineStr">
        <is>
          <t>B-01</t>
        </is>
      </c>
      <c r="S4182" s="73" t="n">
        <v>47.4</v>
      </c>
      <c r="T4182" s="73" t="n">
        <v>42.4</v>
      </c>
      <c r="U4182" s="71" t="n">
        <v>0</v>
      </c>
      <c r="V4182" t="inlineStr">
        <is>
          <t>No</t>
        </is>
      </c>
      <c r="W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TC104174</t>
        </is>
      </c>
      <c r="B4183" s="69" t="n">
        <v>46163</v>
      </c>
      <c r="C4183" s="70" t="n">
        <v>2026</v>
      </c>
      <c r="D4183" t="inlineStr">
        <is>
          <t>May</t>
        </is>
      </c>
      <c r="E4183" t="inlineStr">
        <is>
          <t>UK</t>
        </is>
      </c>
      <c r="F4183" t="inlineStr">
        <is>
          <t>UK</t>
        </is>
      </c>
      <c r="G4183" t="inlineStr">
        <is>
          <t>Manufacturing</t>
        </is>
      </c>
      <c r="H4183" t="inlineStr">
        <is>
          <t>Consulting</t>
        </is>
      </c>
      <c r="I4183" t="inlineStr">
        <is>
          <t>Large client</t>
        </is>
      </c>
      <c r="J4183" t="inlineStr">
        <is>
          <t>Priya Nair</t>
        </is>
      </c>
      <c r="K4183" s="71" t="n">
        <v>3973</v>
      </c>
      <c r="L4183" s="72" t="n">
        <v>3690.14</v>
      </c>
      <c r="M4183" s="72" t="n">
        <v>14660926.22</v>
      </c>
      <c r="N4183" s="72" t="n">
        <v>0</v>
      </c>
      <c r="O4183" s="72" t="n">
        <v>14660926.22</v>
      </c>
      <c r="P4183" s="72" t="n">
        <v>9554055.26</v>
      </c>
      <c r="Q4183" s="72" t="n">
        <v>5106870.96</v>
      </c>
      <c r="R4183" t="inlineStr">
        <is>
          <t>M-01</t>
        </is>
      </c>
      <c r="S4183" s="73" t="n">
        <v>28.2</v>
      </c>
      <c r="T4183" s="73" t="n">
        <v>23.9</v>
      </c>
      <c r="U4183" s="71" t="n">
        <v>0</v>
      </c>
      <c r="V4183" t="inlineStr">
        <is>
          <t>No</t>
        </is>
      </c>
      <c r="W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TC104175</t>
        </is>
      </c>
      <c r="B4184" s="69" t="n">
        <v>46163</v>
      </c>
      <c r="C4184" s="70" t="n">
        <v>2026</v>
      </c>
      <c r="D4184" t="inlineStr">
        <is>
          <t>May</t>
        </is>
      </c>
      <c r="E4184" t="inlineStr">
        <is>
          <t>North America</t>
        </is>
      </c>
      <c r="F4184" t="inlineStr">
        <is>
          <t>Canada</t>
        </is>
      </c>
      <c r="G4184" t="inlineStr">
        <is>
          <t>BFSI</t>
        </is>
      </c>
      <c r="H4184" t="inlineStr">
        <is>
          <t>Application services</t>
        </is>
      </c>
      <c r="I4184" t="inlineStr">
        <is>
          <t>Large client</t>
        </is>
      </c>
      <c r="J4184" t="inlineStr">
        <is>
          <t>Lucas Martin</t>
        </is>
      </c>
      <c r="K4184" s="71" t="n">
        <v>3833</v>
      </c>
      <c r="L4184" s="72" t="n">
        <v>4292.05</v>
      </c>
      <c r="M4184" s="72" t="n">
        <v>16451427.65</v>
      </c>
      <c r="N4184" s="72" t="n">
        <v>0</v>
      </c>
      <c r="O4184" s="72" t="n">
        <v>16451427.65</v>
      </c>
      <c r="P4184" s="72" t="n">
        <v>11782694.77</v>
      </c>
      <c r="Q4184" s="72" t="n">
        <v>4668732.88</v>
      </c>
      <c r="R4184" t="inlineStr">
        <is>
          <t>B-02</t>
        </is>
      </c>
      <c r="S4184" s="73" t="n">
        <v>26.5</v>
      </c>
      <c r="T4184" s="73" t="n">
        <v>23.3</v>
      </c>
      <c r="U4184" s="71" t="n">
        <v>0</v>
      </c>
      <c r="V4184" t="inlineStr">
        <is>
          <t>No</t>
        </is>
      </c>
      <c r="W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TC104176</t>
        </is>
      </c>
      <c r="B4185" s="69" t="n">
        <v>46163</v>
      </c>
      <c r="C4185" s="70" t="n">
        <v>2026</v>
      </c>
      <c r="D4185" t="inlineStr">
        <is>
          <t>May</t>
        </is>
      </c>
      <c r="E4185" t="inlineStr">
        <is>
          <t>North America</t>
        </is>
      </c>
      <c r="F4185" t="inlineStr">
        <is>
          <t>USA</t>
        </is>
      </c>
      <c r="G4185" t="inlineStr">
        <is>
          <t>BFSI</t>
        </is>
      </c>
      <c r="H4185" t="inlineStr">
        <is>
          <t>AI &amp; data</t>
        </is>
      </c>
      <c r="I4185" t="inlineStr">
        <is>
          <t>Large client</t>
        </is>
      </c>
      <c r="J4185" t="inlineStr">
        <is>
          <t>Omar Haddad</t>
        </is>
      </c>
      <c r="K4185" s="71" t="n">
        <v>1076</v>
      </c>
      <c r="L4185" s="72" t="n">
        <v>4455.9</v>
      </c>
      <c r="M4185" s="72" t="n">
        <v>4794548.4</v>
      </c>
      <c r="N4185" s="72" t="n">
        <v>287672.9</v>
      </c>
      <c r="O4185" s="72" t="n">
        <v>4506875.5</v>
      </c>
      <c r="P4185" s="72" t="n">
        <v>2836921.4</v>
      </c>
      <c r="Q4185" s="72" t="n">
        <v>1669954.1</v>
      </c>
      <c r="R4185" t="inlineStr">
        <is>
          <t>B-02</t>
        </is>
      </c>
      <c r="S4185" s="73" t="n">
        <v>8.199999999999999</v>
      </c>
      <c r="T4185" s="73" t="n">
        <v>6.4</v>
      </c>
      <c r="U4185" s="71" t="n">
        <v>0</v>
      </c>
      <c r="V4185" t="inlineStr">
        <is>
          <t>No</t>
        </is>
      </c>
      <c r="W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TC104177</t>
        </is>
      </c>
      <c r="B4186" s="69" t="n">
        <v>46163</v>
      </c>
      <c r="C4186" s="70" t="n">
        <v>2026</v>
      </c>
      <c r="D4186" t="inlineStr">
        <is>
          <t>May</t>
        </is>
      </c>
      <c r="E4186" t="inlineStr">
        <is>
          <t>North America</t>
        </is>
      </c>
      <c r="F4186" t="inlineStr">
        <is>
          <t>USA</t>
        </is>
      </c>
      <c r="G4186" t="inlineStr">
        <is>
          <t>Life Sciences</t>
        </is>
      </c>
      <c r="H4186" t="inlineStr">
        <is>
          <t>AI &amp; data</t>
        </is>
      </c>
      <c r="I4186" t="inlineStr">
        <is>
          <t>Mid-size client</t>
        </is>
      </c>
      <c r="J4186" t="inlineStr">
        <is>
          <t>Mei Lin</t>
        </is>
      </c>
      <c r="K4186" s="71" t="n">
        <v>5913</v>
      </c>
      <c r="L4186" s="72" t="n">
        <v>4818.94</v>
      </c>
      <c r="M4186" s="72" t="n">
        <v>28494392.22</v>
      </c>
      <c r="N4186" s="72" t="n">
        <v>0</v>
      </c>
      <c r="O4186" s="72" t="n">
        <v>28494392.22</v>
      </c>
      <c r="P4186" s="72" t="n">
        <v>18115793.41</v>
      </c>
      <c r="Q4186" s="72" t="n">
        <v>10378598.81</v>
      </c>
      <c r="R4186" t="inlineStr">
        <is>
          <t>LS-02</t>
        </is>
      </c>
      <c r="S4186" s="73" t="n">
        <v>43.2</v>
      </c>
      <c r="T4186" s="73" t="n">
        <v>37.4</v>
      </c>
      <c r="U4186" s="71" t="n">
        <v>0</v>
      </c>
      <c r="V4186" t="inlineStr">
        <is>
          <t>No</t>
        </is>
      </c>
      <c r="W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TC104178</t>
        </is>
      </c>
      <c r="B4187" s="69" t="n">
        <v>46163</v>
      </c>
      <c r="C4187" s="70" t="n">
        <v>2026</v>
      </c>
      <c r="D4187" t="inlineStr">
        <is>
          <t>May</t>
        </is>
      </c>
      <c r="E4187" t="inlineStr">
        <is>
          <t>Continental Europe</t>
        </is>
      </c>
      <c r="F4187" t="inlineStr">
        <is>
          <t>Netherlands</t>
        </is>
      </c>
      <c r="G4187" t="inlineStr">
        <is>
          <t>Life Sciences</t>
        </is>
      </c>
      <c r="H4187" t="inlineStr">
        <is>
          <t>Application services</t>
        </is>
      </c>
      <c r="I4187" t="inlineStr">
        <is>
          <t>Top-10 client</t>
        </is>
      </c>
      <c r="J4187" t="inlineStr">
        <is>
          <t>Yuki Sato</t>
        </is>
      </c>
      <c r="K4187" s="71" t="n">
        <v>4811</v>
      </c>
      <c r="L4187" s="72" t="n">
        <v>4375.66</v>
      </c>
      <c r="M4187" s="72" t="n">
        <v>21051300.26</v>
      </c>
      <c r="N4187" s="72" t="n">
        <v>0</v>
      </c>
      <c r="O4187" s="72" t="n">
        <v>21051300.26</v>
      </c>
      <c r="P4187" s="72" t="n">
        <v>13650215.79</v>
      </c>
      <c r="Q4187" s="72" t="n">
        <v>7401084.47</v>
      </c>
      <c r="R4187" t="inlineStr">
        <is>
          <t>LS-02</t>
        </is>
      </c>
      <c r="S4187" s="73" t="n">
        <v>33.4</v>
      </c>
      <c r="T4187" s="73" t="n">
        <v>30.1</v>
      </c>
      <c r="U4187" s="71" t="n">
        <v>0</v>
      </c>
      <c r="V4187" t="inlineStr">
        <is>
          <t>No</t>
        </is>
      </c>
      <c r="W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TC104179</t>
        </is>
      </c>
      <c r="B4188" s="69" t="n">
        <v>46163</v>
      </c>
      <c r="C4188" s="70" t="n">
        <v>2026</v>
      </c>
      <c r="D4188" t="inlineStr">
        <is>
          <t>May</t>
        </is>
      </c>
      <c r="E4188" t="inlineStr">
        <is>
          <t>Middle East &amp; Africa</t>
        </is>
      </c>
      <c r="F4188" t="inlineStr">
        <is>
          <t>UAE</t>
        </is>
      </c>
      <c r="G4188" t="inlineStr">
        <is>
          <t>Communications &amp; Media</t>
        </is>
      </c>
      <c r="H4188" t="inlineStr">
        <is>
          <t>Application services</t>
        </is>
      </c>
      <c r="I4188" t="inlineStr">
        <is>
          <t>Large client</t>
        </is>
      </c>
      <c r="J4188" t="inlineStr">
        <is>
          <t>Ana Costa</t>
        </is>
      </c>
      <c r="K4188" s="71" t="n">
        <v>4763</v>
      </c>
      <c r="L4188" s="72" t="n">
        <v>3003.11</v>
      </c>
      <c r="M4188" s="72" t="n">
        <v>14303812.93</v>
      </c>
      <c r="N4188" s="72" t="n">
        <v>0</v>
      </c>
      <c r="O4188" s="72" t="n">
        <v>14303812.93</v>
      </c>
      <c r="P4188" s="72" t="n">
        <v>9621638.810000001</v>
      </c>
      <c r="Q4188" s="72" t="n">
        <v>4682174.12</v>
      </c>
      <c r="R4188" t="inlineStr">
        <is>
          <t>CM-03</t>
        </is>
      </c>
      <c r="S4188" s="73" t="n">
        <v>35.5</v>
      </c>
      <c r="T4188" s="73" t="n">
        <v>31.7</v>
      </c>
      <c r="U4188" s="71" t="n">
        <v>0</v>
      </c>
      <c r="V4188" t="inlineStr">
        <is>
          <t>No</t>
        </is>
      </c>
      <c r="W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TC104180</t>
        </is>
      </c>
      <c r="B4189" s="69" t="n">
        <v>46163</v>
      </c>
      <c r="C4189" s="70" t="n">
        <v>2026</v>
      </c>
      <c r="D4189" t="inlineStr">
        <is>
          <t>May</t>
        </is>
      </c>
      <c r="E4189" t="inlineStr">
        <is>
          <t>Continental Europe</t>
        </is>
      </c>
      <c r="F4189" t="inlineStr">
        <is>
          <t>France</t>
        </is>
      </c>
      <c r="G4189" t="inlineStr">
        <is>
          <t>Technology &amp; Services</t>
        </is>
      </c>
      <c r="H4189" t="inlineStr">
        <is>
          <t>AI &amp; data</t>
        </is>
      </c>
      <c r="I4189" t="inlineStr">
        <is>
          <t>Large client</t>
        </is>
      </c>
      <c r="J4189" t="inlineStr">
        <is>
          <t>Emma Clarke</t>
        </is>
      </c>
      <c r="K4189" s="71" t="n">
        <v>8270</v>
      </c>
      <c r="L4189" s="72" t="n">
        <v>4395.07</v>
      </c>
      <c r="M4189" s="72" t="n">
        <v>36347228.9</v>
      </c>
      <c r="N4189" s="72" t="n">
        <v>0</v>
      </c>
      <c r="O4189" s="72" t="n">
        <v>36347228.9</v>
      </c>
      <c r="P4189" s="72" t="n">
        <v>23658509.34</v>
      </c>
      <c r="Q4189" s="72" t="n">
        <v>12688719.56</v>
      </c>
      <c r="R4189" t="inlineStr">
        <is>
          <t>TS-06</t>
        </is>
      </c>
      <c r="S4189" s="73" t="n">
        <v>54.2</v>
      </c>
      <c r="T4189" s="73" t="n">
        <v>48.4</v>
      </c>
      <c r="U4189" s="71" t="n">
        <v>0</v>
      </c>
      <c r="V4189" t="inlineStr">
        <is>
          <t>No</t>
        </is>
      </c>
      <c r="W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TC104181</t>
        </is>
      </c>
      <c r="B4190" s="69" t="n">
        <v>46163</v>
      </c>
      <c r="C4190" s="70" t="n">
        <v>2026</v>
      </c>
      <c r="D4190" t="inlineStr">
        <is>
          <t>May</t>
        </is>
      </c>
      <c r="E4190" t="inlineStr">
        <is>
          <t>Continental Europe</t>
        </is>
      </c>
      <c r="F4190" t="inlineStr">
        <is>
          <t>Germany</t>
        </is>
      </c>
      <c r="G4190" t="inlineStr">
        <is>
          <t>Manufacturing</t>
        </is>
      </c>
      <c r="H4190" t="inlineStr">
        <is>
          <t>Cloud &amp; infrastructure</t>
        </is>
      </c>
      <c r="I4190" t="inlineStr">
        <is>
          <t>Mid-size client</t>
        </is>
      </c>
      <c r="J4190" t="inlineStr">
        <is>
          <t>Ravindra Patil</t>
        </is>
      </c>
      <c r="K4190" s="71" t="n">
        <v>7457</v>
      </c>
      <c r="L4190" s="72" t="n">
        <v>3857.52</v>
      </c>
      <c r="M4190" s="72" t="n">
        <v>28765526.64</v>
      </c>
      <c r="N4190" s="72" t="n">
        <v>1150621.07</v>
      </c>
      <c r="O4190" s="72" t="n">
        <v>27614905.57</v>
      </c>
      <c r="P4190" s="72" t="n">
        <v>20393456.04</v>
      </c>
      <c r="Q4190" s="72" t="n">
        <v>7221449.53</v>
      </c>
      <c r="R4190" t="inlineStr">
        <is>
          <t>M-04</t>
        </is>
      </c>
      <c r="S4190" s="73" t="n">
        <v>55.8</v>
      </c>
      <c r="T4190" s="73" t="n">
        <v>44</v>
      </c>
      <c r="U4190" s="71" t="n">
        <v>0</v>
      </c>
      <c r="V4190" t="inlineStr">
        <is>
          <t>No</t>
        </is>
      </c>
      <c r="W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TC104182</t>
        </is>
      </c>
      <c r="B4191" s="69" t="n">
        <v>46163</v>
      </c>
      <c r="C4191" s="70" t="n">
        <v>2026</v>
      </c>
      <c r="D4191" t="inlineStr">
        <is>
          <t>May</t>
        </is>
      </c>
      <c r="E4191" t="inlineStr">
        <is>
          <t>UK</t>
        </is>
      </c>
      <c r="F4191" t="inlineStr">
        <is>
          <t>UK</t>
        </is>
      </c>
      <c r="G4191" t="inlineStr">
        <is>
          <t>Retail &amp; CPG</t>
        </is>
      </c>
      <c r="H4191" t="inlineStr">
        <is>
          <t>Cloud &amp; infrastructure</t>
        </is>
      </c>
      <c r="I4191" t="inlineStr">
        <is>
          <t>Top-10 client</t>
        </is>
      </c>
      <c r="J4191" t="inlineStr">
        <is>
          <t>Noah Smith</t>
        </is>
      </c>
      <c r="K4191" s="71" t="n">
        <v>3446</v>
      </c>
      <c r="L4191" s="72" t="n">
        <v>3974.61</v>
      </c>
      <c r="M4191" s="72" t="n">
        <v>13696506.06</v>
      </c>
      <c r="N4191" s="72" t="n">
        <v>273930.12</v>
      </c>
      <c r="O4191" s="72" t="n">
        <v>13422575.94</v>
      </c>
      <c r="P4191" s="72" t="n">
        <v>9824415.59</v>
      </c>
      <c r="Q4191" s="72" t="n">
        <v>3598160.35</v>
      </c>
      <c r="R4191" t="inlineStr">
        <is>
          <t>RC-02</t>
        </is>
      </c>
      <c r="S4191" s="73" t="n">
        <v>29.5</v>
      </c>
      <c r="T4191" s="73" t="n">
        <v>22.7</v>
      </c>
      <c r="U4191" s="71" t="n">
        <v>0</v>
      </c>
      <c r="V4191" t="inlineStr">
        <is>
          <t>No</t>
        </is>
      </c>
      <c r="W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TC104183</t>
        </is>
      </c>
      <c r="B4192" s="69" t="n">
        <v>46163</v>
      </c>
      <c r="C4192" s="70" t="n">
        <v>2026</v>
      </c>
      <c r="D4192" t="inlineStr">
        <is>
          <t>May</t>
        </is>
      </c>
      <c r="E4192" t="inlineStr">
        <is>
          <t>North America</t>
        </is>
      </c>
      <c r="F4192" t="inlineStr">
        <is>
          <t>Canada</t>
        </is>
      </c>
      <c r="G4192" t="inlineStr">
        <is>
          <t>Retail &amp; CPG</t>
        </is>
      </c>
      <c r="H4192" t="inlineStr">
        <is>
          <t>Cloud &amp; infrastructure</t>
        </is>
      </c>
      <c r="I4192" t="inlineStr">
        <is>
          <t>Large client</t>
        </is>
      </c>
      <c r="J4192" t="inlineStr">
        <is>
          <t>Emma Clarke</t>
        </is>
      </c>
      <c r="K4192" s="71" t="n">
        <v>1806</v>
      </c>
      <c r="L4192" s="72" t="n">
        <v>3765.09</v>
      </c>
      <c r="M4192" s="72" t="n">
        <v>6799752.54</v>
      </c>
      <c r="N4192" s="72" t="n">
        <v>271990.1</v>
      </c>
      <c r="O4192" s="72" t="n">
        <v>6527762.44</v>
      </c>
      <c r="P4192" s="72" t="n">
        <v>4440200.82</v>
      </c>
      <c r="Q4192" s="72" t="n">
        <v>2087561.62</v>
      </c>
      <c r="R4192" t="inlineStr">
        <is>
          <t>RC-01</t>
        </is>
      </c>
      <c r="S4192" s="73" t="n">
        <v>14</v>
      </c>
      <c r="T4192" s="73" t="n">
        <v>11.8</v>
      </c>
      <c r="U4192" s="71" t="n">
        <v>0</v>
      </c>
      <c r="V4192" t="inlineStr">
        <is>
          <t>No</t>
        </is>
      </c>
      <c r="W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TC104184</t>
        </is>
      </c>
      <c r="B4193" s="69" t="n">
        <v>46163</v>
      </c>
      <c r="C4193" s="70" t="n">
        <v>2026</v>
      </c>
      <c r="D4193" t="inlineStr">
        <is>
          <t>May</t>
        </is>
      </c>
      <c r="E4193" t="inlineStr">
        <is>
          <t>North America</t>
        </is>
      </c>
      <c r="F4193" t="inlineStr">
        <is>
          <t>USA</t>
        </is>
      </c>
      <c r="G4193" t="inlineStr">
        <is>
          <t>Communications &amp; Media</t>
        </is>
      </c>
      <c r="H4193" t="inlineStr">
        <is>
          <t>Application services</t>
        </is>
      </c>
      <c r="I4193" t="inlineStr">
        <is>
          <t>Top-10 client</t>
        </is>
      </c>
      <c r="J4193" t="inlineStr">
        <is>
          <t>Wei Chen</t>
        </is>
      </c>
      <c r="K4193" s="71" t="n">
        <v>1900</v>
      </c>
      <c r="L4193" s="72" t="n">
        <v>4079.9</v>
      </c>
      <c r="M4193" s="72" t="n">
        <v>7751810</v>
      </c>
      <c r="N4193" s="72" t="n">
        <v>155036.2</v>
      </c>
      <c r="O4193" s="72" t="n">
        <v>7596773.8</v>
      </c>
      <c r="P4193" s="72" t="n">
        <v>4891186.42</v>
      </c>
      <c r="Q4193" s="72" t="n">
        <v>2705587.38</v>
      </c>
      <c r="R4193" t="inlineStr">
        <is>
          <t>CM-02</t>
        </is>
      </c>
      <c r="S4193" s="73" t="n">
        <v>14.1</v>
      </c>
      <c r="T4193" s="73" t="n">
        <v>12.2</v>
      </c>
      <c r="U4193" s="71" t="n">
        <v>0</v>
      </c>
      <c r="V4193" t="inlineStr">
        <is>
          <t>No</t>
        </is>
      </c>
      <c r="W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TC104185</t>
        </is>
      </c>
      <c r="B4194" s="69" t="n">
        <v>46163</v>
      </c>
      <c r="C4194" s="70" t="n">
        <v>2026</v>
      </c>
      <c r="D4194" t="inlineStr">
        <is>
          <t>May</t>
        </is>
      </c>
      <c r="E4194" t="inlineStr">
        <is>
          <t>North America</t>
        </is>
      </c>
      <c r="F4194" t="inlineStr">
        <is>
          <t>USA</t>
        </is>
      </c>
      <c r="G4194" t="inlineStr">
        <is>
          <t>BFSI</t>
        </is>
      </c>
      <c r="H4194" t="inlineStr">
        <is>
          <t>AI &amp; data</t>
        </is>
      </c>
      <c r="I4194" t="inlineStr">
        <is>
          <t>Large client</t>
        </is>
      </c>
      <c r="J4194" t="inlineStr">
        <is>
          <t>Sophie Müller</t>
        </is>
      </c>
      <c r="K4194" s="71" t="n">
        <v>1685</v>
      </c>
      <c r="L4194" s="72" t="n">
        <v>4540.95</v>
      </c>
      <c r="M4194" s="72" t="n">
        <v>7651500.75</v>
      </c>
      <c r="N4194" s="72" t="n">
        <v>0</v>
      </c>
      <c r="O4194" s="72" t="n">
        <v>7651500.75</v>
      </c>
      <c r="P4194" s="72" t="n">
        <v>5119468.39</v>
      </c>
      <c r="Q4194" s="72" t="n">
        <v>2532032.36</v>
      </c>
      <c r="R4194" t="inlineStr">
        <is>
          <t>B-03</t>
        </is>
      </c>
      <c r="S4194" s="73" t="n">
        <v>13</v>
      </c>
      <c r="T4194" s="73" t="n">
        <v>10.6</v>
      </c>
      <c r="U4194" s="71" t="n">
        <v>0</v>
      </c>
      <c r="V4194" t="inlineStr">
        <is>
          <t>No</t>
        </is>
      </c>
      <c r="W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TC104186</t>
        </is>
      </c>
      <c r="B4195" s="69" t="n">
        <v>46164</v>
      </c>
      <c r="C4195" s="70" t="n">
        <v>2026</v>
      </c>
      <c r="D4195" t="inlineStr">
        <is>
          <t>May</t>
        </is>
      </c>
      <c r="E4195" t="inlineStr">
        <is>
          <t>North America</t>
        </is>
      </c>
      <c r="F4195" t="inlineStr">
        <is>
          <t>USA</t>
        </is>
      </c>
      <c r="G4195" t="inlineStr">
        <is>
          <t>Technology &amp; Services</t>
        </is>
      </c>
      <c r="H4195" t="inlineStr">
        <is>
          <t>Consulting</t>
        </is>
      </c>
      <c r="I4195" t="inlineStr">
        <is>
          <t>Top-10 client</t>
        </is>
      </c>
      <c r="J4195" t="inlineStr">
        <is>
          <t>Emma Clarke</t>
        </is>
      </c>
      <c r="K4195" s="71" t="n">
        <v>4437</v>
      </c>
      <c r="L4195" s="72" t="n">
        <v>4478.66</v>
      </c>
      <c r="M4195" s="72" t="n">
        <v>19871814.42</v>
      </c>
      <c r="N4195" s="72" t="n">
        <v>397436.29</v>
      </c>
      <c r="O4195" s="72" t="n">
        <v>19474378.13</v>
      </c>
      <c r="P4195" s="72" t="n">
        <v>12474965.56</v>
      </c>
      <c r="Q4195" s="72" t="n">
        <v>6999412.57</v>
      </c>
      <c r="R4195" t="inlineStr">
        <is>
          <t>TS-02</t>
        </is>
      </c>
      <c r="S4195" s="73" t="n">
        <v>33.3</v>
      </c>
      <c r="T4195" s="73" t="n">
        <v>27.5</v>
      </c>
      <c r="U4195" s="71" t="n">
        <v>0</v>
      </c>
      <c r="V4195" t="inlineStr">
        <is>
          <t>No</t>
        </is>
      </c>
      <c r="W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TC104187</t>
        </is>
      </c>
      <c r="B4196" s="69" t="n">
        <v>46164</v>
      </c>
      <c r="C4196" s="70" t="n">
        <v>2026</v>
      </c>
      <c r="D4196" t="inlineStr">
        <is>
          <t>May</t>
        </is>
      </c>
      <c r="E4196" t="inlineStr">
        <is>
          <t>UK</t>
        </is>
      </c>
      <c r="F4196" t="inlineStr">
        <is>
          <t>UK</t>
        </is>
      </c>
      <c r="G4196" t="inlineStr">
        <is>
          <t>BFSI</t>
        </is>
      </c>
      <c r="H4196" t="inlineStr">
        <is>
          <t>Cloud &amp; infrastructure</t>
        </is>
      </c>
      <c r="I4196" t="inlineStr">
        <is>
          <t>Large client</t>
        </is>
      </c>
      <c r="J4196" t="inlineStr">
        <is>
          <t>Zoya Ahmed</t>
        </is>
      </c>
      <c r="K4196" s="71" t="n">
        <v>9231</v>
      </c>
      <c r="L4196" s="72" t="n">
        <v>3739.8</v>
      </c>
      <c r="M4196" s="72" t="n">
        <v>34522093.8</v>
      </c>
      <c r="N4196" s="72" t="n">
        <v>690441.88</v>
      </c>
      <c r="O4196" s="72" t="n">
        <v>33831651.92</v>
      </c>
      <c r="P4196" s="72" t="n">
        <v>23363103.34</v>
      </c>
      <c r="Q4196" s="72" t="n">
        <v>10468548.58</v>
      </c>
      <c r="R4196" t="inlineStr">
        <is>
          <t>B-01</t>
        </is>
      </c>
      <c r="S4196" s="73" t="n">
        <v>74.8</v>
      </c>
      <c r="T4196" s="73" t="n">
        <v>60</v>
      </c>
      <c r="U4196" s="71" t="n">
        <v>2</v>
      </c>
      <c r="V4196" t="inlineStr">
        <is>
          <t>No</t>
        </is>
      </c>
      <c r="W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TC104188</t>
        </is>
      </c>
      <c r="B4197" s="69" t="n">
        <v>46164</v>
      </c>
      <c r="C4197" s="70" t="n">
        <v>2026</v>
      </c>
      <c r="D4197" t="inlineStr">
        <is>
          <t>May</t>
        </is>
      </c>
      <c r="E4197" t="inlineStr">
        <is>
          <t>India</t>
        </is>
      </c>
      <c r="F4197" t="inlineStr">
        <is>
          <t>India</t>
        </is>
      </c>
      <c r="G4197" t="inlineStr">
        <is>
          <t>Communications &amp; Media</t>
        </is>
      </c>
      <c r="H4197" t="inlineStr">
        <is>
          <t>Application services</t>
        </is>
      </c>
      <c r="I4197" t="inlineStr">
        <is>
          <t>Mid-size client</t>
        </is>
      </c>
      <c r="J4197" t="inlineStr">
        <is>
          <t>Shraddha Kulkarni</t>
        </is>
      </c>
      <c r="K4197" s="71" t="n">
        <v>6270</v>
      </c>
      <c r="L4197" s="72" t="n">
        <v>3513.8</v>
      </c>
      <c r="M4197" s="72" t="n">
        <v>22031526</v>
      </c>
      <c r="N4197" s="72" t="n">
        <v>881261.04</v>
      </c>
      <c r="O4197" s="72" t="n">
        <v>21150264.96</v>
      </c>
      <c r="P4197" s="72" t="n">
        <v>15106804.81</v>
      </c>
      <c r="Q4197" s="72" t="n">
        <v>6043460.15</v>
      </c>
      <c r="R4197" t="inlineStr">
        <is>
          <t>CM-04</t>
        </is>
      </c>
      <c r="S4197" s="73" t="n">
        <v>47.5</v>
      </c>
      <c r="T4197" s="73" t="n">
        <v>39.2</v>
      </c>
      <c r="U4197" s="71" t="n">
        <v>0</v>
      </c>
      <c r="V4197" t="inlineStr">
        <is>
          <t>No</t>
        </is>
      </c>
      <c r="W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TC104189</t>
        </is>
      </c>
      <c r="B4198" s="69" t="n">
        <v>46164</v>
      </c>
      <c r="C4198" s="70" t="n">
        <v>2026</v>
      </c>
      <c r="D4198" t="inlineStr">
        <is>
          <t>May</t>
        </is>
      </c>
      <c r="E4198" t="inlineStr">
        <is>
          <t>North America</t>
        </is>
      </c>
      <c r="F4198" t="inlineStr">
        <is>
          <t>USA</t>
        </is>
      </c>
      <c r="G4198" t="inlineStr">
        <is>
          <t>BFSI</t>
        </is>
      </c>
      <c r="H4198" t="inlineStr">
        <is>
          <t>AI &amp; data</t>
        </is>
      </c>
      <c r="I4198" t="inlineStr">
        <is>
          <t>Large client</t>
        </is>
      </c>
      <c r="J4198" t="inlineStr">
        <is>
          <t>Ravindra Patil</t>
        </is>
      </c>
      <c r="K4198" s="71" t="n">
        <v>3847</v>
      </c>
      <c r="L4198" s="72" t="n">
        <v>4044.34</v>
      </c>
      <c r="M4198" s="72" t="n">
        <v>15558575.98</v>
      </c>
      <c r="N4198" s="72" t="n">
        <v>0</v>
      </c>
      <c r="O4198" s="72" t="n">
        <v>15558575.98</v>
      </c>
      <c r="P4198" s="72" t="n">
        <v>10216672.85</v>
      </c>
      <c r="Q4198" s="72" t="n">
        <v>5341903.13</v>
      </c>
      <c r="R4198" t="inlineStr">
        <is>
          <t>B-05</t>
        </is>
      </c>
      <c r="S4198" s="73" t="n">
        <v>32.8</v>
      </c>
      <c r="T4198" s="73" t="n">
        <v>25.2</v>
      </c>
      <c r="U4198" s="71" t="n">
        <v>0</v>
      </c>
      <c r="V4198" t="inlineStr">
        <is>
          <t>No</t>
        </is>
      </c>
      <c r="W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TC104190</t>
        </is>
      </c>
      <c r="B4199" s="69" t="n">
        <v>46164</v>
      </c>
      <c r="C4199" s="70" t="n">
        <v>2026</v>
      </c>
      <c r="D4199" t="inlineStr">
        <is>
          <t>May</t>
        </is>
      </c>
      <c r="E4199" t="inlineStr">
        <is>
          <t>Asia Pacific</t>
        </is>
      </c>
      <c r="F4199" t="inlineStr">
        <is>
          <t>Japan</t>
        </is>
      </c>
      <c r="G4199" t="inlineStr">
        <is>
          <t>Communications &amp; Media</t>
        </is>
      </c>
      <c r="H4199" t="inlineStr">
        <is>
          <t>Consulting</t>
        </is>
      </c>
      <c r="I4199" t="inlineStr">
        <is>
          <t>Large client</t>
        </is>
      </c>
      <c r="J4199" t="inlineStr">
        <is>
          <t>Liam O'Brien</t>
        </is>
      </c>
      <c r="K4199" s="71" t="n">
        <v>8985</v>
      </c>
      <c r="L4199" s="72" t="n">
        <v>3135.87</v>
      </c>
      <c r="M4199" s="72" t="n">
        <v>28175791.95</v>
      </c>
      <c r="N4199" s="72" t="n">
        <v>1127031.68</v>
      </c>
      <c r="O4199" s="72" t="n">
        <v>27048760.27</v>
      </c>
      <c r="P4199" s="72" t="n">
        <v>18799504.7</v>
      </c>
      <c r="Q4199" s="72" t="n">
        <v>8249255.57</v>
      </c>
      <c r="R4199" t="inlineStr">
        <is>
          <t>CM-01</t>
        </is>
      </c>
      <c r="S4199" s="73" t="n">
        <v>71.3</v>
      </c>
      <c r="T4199" s="73" t="n">
        <v>57.5</v>
      </c>
      <c r="U4199" s="71" t="n">
        <v>3</v>
      </c>
      <c r="V4199" t="inlineStr">
        <is>
          <t>No</t>
        </is>
      </c>
      <c r="W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TC104191</t>
        </is>
      </c>
      <c r="B4200" s="69" t="n">
        <v>46164</v>
      </c>
      <c r="C4200" s="70" t="n">
        <v>2026</v>
      </c>
      <c r="D4200" t="inlineStr">
        <is>
          <t>May</t>
        </is>
      </c>
      <c r="E4200" t="inlineStr">
        <is>
          <t>Continental Europe</t>
        </is>
      </c>
      <c r="F4200" t="inlineStr">
        <is>
          <t>Netherlands</t>
        </is>
      </c>
      <c r="G4200" t="inlineStr">
        <is>
          <t>Technology &amp; Services</t>
        </is>
      </c>
      <c r="H4200" t="inlineStr">
        <is>
          <t>Application services</t>
        </is>
      </c>
      <c r="I4200" t="inlineStr">
        <is>
          <t>Top-10 client</t>
        </is>
      </c>
      <c r="J4200" t="inlineStr">
        <is>
          <t>Yuki Sato</t>
        </is>
      </c>
      <c r="K4200" s="71" t="n">
        <v>5632</v>
      </c>
      <c r="L4200" s="72" t="n">
        <v>3834.95</v>
      </c>
      <c r="M4200" s="72" t="n">
        <v>21598438.4</v>
      </c>
      <c r="N4200" s="72" t="n">
        <v>1295906.3</v>
      </c>
      <c r="O4200" s="72" t="n">
        <v>20302532.1</v>
      </c>
      <c r="P4200" s="72" t="n">
        <v>14029875.73</v>
      </c>
      <c r="Q4200" s="72" t="n">
        <v>6272656.37</v>
      </c>
      <c r="R4200" t="inlineStr">
        <is>
          <t>TS-02</t>
        </is>
      </c>
      <c r="S4200" s="73" t="n">
        <v>46.2</v>
      </c>
      <c r="T4200" s="73" t="n">
        <v>35.8</v>
      </c>
      <c r="U4200" s="71" t="n">
        <v>0</v>
      </c>
      <c r="V4200" t="inlineStr">
        <is>
          <t>No</t>
        </is>
      </c>
      <c r="W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TC104192</t>
        </is>
      </c>
      <c r="B4201" s="69" t="n">
        <v>46164</v>
      </c>
      <c r="C4201" s="70" t="n">
        <v>2026</v>
      </c>
      <c r="D4201" t="inlineStr">
        <is>
          <t>May</t>
        </is>
      </c>
      <c r="E4201" t="inlineStr">
        <is>
          <t>North America</t>
        </is>
      </c>
      <c r="F4201" t="inlineStr">
        <is>
          <t>USA</t>
        </is>
      </c>
      <c r="G4201" t="inlineStr">
        <is>
          <t>Life Sciences</t>
        </is>
      </c>
      <c r="H4201" t="inlineStr">
        <is>
          <t>AI &amp; data</t>
        </is>
      </c>
      <c r="I4201" t="inlineStr">
        <is>
          <t>Large client</t>
        </is>
      </c>
      <c r="J4201" t="inlineStr">
        <is>
          <t>Priya Nair</t>
        </is>
      </c>
      <c r="K4201" s="71" t="n">
        <v>9942</v>
      </c>
      <c r="L4201" s="72" t="n">
        <v>4087.68</v>
      </c>
      <c r="M4201" s="72" t="n">
        <v>40639714.56</v>
      </c>
      <c r="N4201" s="72" t="n">
        <v>2438382.87</v>
      </c>
      <c r="O4201" s="72" t="n">
        <v>38201331.69</v>
      </c>
      <c r="P4201" s="72" t="n">
        <v>25973840.44</v>
      </c>
      <c r="Q4201" s="72" t="n">
        <v>12227491.25</v>
      </c>
      <c r="R4201" t="inlineStr">
        <is>
          <t>LS-02</t>
        </is>
      </c>
      <c r="S4201" s="73" t="n">
        <v>76.5</v>
      </c>
      <c r="T4201" s="73" t="n">
        <v>62.6</v>
      </c>
      <c r="U4201" s="71" t="n">
        <v>1</v>
      </c>
      <c r="V4201" t="inlineStr">
        <is>
          <t>No</t>
        </is>
      </c>
      <c r="W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TC104193</t>
        </is>
      </c>
      <c r="B4202" s="69" t="n">
        <v>46164</v>
      </c>
      <c r="C4202" s="70" t="n">
        <v>2026</v>
      </c>
      <c r="D4202" t="inlineStr">
        <is>
          <t>May</t>
        </is>
      </c>
      <c r="E4202" t="inlineStr">
        <is>
          <t>Asia Pacific</t>
        </is>
      </c>
      <c r="F4202" t="inlineStr">
        <is>
          <t>Singapore</t>
        </is>
      </c>
      <c r="G4202" t="inlineStr">
        <is>
          <t>Technology &amp; Services</t>
        </is>
      </c>
      <c r="H4202" t="inlineStr">
        <is>
          <t>Application services</t>
        </is>
      </c>
      <c r="I4202" t="inlineStr">
        <is>
          <t>Large client</t>
        </is>
      </c>
      <c r="J4202" t="inlineStr">
        <is>
          <t>Arjun Mehta</t>
        </is>
      </c>
      <c r="K4202" s="71" t="n">
        <v>3120</v>
      </c>
      <c r="L4202" s="72" t="n">
        <v>3551.55</v>
      </c>
      <c r="M4202" s="72" t="n">
        <v>11080836</v>
      </c>
      <c r="N4202" s="72" t="n">
        <v>664850.16</v>
      </c>
      <c r="O4202" s="72" t="n">
        <v>10415985.84</v>
      </c>
      <c r="P4202" s="72" t="n">
        <v>7868594.53</v>
      </c>
      <c r="Q4202" s="72" t="n">
        <v>2547391.31</v>
      </c>
      <c r="R4202" t="inlineStr">
        <is>
          <t>TS-05</t>
        </is>
      </c>
      <c r="S4202" s="73" t="n">
        <v>23</v>
      </c>
      <c r="T4202" s="73" t="n">
        <v>19.7</v>
      </c>
      <c r="U4202" s="71" t="n">
        <v>2</v>
      </c>
      <c r="V4202" t="inlineStr">
        <is>
          <t>No</t>
        </is>
      </c>
      <c r="W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TC104194</t>
        </is>
      </c>
      <c r="B4203" s="69" t="n">
        <v>46164</v>
      </c>
      <c r="C4203" s="70" t="n">
        <v>2026</v>
      </c>
      <c r="D4203" t="inlineStr">
        <is>
          <t>May</t>
        </is>
      </c>
      <c r="E4203" t="inlineStr">
        <is>
          <t>Asia Pacific</t>
        </is>
      </c>
      <c r="F4203" t="inlineStr">
        <is>
          <t>Australia</t>
        </is>
      </c>
      <c r="G4203" t="inlineStr">
        <is>
          <t>Manufacturing</t>
        </is>
      </c>
      <c r="H4203" t="inlineStr">
        <is>
          <t>BPS</t>
        </is>
      </c>
      <c r="I4203" t="inlineStr">
        <is>
          <t>Top-10 client</t>
        </is>
      </c>
      <c r="J4203" t="inlineStr">
        <is>
          <t>Ravindra Patil</t>
        </is>
      </c>
      <c r="K4203" s="71" t="n">
        <v>3404</v>
      </c>
      <c r="L4203" s="72" t="n">
        <v>3910.38</v>
      </c>
      <c r="M4203" s="72" t="n">
        <v>13310933.52</v>
      </c>
      <c r="N4203" s="72" t="n">
        <v>0</v>
      </c>
      <c r="O4203" s="72" t="n">
        <v>13310933.52</v>
      </c>
      <c r="P4203" s="72" t="n">
        <v>9123142.1</v>
      </c>
      <c r="Q4203" s="72" t="n">
        <v>4187791.42</v>
      </c>
      <c r="R4203" t="inlineStr">
        <is>
          <t>M-02</t>
        </is>
      </c>
      <c r="S4203" s="73" t="n">
        <v>25.7</v>
      </c>
      <c r="T4203" s="73" t="n">
        <v>20.6</v>
      </c>
      <c r="U4203" s="71" t="n">
        <v>1</v>
      </c>
      <c r="V4203" t="inlineStr">
        <is>
          <t>No</t>
        </is>
      </c>
      <c r="W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TC104195</t>
        </is>
      </c>
      <c r="B4204" s="69" t="n">
        <v>46165</v>
      </c>
      <c r="C4204" s="70" t="n">
        <v>2026</v>
      </c>
      <c r="D4204" t="inlineStr">
        <is>
          <t>May</t>
        </is>
      </c>
      <c r="E4204" t="inlineStr">
        <is>
          <t>North America</t>
        </is>
      </c>
      <c r="F4204" t="inlineStr">
        <is>
          <t>USA</t>
        </is>
      </c>
      <c r="G4204" t="inlineStr">
        <is>
          <t>Retail &amp; CPG</t>
        </is>
      </c>
      <c r="H4204" t="inlineStr">
        <is>
          <t>BPS</t>
        </is>
      </c>
      <c r="I4204" t="inlineStr">
        <is>
          <t>Top-10 client</t>
        </is>
      </c>
      <c r="J4204" t="inlineStr">
        <is>
          <t>Zoya Ahmed</t>
        </is>
      </c>
      <c r="K4204" s="71" t="n">
        <v>7572</v>
      </c>
      <c r="L4204" s="72" t="n">
        <v>4081.62</v>
      </c>
      <c r="M4204" s="72" t="n">
        <v>30906026.64</v>
      </c>
      <c r="N4204" s="72" t="n">
        <v>0</v>
      </c>
      <c r="O4204" s="72" t="n">
        <v>30906026.64</v>
      </c>
      <c r="P4204" s="72" t="n">
        <v>22249048.16</v>
      </c>
      <c r="Q4204" s="72" t="n">
        <v>8656978.48</v>
      </c>
      <c r="R4204" t="inlineStr">
        <is>
          <t>RC-05</t>
        </is>
      </c>
      <c r="S4204" s="73" t="n">
        <v>52.6</v>
      </c>
      <c r="T4204" s="73" t="n">
        <v>47.3</v>
      </c>
      <c r="U4204" s="71" t="n">
        <v>0</v>
      </c>
      <c r="V4204" t="inlineStr">
        <is>
          <t>No</t>
        </is>
      </c>
      <c r="W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TC104196</t>
        </is>
      </c>
      <c r="B4205" s="69" t="n">
        <v>46165</v>
      </c>
      <c r="C4205" s="70" t="n">
        <v>2026</v>
      </c>
      <c r="D4205" t="inlineStr">
        <is>
          <t>May</t>
        </is>
      </c>
      <c r="E4205" t="inlineStr">
        <is>
          <t>Continental Europe</t>
        </is>
      </c>
      <c r="F4205" t="inlineStr">
        <is>
          <t>France</t>
        </is>
      </c>
      <c r="G4205" t="inlineStr">
        <is>
          <t>BFSI</t>
        </is>
      </c>
      <c r="H4205" t="inlineStr">
        <is>
          <t>AI &amp; data</t>
        </is>
      </c>
      <c r="I4205" t="inlineStr">
        <is>
          <t>Top-10 client</t>
        </is>
      </c>
      <c r="J4205" t="inlineStr">
        <is>
          <t>Sophie Müller</t>
        </is>
      </c>
      <c r="K4205" s="71" t="n">
        <v>8657</v>
      </c>
      <c r="L4205" s="72" t="n">
        <v>4089.65</v>
      </c>
      <c r="M4205" s="72" t="n">
        <v>35404100.05</v>
      </c>
      <c r="N4205" s="72" t="n">
        <v>2124246</v>
      </c>
      <c r="O4205" s="72" t="n">
        <v>33279854.05</v>
      </c>
      <c r="P4205" s="72" t="n">
        <v>25249365.39</v>
      </c>
      <c r="Q4205" s="72" t="n">
        <v>8030488.66</v>
      </c>
      <c r="R4205" t="inlineStr">
        <is>
          <t>B-05</t>
        </is>
      </c>
      <c r="S4205" s="73" t="n">
        <v>68</v>
      </c>
      <c r="T4205" s="73" t="n">
        <v>56.8</v>
      </c>
      <c r="U4205" s="71" t="n">
        <v>1</v>
      </c>
      <c r="V4205" t="inlineStr">
        <is>
          <t>No</t>
        </is>
      </c>
      <c r="W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TC104197</t>
        </is>
      </c>
      <c r="B4206" s="69" t="n">
        <v>46165</v>
      </c>
      <c r="C4206" s="70" t="n">
        <v>2026</v>
      </c>
      <c r="D4206" t="inlineStr">
        <is>
          <t>May</t>
        </is>
      </c>
      <c r="E4206" t="inlineStr">
        <is>
          <t>UK</t>
        </is>
      </c>
      <c r="F4206" t="inlineStr">
        <is>
          <t>UK</t>
        </is>
      </c>
      <c r="G4206" t="inlineStr">
        <is>
          <t>Technology &amp; Services</t>
        </is>
      </c>
      <c r="H4206" t="inlineStr">
        <is>
          <t>Consulting</t>
        </is>
      </c>
      <c r="I4206" t="inlineStr">
        <is>
          <t>Top-10 client</t>
        </is>
      </c>
      <c r="J4206" t="inlineStr">
        <is>
          <t>Liam O'Brien</t>
        </is>
      </c>
      <c r="K4206" s="71" t="n">
        <v>1629</v>
      </c>
      <c r="L4206" s="72" t="n">
        <v>4150.31</v>
      </c>
      <c r="M4206" s="72" t="n">
        <v>6760854.99</v>
      </c>
      <c r="N4206" s="72" t="n">
        <v>0</v>
      </c>
      <c r="O4206" s="72" t="n">
        <v>6760854.99</v>
      </c>
      <c r="P4206" s="72" t="n">
        <v>4035273.48</v>
      </c>
      <c r="Q4206" s="72" t="n">
        <v>2725581.51</v>
      </c>
      <c r="R4206" t="inlineStr">
        <is>
          <t>TS-03</t>
        </is>
      </c>
      <c r="S4206" s="73" t="n">
        <v>11.4</v>
      </c>
      <c r="T4206" s="73" t="n">
        <v>9.5</v>
      </c>
      <c r="U4206" s="71" t="n">
        <v>0</v>
      </c>
      <c r="V4206" t="inlineStr">
        <is>
          <t>No</t>
        </is>
      </c>
      <c r="W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TC104198</t>
        </is>
      </c>
      <c r="B4207" s="69" t="n">
        <v>46165</v>
      </c>
      <c r="C4207" s="70" t="n">
        <v>2026</v>
      </c>
      <c r="D4207" t="inlineStr">
        <is>
          <t>May</t>
        </is>
      </c>
      <c r="E4207" t="inlineStr">
        <is>
          <t>North America</t>
        </is>
      </c>
      <c r="F4207" t="inlineStr">
        <is>
          <t>Canada</t>
        </is>
      </c>
      <c r="G4207" t="inlineStr">
        <is>
          <t>BFSI</t>
        </is>
      </c>
      <c r="H4207" t="inlineStr">
        <is>
          <t>Consulting</t>
        </is>
      </c>
      <c r="I4207" t="inlineStr">
        <is>
          <t>Mid-size client</t>
        </is>
      </c>
      <c r="J4207" t="inlineStr">
        <is>
          <t>Wei Chen</t>
        </is>
      </c>
      <c r="K4207" s="71" t="n">
        <v>2665</v>
      </c>
      <c r="L4207" s="72" t="n">
        <v>3703.46</v>
      </c>
      <c r="M4207" s="72" t="n">
        <v>9869720.9</v>
      </c>
      <c r="N4207" s="72" t="n">
        <v>0</v>
      </c>
      <c r="O4207" s="72" t="n">
        <v>9869720.9</v>
      </c>
      <c r="P4207" s="72" t="n">
        <v>5990974.08</v>
      </c>
      <c r="Q4207" s="72" t="n">
        <v>3878746.82</v>
      </c>
      <c r="R4207" t="inlineStr">
        <is>
          <t>B-05</t>
        </is>
      </c>
      <c r="S4207" s="73" t="n">
        <v>21</v>
      </c>
      <c r="T4207" s="73" t="n">
        <v>16.7</v>
      </c>
      <c r="U4207" s="71" t="n">
        <v>0</v>
      </c>
      <c r="V4207" t="inlineStr">
        <is>
          <t>Yes</t>
        </is>
      </c>
      <c r="W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TC104199</t>
        </is>
      </c>
      <c r="B4208" s="69" t="n">
        <v>46165</v>
      </c>
      <c r="C4208" s="70" t="n">
        <v>2026</v>
      </c>
      <c r="D4208" t="inlineStr">
        <is>
          <t>May</t>
        </is>
      </c>
      <c r="E4208" t="inlineStr">
        <is>
          <t>North America</t>
        </is>
      </c>
      <c r="F4208" t="inlineStr">
        <is>
          <t>Canada</t>
        </is>
      </c>
      <c r="G4208" t="inlineStr">
        <is>
          <t>Technology &amp; Services</t>
        </is>
      </c>
      <c r="H4208" t="inlineStr">
        <is>
          <t>Cloud &amp; infrastructure</t>
        </is>
      </c>
      <c r="I4208" t="inlineStr">
        <is>
          <t>Large client</t>
        </is>
      </c>
      <c r="J4208" t="inlineStr">
        <is>
          <t>Amir Khan</t>
        </is>
      </c>
      <c r="K4208" s="71" t="n">
        <v>9375</v>
      </c>
      <c r="L4208" s="72" t="n">
        <v>3850.04</v>
      </c>
      <c r="M4208" s="72" t="n">
        <v>36094125</v>
      </c>
      <c r="N4208" s="72" t="n">
        <v>1443765</v>
      </c>
      <c r="O4208" s="72" t="n">
        <v>34650360</v>
      </c>
      <c r="P4208" s="72" t="n">
        <v>21919139.09</v>
      </c>
      <c r="Q4208" s="72" t="n">
        <v>12731220.91</v>
      </c>
      <c r="R4208" t="inlineStr">
        <is>
          <t>TS-04</t>
        </is>
      </c>
      <c r="S4208" s="73" t="n">
        <v>63.3</v>
      </c>
      <c r="T4208" s="73" t="n">
        <v>54.8</v>
      </c>
      <c r="U4208" s="71" t="n">
        <v>1</v>
      </c>
      <c r="V4208" t="inlineStr">
        <is>
          <t>No</t>
        </is>
      </c>
      <c r="W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TC104200</t>
        </is>
      </c>
      <c r="B4209" s="69" t="n">
        <v>46165</v>
      </c>
      <c r="C4209" s="70" t="n">
        <v>2026</v>
      </c>
      <c r="D4209" t="inlineStr">
        <is>
          <t>May</t>
        </is>
      </c>
      <c r="E4209" t="inlineStr">
        <is>
          <t>North America</t>
        </is>
      </c>
      <c r="F4209" t="inlineStr">
        <is>
          <t>USA</t>
        </is>
      </c>
      <c r="G4209" t="inlineStr">
        <is>
          <t>Manufacturing</t>
        </is>
      </c>
      <c r="H4209" t="inlineStr">
        <is>
          <t>Cloud &amp; infrastructure</t>
        </is>
      </c>
      <c r="I4209" t="inlineStr">
        <is>
          <t>Large client</t>
        </is>
      </c>
      <c r="J4209" t="inlineStr">
        <is>
          <t>Aisha Bello</t>
        </is>
      </c>
      <c r="K4209" s="71" t="n">
        <v>4139</v>
      </c>
      <c r="L4209" s="72" t="n">
        <v>4502.19</v>
      </c>
      <c r="M4209" s="72" t="n">
        <v>18634564.41</v>
      </c>
      <c r="N4209" s="72" t="n">
        <v>0</v>
      </c>
      <c r="O4209" s="72" t="n">
        <v>18634564.41</v>
      </c>
      <c r="P4209" s="72" t="n">
        <v>13077506.33</v>
      </c>
      <c r="Q4209" s="72" t="n">
        <v>5557058.08</v>
      </c>
      <c r="R4209" t="inlineStr">
        <is>
          <t>M-05</t>
        </is>
      </c>
      <c r="S4209" s="73" t="n">
        <v>34.3</v>
      </c>
      <c r="T4209" s="73" t="n">
        <v>25.8</v>
      </c>
      <c r="U4209" s="71" t="n">
        <v>0</v>
      </c>
      <c r="V4209" t="inlineStr">
        <is>
          <t>No</t>
        </is>
      </c>
      <c r="W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TC104201</t>
        </is>
      </c>
      <c r="B4210" s="69" t="n">
        <v>46165</v>
      </c>
      <c r="C4210" s="70" t="n">
        <v>2026</v>
      </c>
      <c r="D4210" t="inlineStr">
        <is>
          <t>May</t>
        </is>
      </c>
      <c r="E4210" t="inlineStr">
        <is>
          <t>North America</t>
        </is>
      </c>
      <c r="F4210" t="inlineStr">
        <is>
          <t>USA</t>
        </is>
      </c>
      <c r="G4210" t="inlineStr">
        <is>
          <t>BFSI</t>
        </is>
      </c>
      <c r="H4210" t="inlineStr">
        <is>
          <t>Application services</t>
        </is>
      </c>
      <c r="I4210" t="inlineStr">
        <is>
          <t>Top-10 client</t>
        </is>
      </c>
      <c r="J4210" t="inlineStr">
        <is>
          <t>Lucas Martin</t>
        </is>
      </c>
      <c r="K4210" s="71" t="n">
        <v>2100</v>
      </c>
      <c r="L4210" s="72" t="n">
        <v>4336.44</v>
      </c>
      <c r="M4210" s="72" t="n">
        <v>9106524</v>
      </c>
      <c r="N4210" s="72" t="n">
        <v>182130.48</v>
      </c>
      <c r="O4210" s="72" t="n">
        <v>8924393.52</v>
      </c>
      <c r="P4210" s="72" t="n">
        <v>5775106.21</v>
      </c>
      <c r="Q4210" s="72" t="n">
        <v>3149287.31</v>
      </c>
      <c r="R4210" t="inlineStr">
        <is>
          <t>B-03</t>
        </is>
      </c>
      <c r="S4210" s="73" t="n">
        <v>16.1</v>
      </c>
      <c r="T4210" s="73" t="n">
        <v>13</v>
      </c>
      <c r="U4210" s="71" t="n">
        <v>2</v>
      </c>
      <c r="V4210" t="inlineStr">
        <is>
          <t>No</t>
        </is>
      </c>
      <c r="W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TC104202</t>
        </is>
      </c>
      <c r="B4211" s="69" t="n">
        <v>46165</v>
      </c>
      <c r="C4211" s="70" t="n">
        <v>2026</v>
      </c>
      <c r="D4211" t="inlineStr">
        <is>
          <t>May</t>
        </is>
      </c>
      <c r="E4211" t="inlineStr">
        <is>
          <t>North America</t>
        </is>
      </c>
      <c r="F4211" t="inlineStr">
        <is>
          <t>Canada</t>
        </is>
      </c>
      <c r="G4211" t="inlineStr">
        <is>
          <t>Manufacturing</t>
        </is>
      </c>
      <c r="H4211" t="inlineStr">
        <is>
          <t>Application services</t>
        </is>
      </c>
      <c r="I4211" t="inlineStr">
        <is>
          <t>Large client</t>
        </is>
      </c>
      <c r="J4211" t="inlineStr">
        <is>
          <t>Ruhi Shaikh</t>
        </is>
      </c>
      <c r="K4211" s="71" t="n">
        <v>3880</v>
      </c>
      <c r="L4211" s="72" t="n">
        <v>4049.28</v>
      </c>
      <c r="M4211" s="72" t="n">
        <v>15711206.4</v>
      </c>
      <c r="N4211" s="72" t="n">
        <v>0</v>
      </c>
      <c r="O4211" s="72" t="n">
        <v>15711206.4</v>
      </c>
      <c r="P4211" s="72" t="n">
        <v>9892101.17</v>
      </c>
      <c r="Q4211" s="72" t="n">
        <v>5819105.23</v>
      </c>
      <c r="R4211" t="inlineStr">
        <is>
          <t>M-01</t>
        </is>
      </c>
      <c r="S4211" s="73" t="n">
        <v>26</v>
      </c>
      <c r="T4211" s="73" t="n">
        <v>23.5</v>
      </c>
      <c r="U4211" s="71" t="n">
        <v>0</v>
      </c>
      <c r="V4211" t="inlineStr">
        <is>
          <t>No</t>
        </is>
      </c>
      <c r="W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TC104203</t>
        </is>
      </c>
      <c r="B4212" s="69" t="n">
        <v>46165</v>
      </c>
      <c r="C4212" s="70" t="n">
        <v>2026</v>
      </c>
      <c r="D4212" t="inlineStr">
        <is>
          <t>May</t>
        </is>
      </c>
      <c r="E4212" t="inlineStr">
        <is>
          <t>India</t>
        </is>
      </c>
      <c r="F4212" t="inlineStr">
        <is>
          <t>India</t>
        </is>
      </c>
      <c r="G4212" t="inlineStr">
        <is>
          <t>BFSI</t>
        </is>
      </c>
      <c r="H4212" t="inlineStr">
        <is>
          <t>Application services</t>
        </is>
      </c>
      <c r="I4212" t="inlineStr">
        <is>
          <t>Top-10 client</t>
        </is>
      </c>
      <c r="J4212" t="inlineStr">
        <is>
          <t>Arjun Mehta</t>
        </is>
      </c>
      <c r="K4212" s="71" t="n">
        <v>2872</v>
      </c>
      <c r="L4212" s="72" t="n">
        <v>3930.64</v>
      </c>
      <c r="M4212" s="72" t="n">
        <v>11288798.08</v>
      </c>
      <c r="N4212" s="72" t="n">
        <v>225775.96</v>
      </c>
      <c r="O4212" s="72" t="n">
        <v>11063022.12</v>
      </c>
      <c r="P4212" s="72" t="n">
        <v>7848305.39</v>
      </c>
      <c r="Q4212" s="72" t="n">
        <v>3214716.73</v>
      </c>
      <c r="R4212" t="inlineStr">
        <is>
          <t>B-05</t>
        </is>
      </c>
      <c r="S4212" s="73" t="n">
        <v>20.9</v>
      </c>
      <c r="T4212" s="73" t="n">
        <v>17.8</v>
      </c>
      <c r="U4212" s="71" t="n">
        <v>0</v>
      </c>
      <c r="V4212" t="inlineStr">
        <is>
          <t>No</t>
        </is>
      </c>
      <c r="W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TC104204</t>
        </is>
      </c>
      <c r="B4213" s="69" t="n">
        <v>46165</v>
      </c>
      <c r="C4213" s="70" t="n">
        <v>2026</v>
      </c>
      <c r="D4213" t="inlineStr">
        <is>
          <t>May</t>
        </is>
      </c>
      <c r="E4213" t="inlineStr">
        <is>
          <t>Asia Pacific</t>
        </is>
      </c>
      <c r="F4213" t="inlineStr">
        <is>
          <t>Australia</t>
        </is>
      </c>
      <c r="G4213" t="inlineStr">
        <is>
          <t>Manufacturing</t>
        </is>
      </c>
      <c r="H4213" t="inlineStr">
        <is>
          <t>Application services</t>
        </is>
      </c>
      <c r="I4213" t="inlineStr">
        <is>
          <t>Mid-size client</t>
        </is>
      </c>
      <c r="J4213" t="inlineStr">
        <is>
          <t>Ana Costa</t>
        </is>
      </c>
      <c r="K4213" s="71" t="n">
        <v>3949</v>
      </c>
      <c r="L4213" s="72" t="n">
        <v>3247.9</v>
      </c>
      <c r="M4213" s="72" t="n">
        <v>12825957.1</v>
      </c>
      <c r="N4213" s="72" t="n">
        <v>0</v>
      </c>
      <c r="O4213" s="72" t="n">
        <v>12825957.1</v>
      </c>
      <c r="P4213" s="72" t="n">
        <v>8278891.93</v>
      </c>
      <c r="Q4213" s="72" t="n">
        <v>4547065.17</v>
      </c>
      <c r="R4213" t="inlineStr">
        <is>
          <t>M-01</t>
        </is>
      </c>
      <c r="S4213" s="73" t="n">
        <v>26.1</v>
      </c>
      <c r="T4213" s="73" t="n">
        <v>23.9</v>
      </c>
      <c r="U4213" s="71" t="n">
        <v>0</v>
      </c>
      <c r="V4213" t="inlineStr">
        <is>
          <t>No</t>
        </is>
      </c>
      <c r="W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TC104205</t>
        </is>
      </c>
      <c r="B4214" s="69" t="n">
        <v>46165</v>
      </c>
      <c r="C4214" s="70" t="n">
        <v>2026</v>
      </c>
      <c r="D4214" t="inlineStr">
        <is>
          <t>May</t>
        </is>
      </c>
      <c r="E4214" t="inlineStr">
        <is>
          <t>UK</t>
        </is>
      </c>
      <c r="F4214" t="inlineStr">
        <is>
          <t>UK</t>
        </is>
      </c>
      <c r="G4214" t="inlineStr">
        <is>
          <t>Retail &amp; CPG</t>
        </is>
      </c>
      <c r="H4214" t="inlineStr">
        <is>
          <t>Application services</t>
        </is>
      </c>
      <c r="I4214" t="inlineStr">
        <is>
          <t>Large client</t>
        </is>
      </c>
      <c r="J4214" t="inlineStr">
        <is>
          <t>Shraddha Kulkarni</t>
        </is>
      </c>
      <c r="K4214" s="71" t="n">
        <v>7135</v>
      </c>
      <c r="L4214" s="72" t="n">
        <v>4200.41</v>
      </c>
      <c r="M4214" s="72" t="n">
        <v>29969925.35</v>
      </c>
      <c r="N4214" s="72" t="n">
        <v>0</v>
      </c>
      <c r="O4214" s="72" t="n">
        <v>29969925.35</v>
      </c>
      <c r="P4214" s="72" t="n">
        <v>19902336.05</v>
      </c>
      <c r="Q4214" s="72" t="n">
        <v>10067589.3</v>
      </c>
      <c r="R4214" t="inlineStr">
        <is>
          <t>RC-05</t>
        </is>
      </c>
      <c r="S4214" s="73" t="n">
        <v>53.2</v>
      </c>
      <c r="T4214" s="73" t="n">
        <v>46.1</v>
      </c>
      <c r="U4214" s="71" t="n">
        <v>2</v>
      </c>
      <c r="V4214" t="inlineStr">
        <is>
          <t>No</t>
        </is>
      </c>
      <c r="W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TC104206</t>
        </is>
      </c>
      <c r="B4215" s="69" t="n">
        <v>46165</v>
      </c>
      <c r="C4215" s="70" t="n">
        <v>2026</v>
      </c>
      <c r="D4215" t="inlineStr">
        <is>
          <t>May</t>
        </is>
      </c>
      <c r="E4215" t="inlineStr">
        <is>
          <t>Middle East &amp; Africa</t>
        </is>
      </c>
      <c r="F4215" t="inlineStr">
        <is>
          <t>UAE</t>
        </is>
      </c>
      <c r="G4215" t="inlineStr">
        <is>
          <t>BFSI</t>
        </is>
      </c>
      <c r="H4215" t="inlineStr">
        <is>
          <t>Application services</t>
        </is>
      </c>
      <c r="I4215" t="inlineStr">
        <is>
          <t>Large client</t>
        </is>
      </c>
      <c r="J4215" t="inlineStr">
        <is>
          <t>Priya Nair</t>
        </is>
      </c>
      <c r="K4215" s="71" t="n">
        <v>1750</v>
      </c>
      <c r="L4215" s="72" t="n">
        <v>3806.71</v>
      </c>
      <c r="M4215" s="72" t="n">
        <v>6661742.5</v>
      </c>
      <c r="N4215" s="72" t="n">
        <v>266469.7</v>
      </c>
      <c r="O4215" s="72" t="n">
        <v>6395272.8</v>
      </c>
      <c r="P4215" s="72" t="n">
        <v>4603059.85</v>
      </c>
      <c r="Q4215" s="72" t="n">
        <v>1792212.95</v>
      </c>
      <c r="R4215" t="inlineStr">
        <is>
          <t>B-03</t>
        </is>
      </c>
      <c r="S4215" s="73" t="n">
        <v>13.6</v>
      </c>
      <c r="T4215" s="73" t="n">
        <v>10.6</v>
      </c>
      <c r="U4215" s="71" t="n">
        <v>0</v>
      </c>
      <c r="V4215" t="inlineStr">
        <is>
          <t>No</t>
        </is>
      </c>
      <c r="W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TC104207</t>
        </is>
      </c>
      <c r="B4216" s="69" t="n">
        <v>46166</v>
      </c>
      <c r="C4216" s="70" t="n">
        <v>2026</v>
      </c>
      <c r="D4216" t="inlineStr">
        <is>
          <t>May</t>
        </is>
      </c>
      <c r="E4216" t="inlineStr">
        <is>
          <t>Middle East &amp; Africa</t>
        </is>
      </c>
      <c r="F4216" t="inlineStr">
        <is>
          <t>South Africa</t>
        </is>
      </c>
      <c r="G4216" t="inlineStr">
        <is>
          <t>Technology &amp; Services</t>
        </is>
      </c>
      <c r="H4216" t="inlineStr">
        <is>
          <t>AI &amp; data</t>
        </is>
      </c>
      <c r="I4216" t="inlineStr">
        <is>
          <t>Mid-size client</t>
        </is>
      </c>
      <c r="J4216" t="inlineStr">
        <is>
          <t>Sara Rossi</t>
        </is>
      </c>
      <c r="K4216" s="71" t="n">
        <v>2405</v>
      </c>
      <c r="L4216" s="72" t="n">
        <v>3356.69</v>
      </c>
      <c r="M4216" s="72" t="n">
        <v>8072839.45</v>
      </c>
      <c r="N4216" s="72" t="n">
        <v>0</v>
      </c>
      <c r="O4216" s="72" t="n">
        <v>8072839.45</v>
      </c>
      <c r="P4216" s="72" t="n">
        <v>5225131.38</v>
      </c>
      <c r="Q4216" s="72" t="n">
        <v>2847708.07</v>
      </c>
      <c r="R4216" t="inlineStr">
        <is>
          <t>TS-03</t>
        </is>
      </c>
      <c r="S4216" s="73" t="n">
        <v>18</v>
      </c>
      <c r="T4216" s="73" t="n">
        <v>15.4</v>
      </c>
      <c r="U4216" s="71" t="n">
        <v>0</v>
      </c>
      <c r="V4216" t="inlineStr">
        <is>
          <t>No</t>
        </is>
      </c>
      <c r="W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TC104208</t>
        </is>
      </c>
      <c r="B4217" s="69" t="n">
        <v>46166</v>
      </c>
      <c r="C4217" s="70" t="n">
        <v>2026</v>
      </c>
      <c r="D4217" t="inlineStr">
        <is>
          <t>May</t>
        </is>
      </c>
      <c r="E4217" t="inlineStr">
        <is>
          <t>Continental Europe</t>
        </is>
      </c>
      <c r="F4217" t="inlineStr">
        <is>
          <t>France</t>
        </is>
      </c>
      <c r="G4217" t="inlineStr">
        <is>
          <t>Life Sciences</t>
        </is>
      </c>
      <c r="H4217" t="inlineStr">
        <is>
          <t>Cloud &amp; infrastructure</t>
        </is>
      </c>
      <c r="I4217" t="inlineStr">
        <is>
          <t>Top-10 client</t>
        </is>
      </c>
      <c r="J4217" t="inlineStr">
        <is>
          <t>Kofi Mensah</t>
        </is>
      </c>
      <c r="K4217" s="71" t="n">
        <v>2667</v>
      </c>
      <c r="L4217" s="72" t="n">
        <v>4378.98</v>
      </c>
      <c r="M4217" s="72" t="n">
        <v>11678739.66</v>
      </c>
      <c r="N4217" s="72" t="n">
        <v>0</v>
      </c>
      <c r="O4217" s="72" t="n">
        <v>11678739.66</v>
      </c>
      <c r="P4217" s="72" t="n">
        <v>7397554</v>
      </c>
      <c r="Q4217" s="72" t="n">
        <v>4281185.66</v>
      </c>
      <c r="R4217" t="inlineStr">
        <is>
          <t>LS-04</t>
        </is>
      </c>
      <c r="S4217" s="73" t="n">
        <v>21.1</v>
      </c>
      <c r="T4217" s="73" t="n">
        <v>16.1</v>
      </c>
      <c r="U4217" s="71" t="n">
        <v>0</v>
      </c>
      <c r="V4217" t="inlineStr">
        <is>
          <t>No</t>
        </is>
      </c>
      <c r="W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TC104209</t>
        </is>
      </c>
      <c r="B4218" s="69" t="n">
        <v>46166</v>
      </c>
      <c r="C4218" s="70" t="n">
        <v>2026</v>
      </c>
      <c r="D4218" t="inlineStr">
        <is>
          <t>May</t>
        </is>
      </c>
      <c r="E4218" t="inlineStr">
        <is>
          <t>North America</t>
        </is>
      </c>
      <c r="F4218" t="inlineStr">
        <is>
          <t>Canada</t>
        </is>
      </c>
      <c r="G4218" t="inlineStr">
        <is>
          <t>Technology &amp; Services</t>
        </is>
      </c>
      <c r="H4218" t="inlineStr">
        <is>
          <t>Cloud &amp; infrastructure</t>
        </is>
      </c>
      <c r="I4218" t="inlineStr">
        <is>
          <t>Large client</t>
        </is>
      </c>
      <c r="J4218" t="inlineStr">
        <is>
          <t>Aisha Bello</t>
        </is>
      </c>
      <c r="K4218" s="71" t="n">
        <v>8115</v>
      </c>
      <c r="L4218" s="72" t="n">
        <v>3717.12</v>
      </c>
      <c r="M4218" s="72" t="n">
        <v>30164428.8</v>
      </c>
      <c r="N4218" s="72" t="n">
        <v>1206577.15</v>
      </c>
      <c r="O4218" s="72" t="n">
        <v>28957851.65</v>
      </c>
      <c r="P4218" s="72" t="n">
        <v>21203956.98</v>
      </c>
      <c r="Q4218" s="72" t="n">
        <v>7753894.67</v>
      </c>
      <c r="R4218" t="inlineStr">
        <is>
          <t>TS-05</t>
        </is>
      </c>
      <c r="S4218" s="73" t="n">
        <v>62</v>
      </c>
      <c r="T4218" s="73" t="n">
        <v>47.4</v>
      </c>
      <c r="U4218" s="71" t="n">
        <v>0</v>
      </c>
      <c r="V4218" t="inlineStr">
        <is>
          <t>No</t>
        </is>
      </c>
      <c r="W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TC104210</t>
        </is>
      </c>
      <c r="B4219" s="69" t="n">
        <v>46166</v>
      </c>
      <c r="C4219" s="70" t="n">
        <v>2026</v>
      </c>
      <c r="D4219" t="inlineStr">
        <is>
          <t>May</t>
        </is>
      </c>
      <c r="E4219" t="inlineStr">
        <is>
          <t>Asia Pacific</t>
        </is>
      </c>
      <c r="F4219" t="inlineStr">
        <is>
          <t>Australia</t>
        </is>
      </c>
      <c r="G4219" t="inlineStr">
        <is>
          <t>Life Sciences</t>
        </is>
      </c>
      <c r="H4219" t="inlineStr">
        <is>
          <t>Application services</t>
        </is>
      </c>
      <c r="I4219" t="inlineStr">
        <is>
          <t>Large client</t>
        </is>
      </c>
      <c r="J4219" t="inlineStr">
        <is>
          <t>Mei Lin</t>
        </is>
      </c>
      <c r="K4219" s="71" t="n">
        <v>6125</v>
      </c>
      <c r="L4219" s="72" t="n">
        <v>4378.73</v>
      </c>
      <c r="M4219" s="72" t="n">
        <v>26819721.25</v>
      </c>
      <c r="N4219" s="72" t="n">
        <v>1609183.27</v>
      </c>
      <c r="O4219" s="72" t="n">
        <v>25210537.98</v>
      </c>
      <c r="P4219" s="72" t="n">
        <v>18383619.59</v>
      </c>
      <c r="Q4219" s="72" t="n">
        <v>6826918.39</v>
      </c>
      <c r="R4219" t="inlineStr">
        <is>
          <t>LS-04</t>
        </is>
      </c>
      <c r="S4219" s="73" t="n">
        <v>47.5</v>
      </c>
      <c r="T4219" s="73" t="n">
        <v>38</v>
      </c>
      <c r="U4219" s="71" t="n">
        <v>0</v>
      </c>
      <c r="V4219" t="inlineStr">
        <is>
          <t>No</t>
        </is>
      </c>
      <c r="W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TC104211</t>
        </is>
      </c>
      <c r="B4220" s="69" t="n">
        <v>46166</v>
      </c>
      <c r="C4220" s="70" t="n">
        <v>2026</v>
      </c>
      <c r="D4220" t="inlineStr">
        <is>
          <t>May</t>
        </is>
      </c>
      <c r="E4220" t="inlineStr">
        <is>
          <t>Asia Pacific</t>
        </is>
      </c>
      <c r="F4220" t="inlineStr">
        <is>
          <t>Japan</t>
        </is>
      </c>
      <c r="G4220" t="inlineStr">
        <is>
          <t>BFSI</t>
        </is>
      </c>
      <c r="H4220" t="inlineStr">
        <is>
          <t>Application services</t>
        </is>
      </c>
      <c r="I4220" t="inlineStr">
        <is>
          <t>Large client</t>
        </is>
      </c>
      <c r="J4220" t="inlineStr">
        <is>
          <t>Lucas Martin</t>
        </is>
      </c>
      <c r="K4220" s="71" t="n">
        <v>5707</v>
      </c>
      <c r="L4220" s="72" t="n">
        <v>3229.75</v>
      </c>
      <c r="M4220" s="72" t="n">
        <v>18432183.25</v>
      </c>
      <c r="N4220" s="72" t="n">
        <v>0</v>
      </c>
      <c r="O4220" s="72" t="n">
        <v>18432183.25</v>
      </c>
      <c r="P4220" s="72" t="n">
        <v>12850611.42</v>
      </c>
      <c r="Q4220" s="72" t="n">
        <v>5581571.83</v>
      </c>
      <c r="R4220" t="inlineStr">
        <is>
          <t>B-01</t>
        </is>
      </c>
      <c r="S4220" s="73" t="n">
        <v>45.8</v>
      </c>
      <c r="T4220" s="73" t="n">
        <v>36.3</v>
      </c>
      <c r="U4220" s="71" t="n">
        <v>2</v>
      </c>
      <c r="V4220" t="inlineStr">
        <is>
          <t>No</t>
        </is>
      </c>
      <c r="W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TC104212</t>
        </is>
      </c>
      <c r="B4221" s="69" t="n">
        <v>46166</v>
      </c>
      <c r="C4221" s="70" t="n">
        <v>2026</v>
      </c>
      <c r="D4221" t="inlineStr">
        <is>
          <t>May</t>
        </is>
      </c>
      <c r="E4221" t="inlineStr">
        <is>
          <t>UK</t>
        </is>
      </c>
      <c r="F4221" t="inlineStr">
        <is>
          <t>UK</t>
        </is>
      </c>
      <c r="G4221" t="inlineStr">
        <is>
          <t>BFSI</t>
        </is>
      </c>
      <c r="H4221" t="inlineStr">
        <is>
          <t>AI &amp; data</t>
        </is>
      </c>
      <c r="I4221" t="inlineStr">
        <is>
          <t>Large client</t>
        </is>
      </c>
      <c r="J4221" t="inlineStr">
        <is>
          <t>Arjun Mehta</t>
        </is>
      </c>
      <c r="K4221" s="71" t="n">
        <v>7390</v>
      </c>
      <c r="L4221" s="72" t="n">
        <v>4320.66</v>
      </c>
      <c r="M4221" s="72" t="n">
        <v>31929677.4</v>
      </c>
      <c r="N4221" s="72" t="n">
        <v>0</v>
      </c>
      <c r="O4221" s="72" t="n">
        <v>31929677.4</v>
      </c>
      <c r="P4221" s="72" t="n">
        <v>19617553</v>
      </c>
      <c r="Q4221" s="72" t="n">
        <v>12312124.4</v>
      </c>
      <c r="R4221" t="inlineStr">
        <is>
          <t>B-05</t>
        </is>
      </c>
      <c r="S4221" s="73" t="n">
        <v>50.3</v>
      </c>
      <c r="T4221" s="73" t="n">
        <v>45.5</v>
      </c>
      <c r="U4221" s="71" t="n">
        <v>0</v>
      </c>
      <c r="V4221" t="inlineStr">
        <is>
          <t>No</t>
        </is>
      </c>
      <c r="W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TC104213</t>
        </is>
      </c>
      <c r="B4222" s="69" t="n">
        <v>46166</v>
      </c>
      <c r="C4222" s="70" t="n">
        <v>2026</v>
      </c>
      <c r="D4222" t="inlineStr">
        <is>
          <t>May</t>
        </is>
      </c>
      <c r="E4222" t="inlineStr">
        <is>
          <t>North America</t>
        </is>
      </c>
      <c r="F4222" t="inlineStr">
        <is>
          <t>Canada</t>
        </is>
      </c>
      <c r="G4222" t="inlineStr">
        <is>
          <t>BFSI</t>
        </is>
      </c>
      <c r="H4222" t="inlineStr">
        <is>
          <t>Cloud &amp; infrastructure</t>
        </is>
      </c>
      <c r="I4222" t="inlineStr">
        <is>
          <t>Large client</t>
        </is>
      </c>
      <c r="J4222" t="inlineStr">
        <is>
          <t>Ana Costa</t>
        </is>
      </c>
      <c r="K4222" s="71" t="n">
        <v>4331</v>
      </c>
      <c r="L4222" s="72" t="n">
        <v>3858.32</v>
      </c>
      <c r="M4222" s="72" t="n">
        <v>16710383.92</v>
      </c>
      <c r="N4222" s="72" t="n">
        <v>668415.36</v>
      </c>
      <c r="O4222" s="72" t="n">
        <v>16041968.56</v>
      </c>
      <c r="P4222" s="72" t="n">
        <v>10377568.72</v>
      </c>
      <c r="Q4222" s="72" t="n">
        <v>5664399.84</v>
      </c>
      <c r="R4222" t="inlineStr">
        <is>
          <t>B-02</t>
        </is>
      </c>
      <c r="S4222" s="73" t="n">
        <v>29.9</v>
      </c>
      <c r="T4222" s="73" t="n">
        <v>25.7</v>
      </c>
      <c r="U4222" s="71" t="n">
        <v>1</v>
      </c>
      <c r="V4222" t="inlineStr">
        <is>
          <t>No</t>
        </is>
      </c>
      <c r="W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TC104214</t>
        </is>
      </c>
      <c r="B4223" s="69" t="n">
        <v>46166</v>
      </c>
      <c r="C4223" s="70" t="n">
        <v>2026</v>
      </c>
      <c r="D4223" t="inlineStr">
        <is>
          <t>May</t>
        </is>
      </c>
      <c r="E4223" t="inlineStr">
        <is>
          <t>India</t>
        </is>
      </c>
      <c r="F4223" t="inlineStr">
        <is>
          <t>India</t>
        </is>
      </c>
      <c r="G4223" t="inlineStr">
        <is>
          <t>BFSI</t>
        </is>
      </c>
      <c r="H4223" t="inlineStr">
        <is>
          <t>Application services</t>
        </is>
      </c>
      <c r="I4223" t="inlineStr">
        <is>
          <t>Large client</t>
        </is>
      </c>
      <c r="J4223" t="inlineStr">
        <is>
          <t>Yuki Sato</t>
        </is>
      </c>
      <c r="K4223" s="71" t="n">
        <v>1126</v>
      </c>
      <c r="L4223" s="72" t="n">
        <v>4043.76</v>
      </c>
      <c r="M4223" s="72" t="n">
        <v>4553273.76</v>
      </c>
      <c r="N4223" s="72" t="n">
        <v>0</v>
      </c>
      <c r="O4223" s="72" t="n">
        <v>4553273.76</v>
      </c>
      <c r="P4223" s="72" t="n">
        <v>2859626.81</v>
      </c>
      <c r="Q4223" s="72" t="n">
        <v>1693646.95</v>
      </c>
      <c r="R4223" t="inlineStr">
        <is>
          <t>B-06</t>
        </is>
      </c>
      <c r="S4223" s="73" t="n">
        <v>8.199999999999999</v>
      </c>
      <c r="T4223" s="73" t="n">
        <v>6.8</v>
      </c>
      <c r="U4223" s="71" t="n">
        <v>0</v>
      </c>
      <c r="V4223" t="inlineStr">
        <is>
          <t>No</t>
        </is>
      </c>
      <c r="W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TC104215</t>
        </is>
      </c>
      <c r="B4224" s="69" t="n">
        <v>46166</v>
      </c>
      <c r="C4224" s="70" t="n">
        <v>2026</v>
      </c>
      <c r="D4224" t="inlineStr">
        <is>
          <t>May</t>
        </is>
      </c>
      <c r="E4224" t="inlineStr">
        <is>
          <t>Continental Europe</t>
        </is>
      </c>
      <c r="F4224" t="inlineStr">
        <is>
          <t>France</t>
        </is>
      </c>
      <c r="G4224" t="inlineStr">
        <is>
          <t>Retail &amp; CPG</t>
        </is>
      </c>
      <c r="H4224" t="inlineStr">
        <is>
          <t>BPS</t>
        </is>
      </c>
      <c r="I4224" t="inlineStr">
        <is>
          <t>Top-10 client</t>
        </is>
      </c>
      <c r="J4224" t="inlineStr">
        <is>
          <t>Sara Rossi</t>
        </is>
      </c>
      <c r="K4224" s="71" t="n">
        <v>4816</v>
      </c>
      <c r="L4224" s="72" t="n">
        <v>4270.99</v>
      </c>
      <c r="M4224" s="72" t="n">
        <v>20569087.84</v>
      </c>
      <c r="N4224" s="72" t="n">
        <v>822763.51</v>
      </c>
      <c r="O4224" s="72" t="n">
        <v>19746324.33</v>
      </c>
      <c r="P4224" s="72" t="n">
        <v>14539521.11</v>
      </c>
      <c r="Q4224" s="72" t="n">
        <v>5206803.22</v>
      </c>
      <c r="R4224" t="inlineStr">
        <is>
          <t>RC-01</t>
        </is>
      </c>
      <c r="S4224" s="73" t="n">
        <v>34.4</v>
      </c>
      <c r="T4224" s="73" t="n">
        <v>29.4</v>
      </c>
      <c r="U4224" s="71" t="n">
        <v>0</v>
      </c>
      <c r="V4224" t="inlineStr">
        <is>
          <t>No</t>
        </is>
      </c>
      <c r="W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TC104216</t>
        </is>
      </c>
      <c r="B4225" s="69" t="n">
        <v>46166</v>
      </c>
      <c r="C4225" s="70" t="n">
        <v>2026</v>
      </c>
      <c r="D4225" t="inlineStr">
        <is>
          <t>May</t>
        </is>
      </c>
      <c r="E4225" t="inlineStr">
        <is>
          <t>Continental Europe</t>
        </is>
      </c>
      <c r="F4225" t="inlineStr">
        <is>
          <t>Germany</t>
        </is>
      </c>
      <c r="G4225" t="inlineStr">
        <is>
          <t>Technology &amp; Services</t>
        </is>
      </c>
      <c r="H4225" t="inlineStr">
        <is>
          <t>Consulting</t>
        </is>
      </c>
      <c r="I4225" t="inlineStr">
        <is>
          <t>Top-10 client</t>
        </is>
      </c>
      <c r="J4225" t="inlineStr">
        <is>
          <t>Lucas Martin</t>
        </is>
      </c>
      <c r="K4225" s="71" t="n">
        <v>6824</v>
      </c>
      <c r="L4225" s="72" t="n">
        <v>3925.54</v>
      </c>
      <c r="M4225" s="72" t="n">
        <v>26787884.96</v>
      </c>
      <c r="N4225" s="72" t="n">
        <v>1071515.4</v>
      </c>
      <c r="O4225" s="72" t="n">
        <v>25716369.56</v>
      </c>
      <c r="P4225" s="72" t="n">
        <v>18307912.84</v>
      </c>
      <c r="Q4225" s="72" t="n">
        <v>7408456.72</v>
      </c>
      <c r="R4225" t="inlineStr">
        <is>
          <t>TS-02</t>
        </is>
      </c>
      <c r="S4225" s="73" t="n">
        <v>49.5</v>
      </c>
      <c r="T4225" s="73" t="n">
        <v>42.8</v>
      </c>
      <c r="U4225" s="71" t="n">
        <v>0</v>
      </c>
      <c r="V4225" t="inlineStr">
        <is>
          <t>No</t>
        </is>
      </c>
      <c r="W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TC104217</t>
        </is>
      </c>
      <c r="B4226" s="69" t="n">
        <v>46167</v>
      </c>
      <c r="C4226" s="70" t="n">
        <v>2026</v>
      </c>
      <c r="D4226" t="inlineStr">
        <is>
          <t>May</t>
        </is>
      </c>
      <c r="E4226" t="inlineStr">
        <is>
          <t>North America</t>
        </is>
      </c>
      <c r="F4226" t="inlineStr">
        <is>
          <t>Canada</t>
        </is>
      </c>
      <c r="G4226" t="inlineStr">
        <is>
          <t>Technology &amp; Services</t>
        </is>
      </c>
      <c r="H4226" t="inlineStr">
        <is>
          <t>BPS</t>
        </is>
      </c>
      <c r="I4226" t="inlineStr">
        <is>
          <t>Top-10 client</t>
        </is>
      </c>
      <c r="J4226" t="inlineStr">
        <is>
          <t>Mei Lin</t>
        </is>
      </c>
      <c r="K4226" s="71" t="n">
        <v>5805</v>
      </c>
      <c r="L4226" s="72" t="n">
        <v>3705.77</v>
      </c>
      <c r="M4226" s="72" t="n">
        <v>21511994.85</v>
      </c>
      <c r="N4226" s="72" t="n">
        <v>0</v>
      </c>
      <c r="O4226" s="72" t="n">
        <v>21511994.85</v>
      </c>
      <c r="P4226" s="72" t="n">
        <v>12709163.72</v>
      </c>
      <c r="Q4226" s="72" t="n">
        <v>8802831.130000001</v>
      </c>
      <c r="R4226" t="inlineStr">
        <is>
          <t>TS-06</t>
        </is>
      </c>
      <c r="S4226" s="73" t="n">
        <v>48.7</v>
      </c>
      <c r="T4226" s="73" t="n">
        <v>37.1</v>
      </c>
      <c r="U4226" s="71" t="n">
        <v>1</v>
      </c>
      <c r="V4226" t="inlineStr">
        <is>
          <t>No</t>
        </is>
      </c>
      <c r="W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TC104218</t>
        </is>
      </c>
      <c r="B4227" s="69" t="n">
        <v>46167</v>
      </c>
      <c r="C4227" s="70" t="n">
        <v>2026</v>
      </c>
      <c r="D4227" t="inlineStr">
        <is>
          <t>May</t>
        </is>
      </c>
      <c r="E4227" t="inlineStr">
        <is>
          <t>UK</t>
        </is>
      </c>
      <c r="F4227" t="inlineStr">
        <is>
          <t>UK</t>
        </is>
      </c>
      <c r="G4227" t="inlineStr">
        <is>
          <t>BFSI</t>
        </is>
      </c>
      <c r="H4227" t="inlineStr">
        <is>
          <t>Cloud &amp; infrastructure</t>
        </is>
      </c>
      <c r="I4227" t="inlineStr">
        <is>
          <t>Top-10 client</t>
        </is>
      </c>
      <c r="J4227" t="inlineStr">
        <is>
          <t>Yuki Sato</t>
        </is>
      </c>
      <c r="K4227" s="71" t="n">
        <v>7223</v>
      </c>
      <c r="L4227" s="72" t="n">
        <v>4277.29</v>
      </c>
      <c r="M4227" s="72" t="n">
        <v>30894865.67</v>
      </c>
      <c r="N4227" s="72" t="n">
        <v>0</v>
      </c>
      <c r="O4227" s="72" t="n">
        <v>30894865.67</v>
      </c>
      <c r="P4227" s="72" t="n">
        <v>20368926.36</v>
      </c>
      <c r="Q4227" s="72" t="n">
        <v>10525939.31</v>
      </c>
      <c r="R4227" t="inlineStr">
        <is>
          <t>B-03</t>
        </is>
      </c>
      <c r="S4227" s="73" t="n">
        <v>50.1</v>
      </c>
      <c r="T4227" s="73" t="n">
        <v>44.8</v>
      </c>
      <c r="U4227" s="71" t="n">
        <v>3</v>
      </c>
      <c r="V4227" t="inlineStr">
        <is>
          <t>No</t>
        </is>
      </c>
      <c r="W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TC104219</t>
        </is>
      </c>
      <c r="B4228" s="69" t="n">
        <v>46167</v>
      </c>
      <c r="C4228" s="70" t="n">
        <v>2026</v>
      </c>
      <c r="D4228" t="inlineStr">
        <is>
          <t>May</t>
        </is>
      </c>
      <c r="E4228" t="inlineStr">
        <is>
          <t>North America</t>
        </is>
      </c>
      <c r="F4228" t="inlineStr">
        <is>
          <t>USA</t>
        </is>
      </c>
      <c r="G4228" t="inlineStr">
        <is>
          <t>Retail &amp; CPG</t>
        </is>
      </c>
      <c r="H4228" t="inlineStr">
        <is>
          <t>Application services</t>
        </is>
      </c>
      <c r="I4228" t="inlineStr">
        <is>
          <t>Large client</t>
        </is>
      </c>
      <c r="J4228" t="inlineStr">
        <is>
          <t>Ana Costa</t>
        </is>
      </c>
      <c r="K4228" s="71" t="n">
        <v>8671</v>
      </c>
      <c r="L4228" s="72" t="n">
        <v>3445.15</v>
      </c>
      <c r="M4228" s="72" t="n">
        <v>29872895.65</v>
      </c>
      <c r="N4228" s="72" t="n">
        <v>0</v>
      </c>
      <c r="O4228" s="72" t="n">
        <v>29872895.65</v>
      </c>
      <c r="P4228" s="72" t="n">
        <v>17842549.34</v>
      </c>
      <c r="Q4228" s="72" t="n">
        <v>12030346.31</v>
      </c>
      <c r="R4228" t="inlineStr">
        <is>
          <t>RC-03</t>
        </is>
      </c>
      <c r="S4228" s="73" t="n">
        <v>75.5</v>
      </c>
      <c r="T4228" s="73" t="n">
        <v>56.7</v>
      </c>
      <c r="U4228" s="71" t="n">
        <v>0</v>
      </c>
      <c r="V4228" t="inlineStr">
        <is>
          <t>No</t>
        </is>
      </c>
      <c r="W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TC104220</t>
        </is>
      </c>
      <c r="B4229" s="69" t="n">
        <v>46167</v>
      </c>
      <c r="C4229" s="70" t="n">
        <v>2026</v>
      </c>
      <c r="D4229" t="inlineStr">
        <is>
          <t>May</t>
        </is>
      </c>
      <c r="E4229" t="inlineStr">
        <is>
          <t>North America</t>
        </is>
      </c>
      <c r="F4229" t="inlineStr">
        <is>
          <t>Canada</t>
        </is>
      </c>
      <c r="G4229" t="inlineStr">
        <is>
          <t>BFSI</t>
        </is>
      </c>
      <c r="H4229" t="inlineStr">
        <is>
          <t>Cloud &amp; infrastructure</t>
        </is>
      </c>
      <c r="I4229" t="inlineStr">
        <is>
          <t>Large client</t>
        </is>
      </c>
      <c r="J4229" t="inlineStr">
        <is>
          <t>Liam O'Brien</t>
        </is>
      </c>
      <c r="K4229" s="71" t="n">
        <v>7085</v>
      </c>
      <c r="L4229" s="72" t="n">
        <v>4653.18</v>
      </c>
      <c r="M4229" s="72" t="n">
        <v>32967780.3</v>
      </c>
      <c r="N4229" s="72" t="n">
        <v>0</v>
      </c>
      <c r="O4229" s="72" t="n">
        <v>32967780.3</v>
      </c>
      <c r="P4229" s="72" t="n">
        <v>20213464.82</v>
      </c>
      <c r="Q4229" s="72" t="n">
        <v>12754315.48</v>
      </c>
      <c r="R4229" t="inlineStr">
        <is>
          <t>B-01</t>
        </is>
      </c>
      <c r="S4229" s="73" t="n">
        <v>48.6</v>
      </c>
      <c r="T4229" s="73" t="n">
        <v>44.7</v>
      </c>
      <c r="U4229" s="71" t="n">
        <v>0</v>
      </c>
      <c r="V4229" t="inlineStr">
        <is>
          <t>No</t>
        </is>
      </c>
      <c r="W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TC104221</t>
        </is>
      </c>
      <c r="B4230" s="69" t="n">
        <v>46167</v>
      </c>
      <c r="C4230" s="70" t="n">
        <v>2026</v>
      </c>
      <c r="D4230" t="inlineStr">
        <is>
          <t>May</t>
        </is>
      </c>
      <c r="E4230" t="inlineStr">
        <is>
          <t>Continental Europe</t>
        </is>
      </c>
      <c r="F4230" t="inlineStr">
        <is>
          <t>Germany</t>
        </is>
      </c>
      <c r="G4230" t="inlineStr">
        <is>
          <t>BFSI</t>
        </is>
      </c>
      <c r="H4230" t="inlineStr">
        <is>
          <t>Consulting</t>
        </is>
      </c>
      <c r="I4230" t="inlineStr">
        <is>
          <t>Top-10 client</t>
        </is>
      </c>
      <c r="J4230" t="inlineStr">
        <is>
          <t>Ana Costa</t>
        </is>
      </c>
      <c r="K4230" s="71" t="n">
        <v>8673</v>
      </c>
      <c r="L4230" s="72" t="n">
        <v>4234.38</v>
      </c>
      <c r="M4230" s="72" t="n">
        <v>36724777.74</v>
      </c>
      <c r="N4230" s="72" t="n">
        <v>0</v>
      </c>
      <c r="O4230" s="72" t="n">
        <v>36724777.74</v>
      </c>
      <c r="P4230" s="72" t="n">
        <v>22748173.44</v>
      </c>
      <c r="Q4230" s="72" t="n">
        <v>13976604.3</v>
      </c>
      <c r="R4230" t="inlineStr">
        <is>
          <t>B-03</t>
        </is>
      </c>
      <c r="S4230" s="73" t="n">
        <v>65</v>
      </c>
      <c r="T4230" s="73" t="n">
        <v>52.8</v>
      </c>
      <c r="U4230" s="71" t="n">
        <v>0</v>
      </c>
      <c r="V4230" t="inlineStr">
        <is>
          <t>No</t>
        </is>
      </c>
      <c r="W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TC104222</t>
        </is>
      </c>
      <c r="B4231" s="69" t="n">
        <v>46167</v>
      </c>
      <c r="C4231" s="70" t="n">
        <v>2026</v>
      </c>
      <c r="D4231" t="inlineStr">
        <is>
          <t>May</t>
        </is>
      </c>
      <c r="E4231" t="inlineStr">
        <is>
          <t>North America</t>
        </is>
      </c>
      <c r="F4231" t="inlineStr">
        <is>
          <t>Canada</t>
        </is>
      </c>
      <c r="G4231" t="inlineStr">
        <is>
          <t>BFSI</t>
        </is>
      </c>
      <c r="H4231" t="inlineStr">
        <is>
          <t>Application services</t>
        </is>
      </c>
      <c r="I4231" t="inlineStr">
        <is>
          <t>Mid-size client</t>
        </is>
      </c>
      <c r="J4231" t="inlineStr">
        <is>
          <t>Omar Haddad</t>
        </is>
      </c>
      <c r="K4231" s="71" t="n">
        <v>7198</v>
      </c>
      <c r="L4231" s="72" t="n">
        <v>4358.71</v>
      </c>
      <c r="M4231" s="72" t="n">
        <v>31373994.58</v>
      </c>
      <c r="N4231" s="72" t="n">
        <v>0</v>
      </c>
      <c r="O4231" s="72" t="n">
        <v>31373994.58</v>
      </c>
      <c r="P4231" s="72" t="n">
        <v>21652718.53</v>
      </c>
      <c r="Q4231" s="72" t="n">
        <v>9721276.050000001</v>
      </c>
      <c r="R4231" t="inlineStr">
        <is>
          <t>B-06</t>
        </is>
      </c>
      <c r="S4231" s="73" t="n">
        <v>51</v>
      </c>
      <c r="T4231" s="73" t="n">
        <v>44.1</v>
      </c>
      <c r="U4231" s="71" t="n">
        <v>1</v>
      </c>
      <c r="V4231" t="inlineStr">
        <is>
          <t>No</t>
        </is>
      </c>
      <c r="W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TC104223</t>
        </is>
      </c>
      <c r="B4232" s="69" t="n">
        <v>46167</v>
      </c>
      <c r="C4232" s="70" t="n">
        <v>2026</v>
      </c>
      <c r="D4232" t="inlineStr">
        <is>
          <t>May</t>
        </is>
      </c>
      <c r="E4232" t="inlineStr">
        <is>
          <t>North America</t>
        </is>
      </c>
      <c r="F4232" t="inlineStr">
        <is>
          <t>Canada</t>
        </is>
      </c>
      <c r="G4232" t="inlineStr">
        <is>
          <t>Communications &amp; Media</t>
        </is>
      </c>
      <c r="H4232" t="inlineStr">
        <is>
          <t>Cloud &amp; infrastructure</t>
        </is>
      </c>
      <c r="I4232" t="inlineStr">
        <is>
          <t>Large client</t>
        </is>
      </c>
      <c r="J4232" t="inlineStr">
        <is>
          <t>Hiroshi Tanaka</t>
        </is>
      </c>
      <c r="K4232" s="71" t="n">
        <v>7580</v>
      </c>
      <c r="L4232" s="72" t="n">
        <v>3342.54</v>
      </c>
      <c r="M4232" s="72" t="n">
        <v>25336453.2</v>
      </c>
      <c r="N4232" s="72" t="n">
        <v>0</v>
      </c>
      <c r="O4232" s="72" t="n">
        <v>25336453.2</v>
      </c>
      <c r="P4232" s="72" t="n">
        <v>17907956.25</v>
      </c>
      <c r="Q4232" s="72" t="n">
        <v>7428496.95</v>
      </c>
      <c r="R4232" t="inlineStr">
        <is>
          <t>CM-01</t>
        </is>
      </c>
      <c r="S4232" s="73" t="n">
        <v>56.6</v>
      </c>
      <c r="T4232" s="73" t="n">
        <v>49.9</v>
      </c>
      <c r="U4232" s="71" t="n">
        <v>1</v>
      </c>
      <c r="V4232" t="inlineStr">
        <is>
          <t>No</t>
        </is>
      </c>
      <c r="W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TC104224</t>
        </is>
      </c>
      <c r="B4233" s="69" t="n">
        <v>46167</v>
      </c>
      <c r="C4233" s="70" t="n">
        <v>2026</v>
      </c>
      <c r="D4233" t="inlineStr">
        <is>
          <t>May</t>
        </is>
      </c>
      <c r="E4233" t="inlineStr">
        <is>
          <t>Asia Pacific</t>
        </is>
      </c>
      <c r="F4233" t="inlineStr">
        <is>
          <t>Australia</t>
        </is>
      </c>
      <c r="G4233" t="inlineStr">
        <is>
          <t>Technology &amp; Services</t>
        </is>
      </c>
      <c r="H4233" t="inlineStr">
        <is>
          <t>BPS</t>
        </is>
      </c>
      <c r="I4233" t="inlineStr">
        <is>
          <t>Large client</t>
        </is>
      </c>
      <c r="J4233" t="inlineStr">
        <is>
          <t>Emma Clarke</t>
        </is>
      </c>
      <c r="K4233" s="71" t="n">
        <v>5594</v>
      </c>
      <c r="L4233" s="72" t="n">
        <v>3882.25</v>
      </c>
      <c r="M4233" s="72" t="n">
        <v>21717306.5</v>
      </c>
      <c r="N4233" s="72" t="n">
        <v>1303038.39</v>
      </c>
      <c r="O4233" s="72" t="n">
        <v>20414268.11</v>
      </c>
      <c r="P4233" s="72" t="n">
        <v>14977872.98</v>
      </c>
      <c r="Q4233" s="72" t="n">
        <v>5436395.13</v>
      </c>
      <c r="R4233" t="inlineStr">
        <is>
          <t>TS-03</t>
        </is>
      </c>
      <c r="S4233" s="73" t="n">
        <v>39.7</v>
      </c>
      <c r="T4233" s="73" t="n">
        <v>32.5</v>
      </c>
      <c r="U4233" s="71" t="n">
        <v>0</v>
      </c>
      <c r="V4233" t="inlineStr">
        <is>
          <t>No</t>
        </is>
      </c>
      <c r="W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TC104225</t>
        </is>
      </c>
      <c r="B4234" s="69" t="n">
        <v>46167</v>
      </c>
      <c r="C4234" s="70" t="n">
        <v>2026</v>
      </c>
      <c r="D4234" t="inlineStr">
        <is>
          <t>May</t>
        </is>
      </c>
      <c r="E4234" t="inlineStr">
        <is>
          <t>Continental Europe</t>
        </is>
      </c>
      <c r="F4234" t="inlineStr">
        <is>
          <t>Germany</t>
        </is>
      </c>
      <c r="G4234" t="inlineStr">
        <is>
          <t>Life Sciences</t>
        </is>
      </c>
      <c r="H4234" t="inlineStr">
        <is>
          <t>Application services</t>
        </is>
      </c>
      <c r="I4234" t="inlineStr">
        <is>
          <t>Large client</t>
        </is>
      </c>
      <c r="J4234" t="inlineStr">
        <is>
          <t>Liam O'Brien</t>
        </is>
      </c>
      <c r="K4234" s="71" t="n">
        <v>8222</v>
      </c>
      <c r="L4234" s="72" t="n">
        <v>4593.45</v>
      </c>
      <c r="M4234" s="72" t="n">
        <v>37767345.9</v>
      </c>
      <c r="N4234" s="72" t="n">
        <v>0</v>
      </c>
      <c r="O4234" s="72" t="n">
        <v>37767345.9</v>
      </c>
      <c r="P4234" s="72" t="n">
        <v>24874869.15</v>
      </c>
      <c r="Q4234" s="72" t="n">
        <v>12892476.75</v>
      </c>
      <c r="R4234" t="inlineStr">
        <is>
          <t>LS-06</t>
        </is>
      </c>
      <c r="S4234" s="73" t="n">
        <v>62.1</v>
      </c>
      <c r="T4234" s="73" t="n">
        <v>47.8</v>
      </c>
      <c r="U4234" s="71" t="n">
        <v>2</v>
      </c>
      <c r="V4234" t="inlineStr">
        <is>
          <t>No</t>
        </is>
      </c>
      <c r="W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TC104226</t>
        </is>
      </c>
      <c r="B4235" s="69" t="n">
        <v>46167</v>
      </c>
      <c r="C4235" s="70" t="n">
        <v>2026</v>
      </c>
      <c r="D4235" t="inlineStr">
        <is>
          <t>May</t>
        </is>
      </c>
      <c r="E4235" t="inlineStr">
        <is>
          <t>North America</t>
        </is>
      </c>
      <c r="F4235" t="inlineStr">
        <is>
          <t>Canada</t>
        </is>
      </c>
      <c r="G4235" t="inlineStr">
        <is>
          <t>Life Sciences</t>
        </is>
      </c>
      <c r="H4235" t="inlineStr">
        <is>
          <t>AI &amp; data</t>
        </is>
      </c>
      <c r="I4235" t="inlineStr">
        <is>
          <t>Top-10 client</t>
        </is>
      </c>
      <c r="J4235" t="inlineStr">
        <is>
          <t>Liam O'Brien</t>
        </is>
      </c>
      <c r="K4235" s="71" t="n">
        <v>8500</v>
      </c>
      <c r="L4235" s="72" t="n">
        <v>4711.4</v>
      </c>
      <c r="M4235" s="72" t="n">
        <v>40046900</v>
      </c>
      <c r="N4235" s="72" t="n">
        <v>0</v>
      </c>
      <c r="O4235" s="72" t="n">
        <v>40046900</v>
      </c>
      <c r="P4235" s="72" t="n">
        <v>24492621.52</v>
      </c>
      <c r="Q4235" s="72" t="n">
        <v>15554278.48</v>
      </c>
      <c r="R4235" t="inlineStr">
        <is>
          <t>LS-06</t>
        </is>
      </c>
      <c r="S4235" s="73" t="n">
        <v>63</v>
      </c>
      <c r="T4235" s="73" t="n">
        <v>48.5</v>
      </c>
      <c r="U4235" s="71" t="n">
        <v>1</v>
      </c>
      <c r="V4235" t="inlineStr">
        <is>
          <t>No</t>
        </is>
      </c>
      <c r="W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TC104227</t>
        </is>
      </c>
      <c r="B4236" s="69" t="n">
        <v>46167</v>
      </c>
      <c r="C4236" s="70" t="n">
        <v>2026</v>
      </c>
      <c r="D4236" t="inlineStr">
        <is>
          <t>May</t>
        </is>
      </c>
      <c r="E4236" t="inlineStr">
        <is>
          <t>Asia Pacific</t>
        </is>
      </c>
      <c r="F4236" t="inlineStr">
        <is>
          <t>Japan</t>
        </is>
      </c>
      <c r="G4236" t="inlineStr">
        <is>
          <t>Technology &amp; Services</t>
        </is>
      </c>
      <c r="H4236" t="inlineStr">
        <is>
          <t>Cloud &amp; infrastructure</t>
        </is>
      </c>
      <c r="I4236" t="inlineStr">
        <is>
          <t>Large client</t>
        </is>
      </c>
      <c r="J4236" t="inlineStr">
        <is>
          <t>Zoya Ahmed</t>
        </is>
      </c>
      <c r="K4236" s="71" t="n">
        <v>5834</v>
      </c>
      <c r="L4236" s="72" t="n">
        <v>3555.9</v>
      </c>
      <c r="M4236" s="72" t="n">
        <v>20745120.6</v>
      </c>
      <c r="N4236" s="72" t="n">
        <v>829804.8199999999</v>
      </c>
      <c r="O4236" s="72" t="n">
        <v>19915315.78</v>
      </c>
      <c r="P4236" s="72" t="n">
        <v>13641665.79</v>
      </c>
      <c r="Q4236" s="72" t="n">
        <v>6273649.99</v>
      </c>
      <c r="R4236" t="inlineStr">
        <is>
          <t>TS-03</t>
        </is>
      </c>
      <c r="S4236" s="73" t="n">
        <v>41</v>
      </c>
      <c r="T4236" s="73" t="n">
        <v>35.7</v>
      </c>
      <c r="U4236" s="71" t="n">
        <v>0</v>
      </c>
      <c r="V4236" t="inlineStr">
        <is>
          <t>Yes</t>
        </is>
      </c>
      <c r="W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TC104228</t>
        </is>
      </c>
      <c r="B4237" s="69" t="n">
        <v>46167</v>
      </c>
      <c r="C4237" s="70" t="n">
        <v>2026</v>
      </c>
      <c r="D4237" t="inlineStr">
        <is>
          <t>May</t>
        </is>
      </c>
      <c r="E4237" t="inlineStr">
        <is>
          <t>Middle East &amp; Africa</t>
        </is>
      </c>
      <c r="F4237" t="inlineStr">
        <is>
          <t>UAE</t>
        </is>
      </c>
      <c r="G4237" t="inlineStr">
        <is>
          <t>BFSI</t>
        </is>
      </c>
      <c r="H4237" t="inlineStr">
        <is>
          <t>Cloud &amp; infrastructure</t>
        </is>
      </c>
      <c r="I4237" t="inlineStr">
        <is>
          <t>Top-10 client</t>
        </is>
      </c>
      <c r="J4237" t="inlineStr">
        <is>
          <t>Ana Costa</t>
        </is>
      </c>
      <c r="K4237" s="71" t="n">
        <v>842</v>
      </c>
      <c r="L4237" s="72" t="n">
        <v>3436.47</v>
      </c>
      <c r="M4237" s="72" t="n">
        <v>2893507.74</v>
      </c>
      <c r="N4237" s="72" t="n">
        <v>0</v>
      </c>
      <c r="O4237" s="72" t="n">
        <v>2893507.74</v>
      </c>
      <c r="P4237" s="72" t="n">
        <v>1814000.54</v>
      </c>
      <c r="Q4237" s="72" t="n">
        <v>1079507.2</v>
      </c>
      <c r="R4237" t="inlineStr">
        <is>
          <t>B-05</t>
        </is>
      </c>
      <c r="S4237" s="73" t="n">
        <v>6.2</v>
      </c>
      <c r="T4237" s="73" t="n">
        <v>5.3</v>
      </c>
      <c r="U4237" s="71" t="n">
        <v>0</v>
      </c>
      <c r="V4237" t="inlineStr">
        <is>
          <t>No</t>
        </is>
      </c>
      <c r="W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TC104229</t>
        </is>
      </c>
      <c r="B4238" s="69" t="n">
        <v>46167</v>
      </c>
      <c r="C4238" s="70" t="n">
        <v>2026</v>
      </c>
      <c r="D4238" t="inlineStr">
        <is>
          <t>May</t>
        </is>
      </c>
      <c r="E4238" t="inlineStr">
        <is>
          <t>Middle East &amp; Africa</t>
        </is>
      </c>
      <c r="F4238" t="inlineStr">
        <is>
          <t>South Africa</t>
        </is>
      </c>
      <c r="G4238" t="inlineStr">
        <is>
          <t>Technology &amp; Services</t>
        </is>
      </c>
      <c r="H4238" t="inlineStr">
        <is>
          <t>BPS</t>
        </is>
      </c>
      <c r="I4238" t="inlineStr">
        <is>
          <t>Top-10 client</t>
        </is>
      </c>
      <c r="J4238" t="inlineStr">
        <is>
          <t>Sara Rossi</t>
        </is>
      </c>
      <c r="K4238" s="71" t="n">
        <v>4245</v>
      </c>
      <c r="L4238" s="72" t="n">
        <v>3596.95</v>
      </c>
      <c r="M4238" s="72" t="n">
        <v>15269052.75</v>
      </c>
      <c r="N4238" s="72" t="n">
        <v>610762.11</v>
      </c>
      <c r="O4238" s="72" t="n">
        <v>14658290.64</v>
      </c>
      <c r="P4238" s="72" t="n">
        <v>10108690.79</v>
      </c>
      <c r="Q4238" s="72" t="n">
        <v>4549599.85</v>
      </c>
      <c r="R4238" t="inlineStr">
        <is>
          <t>TS-03</t>
        </is>
      </c>
      <c r="S4238" s="73" t="n">
        <v>34.4</v>
      </c>
      <c r="T4238" s="73" t="n">
        <v>26</v>
      </c>
      <c r="U4238" s="71" t="n">
        <v>0</v>
      </c>
      <c r="V4238" t="inlineStr">
        <is>
          <t>No</t>
        </is>
      </c>
      <c r="W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TC104230</t>
        </is>
      </c>
      <c r="B4239" s="69" t="n">
        <v>46167</v>
      </c>
      <c r="C4239" s="70" t="n">
        <v>2026</v>
      </c>
      <c r="D4239" t="inlineStr">
        <is>
          <t>May</t>
        </is>
      </c>
      <c r="E4239" t="inlineStr">
        <is>
          <t>Continental Europe</t>
        </is>
      </c>
      <c r="F4239" t="inlineStr">
        <is>
          <t>France</t>
        </is>
      </c>
      <c r="G4239" t="inlineStr">
        <is>
          <t>Manufacturing</t>
        </is>
      </c>
      <c r="H4239" t="inlineStr">
        <is>
          <t>Consulting</t>
        </is>
      </c>
      <c r="I4239" t="inlineStr">
        <is>
          <t>Large client</t>
        </is>
      </c>
      <c r="J4239" t="inlineStr">
        <is>
          <t>Lucas Martin</t>
        </is>
      </c>
      <c r="K4239" s="71" t="n">
        <v>7788</v>
      </c>
      <c r="L4239" s="72" t="n">
        <v>4481.22</v>
      </c>
      <c r="M4239" s="72" t="n">
        <v>34899741.36</v>
      </c>
      <c r="N4239" s="72" t="n">
        <v>1395989.65</v>
      </c>
      <c r="O4239" s="72" t="n">
        <v>33503751.71</v>
      </c>
      <c r="P4239" s="72" t="n">
        <v>21063130.63</v>
      </c>
      <c r="Q4239" s="72" t="n">
        <v>12440621.08</v>
      </c>
      <c r="R4239" t="inlineStr">
        <is>
          <t>M-03</t>
        </is>
      </c>
      <c r="S4239" s="73" t="n">
        <v>53.2</v>
      </c>
      <c r="T4239" s="73" t="n">
        <v>47.5</v>
      </c>
      <c r="U4239" s="71" t="n">
        <v>0</v>
      </c>
      <c r="V4239" t="inlineStr">
        <is>
          <t>No</t>
        </is>
      </c>
      <c r="W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TC104231</t>
        </is>
      </c>
      <c r="B4240" s="69" t="n">
        <v>46167</v>
      </c>
      <c r="C4240" s="70" t="n">
        <v>2026</v>
      </c>
      <c r="D4240" t="inlineStr">
        <is>
          <t>May</t>
        </is>
      </c>
      <c r="E4240" t="inlineStr">
        <is>
          <t>UK</t>
        </is>
      </c>
      <c r="F4240" t="inlineStr">
        <is>
          <t>UK</t>
        </is>
      </c>
      <c r="G4240" t="inlineStr">
        <is>
          <t>Technology &amp; Services</t>
        </is>
      </c>
      <c r="H4240" t="inlineStr">
        <is>
          <t>Application services</t>
        </is>
      </c>
      <c r="I4240" t="inlineStr">
        <is>
          <t>Large client</t>
        </is>
      </c>
      <c r="J4240" t="inlineStr">
        <is>
          <t>Kofi Mensah</t>
        </is>
      </c>
      <c r="K4240" s="71" t="n">
        <v>10917</v>
      </c>
      <c r="L4240" s="72" t="n">
        <v>4512.73</v>
      </c>
      <c r="M4240" s="72" t="n">
        <v>49265473.41</v>
      </c>
      <c r="N4240" s="72" t="n">
        <v>0</v>
      </c>
      <c r="O4240" s="72" t="n">
        <v>49265473.41</v>
      </c>
      <c r="P4240" s="72" t="n">
        <v>28624914.22</v>
      </c>
      <c r="Q4240" s="72" t="n">
        <v>20640559.19</v>
      </c>
      <c r="R4240" t="inlineStr">
        <is>
          <t>TS-03</t>
        </is>
      </c>
      <c r="S4240" s="73" t="n">
        <v>76.59999999999999</v>
      </c>
      <c r="T4240" s="73" t="n">
        <v>65.90000000000001</v>
      </c>
      <c r="U4240" s="71" t="n">
        <v>2</v>
      </c>
      <c r="V4240" t="inlineStr">
        <is>
          <t>Yes</t>
        </is>
      </c>
      <c r="W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TC104232</t>
        </is>
      </c>
      <c r="B4241" s="69" t="n">
        <v>46168</v>
      </c>
      <c r="C4241" s="70" t="n">
        <v>2026</v>
      </c>
      <c r="D4241" t="inlineStr">
        <is>
          <t>May</t>
        </is>
      </c>
      <c r="E4241" t="inlineStr">
        <is>
          <t>India</t>
        </is>
      </c>
      <c r="F4241" t="inlineStr">
        <is>
          <t>India</t>
        </is>
      </c>
      <c r="G4241" t="inlineStr">
        <is>
          <t>BFSI</t>
        </is>
      </c>
      <c r="H4241" t="inlineStr">
        <is>
          <t>BPS</t>
        </is>
      </c>
      <c r="I4241" t="inlineStr">
        <is>
          <t>Top-10 client</t>
        </is>
      </c>
      <c r="J4241" t="inlineStr">
        <is>
          <t>Carlos Silva</t>
        </is>
      </c>
      <c r="K4241" s="71" t="n">
        <v>8319</v>
      </c>
      <c r="L4241" s="72" t="n">
        <v>4008.47</v>
      </c>
      <c r="M4241" s="72" t="n">
        <v>33346461.93</v>
      </c>
      <c r="N4241" s="72" t="n">
        <v>0</v>
      </c>
      <c r="O4241" s="72" t="n">
        <v>33346461.93</v>
      </c>
      <c r="P4241" s="72" t="n">
        <v>19520861.38</v>
      </c>
      <c r="Q4241" s="72" t="n">
        <v>13825600.55</v>
      </c>
      <c r="R4241" t="inlineStr">
        <is>
          <t>B-05</t>
        </is>
      </c>
      <c r="S4241" s="73" t="n">
        <v>67.09999999999999</v>
      </c>
      <c r="T4241" s="73" t="n">
        <v>50</v>
      </c>
      <c r="U4241" s="71" t="n">
        <v>1</v>
      </c>
      <c r="V4241" t="inlineStr">
        <is>
          <t>No</t>
        </is>
      </c>
      <c r="W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TC104233</t>
        </is>
      </c>
      <c r="B4242" s="69" t="n">
        <v>46168</v>
      </c>
      <c r="C4242" s="70" t="n">
        <v>2026</v>
      </c>
      <c r="D4242" t="inlineStr">
        <is>
          <t>May</t>
        </is>
      </c>
      <c r="E4242" t="inlineStr">
        <is>
          <t>North America</t>
        </is>
      </c>
      <c r="F4242" t="inlineStr">
        <is>
          <t>Canada</t>
        </is>
      </c>
      <c r="G4242" t="inlineStr">
        <is>
          <t>BFSI</t>
        </is>
      </c>
      <c r="H4242" t="inlineStr">
        <is>
          <t>Cloud &amp; infrastructure</t>
        </is>
      </c>
      <c r="I4242" t="inlineStr">
        <is>
          <t>Large client</t>
        </is>
      </c>
      <c r="J4242" t="inlineStr">
        <is>
          <t>Yuki Sato</t>
        </is>
      </c>
      <c r="K4242" s="71" t="n">
        <v>8016</v>
      </c>
      <c r="L4242" s="72" t="n">
        <v>4549.14</v>
      </c>
      <c r="M4242" s="72" t="n">
        <v>36465906.24</v>
      </c>
      <c r="N4242" s="72" t="n">
        <v>0</v>
      </c>
      <c r="O4242" s="72" t="n">
        <v>36465906.24</v>
      </c>
      <c r="P4242" s="72" t="n">
        <v>22951379.19</v>
      </c>
      <c r="Q4242" s="72" t="n">
        <v>13514527.05</v>
      </c>
      <c r="R4242" t="inlineStr">
        <is>
          <t>B-03</t>
        </is>
      </c>
      <c r="S4242" s="73" t="n">
        <v>57.5</v>
      </c>
      <c r="T4242" s="73" t="n">
        <v>51.7</v>
      </c>
      <c r="U4242" s="71" t="n">
        <v>0</v>
      </c>
      <c r="V4242" t="inlineStr">
        <is>
          <t>No</t>
        </is>
      </c>
      <c r="W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TC104234</t>
        </is>
      </c>
      <c r="B4243" s="69" t="n">
        <v>46168</v>
      </c>
      <c r="C4243" s="70" t="n">
        <v>2026</v>
      </c>
      <c r="D4243" t="inlineStr">
        <is>
          <t>May</t>
        </is>
      </c>
      <c r="E4243" t="inlineStr">
        <is>
          <t>North America</t>
        </is>
      </c>
      <c r="F4243" t="inlineStr">
        <is>
          <t>USA</t>
        </is>
      </c>
      <c r="G4243" t="inlineStr">
        <is>
          <t>BFSI</t>
        </is>
      </c>
      <c r="H4243" t="inlineStr">
        <is>
          <t>Application services</t>
        </is>
      </c>
      <c r="I4243" t="inlineStr">
        <is>
          <t>Large client</t>
        </is>
      </c>
      <c r="J4243" t="inlineStr">
        <is>
          <t>Sophie Müller</t>
        </is>
      </c>
      <c r="K4243" s="71" t="n">
        <v>1583</v>
      </c>
      <c r="L4243" s="72" t="n">
        <v>4465.01</v>
      </c>
      <c r="M4243" s="72" t="n">
        <v>7068110.83</v>
      </c>
      <c r="N4243" s="72" t="n">
        <v>0</v>
      </c>
      <c r="O4243" s="72" t="n">
        <v>7068110.83</v>
      </c>
      <c r="P4243" s="72" t="n">
        <v>4419941.57</v>
      </c>
      <c r="Q4243" s="72" t="n">
        <v>2648169.26</v>
      </c>
      <c r="R4243" t="inlineStr">
        <is>
          <t>B-05</t>
        </is>
      </c>
      <c r="S4243" s="73" t="n">
        <v>12.4</v>
      </c>
      <c r="T4243" s="73" t="n">
        <v>9.5</v>
      </c>
      <c r="U4243" s="71" t="n">
        <v>0</v>
      </c>
      <c r="V4243" t="inlineStr">
        <is>
          <t>No</t>
        </is>
      </c>
      <c r="W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TC104235</t>
        </is>
      </c>
      <c r="B4244" s="69" t="n">
        <v>46168</v>
      </c>
      <c r="C4244" s="70" t="n">
        <v>2026</v>
      </c>
      <c r="D4244" t="inlineStr">
        <is>
          <t>May</t>
        </is>
      </c>
      <c r="E4244" t="inlineStr">
        <is>
          <t>North America</t>
        </is>
      </c>
      <c r="F4244" t="inlineStr">
        <is>
          <t>Canada</t>
        </is>
      </c>
      <c r="G4244" t="inlineStr">
        <is>
          <t>Communications &amp; Media</t>
        </is>
      </c>
      <c r="H4244" t="inlineStr">
        <is>
          <t>AI &amp; data</t>
        </is>
      </c>
      <c r="I4244" t="inlineStr">
        <is>
          <t>Large client</t>
        </is>
      </c>
      <c r="J4244" t="inlineStr">
        <is>
          <t>Olivia Brown</t>
        </is>
      </c>
      <c r="K4244" s="71" t="n">
        <v>9897</v>
      </c>
      <c r="L4244" s="72" t="n">
        <v>3685.62</v>
      </c>
      <c r="M4244" s="72" t="n">
        <v>36476581.14</v>
      </c>
      <c r="N4244" s="72" t="n">
        <v>2188594.87</v>
      </c>
      <c r="O4244" s="72" t="n">
        <v>34287986.27</v>
      </c>
      <c r="P4244" s="72" t="n">
        <v>25596395.3</v>
      </c>
      <c r="Q4244" s="72" t="n">
        <v>8691590.970000001</v>
      </c>
      <c r="R4244" t="inlineStr">
        <is>
          <t>CM-04</t>
        </is>
      </c>
      <c r="S4244" s="73" t="n">
        <v>76.90000000000001</v>
      </c>
      <c r="T4244" s="73" t="n">
        <v>61.2</v>
      </c>
      <c r="U4244" s="71" t="n">
        <v>0</v>
      </c>
      <c r="V4244" t="inlineStr">
        <is>
          <t>No</t>
        </is>
      </c>
      <c r="W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TC104236</t>
        </is>
      </c>
      <c r="B4245" s="69" t="n">
        <v>46168</v>
      </c>
      <c r="C4245" s="70" t="n">
        <v>2026</v>
      </c>
      <c r="D4245" t="inlineStr">
        <is>
          <t>May</t>
        </is>
      </c>
      <c r="E4245" t="inlineStr">
        <is>
          <t>North America</t>
        </is>
      </c>
      <c r="F4245" t="inlineStr">
        <is>
          <t>USA</t>
        </is>
      </c>
      <c r="G4245" t="inlineStr">
        <is>
          <t>BFSI</t>
        </is>
      </c>
      <c r="H4245" t="inlineStr">
        <is>
          <t>Application services</t>
        </is>
      </c>
      <c r="I4245" t="inlineStr">
        <is>
          <t>Large client</t>
        </is>
      </c>
      <c r="J4245" t="inlineStr">
        <is>
          <t>Liam O'Brien</t>
        </is>
      </c>
      <c r="K4245" s="71" t="n">
        <v>1557</v>
      </c>
      <c r="L4245" s="72" t="n">
        <v>4178.67</v>
      </c>
      <c r="M4245" s="72" t="n">
        <v>6506189.19</v>
      </c>
      <c r="N4245" s="72" t="n">
        <v>260247.57</v>
      </c>
      <c r="O4245" s="72" t="n">
        <v>6245941.62</v>
      </c>
      <c r="P4245" s="72" t="n">
        <v>4341720.35</v>
      </c>
      <c r="Q4245" s="72" t="n">
        <v>1904221.27</v>
      </c>
      <c r="R4245" t="inlineStr">
        <is>
          <t>B-03</t>
        </is>
      </c>
      <c r="S4245" s="73" t="n">
        <v>11.9</v>
      </c>
      <c r="T4245" s="73" t="n">
        <v>9.9</v>
      </c>
      <c r="U4245" s="71" t="n">
        <v>0</v>
      </c>
      <c r="V4245" t="inlineStr">
        <is>
          <t>No</t>
        </is>
      </c>
      <c r="W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TC104237</t>
        </is>
      </c>
      <c r="B4246" s="69" t="n">
        <v>46168</v>
      </c>
      <c r="C4246" s="70" t="n">
        <v>2026</v>
      </c>
      <c r="D4246" t="inlineStr">
        <is>
          <t>May</t>
        </is>
      </c>
      <c r="E4246" t="inlineStr">
        <is>
          <t>North America</t>
        </is>
      </c>
      <c r="F4246" t="inlineStr">
        <is>
          <t>USA</t>
        </is>
      </c>
      <c r="G4246" t="inlineStr">
        <is>
          <t>BFSI</t>
        </is>
      </c>
      <c r="H4246" t="inlineStr">
        <is>
          <t>Application services</t>
        </is>
      </c>
      <c r="I4246" t="inlineStr">
        <is>
          <t>Large client</t>
        </is>
      </c>
      <c r="J4246" t="inlineStr">
        <is>
          <t>Ravindra Patil</t>
        </is>
      </c>
      <c r="K4246" s="71" t="n">
        <v>8404</v>
      </c>
      <c r="L4246" s="72" t="n">
        <v>3823.03</v>
      </c>
      <c r="M4246" s="72" t="n">
        <v>32128744.12</v>
      </c>
      <c r="N4246" s="72" t="n">
        <v>0</v>
      </c>
      <c r="O4246" s="72" t="n">
        <v>32128744.12</v>
      </c>
      <c r="P4246" s="72" t="n">
        <v>22354419.52</v>
      </c>
      <c r="Q4246" s="72" t="n">
        <v>9774324.6</v>
      </c>
      <c r="R4246" t="inlineStr">
        <is>
          <t>B-01</t>
        </is>
      </c>
      <c r="S4246" s="73" t="n">
        <v>55.8</v>
      </c>
      <c r="T4246" s="73" t="n">
        <v>50.9</v>
      </c>
      <c r="U4246" s="71" t="n">
        <v>0</v>
      </c>
      <c r="V4246" t="inlineStr">
        <is>
          <t>No</t>
        </is>
      </c>
      <c r="W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TC104238</t>
        </is>
      </c>
      <c r="B4247" s="69" t="n">
        <v>46169</v>
      </c>
      <c r="C4247" s="70" t="n">
        <v>2026</v>
      </c>
      <c r="D4247" t="inlineStr">
        <is>
          <t>May</t>
        </is>
      </c>
      <c r="E4247" t="inlineStr">
        <is>
          <t>India</t>
        </is>
      </c>
      <c r="F4247" t="inlineStr">
        <is>
          <t>India</t>
        </is>
      </c>
      <c r="G4247" t="inlineStr">
        <is>
          <t>BFSI</t>
        </is>
      </c>
      <c r="H4247" t="inlineStr">
        <is>
          <t>Application services</t>
        </is>
      </c>
      <c r="I4247" t="inlineStr">
        <is>
          <t>Top-10 client</t>
        </is>
      </c>
      <c r="J4247" t="inlineStr">
        <is>
          <t>Ravindra Patil</t>
        </is>
      </c>
      <c r="K4247" s="71" t="n">
        <v>5213</v>
      </c>
      <c r="L4247" s="72" t="n">
        <v>3706.05</v>
      </c>
      <c r="M4247" s="72" t="n">
        <v>19319638.65</v>
      </c>
      <c r="N4247" s="72" t="n">
        <v>1159178.32</v>
      </c>
      <c r="O4247" s="72" t="n">
        <v>18160460.33</v>
      </c>
      <c r="P4247" s="72" t="n">
        <v>12737966.45</v>
      </c>
      <c r="Q4247" s="72" t="n">
        <v>5422493.88</v>
      </c>
      <c r="R4247" t="inlineStr">
        <is>
          <t>B-05</t>
        </is>
      </c>
      <c r="S4247" s="73" t="n">
        <v>42.4</v>
      </c>
      <c r="T4247" s="73" t="n">
        <v>32.2</v>
      </c>
      <c r="U4247" s="71" t="n">
        <v>1</v>
      </c>
      <c r="V4247" t="inlineStr">
        <is>
          <t>No</t>
        </is>
      </c>
      <c r="W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TC104239</t>
        </is>
      </c>
      <c r="B4248" s="69" t="n">
        <v>46169</v>
      </c>
      <c r="C4248" s="70" t="n">
        <v>2026</v>
      </c>
      <c r="D4248" t="inlineStr">
        <is>
          <t>May</t>
        </is>
      </c>
      <c r="E4248" t="inlineStr">
        <is>
          <t>North America</t>
        </is>
      </c>
      <c r="F4248" t="inlineStr">
        <is>
          <t>USA</t>
        </is>
      </c>
      <c r="G4248" t="inlineStr">
        <is>
          <t>Retail &amp; CPG</t>
        </is>
      </c>
      <c r="H4248" t="inlineStr">
        <is>
          <t>Application services</t>
        </is>
      </c>
      <c r="I4248" t="inlineStr">
        <is>
          <t>Mid-size client</t>
        </is>
      </c>
      <c r="J4248" t="inlineStr">
        <is>
          <t>Fatima Al-Saud</t>
        </is>
      </c>
      <c r="K4248" s="71" t="n">
        <v>7118</v>
      </c>
      <c r="L4248" s="72" t="n">
        <v>4041.37</v>
      </c>
      <c r="M4248" s="72" t="n">
        <v>28766471.66</v>
      </c>
      <c r="N4248" s="72" t="n">
        <v>0</v>
      </c>
      <c r="O4248" s="72" t="n">
        <v>28766471.66</v>
      </c>
      <c r="P4248" s="72" t="n">
        <v>16668966.32</v>
      </c>
      <c r="Q4248" s="72" t="n">
        <v>12097505.34</v>
      </c>
      <c r="R4248" t="inlineStr">
        <is>
          <t>RC-06</t>
        </is>
      </c>
      <c r="S4248" s="73" t="n">
        <v>53.3</v>
      </c>
      <c r="T4248" s="73" t="n">
        <v>42.3</v>
      </c>
      <c r="U4248" s="71" t="n">
        <v>0</v>
      </c>
      <c r="V4248" t="inlineStr">
        <is>
          <t>No</t>
        </is>
      </c>
      <c r="W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TC104240</t>
        </is>
      </c>
      <c r="B4249" s="69" t="n">
        <v>46169</v>
      </c>
      <c r="C4249" s="70" t="n">
        <v>2026</v>
      </c>
      <c r="D4249" t="inlineStr">
        <is>
          <t>May</t>
        </is>
      </c>
      <c r="E4249" t="inlineStr">
        <is>
          <t>North America</t>
        </is>
      </c>
      <c r="F4249" t="inlineStr">
        <is>
          <t>USA</t>
        </is>
      </c>
      <c r="G4249" t="inlineStr">
        <is>
          <t>BFSI</t>
        </is>
      </c>
      <c r="H4249" t="inlineStr">
        <is>
          <t>Cloud &amp; infrastructure</t>
        </is>
      </c>
      <c r="I4249" t="inlineStr">
        <is>
          <t>Mid-size client</t>
        </is>
      </c>
      <c r="J4249" t="inlineStr">
        <is>
          <t>Amir Khan</t>
        </is>
      </c>
      <c r="K4249" s="71" t="n">
        <v>3210</v>
      </c>
      <c r="L4249" s="72" t="n">
        <v>4621.49</v>
      </c>
      <c r="M4249" s="72" t="n">
        <v>14834982.9</v>
      </c>
      <c r="N4249" s="72" t="n">
        <v>0</v>
      </c>
      <c r="O4249" s="72" t="n">
        <v>14834982.9</v>
      </c>
      <c r="P4249" s="72" t="n">
        <v>8933038.26</v>
      </c>
      <c r="Q4249" s="72" t="n">
        <v>5901944.64</v>
      </c>
      <c r="R4249" t="inlineStr">
        <is>
          <t>B-01</t>
        </is>
      </c>
      <c r="S4249" s="73" t="n">
        <v>22.4</v>
      </c>
      <c r="T4249" s="73" t="n">
        <v>19.6</v>
      </c>
      <c r="U4249" s="71" t="n">
        <v>0</v>
      </c>
      <c r="V4249" t="inlineStr">
        <is>
          <t>No</t>
        </is>
      </c>
      <c r="W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TC104241</t>
        </is>
      </c>
      <c r="B4250" s="69" t="n">
        <v>46169</v>
      </c>
      <c r="C4250" s="70" t="n">
        <v>2026</v>
      </c>
      <c r="D4250" t="inlineStr">
        <is>
          <t>May</t>
        </is>
      </c>
      <c r="E4250" t="inlineStr">
        <is>
          <t>UK</t>
        </is>
      </c>
      <c r="F4250" t="inlineStr">
        <is>
          <t>UK</t>
        </is>
      </c>
      <c r="G4250" t="inlineStr">
        <is>
          <t>Retail &amp; CPG</t>
        </is>
      </c>
      <c r="H4250" t="inlineStr">
        <is>
          <t>Application services</t>
        </is>
      </c>
      <c r="I4250" t="inlineStr">
        <is>
          <t>Large client</t>
        </is>
      </c>
      <c r="J4250" t="inlineStr">
        <is>
          <t>Liam O'Brien</t>
        </is>
      </c>
      <c r="K4250" s="71" t="n">
        <v>6664</v>
      </c>
      <c r="L4250" s="72" t="n">
        <v>3912.05</v>
      </c>
      <c r="M4250" s="72" t="n">
        <v>26069901.2</v>
      </c>
      <c r="N4250" s="72" t="n">
        <v>521398.02</v>
      </c>
      <c r="O4250" s="72" t="n">
        <v>25548503.18</v>
      </c>
      <c r="P4250" s="72" t="n">
        <v>15969688.09</v>
      </c>
      <c r="Q4250" s="72" t="n">
        <v>9578815.09</v>
      </c>
      <c r="R4250" t="inlineStr">
        <is>
          <t>RC-06</t>
        </is>
      </c>
      <c r="S4250" s="73" t="n">
        <v>50</v>
      </c>
      <c r="T4250" s="73" t="n">
        <v>43.9</v>
      </c>
      <c r="U4250" s="71" t="n">
        <v>0</v>
      </c>
      <c r="V4250" t="inlineStr">
        <is>
          <t>No</t>
        </is>
      </c>
      <c r="W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TC104242</t>
        </is>
      </c>
      <c r="B4251" s="69" t="n">
        <v>46169</v>
      </c>
      <c r="C4251" s="70" t="n">
        <v>2026</v>
      </c>
      <c r="D4251" t="inlineStr">
        <is>
          <t>May</t>
        </is>
      </c>
      <c r="E4251" t="inlineStr">
        <is>
          <t>Continental Europe</t>
        </is>
      </c>
      <c r="F4251" t="inlineStr">
        <is>
          <t>Germany</t>
        </is>
      </c>
      <c r="G4251" t="inlineStr">
        <is>
          <t>Life Sciences</t>
        </is>
      </c>
      <c r="H4251" t="inlineStr">
        <is>
          <t>Application services</t>
        </is>
      </c>
      <c r="I4251" t="inlineStr">
        <is>
          <t>Top-10 client</t>
        </is>
      </c>
      <c r="J4251" t="inlineStr">
        <is>
          <t>Omar Haddad</t>
        </is>
      </c>
      <c r="K4251" s="71" t="n">
        <v>10653</v>
      </c>
      <c r="L4251" s="72" t="n">
        <v>4433.9</v>
      </c>
      <c r="M4251" s="72" t="n">
        <v>47234336.7</v>
      </c>
      <c r="N4251" s="72" t="n">
        <v>0</v>
      </c>
      <c r="O4251" s="72" t="n">
        <v>47234336.7</v>
      </c>
      <c r="P4251" s="72" t="n">
        <v>29892783.24</v>
      </c>
      <c r="Q4251" s="72" t="n">
        <v>17341553.46</v>
      </c>
      <c r="R4251" t="inlineStr">
        <is>
          <t>LS-05</t>
        </is>
      </c>
      <c r="S4251" s="73" t="n">
        <v>75.2</v>
      </c>
      <c r="T4251" s="73" t="n">
        <v>65.40000000000001</v>
      </c>
      <c r="U4251" s="71" t="n">
        <v>1</v>
      </c>
      <c r="V4251" t="inlineStr">
        <is>
          <t>No</t>
        </is>
      </c>
      <c r="W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TC104243</t>
        </is>
      </c>
      <c r="B4252" s="69" t="n">
        <v>46169</v>
      </c>
      <c r="C4252" s="70" t="n">
        <v>2026</v>
      </c>
      <c r="D4252" t="inlineStr">
        <is>
          <t>May</t>
        </is>
      </c>
      <c r="E4252" t="inlineStr">
        <is>
          <t>UK</t>
        </is>
      </c>
      <c r="F4252" t="inlineStr">
        <is>
          <t>UK</t>
        </is>
      </c>
      <c r="G4252" t="inlineStr">
        <is>
          <t>BFSI</t>
        </is>
      </c>
      <c r="H4252" t="inlineStr">
        <is>
          <t>Cloud &amp; infrastructure</t>
        </is>
      </c>
      <c r="I4252" t="inlineStr">
        <is>
          <t>Large client</t>
        </is>
      </c>
      <c r="J4252" t="inlineStr">
        <is>
          <t>Amir Khan</t>
        </is>
      </c>
      <c r="K4252" s="71" t="n">
        <v>4412</v>
      </c>
      <c r="L4252" s="72" t="n">
        <v>4134.63</v>
      </c>
      <c r="M4252" s="72" t="n">
        <v>18241987.56</v>
      </c>
      <c r="N4252" s="72" t="n">
        <v>364839.75</v>
      </c>
      <c r="O4252" s="72" t="n">
        <v>17877147.81</v>
      </c>
      <c r="P4252" s="72" t="n">
        <v>13271565.56</v>
      </c>
      <c r="Q4252" s="72" t="n">
        <v>4605582.25</v>
      </c>
      <c r="R4252" t="inlineStr">
        <is>
          <t>B-02</t>
        </is>
      </c>
      <c r="S4252" s="73" t="n">
        <v>34</v>
      </c>
      <c r="T4252" s="73" t="n">
        <v>28.1</v>
      </c>
      <c r="U4252" s="71" t="n">
        <v>0</v>
      </c>
      <c r="V4252" t="inlineStr">
        <is>
          <t>No</t>
        </is>
      </c>
      <c r="W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TC104244</t>
        </is>
      </c>
      <c r="B4253" s="69" t="n">
        <v>46169</v>
      </c>
      <c r="C4253" s="70" t="n">
        <v>2026</v>
      </c>
      <c r="D4253" t="inlineStr">
        <is>
          <t>May</t>
        </is>
      </c>
      <c r="E4253" t="inlineStr">
        <is>
          <t>Continental Europe</t>
        </is>
      </c>
      <c r="F4253" t="inlineStr">
        <is>
          <t>France</t>
        </is>
      </c>
      <c r="G4253" t="inlineStr">
        <is>
          <t>Communications &amp; Media</t>
        </is>
      </c>
      <c r="H4253" t="inlineStr">
        <is>
          <t>Consulting</t>
        </is>
      </c>
      <c r="I4253" t="inlineStr">
        <is>
          <t>Large client</t>
        </is>
      </c>
      <c r="J4253" t="inlineStr">
        <is>
          <t>Noah Smith</t>
        </is>
      </c>
      <c r="K4253" s="71" t="n">
        <v>3454</v>
      </c>
      <c r="L4253" s="72" t="n">
        <v>3449.3</v>
      </c>
      <c r="M4253" s="72" t="n">
        <v>11913882.2</v>
      </c>
      <c r="N4253" s="72" t="n">
        <v>476555.29</v>
      </c>
      <c r="O4253" s="72" t="n">
        <v>11437326.91</v>
      </c>
      <c r="P4253" s="72" t="n">
        <v>8198162.3</v>
      </c>
      <c r="Q4253" s="72" t="n">
        <v>3239164.61</v>
      </c>
      <c r="R4253" t="inlineStr">
        <is>
          <t>CM-06</t>
        </is>
      </c>
      <c r="S4253" s="73" t="n">
        <v>28.1</v>
      </c>
      <c r="T4253" s="73" t="n">
        <v>23.4</v>
      </c>
      <c r="U4253" s="71" t="n">
        <v>0</v>
      </c>
      <c r="V4253" t="inlineStr">
        <is>
          <t>No</t>
        </is>
      </c>
      <c r="W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TC104245</t>
        </is>
      </c>
      <c r="B4254" s="69" t="n">
        <v>46170</v>
      </c>
      <c r="C4254" s="70" t="n">
        <v>2026</v>
      </c>
      <c r="D4254" t="inlineStr">
        <is>
          <t>May</t>
        </is>
      </c>
      <c r="E4254" t="inlineStr">
        <is>
          <t>North America</t>
        </is>
      </c>
      <c r="F4254" t="inlineStr">
        <is>
          <t>USA</t>
        </is>
      </c>
      <c r="G4254" t="inlineStr">
        <is>
          <t>BFSI</t>
        </is>
      </c>
      <c r="H4254" t="inlineStr">
        <is>
          <t>AI &amp; data</t>
        </is>
      </c>
      <c r="I4254" t="inlineStr">
        <is>
          <t>Large client</t>
        </is>
      </c>
      <c r="J4254" t="inlineStr">
        <is>
          <t>Ravindra Patil</t>
        </is>
      </c>
      <c r="K4254" s="71" t="n">
        <v>6837</v>
      </c>
      <c r="L4254" s="72" t="n">
        <v>4320.46</v>
      </c>
      <c r="M4254" s="72" t="n">
        <v>29538985.02</v>
      </c>
      <c r="N4254" s="72" t="n">
        <v>590779.7</v>
      </c>
      <c r="O4254" s="72" t="n">
        <v>28948205.32</v>
      </c>
      <c r="P4254" s="72" t="n">
        <v>20441636.71</v>
      </c>
      <c r="Q4254" s="72" t="n">
        <v>8506568.609999999</v>
      </c>
      <c r="R4254" t="inlineStr">
        <is>
          <t>B-03</t>
        </is>
      </c>
      <c r="S4254" s="73" t="n">
        <v>58.5</v>
      </c>
      <c r="T4254" s="73" t="n">
        <v>43.3</v>
      </c>
      <c r="U4254" s="71" t="n">
        <v>0</v>
      </c>
      <c r="V4254" t="inlineStr">
        <is>
          <t>No</t>
        </is>
      </c>
      <c r="W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TC104246</t>
        </is>
      </c>
      <c r="B4255" s="69" t="n">
        <v>46170</v>
      </c>
      <c r="C4255" s="70" t="n">
        <v>2026</v>
      </c>
      <c r="D4255" t="inlineStr">
        <is>
          <t>May</t>
        </is>
      </c>
      <c r="E4255" t="inlineStr">
        <is>
          <t>North America</t>
        </is>
      </c>
      <c r="F4255" t="inlineStr">
        <is>
          <t>USA</t>
        </is>
      </c>
      <c r="G4255" t="inlineStr">
        <is>
          <t>Technology &amp; Services</t>
        </is>
      </c>
      <c r="H4255" t="inlineStr">
        <is>
          <t>BPS</t>
        </is>
      </c>
      <c r="I4255" t="inlineStr">
        <is>
          <t>Top-10 client</t>
        </is>
      </c>
      <c r="J4255" t="inlineStr">
        <is>
          <t>Mei Lin</t>
        </is>
      </c>
      <c r="K4255" s="71" t="n">
        <v>846</v>
      </c>
      <c r="L4255" s="72" t="n">
        <v>3916.19</v>
      </c>
      <c r="M4255" s="72" t="n">
        <v>3313096.74</v>
      </c>
      <c r="N4255" s="72" t="n">
        <v>132523.87</v>
      </c>
      <c r="O4255" s="72" t="n">
        <v>3180572.87</v>
      </c>
      <c r="P4255" s="72" t="n">
        <v>2210917.81</v>
      </c>
      <c r="Q4255" s="72" t="n">
        <v>969655.0600000001</v>
      </c>
      <c r="R4255" t="inlineStr">
        <is>
          <t>TS-06</t>
        </is>
      </c>
      <c r="S4255" s="73" t="n">
        <v>6.2</v>
      </c>
      <c r="T4255" s="73" t="n">
        <v>5.4</v>
      </c>
      <c r="U4255" s="71" t="n">
        <v>0</v>
      </c>
      <c r="V4255" t="inlineStr">
        <is>
          <t>No</t>
        </is>
      </c>
      <c r="W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TC104247</t>
        </is>
      </c>
      <c r="B4256" s="69" t="n">
        <v>46170</v>
      </c>
      <c r="C4256" s="70" t="n">
        <v>2026</v>
      </c>
      <c r="D4256" t="inlineStr">
        <is>
          <t>May</t>
        </is>
      </c>
      <c r="E4256" t="inlineStr">
        <is>
          <t>North America</t>
        </is>
      </c>
      <c r="F4256" t="inlineStr">
        <is>
          <t>Canada</t>
        </is>
      </c>
      <c r="G4256" t="inlineStr">
        <is>
          <t>Technology &amp; Services</t>
        </is>
      </c>
      <c r="H4256" t="inlineStr">
        <is>
          <t>Application services</t>
        </is>
      </c>
      <c r="I4256" t="inlineStr">
        <is>
          <t>Mid-size client</t>
        </is>
      </c>
      <c r="J4256" t="inlineStr">
        <is>
          <t>Carlos Silva</t>
        </is>
      </c>
      <c r="K4256" s="71" t="n">
        <v>5589</v>
      </c>
      <c r="L4256" s="72" t="n">
        <v>4239.04</v>
      </c>
      <c r="M4256" s="72" t="n">
        <v>23691994.56</v>
      </c>
      <c r="N4256" s="72" t="n">
        <v>947679.78</v>
      </c>
      <c r="O4256" s="72" t="n">
        <v>22744314.78</v>
      </c>
      <c r="P4256" s="72" t="n">
        <v>13873063.57</v>
      </c>
      <c r="Q4256" s="72" t="n">
        <v>8871251.210000001</v>
      </c>
      <c r="R4256" t="inlineStr">
        <is>
          <t>TS-05</t>
        </is>
      </c>
      <c r="S4256" s="73" t="n">
        <v>40.2</v>
      </c>
      <c r="T4256" s="73" t="n">
        <v>35.7</v>
      </c>
      <c r="U4256" s="71" t="n">
        <v>0</v>
      </c>
      <c r="V4256" t="inlineStr">
        <is>
          <t>No</t>
        </is>
      </c>
      <c r="W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TC104248</t>
        </is>
      </c>
      <c r="B4257" s="69" t="n">
        <v>46170</v>
      </c>
      <c r="C4257" s="70" t="n">
        <v>2026</v>
      </c>
      <c r="D4257" t="inlineStr">
        <is>
          <t>May</t>
        </is>
      </c>
      <c r="E4257" t="inlineStr">
        <is>
          <t>North America</t>
        </is>
      </c>
      <c r="F4257" t="inlineStr">
        <is>
          <t>USA</t>
        </is>
      </c>
      <c r="G4257" t="inlineStr">
        <is>
          <t>Communications &amp; Media</t>
        </is>
      </c>
      <c r="H4257" t="inlineStr">
        <is>
          <t>AI &amp; data</t>
        </is>
      </c>
      <c r="I4257" t="inlineStr">
        <is>
          <t>Mid-size client</t>
        </is>
      </c>
      <c r="J4257" t="inlineStr">
        <is>
          <t>Priya Nair</t>
        </is>
      </c>
      <c r="K4257" s="71" t="n">
        <v>1810</v>
      </c>
      <c r="L4257" s="72" t="n">
        <v>3923.82</v>
      </c>
      <c r="M4257" s="72" t="n">
        <v>7102114.2</v>
      </c>
      <c r="N4257" s="72" t="n">
        <v>142042.28</v>
      </c>
      <c r="O4257" s="72" t="n">
        <v>6960071.92</v>
      </c>
      <c r="P4257" s="72" t="n">
        <v>5035315.14</v>
      </c>
      <c r="Q4257" s="72" t="n">
        <v>1924756.78</v>
      </c>
      <c r="R4257" t="inlineStr">
        <is>
          <t>CM-02</t>
        </is>
      </c>
      <c r="S4257" s="73" t="n">
        <v>13.4</v>
      </c>
      <c r="T4257" s="73" t="n">
        <v>12.2</v>
      </c>
      <c r="U4257" s="71" t="n">
        <v>0</v>
      </c>
      <c r="V4257" t="inlineStr">
        <is>
          <t>No</t>
        </is>
      </c>
      <c r="W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TC104249</t>
        </is>
      </c>
      <c r="B4258" s="69" t="n">
        <v>46170</v>
      </c>
      <c r="C4258" s="70" t="n">
        <v>2026</v>
      </c>
      <c r="D4258" t="inlineStr">
        <is>
          <t>May</t>
        </is>
      </c>
      <c r="E4258" t="inlineStr">
        <is>
          <t>North America</t>
        </is>
      </c>
      <c r="F4258" t="inlineStr">
        <is>
          <t>Canada</t>
        </is>
      </c>
      <c r="G4258" t="inlineStr">
        <is>
          <t>Manufacturing</t>
        </is>
      </c>
      <c r="H4258" t="inlineStr">
        <is>
          <t>Application services</t>
        </is>
      </c>
      <c r="I4258" t="inlineStr">
        <is>
          <t>Mid-size client</t>
        </is>
      </c>
      <c r="J4258" t="inlineStr">
        <is>
          <t>Omar Haddad</t>
        </is>
      </c>
      <c r="K4258" s="71" t="n">
        <v>6420</v>
      </c>
      <c r="L4258" s="72" t="n">
        <v>4137.7</v>
      </c>
      <c r="M4258" s="72" t="n">
        <v>26564034</v>
      </c>
      <c r="N4258" s="72" t="n">
        <v>531280.6800000001</v>
      </c>
      <c r="O4258" s="72" t="n">
        <v>26032753.32</v>
      </c>
      <c r="P4258" s="72" t="n">
        <v>16228199.25</v>
      </c>
      <c r="Q4258" s="72" t="n">
        <v>9804554.07</v>
      </c>
      <c r="R4258" t="inlineStr">
        <is>
          <t>M-06</t>
        </is>
      </c>
      <c r="S4258" s="73" t="n">
        <v>50.4</v>
      </c>
      <c r="T4258" s="73" t="n">
        <v>41.3</v>
      </c>
      <c r="U4258" s="71" t="n">
        <v>0</v>
      </c>
      <c r="V4258" t="inlineStr">
        <is>
          <t>No</t>
        </is>
      </c>
      <c r="W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TC104250</t>
        </is>
      </c>
      <c r="B4259" s="69" t="n">
        <v>46170</v>
      </c>
      <c r="C4259" s="70" t="n">
        <v>2026</v>
      </c>
      <c r="D4259" t="inlineStr">
        <is>
          <t>May</t>
        </is>
      </c>
      <c r="E4259" t="inlineStr">
        <is>
          <t>North America</t>
        </is>
      </c>
      <c r="F4259" t="inlineStr">
        <is>
          <t>USA</t>
        </is>
      </c>
      <c r="G4259" t="inlineStr">
        <is>
          <t>Manufacturing</t>
        </is>
      </c>
      <c r="H4259" t="inlineStr">
        <is>
          <t>BPS</t>
        </is>
      </c>
      <c r="I4259" t="inlineStr">
        <is>
          <t>Top-10 client</t>
        </is>
      </c>
      <c r="J4259" t="inlineStr">
        <is>
          <t>Hiroshi Tanaka</t>
        </is>
      </c>
      <c r="K4259" s="71" t="n">
        <v>9545</v>
      </c>
      <c r="L4259" s="72" t="n">
        <v>3714.18</v>
      </c>
      <c r="M4259" s="72" t="n">
        <v>35451848.1</v>
      </c>
      <c r="N4259" s="72" t="n">
        <v>0</v>
      </c>
      <c r="O4259" s="72" t="n">
        <v>35451848.1</v>
      </c>
      <c r="P4259" s="72" t="n">
        <v>22260006.33</v>
      </c>
      <c r="Q4259" s="72" t="n">
        <v>13191841.77</v>
      </c>
      <c r="R4259" t="inlineStr">
        <is>
          <t>M-03</t>
        </is>
      </c>
      <c r="S4259" s="73" t="n">
        <v>74.2</v>
      </c>
      <c r="T4259" s="73" t="n">
        <v>56.1</v>
      </c>
      <c r="U4259" s="71" t="n">
        <v>1</v>
      </c>
      <c r="V4259" t="inlineStr">
        <is>
          <t>No</t>
        </is>
      </c>
      <c r="W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TC104251</t>
        </is>
      </c>
      <c r="B4260" s="69" t="n">
        <v>46170</v>
      </c>
      <c r="C4260" s="70" t="n">
        <v>2026</v>
      </c>
      <c r="D4260" t="inlineStr">
        <is>
          <t>May</t>
        </is>
      </c>
      <c r="E4260" t="inlineStr">
        <is>
          <t>Middle East &amp; Africa</t>
        </is>
      </c>
      <c r="F4260" t="inlineStr">
        <is>
          <t>South Africa</t>
        </is>
      </c>
      <c r="G4260" t="inlineStr">
        <is>
          <t>BFSI</t>
        </is>
      </c>
      <c r="H4260" t="inlineStr">
        <is>
          <t>Application services</t>
        </is>
      </c>
      <c r="I4260" t="inlineStr">
        <is>
          <t>Large client</t>
        </is>
      </c>
      <c r="J4260" t="inlineStr">
        <is>
          <t>Ravindra Patil</t>
        </is>
      </c>
      <c r="K4260" s="71" t="n">
        <v>4962</v>
      </c>
      <c r="L4260" s="72" t="n">
        <v>4035.42</v>
      </c>
      <c r="M4260" s="72" t="n">
        <v>20023754.04</v>
      </c>
      <c r="N4260" s="72" t="n">
        <v>1201425.24</v>
      </c>
      <c r="O4260" s="72" t="n">
        <v>18822328.8</v>
      </c>
      <c r="P4260" s="72" t="n">
        <v>13293867.4</v>
      </c>
      <c r="Q4260" s="72" t="n">
        <v>5528461.4</v>
      </c>
      <c r="R4260" t="inlineStr">
        <is>
          <t>B-05</t>
        </is>
      </c>
      <c r="S4260" s="73" t="n">
        <v>36.9</v>
      </c>
      <c r="T4260" s="73" t="n">
        <v>31.9</v>
      </c>
      <c r="U4260" s="71" t="n">
        <v>0</v>
      </c>
      <c r="V4260" t="inlineStr">
        <is>
          <t>No</t>
        </is>
      </c>
      <c r="W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TC104252</t>
        </is>
      </c>
      <c r="B4261" s="69" t="n">
        <v>46170</v>
      </c>
      <c r="C4261" s="70" t="n">
        <v>2026</v>
      </c>
      <c r="D4261" t="inlineStr">
        <is>
          <t>May</t>
        </is>
      </c>
      <c r="E4261" t="inlineStr">
        <is>
          <t>North America</t>
        </is>
      </c>
      <c r="F4261" t="inlineStr">
        <is>
          <t>Canada</t>
        </is>
      </c>
      <c r="G4261" t="inlineStr">
        <is>
          <t>Manufacturing</t>
        </is>
      </c>
      <c r="H4261" t="inlineStr">
        <is>
          <t>Application services</t>
        </is>
      </c>
      <c r="I4261" t="inlineStr">
        <is>
          <t>Mid-size client</t>
        </is>
      </c>
      <c r="J4261" t="inlineStr">
        <is>
          <t>Amir Khan</t>
        </is>
      </c>
      <c r="K4261" s="71" t="n">
        <v>1432</v>
      </c>
      <c r="L4261" s="72" t="n">
        <v>4450.54</v>
      </c>
      <c r="M4261" s="72" t="n">
        <v>6373173.28</v>
      </c>
      <c r="N4261" s="72" t="n">
        <v>0</v>
      </c>
      <c r="O4261" s="72" t="n">
        <v>6373173.28</v>
      </c>
      <c r="P4261" s="72" t="n">
        <v>4249049.31</v>
      </c>
      <c r="Q4261" s="72" t="n">
        <v>2124123.97</v>
      </c>
      <c r="R4261" t="inlineStr">
        <is>
          <t>M-06</t>
        </is>
      </c>
      <c r="S4261" s="73" t="n">
        <v>10.5</v>
      </c>
      <c r="T4261" s="73" t="n">
        <v>8.800000000000001</v>
      </c>
      <c r="U4261" s="71" t="n">
        <v>0</v>
      </c>
      <c r="V4261" t="inlineStr">
        <is>
          <t>No</t>
        </is>
      </c>
      <c r="W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TC104253</t>
        </is>
      </c>
      <c r="B4262" s="69" t="n">
        <v>46170</v>
      </c>
      <c r="C4262" s="70" t="n">
        <v>2026</v>
      </c>
      <c r="D4262" t="inlineStr">
        <is>
          <t>May</t>
        </is>
      </c>
      <c r="E4262" t="inlineStr">
        <is>
          <t>Asia Pacific</t>
        </is>
      </c>
      <c r="F4262" t="inlineStr">
        <is>
          <t>Singapore</t>
        </is>
      </c>
      <c r="G4262" t="inlineStr">
        <is>
          <t>Technology &amp; Services</t>
        </is>
      </c>
      <c r="H4262" t="inlineStr">
        <is>
          <t>Cloud &amp; infrastructure</t>
        </is>
      </c>
      <c r="I4262" t="inlineStr">
        <is>
          <t>Large client</t>
        </is>
      </c>
      <c r="J4262" t="inlineStr">
        <is>
          <t>Ana Costa</t>
        </is>
      </c>
      <c r="K4262" s="71" t="n">
        <v>4601</v>
      </c>
      <c r="L4262" s="72" t="n">
        <v>3637.23</v>
      </c>
      <c r="M4262" s="72" t="n">
        <v>16734895.23</v>
      </c>
      <c r="N4262" s="72" t="n">
        <v>0</v>
      </c>
      <c r="O4262" s="72" t="n">
        <v>16734895.23</v>
      </c>
      <c r="P4262" s="72" t="n">
        <v>10379654.45</v>
      </c>
      <c r="Q4262" s="72" t="n">
        <v>6355240.78</v>
      </c>
      <c r="R4262" t="inlineStr">
        <is>
          <t>TS-04</t>
        </is>
      </c>
      <c r="S4262" s="73" t="n">
        <v>32.5</v>
      </c>
      <c r="T4262" s="73" t="n">
        <v>29.3</v>
      </c>
      <c r="U4262" s="71" t="n">
        <v>0</v>
      </c>
      <c r="V4262" t="inlineStr">
        <is>
          <t>No</t>
        </is>
      </c>
      <c r="W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TC104254</t>
        </is>
      </c>
      <c r="B4263" s="69" t="n">
        <v>46170</v>
      </c>
      <c r="C4263" s="70" t="n">
        <v>2026</v>
      </c>
      <c r="D4263" t="inlineStr">
        <is>
          <t>May</t>
        </is>
      </c>
      <c r="E4263" t="inlineStr">
        <is>
          <t>Continental Europe</t>
        </is>
      </c>
      <c r="F4263" t="inlineStr">
        <is>
          <t>Netherlands</t>
        </is>
      </c>
      <c r="G4263" t="inlineStr">
        <is>
          <t>BFSI</t>
        </is>
      </c>
      <c r="H4263" t="inlineStr">
        <is>
          <t>Consulting</t>
        </is>
      </c>
      <c r="I4263" t="inlineStr">
        <is>
          <t>Mid-size client</t>
        </is>
      </c>
      <c r="J4263" t="inlineStr">
        <is>
          <t>Liam O'Brien</t>
        </is>
      </c>
      <c r="K4263" s="71" t="n">
        <v>2197</v>
      </c>
      <c r="L4263" s="72" t="n">
        <v>4475.36</v>
      </c>
      <c r="M4263" s="72" t="n">
        <v>9832365.92</v>
      </c>
      <c r="N4263" s="72" t="n">
        <v>0</v>
      </c>
      <c r="O4263" s="72" t="n">
        <v>9832365.92</v>
      </c>
      <c r="P4263" s="72" t="n">
        <v>6263466.55</v>
      </c>
      <c r="Q4263" s="72" t="n">
        <v>3568899.37</v>
      </c>
      <c r="R4263" t="inlineStr">
        <is>
          <t>B-03</t>
        </is>
      </c>
      <c r="S4263" s="73" t="n">
        <v>17.1</v>
      </c>
      <c r="T4263" s="73" t="n">
        <v>13.5</v>
      </c>
      <c r="U4263" s="71" t="n">
        <v>0</v>
      </c>
      <c r="V4263" t="inlineStr">
        <is>
          <t>No</t>
        </is>
      </c>
      <c r="W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TC104255</t>
        </is>
      </c>
      <c r="B4264" s="69" t="n">
        <v>46170</v>
      </c>
      <c r="C4264" s="70" t="n">
        <v>2026</v>
      </c>
      <c r="D4264" t="inlineStr">
        <is>
          <t>May</t>
        </is>
      </c>
      <c r="E4264" t="inlineStr">
        <is>
          <t>Continental Europe</t>
        </is>
      </c>
      <c r="F4264" t="inlineStr">
        <is>
          <t>Netherlands</t>
        </is>
      </c>
      <c r="G4264" t="inlineStr">
        <is>
          <t>Technology &amp; Services</t>
        </is>
      </c>
      <c r="H4264" t="inlineStr">
        <is>
          <t>AI &amp; data</t>
        </is>
      </c>
      <c r="I4264" t="inlineStr">
        <is>
          <t>Mid-size client</t>
        </is>
      </c>
      <c r="J4264" t="inlineStr">
        <is>
          <t>Sara Rossi</t>
        </is>
      </c>
      <c r="K4264" s="71" t="n">
        <v>11197</v>
      </c>
      <c r="L4264" s="72" t="n">
        <v>4430.81</v>
      </c>
      <c r="M4264" s="72" t="n">
        <v>49611779.57</v>
      </c>
      <c r="N4264" s="72" t="n">
        <v>992235.59</v>
      </c>
      <c r="O4264" s="72" t="n">
        <v>48619543.98</v>
      </c>
      <c r="P4264" s="72" t="n">
        <v>32790741.72</v>
      </c>
      <c r="Q4264" s="72" t="n">
        <v>15828802.26</v>
      </c>
      <c r="R4264" t="inlineStr">
        <is>
          <t>TS-02</t>
        </is>
      </c>
      <c r="S4264" s="73" t="n">
        <v>71.59999999999999</v>
      </c>
      <c r="T4264" s="73" t="n">
        <v>65.09999999999999</v>
      </c>
      <c r="U4264" s="71" t="n">
        <v>1</v>
      </c>
      <c r="V4264" t="inlineStr">
        <is>
          <t>No</t>
        </is>
      </c>
      <c r="W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TC104256</t>
        </is>
      </c>
      <c r="B4265" s="69" t="n">
        <v>46170</v>
      </c>
      <c r="C4265" s="70" t="n">
        <v>2026</v>
      </c>
      <c r="D4265" t="inlineStr">
        <is>
          <t>May</t>
        </is>
      </c>
      <c r="E4265" t="inlineStr">
        <is>
          <t>UK</t>
        </is>
      </c>
      <c r="F4265" t="inlineStr">
        <is>
          <t>UK</t>
        </is>
      </c>
      <c r="G4265" t="inlineStr">
        <is>
          <t>Communications &amp; Media</t>
        </is>
      </c>
      <c r="H4265" t="inlineStr">
        <is>
          <t>AI &amp; data</t>
        </is>
      </c>
      <c r="I4265" t="inlineStr">
        <is>
          <t>Large client</t>
        </is>
      </c>
      <c r="J4265" t="inlineStr">
        <is>
          <t>Fatima Al-Saud</t>
        </is>
      </c>
      <c r="K4265" s="71" t="n">
        <v>10393</v>
      </c>
      <c r="L4265" s="72" t="n">
        <v>3840.7</v>
      </c>
      <c r="M4265" s="72" t="n">
        <v>39916395.1</v>
      </c>
      <c r="N4265" s="72" t="n">
        <v>2394983.71</v>
      </c>
      <c r="O4265" s="72" t="n">
        <v>37521411.39</v>
      </c>
      <c r="P4265" s="72" t="n">
        <v>24591190.58</v>
      </c>
      <c r="Q4265" s="72" t="n">
        <v>12930220.81</v>
      </c>
      <c r="R4265" t="inlineStr">
        <is>
          <t>CM-02</t>
        </is>
      </c>
      <c r="S4265" s="73" t="n">
        <v>79.5</v>
      </c>
      <c r="T4265" s="73" t="n">
        <v>69</v>
      </c>
      <c r="U4265" s="71" t="n">
        <v>0</v>
      </c>
      <c r="V4265" t="inlineStr">
        <is>
          <t>No</t>
        </is>
      </c>
      <c r="W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TC104257</t>
        </is>
      </c>
      <c r="B4266" s="69" t="n">
        <v>46170</v>
      </c>
      <c r="C4266" s="70" t="n">
        <v>2026</v>
      </c>
      <c r="D4266" t="inlineStr">
        <is>
          <t>May</t>
        </is>
      </c>
      <c r="E4266" t="inlineStr">
        <is>
          <t>North America</t>
        </is>
      </c>
      <c r="F4266" t="inlineStr">
        <is>
          <t>Canada</t>
        </is>
      </c>
      <c r="G4266" t="inlineStr">
        <is>
          <t>Retail &amp; CPG</t>
        </is>
      </c>
      <c r="H4266" t="inlineStr">
        <is>
          <t>AI &amp; data</t>
        </is>
      </c>
      <c r="I4266" t="inlineStr">
        <is>
          <t>Mid-size client</t>
        </is>
      </c>
      <c r="J4266" t="inlineStr">
        <is>
          <t>Shraddha Kulkarni</t>
        </is>
      </c>
      <c r="K4266" s="71" t="n">
        <v>3718</v>
      </c>
      <c r="L4266" s="72" t="n">
        <v>3946.27</v>
      </c>
      <c r="M4266" s="72" t="n">
        <v>14672231.86</v>
      </c>
      <c r="N4266" s="72" t="n">
        <v>0</v>
      </c>
      <c r="O4266" s="72" t="n">
        <v>14672231.86</v>
      </c>
      <c r="P4266" s="72" t="n">
        <v>9119316.869999999</v>
      </c>
      <c r="Q4266" s="72" t="n">
        <v>5552914.99</v>
      </c>
      <c r="R4266" t="inlineStr">
        <is>
          <t>RC-04</t>
        </is>
      </c>
      <c r="S4266" s="73" t="n">
        <v>27.2</v>
      </c>
      <c r="T4266" s="73" t="n">
        <v>22</v>
      </c>
      <c r="U4266" s="71" t="n">
        <v>0</v>
      </c>
      <c r="V4266" t="inlineStr">
        <is>
          <t>No</t>
        </is>
      </c>
      <c r="W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TC104258</t>
        </is>
      </c>
      <c r="B4267" s="69" t="n">
        <v>46174</v>
      </c>
      <c r="C4267" s="70" t="n">
        <v>2026</v>
      </c>
      <c r="D4267" t="inlineStr">
        <is>
          <t>Jun</t>
        </is>
      </c>
      <c r="E4267" t="inlineStr">
        <is>
          <t>North America</t>
        </is>
      </c>
      <c r="F4267" t="inlineStr">
        <is>
          <t>Canada</t>
        </is>
      </c>
      <c r="G4267" t="inlineStr">
        <is>
          <t>Technology &amp; Services</t>
        </is>
      </c>
      <c r="H4267" t="inlineStr">
        <is>
          <t>Application services</t>
        </is>
      </c>
      <c r="I4267" t="inlineStr">
        <is>
          <t>Large client</t>
        </is>
      </c>
      <c r="J4267" t="inlineStr">
        <is>
          <t>Yuki Sato</t>
        </is>
      </c>
      <c r="K4267" s="71" t="n">
        <v>10482</v>
      </c>
      <c r="L4267" s="72" t="n">
        <v>3989.07</v>
      </c>
      <c r="M4267" s="72" t="n">
        <v>41813431.74</v>
      </c>
      <c r="N4267" s="72" t="n">
        <v>0</v>
      </c>
      <c r="O4267" s="72" t="n">
        <v>41813431.74</v>
      </c>
      <c r="P4267" s="72" t="n">
        <v>24808436.66</v>
      </c>
      <c r="Q4267" s="72" t="n">
        <v>17004995.08</v>
      </c>
      <c r="R4267" t="inlineStr">
        <is>
          <t>TS-01</t>
        </is>
      </c>
      <c r="S4267" s="73" t="n">
        <v>74.2</v>
      </c>
      <c r="T4267" s="73" t="n">
        <v>68</v>
      </c>
      <c r="U4267" s="71" t="n">
        <v>1</v>
      </c>
      <c r="V4267" t="inlineStr">
        <is>
          <t>No</t>
        </is>
      </c>
      <c r="W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TC104259</t>
        </is>
      </c>
      <c r="B4268" s="69" t="n">
        <v>46174</v>
      </c>
      <c r="C4268" s="70" t="n">
        <v>2026</v>
      </c>
      <c r="D4268" t="inlineStr">
        <is>
          <t>Jun</t>
        </is>
      </c>
      <c r="E4268" t="inlineStr">
        <is>
          <t>North America</t>
        </is>
      </c>
      <c r="F4268" t="inlineStr">
        <is>
          <t>USA</t>
        </is>
      </c>
      <c r="G4268" t="inlineStr">
        <is>
          <t>BFSI</t>
        </is>
      </c>
      <c r="H4268" t="inlineStr">
        <is>
          <t>Application services</t>
        </is>
      </c>
      <c r="I4268" t="inlineStr">
        <is>
          <t>Mid-size client</t>
        </is>
      </c>
      <c r="J4268" t="inlineStr">
        <is>
          <t>Liam O'Brien</t>
        </is>
      </c>
      <c r="K4268" s="71" t="n">
        <v>2366</v>
      </c>
      <c r="L4268" s="72" t="n">
        <v>4106.74</v>
      </c>
      <c r="M4268" s="72" t="n">
        <v>9716546.84</v>
      </c>
      <c r="N4268" s="72" t="n">
        <v>388661.87</v>
      </c>
      <c r="O4268" s="72" t="n">
        <v>9327884.970000001</v>
      </c>
      <c r="P4268" s="72" t="n">
        <v>6889270.98</v>
      </c>
      <c r="Q4268" s="72" t="n">
        <v>2438613.99</v>
      </c>
      <c r="R4268" t="inlineStr">
        <is>
          <t>B-02</t>
        </is>
      </c>
      <c r="S4268" s="73" t="n">
        <v>19.4</v>
      </c>
      <c r="T4268" s="73" t="n">
        <v>14.6</v>
      </c>
      <c r="U4268" s="71" t="n">
        <v>0</v>
      </c>
      <c r="V4268" t="inlineStr">
        <is>
          <t>No</t>
        </is>
      </c>
      <c r="W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TC104260</t>
        </is>
      </c>
      <c r="B4269" s="69" t="n">
        <v>46174</v>
      </c>
      <c r="C4269" s="70" t="n">
        <v>2026</v>
      </c>
      <c r="D4269" t="inlineStr">
        <is>
          <t>Jun</t>
        </is>
      </c>
      <c r="E4269" t="inlineStr">
        <is>
          <t>Continental Europe</t>
        </is>
      </c>
      <c r="F4269" t="inlineStr">
        <is>
          <t>Germany</t>
        </is>
      </c>
      <c r="G4269" t="inlineStr">
        <is>
          <t>BFSI</t>
        </is>
      </c>
      <c r="H4269" t="inlineStr">
        <is>
          <t>Application services</t>
        </is>
      </c>
      <c r="I4269" t="inlineStr">
        <is>
          <t>Large client</t>
        </is>
      </c>
      <c r="J4269" t="inlineStr">
        <is>
          <t>Wei Chen</t>
        </is>
      </c>
      <c r="K4269" s="71" t="n">
        <v>7351</v>
      </c>
      <c r="L4269" s="72" t="n">
        <v>4281.08</v>
      </c>
      <c r="M4269" s="72" t="n">
        <v>31470219.08</v>
      </c>
      <c r="N4269" s="72" t="n">
        <v>1258808.76</v>
      </c>
      <c r="O4269" s="72" t="n">
        <v>30211410.32</v>
      </c>
      <c r="P4269" s="72" t="n">
        <v>21076602.07</v>
      </c>
      <c r="Q4269" s="72" t="n">
        <v>9134808.25</v>
      </c>
      <c r="R4269" t="inlineStr">
        <is>
          <t>B-04</t>
        </is>
      </c>
      <c r="S4269" s="73" t="n">
        <v>50.5</v>
      </c>
      <c r="T4269" s="73" t="n">
        <v>43.8</v>
      </c>
      <c r="U4269" s="71" t="n">
        <v>0</v>
      </c>
      <c r="V4269" t="inlineStr">
        <is>
          <t>No</t>
        </is>
      </c>
      <c r="W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TC104261</t>
        </is>
      </c>
      <c r="B4270" s="69" t="n">
        <v>46174</v>
      </c>
      <c r="C4270" s="70" t="n">
        <v>2026</v>
      </c>
      <c r="D4270" t="inlineStr">
        <is>
          <t>Jun</t>
        </is>
      </c>
      <c r="E4270" t="inlineStr">
        <is>
          <t>North America</t>
        </is>
      </c>
      <c r="F4270" t="inlineStr">
        <is>
          <t>USA</t>
        </is>
      </c>
      <c r="G4270" t="inlineStr">
        <is>
          <t>Retail &amp; CPG</t>
        </is>
      </c>
      <c r="H4270" t="inlineStr">
        <is>
          <t>Cloud &amp; infrastructure</t>
        </is>
      </c>
      <c r="I4270" t="inlineStr">
        <is>
          <t>Mid-size client</t>
        </is>
      </c>
      <c r="J4270" t="inlineStr">
        <is>
          <t>Omar Haddad</t>
        </is>
      </c>
      <c r="K4270" s="71" t="n">
        <v>2145</v>
      </c>
      <c r="L4270" s="72" t="n">
        <v>3990.07</v>
      </c>
      <c r="M4270" s="72" t="n">
        <v>8558700.15</v>
      </c>
      <c r="N4270" s="72" t="n">
        <v>171174</v>
      </c>
      <c r="O4270" s="72" t="n">
        <v>8387526.15</v>
      </c>
      <c r="P4270" s="72" t="n">
        <v>6106310.26</v>
      </c>
      <c r="Q4270" s="72" t="n">
        <v>2281215.89</v>
      </c>
      <c r="R4270" t="inlineStr">
        <is>
          <t>RC-05</t>
        </is>
      </c>
      <c r="S4270" s="73" t="n">
        <v>16.2</v>
      </c>
      <c r="T4270" s="73" t="n">
        <v>14</v>
      </c>
      <c r="U4270" s="71" t="n">
        <v>0</v>
      </c>
      <c r="V4270" t="inlineStr">
        <is>
          <t>No</t>
        </is>
      </c>
      <c r="W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TC104262</t>
        </is>
      </c>
      <c r="B4271" s="69" t="n">
        <v>46174</v>
      </c>
      <c r="C4271" s="70" t="n">
        <v>2026</v>
      </c>
      <c r="D4271" t="inlineStr">
        <is>
          <t>Jun</t>
        </is>
      </c>
      <c r="E4271" t="inlineStr">
        <is>
          <t>North America</t>
        </is>
      </c>
      <c r="F4271" t="inlineStr">
        <is>
          <t>Canada</t>
        </is>
      </c>
      <c r="G4271" t="inlineStr">
        <is>
          <t>Technology &amp; Services</t>
        </is>
      </c>
      <c r="H4271" t="inlineStr">
        <is>
          <t>Cloud &amp; infrastructure</t>
        </is>
      </c>
      <c r="I4271" t="inlineStr">
        <is>
          <t>Large client</t>
        </is>
      </c>
      <c r="J4271" t="inlineStr">
        <is>
          <t>Kofi Mensah</t>
        </is>
      </c>
      <c r="K4271" s="71" t="n">
        <v>4728</v>
      </c>
      <c r="L4271" s="72" t="n">
        <v>3894.71</v>
      </c>
      <c r="M4271" s="72" t="n">
        <v>18414188.88</v>
      </c>
      <c r="N4271" s="72" t="n">
        <v>0</v>
      </c>
      <c r="O4271" s="72" t="n">
        <v>18414188.88</v>
      </c>
      <c r="P4271" s="72" t="n">
        <v>10485020.82</v>
      </c>
      <c r="Q4271" s="72" t="n">
        <v>7929168.06</v>
      </c>
      <c r="R4271" t="inlineStr">
        <is>
          <t>TS-06</t>
        </is>
      </c>
      <c r="S4271" s="73" t="n">
        <v>37.9</v>
      </c>
      <c r="T4271" s="73" t="n">
        <v>29.9</v>
      </c>
      <c r="U4271" s="71" t="n">
        <v>1</v>
      </c>
      <c r="V4271" t="inlineStr">
        <is>
          <t>No</t>
        </is>
      </c>
      <c r="W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TC104263</t>
        </is>
      </c>
      <c r="B4272" s="69" t="n">
        <v>46174</v>
      </c>
      <c r="C4272" s="70" t="n">
        <v>2026</v>
      </c>
      <c r="D4272" t="inlineStr">
        <is>
          <t>Jun</t>
        </is>
      </c>
      <c r="E4272" t="inlineStr">
        <is>
          <t>North America</t>
        </is>
      </c>
      <c r="F4272" t="inlineStr">
        <is>
          <t>Canada</t>
        </is>
      </c>
      <c r="G4272" t="inlineStr">
        <is>
          <t>BFSI</t>
        </is>
      </c>
      <c r="H4272" t="inlineStr">
        <is>
          <t>Cloud &amp; infrastructure</t>
        </is>
      </c>
      <c r="I4272" t="inlineStr">
        <is>
          <t>Top-10 client</t>
        </is>
      </c>
      <c r="J4272" t="inlineStr">
        <is>
          <t>Liam O'Brien</t>
        </is>
      </c>
      <c r="K4272" s="71" t="n">
        <v>5432</v>
      </c>
      <c r="L4272" s="72" t="n">
        <v>3920.51</v>
      </c>
      <c r="M4272" s="72" t="n">
        <v>21296210.32</v>
      </c>
      <c r="N4272" s="72" t="n">
        <v>0</v>
      </c>
      <c r="O4272" s="72" t="n">
        <v>21296210.32</v>
      </c>
      <c r="P4272" s="72" t="n">
        <v>14986569.95</v>
      </c>
      <c r="Q4272" s="72" t="n">
        <v>6309640.37</v>
      </c>
      <c r="R4272" t="inlineStr">
        <is>
          <t>B-06</t>
        </is>
      </c>
      <c r="S4272" s="73" t="n">
        <v>41.9</v>
      </c>
      <c r="T4272" s="73" t="n">
        <v>33</v>
      </c>
      <c r="U4272" s="71" t="n">
        <v>0</v>
      </c>
      <c r="V4272" t="inlineStr">
        <is>
          <t>No</t>
        </is>
      </c>
      <c r="W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TC104264</t>
        </is>
      </c>
      <c r="B4273" s="69" t="n">
        <v>46174</v>
      </c>
      <c r="C4273" s="70" t="n">
        <v>2026</v>
      </c>
      <c r="D4273" t="inlineStr">
        <is>
          <t>Jun</t>
        </is>
      </c>
      <c r="E4273" t="inlineStr">
        <is>
          <t>India</t>
        </is>
      </c>
      <c r="F4273" t="inlineStr">
        <is>
          <t>India</t>
        </is>
      </c>
      <c r="G4273" t="inlineStr">
        <is>
          <t>Technology &amp; Services</t>
        </is>
      </c>
      <c r="H4273" t="inlineStr">
        <is>
          <t>Application services</t>
        </is>
      </c>
      <c r="I4273" t="inlineStr">
        <is>
          <t>Mid-size client</t>
        </is>
      </c>
      <c r="J4273" t="inlineStr">
        <is>
          <t>Ana Costa</t>
        </is>
      </c>
      <c r="K4273" s="71" t="n">
        <v>8632</v>
      </c>
      <c r="L4273" s="72" t="n">
        <v>3818.33</v>
      </c>
      <c r="M4273" s="72" t="n">
        <v>32959824.56</v>
      </c>
      <c r="N4273" s="72" t="n">
        <v>0</v>
      </c>
      <c r="O4273" s="72" t="n">
        <v>32959824.56</v>
      </c>
      <c r="P4273" s="72" t="n">
        <v>22650866.02</v>
      </c>
      <c r="Q4273" s="72" t="n">
        <v>10308958.54</v>
      </c>
      <c r="R4273" t="inlineStr">
        <is>
          <t>TS-05</t>
        </is>
      </c>
      <c r="S4273" s="73" t="n">
        <v>68</v>
      </c>
      <c r="T4273" s="73" t="n">
        <v>54.1</v>
      </c>
      <c r="U4273" s="71" t="n">
        <v>2</v>
      </c>
      <c r="V4273" t="inlineStr">
        <is>
          <t>No</t>
        </is>
      </c>
      <c r="W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TC104265</t>
        </is>
      </c>
      <c r="B4274" s="69" t="n">
        <v>46174</v>
      </c>
      <c r="C4274" s="70" t="n">
        <v>2026</v>
      </c>
      <c r="D4274" t="inlineStr">
        <is>
          <t>Jun</t>
        </is>
      </c>
      <c r="E4274" t="inlineStr">
        <is>
          <t>Continental Europe</t>
        </is>
      </c>
      <c r="F4274" t="inlineStr">
        <is>
          <t>France</t>
        </is>
      </c>
      <c r="G4274" t="inlineStr">
        <is>
          <t>Retail &amp; CPG</t>
        </is>
      </c>
      <c r="H4274" t="inlineStr">
        <is>
          <t>BPS</t>
        </is>
      </c>
      <c r="I4274" t="inlineStr">
        <is>
          <t>Top-10 client</t>
        </is>
      </c>
      <c r="J4274" t="inlineStr">
        <is>
          <t>Zoya Ahmed</t>
        </is>
      </c>
      <c r="K4274" s="71" t="n">
        <v>10447</v>
      </c>
      <c r="L4274" s="72" t="n">
        <v>3933.6</v>
      </c>
      <c r="M4274" s="72" t="n">
        <v>41094319.2</v>
      </c>
      <c r="N4274" s="72" t="n">
        <v>0</v>
      </c>
      <c r="O4274" s="72" t="n">
        <v>41094319.2</v>
      </c>
      <c r="P4274" s="72" t="n">
        <v>25699726.85</v>
      </c>
      <c r="Q4274" s="72" t="n">
        <v>15394592.35</v>
      </c>
      <c r="R4274" t="inlineStr">
        <is>
          <t>RC-04</t>
        </is>
      </c>
      <c r="S4274" s="73" t="n">
        <v>79.59999999999999</v>
      </c>
      <c r="T4274" s="73" t="n">
        <v>62.5</v>
      </c>
      <c r="U4274" s="71" t="n">
        <v>1</v>
      </c>
      <c r="V4274" t="inlineStr">
        <is>
          <t>No</t>
        </is>
      </c>
      <c r="W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TC104266</t>
        </is>
      </c>
      <c r="B4275" s="69" t="n">
        <v>46174</v>
      </c>
      <c r="C4275" s="70" t="n">
        <v>2026</v>
      </c>
      <c r="D4275" t="inlineStr">
        <is>
          <t>Jun</t>
        </is>
      </c>
      <c r="E4275" t="inlineStr">
        <is>
          <t>North America</t>
        </is>
      </c>
      <c r="F4275" t="inlineStr">
        <is>
          <t>USA</t>
        </is>
      </c>
      <c r="G4275" t="inlineStr">
        <is>
          <t>Technology &amp; Services</t>
        </is>
      </c>
      <c r="H4275" t="inlineStr">
        <is>
          <t>Application services</t>
        </is>
      </c>
      <c r="I4275" t="inlineStr">
        <is>
          <t>Top-10 client</t>
        </is>
      </c>
      <c r="J4275" t="inlineStr">
        <is>
          <t>Mei Lin</t>
        </is>
      </c>
      <c r="K4275" s="71" t="n">
        <v>3467</v>
      </c>
      <c r="L4275" s="72" t="n">
        <v>4124.48</v>
      </c>
      <c r="M4275" s="72" t="n">
        <v>14299572.16</v>
      </c>
      <c r="N4275" s="72" t="n">
        <v>571982.89</v>
      </c>
      <c r="O4275" s="72" t="n">
        <v>13727589.27</v>
      </c>
      <c r="P4275" s="72" t="n">
        <v>8739037.789999999</v>
      </c>
      <c r="Q4275" s="72" t="n">
        <v>4988551.48</v>
      </c>
      <c r="R4275" t="inlineStr">
        <is>
          <t>TS-01</t>
        </is>
      </c>
      <c r="S4275" s="73" t="n">
        <v>23</v>
      </c>
      <c r="T4275" s="73" t="n">
        <v>20.8</v>
      </c>
      <c r="U4275" s="71" t="n">
        <v>0</v>
      </c>
      <c r="V4275" t="inlineStr">
        <is>
          <t>No</t>
        </is>
      </c>
      <c r="W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TC104267</t>
        </is>
      </c>
      <c r="B4276" s="69" t="n">
        <v>46174</v>
      </c>
      <c r="C4276" s="70" t="n">
        <v>2026</v>
      </c>
      <c r="D4276" t="inlineStr">
        <is>
          <t>Jun</t>
        </is>
      </c>
      <c r="E4276" t="inlineStr">
        <is>
          <t>North America</t>
        </is>
      </c>
      <c r="F4276" t="inlineStr">
        <is>
          <t>Canada</t>
        </is>
      </c>
      <c r="G4276" t="inlineStr">
        <is>
          <t>Technology &amp; Services</t>
        </is>
      </c>
      <c r="H4276" t="inlineStr">
        <is>
          <t>AI &amp; data</t>
        </is>
      </c>
      <c r="I4276" t="inlineStr">
        <is>
          <t>Large client</t>
        </is>
      </c>
      <c r="J4276" t="inlineStr">
        <is>
          <t>Liam O'Brien</t>
        </is>
      </c>
      <c r="K4276" s="71" t="n">
        <v>5446</v>
      </c>
      <c r="L4276" s="72" t="n">
        <v>4144.13</v>
      </c>
      <c r="M4276" s="72" t="n">
        <v>22568931.98</v>
      </c>
      <c r="N4276" s="72" t="n">
        <v>902757.28</v>
      </c>
      <c r="O4276" s="72" t="n">
        <v>21666174.7</v>
      </c>
      <c r="P4276" s="72" t="n">
        <v>13830891.15</v>
      </c>
      <c r="Q4276" s="72" t="n">
        <v>7835283.55</v>
      </c>
      <c r="R4276" t="inlineStr">
        <is>
          <t>TS-02</t>
        </is>
      </c>
      <c r="S4276" s="73" t="n">
        <v>42.2</v>
      </c>
      <c r="T4276" s="73" t="n">
        <v>33.9</v>
      </c>
      <c r="U4276" s="71" t="n">
        <v>0</v>
      </c>
      <c r="V4276" t="inlineStr">
        <is>
          <t>No</t>
        </is>
      </c>
      <c r="W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TC104268</t>
        </is>
      </c>
      <c r="B4277" s="69" t="n">
        <v>46174</v>
      </c>
      <c r="C4277" s="70" t="n">
        <v>2026</v>
      </c>
      <c r="D4277" t="inlineStr">
        <is>
          <t>Jun</t>
        </is>
      </c>
      <c r="E4277" t="inlineStr">
        <is>
          <t>North America</t>
        </is>
      </c>
      <c r="F4277" t="inlineStr">
        <is>
          <t>Canada</t>
        </is>
      </c>
      <c r="G4277" t="inlineStr">
        <is>
          <t>Technology &amp; Services</t>
        </is>
      </c>
      <c r="H4277" t="inlineStr">
        <is>
          <t>Application services</t>
        </is>
      </c>
      <c r="I4277" t="inlineStr">
        <is>
          <t>Large client</t>
        </is>
      </c>
      <c r="J4277" t="inlineStr">
        <is>
          <t>Mei Lin</t>
        </is>
      </c>
      <c r="K4277" s="71" t="n">
        <v>10225</v>
      </c>
      <c r="L4277" s="72" t="n">
        <v>3774.36</v>
      </c>
      <c r="M4277" s="72" t="n">
        <v>38592831</v>
      </c>
      <c r="N4277" s="72" t="n">
        <v>1543713.24</v>
      </c>
      <c r="O4277" s="72" t="n">
        <v>37049117.76</v>
      </c>
      <c r="P4277" s="72" t="n">
        <v>26880804.04</v>
      </c>
      <c r="Q4277" s="72" t="n">
        <v>10168313.72</v>
      </c>
      <c r="R4277" t="inlineStr">
        <is>
          <t>TS-01</t>
        </is>
      </c>
      <c r="S4277" s="73" t="n">
        <v>72.40000000000001</v>
      </c>
      <c r="T4277" s="73" t="n">
        <v>62.1</v>
      </c>
      <c r="U4277" s="71" t="n">
        <v>1</v>
      </c>
      <c r="V4277" t="inlineStr">
        <is>
          <t>No</t>
        </is>
      </c>
      <c r="W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TC104269</t>
        </is>
      </c>
      <c r="B4278" s="69" t="n">
        <v>46174</v>
      </c>
      <c r="C4278" s="70" t="n">
        <v>2026</v>
      </c>
      <c r="D4278" t="inlineStr">
        <is>
          <t>Jun</t>
        </is>
      </c>
      <c r="E4278" t="inlineStr">
        <is>
          <t>Middle East &amp; Africa</t>
        </is>
      </c>
      <c r="F4278" t="inlineStr">
        <is>
          <t>UAE</t>
        </is>
      </c>
      <c r="G4278" t="inlineStr">
        <is>
          <t>Manufacturing</t>
        </is>
      </c>
      <c r="H4278" t="inlineStr">
        <is>
          <t>Application services</t>
        </is>
      </c>
      <c r="I4278" t="inlineStr">
        <is>
          <t>Mid-size client</t>
        </is>
      </c>
      <c r="J4278" t="inlineStr">
        <is>
          <t>Sara Rossi</t>
        </is>
      </c>
      <c r="K4278" s="71" t="n">
        <v>4347</v>
      </c>
      <c r="L4278" s="72" t="n">
        <v>3220.3</v>
      </c>
      <c r="M4278" s="72" t="n">
        <v>13998644.1</v>
      </c>
      <c r="N4278" s="72" t="n">
        <v>839918.65</v>
      </c>
      <c r="O4278" s="72" t="n">
        <v>13158725.45</v>
      </c>
      <c r="P4278" s="72" t="n">
        <v>9218480.49</v>
      </c>
      <c r="Q4278" s="72" t="n">
        <v>3940244.96</v>
      </c>
      <c r="R4278" t="inlineStr">
        <is>
          <t>M-03</t>
        </is>
      </c>
      <c r="S4278" s="73" t="n">
        <v>31.1</v>
      </c>
      <c r="T4278" s="73" t="n">
        <v>27.5</v>
      </c>
      <c r="U4278" s="71" t="n">
        <v>0</v>
      </c>
      <c r="V4278" t="inlineStr">
        <is>
          <t>No</t>
        </is>
      </c>
      <c r="W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TC104270</t>
        </is>
      </c>
      <c r="B4279" s="69" t="n">
        <v>46175</v>
      </c>
      <c r="C4279" s="70" t="n">
        <v>2026</v>
      </c>
      <c r="D4279" t="inlineStr">
        <is>
          <t>Jun</t>
        </is>
      </c>
      <c r="E4279" t="inlineStr">
        <is>
          <t>Continental Europe</t>
        </is>
      </c>
      <c r="F4279" t="inlineStr">
        <is>
          <t>France</t>
        </is>
      </c>
      <c r="G4279" t="inlineStr">
        <is>
          <t>Retail &amp; CPG</t>
        </is>
      </c>
      <c r="H4279" t="inlineStr">
        <is>
          <t>Application services</t>
        </is>
      </c>
      <c r="I4279" t="inlineStr">
        <is>
          <t>Mid-size client</t>
        </is>
      </c>
      <c r="J4279" t="inlineStr">
        <is>
          <t>Liam O'Brien</t>
        </is>
      </c>
      <c r="K4279" s="71" t="n">
        <v>7502</v>
      </c>
      <c r="L4279" s="72" t="n">
        <v>4113.76</v>
      </c>
      <c r="M4279" s="72" t="n">
        <v>30861427.52</v>
      </c>
      <c r="N4279" s="72" t="n">
        <v>0</v>
      </c>
      <c r="O4279" s="72" t="n">
        <v>30861427.52</v>
      </c>
      <c r="P4279" s="72" t="n">
        <v>20874672.09</v>
      </c>
      <c r="Q4279" s="72" t="n">
        <v>9986755.43</v>
      </c>
      <c r="R4279" t="inlineStr">
        <is>
          <t>RC-01</t>
        </is>
      </c>
      <c r="S4279" s="73" t="n">
        <v>60.8</v>
      </c>
      <c r="T4279" s="73" t="n">
        <v>46.1</v>
      </c>
      <c r="U4279" s="71" t="n">
        <v>1</v>
      </c>
      <c r="V4279" t="inlineStr">
        <is>
          <t>No</t>
        </is>
      </c>
      <c r="W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TC104271</t>
        </is>
      </c>
      <c r="B4280" s="69" t="n">
        <v>46175</v>
      </c>
      <c r="C4280" s="70" t="n">
        <v>2026</v>
      </c>
      <c r="D4280" t="inlineStr">
        <is>
          <t>Jun</t>
        </is>
      </c>
      <c r="E4280" t="inlineStr">
        <is>
          <t>UK</t>
        </is>
      </c>
      <c r="F4280" t="inlineStr">
        <is>
          <t>UK</t>
        </is>
      </c>
      <c r="G4280" t="inlineStr">
        <is>
          <t>Manufacturing</t>
        </is>
      </c>
      <c r="H4280" t="inlineStr">
        <is>
          <t>Application services</t>
        </is>
      </c>
      <c r="I4280" t="inlineStr">
        <is>
          <t>Large client</t>
        </is>
      </c>
      <c r="J4280" t="inlineStr">
        <is>
          <t>Yuki Sato</t>
        </is>
      </c>
      <c r="K4280" s="71" t="n">
        <v>8350</v>
      </c>
      <c r="L4280" s="72" t="n">
        <v>4012.9</v>
      </c>
      <c r="M4280" s="72" t="n">
        <v>33507715</v>
      </c>
      <c r="N4280" s="72" t="n">
        <v>2010462.9</v>
      </c>
      <c r="O4280" s="72" t="n">
        <v>31497252.1</v>
      </c>
      <c r="P4280" s="72" t="n">
        <v>19437736.22</v>
      </c>
      <c r="Q4280" s="72" t="n">
        <v>12059515.88</v>
      </c>
      <c r="R4280" t="inlineStr">
        <is>
          <t>M-06</t>
        </is>
      </c>
      <c r="S4280" s="73" t="n">
        <v>65.5</v>
      </c>
      <c r="T4280" s="73" t="n">
        <v>52</v>
      </c>
      <c r="U4280" s="71" t="n">
        <v>0</v>
      </c>
      <c r="V4280" t="inlineStr">
        <is>
          <t>No</t>
        </is>
      </c>
      <c r="W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TC104272</t>
        </is>
      </c>
      <c r="B4281" s="69" t="n">
        <v>46175</v>
      </c>
      <c r="C4281" s="70" t="n">
        <v>2026</v>
      </c>
      <c r="D4281" t="inlineStr">
        <is>
          <t>Jun</t>
        </is>
      </c>
      <c r="E4281" t="inlineStr">
        <is>
          <t>North America</t>
        </is>
      </c>
      <c r="F4281" t="inlineStr">
        <is>
          <t>Canada</t>
        </is>
      </c>
      <c r="G4281" t="inlineStr">
        <is>
          <t>Life Sciences</t>
        </is>
      </c>
      <c r="H4281" t="inlineStr">
        <is>
          <t>Cloud &amp; infrastructure</t>
        </is>
      </c>
      <c r="I4281" t="inlineStr">
        <is>
          <t>Large client</t>
        </is>
      </c>
      <c r="J4281" t="inlineStr">
        <is>
          <t>Aisha Bello</t>
        </is>
      </c>
      <c r="K4281" s="71" t="n">
        <v>9585</v>
      </c>
      <c r="L4281" s="72" t="n">
        <v>4914.79</v>
      </c>
      <c r="M4281" s="72" t="n">
        <v>47108262.15</v>
      </c>
      <c r="N4281" s="72" t="n">
        <v>2826495.73</v>
      </c>
      <c r="O4281" s="72" t="n">
        <v>44281766.42</v>
      </c>
      <c r="P4281" s="72" t="n">
        <v>31940798.11</v>
      </c>
      <c r="Q4281" s="72" t="n">
        <v>12340968.31</v>
      </c>
      <c r="R4281" t="inlineStr">
        <is>
          <t>LS-06</t>
        </is>
      </c>
      <c r="S4281" s="73" t="n">
        <v>75.40000000000001</v>
      </c>
      <c r="T4281" s="73" t="n">
        <v>57.2</v>
      </c>
      <c r="U4281" s="71" t="n">
        <v>0</v>
      </c>
      <c r="V4281" t="inlineStr">
        <is>
          <t>No</t>
        </is>
      </c>
      <c r="W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TC104273</t>
        </is>
      </c>
      <c r="B4282" s="69" t="n">
        <v>46175</v>
      </c>
      <c r="C4282" s="70" t="n">
        <v>2026</v>
      </c>
      <c r="D4282" t="inlineStr">
        <is>
          <t>Jun</t>
        </is>
      </c>
      <c r="E4282" t="inlineStr">
        <is>
          <t>North America</t>
        </is>
      </c>
      <c r="F4282" t="inlineStr">
        <is>
          <t>Canada</t>
        </is>
      </c>
      <c r="G4282" t="inlineStr">
        <is>
          <t>Life Sciences</t>
        </is>
      </c>
      <c r="H4282" t="inlineStr">
        <is>
          <t>Consulting</t>
        </is>
      </c>
      <c r="I4282" t="inlineStr">
        <is>
          <t>Top-10 client</t>
        </is>
      </c>
      <c r="J4282" t="inlineStr">
        <is>
          <t>Olivia Brown</t>
        </is>
      </c>
      <c r="K4282" s="71" t="n">
        <v>6236</v>
      </c>
      <c r="L4282" s="72" t="n">
        <v>4173.2</v>
      </c>
      <c r="M4282" s="72" t="n">
        <v>26024075.2</v>
      </c>
      <c r="N4282" s="72" t="n">
        <v>0</v>
      </c>
      <c r="O4282" s="72" t="n">
        <v>26024075.2</v>
      </c>
      <c r="P4282" s="72" t="n">
        <v>16264073.45</v>
      </c>
      <c r="Q4282" s="72" t="n">
        <v>9760001.75</v>
      </c>
      <c r="R4282" t="inlineStr">
        <is>
          <t>LS-05</t>
        </is>
      </c>
      <c r="S4282" s="73" t="n">
        <v>46.4</v>
      </c>
      <c r="T4282" s="73" t="n">
        <v>35.6</v>
      </c>
      <c r="U4282" s="71" t="n">
        <v>3</v>
      </c>
      <c r="V4282" t="inlineStr">
        <is>
          <t>No</t>
        </is>
      </c>
      <c r="W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TC104274</t>
        </is>
      </c>
      <c r="B4283" s="69" t="n">
        <v>46175</v>
      </c>
      <c r="C4283" s="70" t="n">
        <v>2026</v>
      </c>
      <c r="D4283" t="inlineStr">
        <is>
          <t>Jun</t>
        </is>
      </c>
      <c r="E4283" t="inlineStr">
        <is>
          <t>North America</t>
        </is>
      </c>
      <c r="F4283" t="inlineStr">
        <is>
          <t>USA</t>
        </is>
      </c>
      <c r="G4283" t="inlineStr">
        <is>
          <t>Retail &amp; CPG</t>
        </is>
      </c>
      <c r="H4283" t="inlineStr">
        <is>
          <t>AI &amp; data</t>
        </is>
      </c>
      <c r="I4283" t="inlineStr">
        <is>
          <t>Large client</t>
        </is>
      </c>
      <c r="J4283" t="inlineStr">
        <is>
          <t>Ana Costa</t>
        </is>
      </c>
      <c r="K4283" s="71" t="n">
        <v>3430</v>
      </c>
      <c r="L4283" s="72" t="n">
        <v>4255.75</v>
      </c>
      <c r="M4283" s="72" t="n">
        <v>14597222.5</v>
      </c>
      <c r="N4283" s="72" t="n">
        <v>583888.9</v>
      </c>
      <c r="O4283" s="72" t="n">
        <v>14013333.6</v>
      </c>
      <c r="P4283" s="72" t="n">
        <v>9302837.539999999</v>
      </c>
      <c r="Q4283" s="72" t="n">
        <v>4710496.06</v>
      </c>
      <c r="R4283" t="inlineStr">
        <is>
          <t>RC-06</t>
        </is>
      </c>
      <c r="S4283" s="73" t="n">
        <v>26.2</v>
      </c>
      <c r="T4283" s="73" t="n">
        <v>22.4</v>
      </c>
      <c r="U4283" s="71" t="n">
        <v>1</v>
      </c>
      <c r="V4283" t="inlineStr">
        <is>
          <t>No</t>
        </is>
      </c>
      <c r="W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TC104275</t>
        </is>
      </c>
      <c r="B4284" s="69" t="n">
        <v>46175</v>
      </c>
      <c r="C4284" s="70" t="n">
        <v>2026</v>
      </c>
      <c r="D4284" t="inlineStr">
        <is>
          <t>Jun</t>
        </is>
      </c>
      <c r="E4284" t="inlineStr">
        <is>
          <t>North America</t>
        </is>
      </c>
      <c r="F4284" t="inlineStr">
        <is>
          <t>USA</t>
        </is>
      </c>
      <c r="G4284" t="inlineStr">
        <is>
          <t>Communications &amp; Media</t>
        </is>
      </c>
      <c r="H4284" t="inlineStr">
        <is>
          <t>Application services</t>
        </is>
      </c>
      <c r="I4284" t="inlineStr">
        <is>
          <t>Top-10 client</t>
        </is>
      </c>
      <c r="J4284" t="inlineStr">
        <is>
          <t>Fatima Al-Saud</t>
        </is>
      </c>
      <c r="K4284" s="71" t="n">
        <v>1356</v>
      </c>
      <c r="L4284" s="72" t="n">
        <v>3842.6</v>
      </c>
      <c r="M4284" s="72" t="n">
        <v>5210565.6</v>
      </c>
      <c r="N4284" s="72" t="n">
        <v>208422.62</v>
      </c>
      <c r="O4284" s="72" t="n">
        <v>5002142.98</v>
      </c>
      <c r="P4284" s="72" t="n">
        <v>3434297.32</v>
      </c>
      <c r="Q4284" s="72" t="n">
        <v>1567845.66</v>
      </c>
      <c r="R4284" t="inlineStr">
        <is>
          <t>CM-03</t>
        </is>
      </c>
      <c r="S4284" s="73" t="n">
        <v>10.2</v>
      </c>
      <c r="T4284" s="73" t="n">
        <v>8.4</v>
      </c>
      <c r="U4284" s="71" t="n">
        <v>0</v>
      </c>
      <c r="V4284" t="inlineStr">
        <is>
          <t>No</t>
        </is>
      </c>
      <c r="W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TC104276</t>
        </is>
      </c>
      <c r="B4285" s="69" t="n">
        <v>46175</v>
      </c>
      <c r="C4285" s="70" t="n">
        <v>2026</v>
      </c>
      <c r="D4285" t="inlineStr">
        <is>
          <t>Jun</t>
        </is>
      </c>
      <c r="E4285" t="inlineStr">
        <is>
          <t>North America</t>
        </is>
      </c>
      <c r="F4285" t="inlineStr">
        <is>
          <t>USA</t>
        </is>
      </c>
      <c r="G4285" t="inlineStr">
        <is>
          <t>Communications &amp; Media</t>
        </is>
      </c>
      <c r="H4285" t="inlineStr">
        <is>
          <t>Application services</t>
        </is>
      </c>
      <c r="I4285" t="inlineStr">
        <is>
          <t>Top-10 client</t>
        </is>
      </c>
      <c r="J4285" t="inlineStr">
        <is>
          <t>Aisha Bello</t>
        </is>
      </c>
      <c r="K4285" s="71" t="n">
        <v>5256</v>
      </c>
      <c r="L4285" s="72" t="n">
        <v>4054.09</v>
      </c>
      <c r="M4285" s="72" t="n">
        <v>21308297.04</v>
      </c>
      <c r="N4285" s="72" t="n">
        <v>1278497.82</v>
      </c>
      <c r="O4285" s="72" t="n">
        <v>20029799.22</v>
      </c>
      <c r="P4285" s="72" t="n">
        <v>14265102.66</v>
      </c>
      <c r="Q4285" s="72" t="n">
        <v>5764696.56</v>
      </c>
      <c r="R4285" t="inlineStr">
        <is>
          <t>CM-04</t>
        </is>
      </c>
      <c r="S4285" s="73" t="n">
        <v>39.4</v>
      </c>
      <c r="T4285" s="73" t="n">
        <v>34.1</v>
      </c>
      <c r="U4285" s="71" t="n">
        <v>0</v>
      </c>
      <c r="V4285" t="inlineStr">
        <is>
          <t>No</t>
        </is>
      </c>
      <c r="W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TC104277</t>
        </is>
      </c>
      <c r="B4286" s="69" t="n">
        <v>46175</v>
      </c>
      <c r="C4286" s="70" t="n">
        <v>2026</v>
      </c>
      <c r="D4286" t="inlineStr">
        <is>
          <t>Jun</t>
        </is>
      </c>
      <c r="E4286" t="inlineStr">
        <is>
          <t>North America</t>
        </is>
      </c>
      <c r="F4286" t="inlineStr">
        <is>
          <t>Canada</t>
        </is>
      </c>
      <c r="G4286" t="inlineStr">
        <is>
          <t>Manufacturing</t>
        </is>
      </c>
      <c r="H4286" t="inlineStr">
        <is>
          <t>Consulting</t>
        </is>
      </c>
      <c r="I4286" t="inlineStr">
        <is>
          <t>Large client</t>
        </is>
      </c>
      <c r="J4286" t="inlineStr">
        <is>
          <t>Liam O'Brien</t>
        </is>
      </c>
      <c r="K4286" s="71" t="n">
        <v>5143</v>
      </c>
      <c r="L4286" s="72" t="n">
        <v>4456.18</v>
      </c>
      <c r="M4286" s="72" t="n">
        <v>22918133.74</v>
      </c>
      <c r="N4286" s="72" t="n">
        <v>0</v>
      </c>
      <c r="O4286" s="72" t="n">
        <v>22918133.74</v>
      </c>
      <c r="P4286" s="72" t="n">
        <v>14135003.53</v>
      </c>
      <c r="Q4286" s="72" t="n">
        <v>8783130.210000001</v>
      </c>
      <c r="R4286" t="inlineStr">
        <is>
          <t>M-01</t>
        </is>
      </c>
      <c r="S4286" s="73" t="n">
        <v>41.5</v>
      </c>
      <c r="T4286" s="73" t="n">
        <v>31</v>
      </c>
      <c r="U4286" s="71" t="n">
        <v>0</v>
      </c>
      <c r="V4286" t="inlineStr">
        <is>
          <t>No</t>
        </is>
      </c>
      <c r="W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TC104278</t>
        </is>
      </c>
      <c r="B4287" s="69" t="n">
        <v>46175</v>
      </c>
      <c r="C4287" s="70" t="n">
        <v>2026</v>
      </c>
      <c r="D4287" t="inlineStr">
        <is>
          <t>Jun</t>
        </is>
      </c>
      <c r="E4287" t="inlineStr">
        <is>
          <t>North America</t>
        </is>
      </c>
      <c r="F4287" t="inlineStr">
        <is>
          <t>USA</t>
        </is>
      </c>
      <c r="G4287" t="inlineStr">
        <is>
          <t>BFSI</t>
        </is>
      </c>
      <c r="H4287" t="inlineStr">
        <is>
          <t>Application services</t>
        </is>
      </c>
      <c r="I4287" t="inlineStr">
        <is>
          <t>Large client</t>
        </is>
      </c>
      <c r="J4287" t="inlineStr">
        <is>
          <t>Amir Khan</t>
        </is>
      </c>
      <c r="K4287" s="71" t="n">
        <v>6484</v>
      </c>
      <c r="L4287" s="72" t="n">
        <v>4401.19</v>
      </c>
      <c r="M4287" s="72" t="n">
        <v>28537315.96</v>
      </c>
      <c r="N4287" s="72" t="n">
        <v>1712238.96</v>
      </c>
      <c r="O4287" s="72" t="n">
        <v>26825077</v>
      </c>
      <c r="P4287" s="72" t="n">
        <v>17669824.42</v>
      </c>
      <c r="Q4287" s="72" t="n">
        <v>9155252.58</v>
      </c>
      <c r="R4287" t="inlineStr">
        <is>
          <t>B-03</t>
        </is>
      </c>
      <c r="S4287" s="73" t="n">
        <v>46.8</v>
      </c>
      <c r="T4287" s="73" t="n">
        <v>41.9</v>
      </c>
      <c r="U4287" s="71" t="n">
        <v>0</v>
      </c>
      <c r="V4287" t="inlineStr">
        <is>
          <t>No</t>
        </is>
      </c>
      <c r="W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TC104279</t>
        </is>
      </c>
      <c r="B4288" s="69" t="n">
        <v>46175</v>
      </c>
      <c r="C4288" s="70" t="n">
        <v>2026</v>
      </c>
      <c r="D4288" t="inlineStr">
        <is>
          <t>Jun</t>
        </is>
      </c>
      <c r="E4288" t="inlineStr">
        <is>
          <t>UK</t>
        </is>
      </c>
      <c r="F4288" t="inlineStr">
        <is>
          <t>UK</t>
        </is>
      </c>
      <c r="G4288" t="inlineStr">
        <is>
          <t>Retail &amp; CPG</t>
        </is>
      </c>
      <c r="H4288" t="inlineStr">
        <is>
          <t>Consulting</t>
        </is>
      </c>
      <c r="I4288" t="inlineStr">
        <is>
          <t>Top-10 client</t>
        </is>
      </c>
      <c r="J4288" t="inlineStr">
        <is>
          <t>Noah Smith</t>
        </is>
      </c>
      <c r="K4288" s="71" t="n">
        <v>8163</v>
      </c>
      <c r="L4288" s="72" t="n">
        <v>4118.36</v>
      </c>
      <c r="M4288" s="72" t="n">
        <v>33618172.68</v>
      </c>
      <c r="N4288" s="72" t="n">
        <v>2017090.36</v>
      </c>
      <c r="O4288" s="72" t="n">
        <v>31601082.32</v>
      </c>
      <c r="P4288" s="72" t="n">
        <v>23186005.79</v>
      </c>
      <c r="Q4288" s="72" t="n">
        <v>8415076.529999999</v>
      </c>
      <c r="R4288" t="inlineStr">
        <is>
          <t>RC-03</t>
        </is>
      </c>
      <c r="S4288" s="73" t="n">
        <v>67.2</v>
      </c>
      <c r="T4288" s="73" t="n">
        <v>52.2</v>
      </c>
      <c r="U4288" s="71" t="n">
        <v>2</v>
      </c>
      <c r="V4288" t="inlineStr">
        <is>
          <t>No</t>
        </is>
      </c>
      <c r="W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TC104280</t>
        </is>
      </c>
      <c r="B4289" s="69" t="n">
        <v>46176</v>
      </c>
      <c r="C4289" s="70" t="n">
        <v>2026</v>
      </c>
      <c r="D4289" t="inlineStr">
        <is>
          <t>Jun</t>
        </is>
      </c>
      <c r="E4289" t="inlineStr">
        <is>
          <t>North America</t>
        </is>
      </c>
      <c r="F4289" t="inlineStr">
        <is>
          <t>Canada</t>
        </is>
      </c>
      <c r="G4289" t="inlineStr">
        <is>
          <t>Manufacturing</t>
        </is>
      </c>
      <c r="H4289" t="inlineStr">
        <is>
          <t>Application services</t>
        </is>
      </c>
      <c r="I4289" t="inlineStr">
        <is>
          <t>Top-10 client</t>
        </is>
      </c>
      <c r="J4289" t="inlineStr">
        <is>
          <t>Zoya Ahmed</t>
        </is>
      </c>
      <c r="K4289" s="71" t="n">
        <v>8390</v>
      </c>
      <c r="L4289" s="72" t="n">
        <v>3844.34</v>
      </c>
      <c r="M4289" s="72" t="n">
        <v>32254012.6</v>
      </c>
      <c r="N4289" s="72" t="n">
        <v>0</v>
      </c>
      <c r="O4289" s="72" t="n">
        <v>32254012.6</v>
      </c>
      <c r="P4289" s="72" t="n">
        <v>20897068.39</v>
      </c>
      <c r="Q4289" s="72" t="n">
        <v>11356944.21</v>
      </c>
      <c r="R4289" t="inlineStr">
        <is>
          <t>M-03</t>
        </is>
      </c>
      <c r="S4289" s="73" t="n">
        <v>65.90000000000001</v>
      </c>
      <c r="T4289" s="73" t="n">
        <v>53.9</v>
      </c>
      <c r="U4289" s="71" t="n">
        <v>0</v>
      </c>
      <c r="V4289" t="inlineStr">
        <is>
          <t>No</t>
        </is>
      </c>
      <c r="W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TC104281</t>
        </is>
      </c>
      <c r="B4290" s="69" t="n">
        <v>46176</v>
      </c>
      <c r="C4290" s="70" t="n">
        <v>2026</v>
      </c>
      <c r="D4290" t="inlineStr">
        <is>
          <t>Jun</t>
        </is>
      </c>
      <c r="E4290" t="inlineStr">
        <is>
          <t>UK</t>
        </is>
      </c>
      <c r="F4290" t="inlineStr">
        <is>
          <t>UK</t>
        </is>
      </c>
      <c r="G4290" t="inlineStr">
        <is>
          <t>BFSI</t>
        </is>
      </c>
      <c r="H4290" t="inlineStr">
        <is>
          <t>Application services</t>
        </is>
      </c>
      <c r="I4290" t="inlineStr">
        <is>
          <t>Large client</t>
        </is>
      </c>
      <c r="J4290" t="inlineStr">
        <is>
          <t>Arjun Mehta</t>
        </is>
      </c>
      <c r="K4290" s="71" t="n">
        <v>5132</v>
      </c>
      <c r="L4290" s="72" t="n">
        <v>4684.78</v>
      </c>
      <c r="M4290" s="72" t="n">
        <v>24042290.96</v>
      </c>
      <c r="N4290" s="72" t="n">
        <v>961691.64</v>
      </c>
      <c r="O4290" s="72" t="n">
        <v>23080599.32</v>
      </c>
      <c r="P4290" s="72" t="n">
        <v>16143941.9</v>
      </c>
      <c r="Q4290" s="72" t="n">
        <v>6936657.42</v>
      </c>
      <c r="R4290" t="inlineStr">
        <is>
          <t>B-02</t>
        </is>
      </c>
      <c r="S4290" s="73" t="n">
        <v>38.8</v>
      </c>
      <c r="T4290" s="73" t="n">
        <v>33</v>
      </c>
      <c r="U4290" s="71" t="n">
        <v>0</v>
      </c>
      <c r="V4290" t="inlineStr">
        <is>
          <t>No</t>
        </is>
      </c>
      <c r="W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TC104282</t>
        </is>
      </c>
      <c r="B4291" s="69" t="n">
        <v>46176</v>
      </c>
      <c r="C4291" s="70" t="n">
        <v>2026</v>
      </c>
      <c r="D4291" t="inlineStr">
        <is>
          <t>Jun</t>
        </is>
      </c>
      <c r="E4291" t="inlineStr">
        <is>
          <t>Continental Europe</t>
        </is>
      </c>
      <c r="F4291" t="inlineStr">
        <is>
          <t>Netherlands</t>
        </is>
      </c>
      <c r="G4291" t="inlineStr">
        <is>
          <t>Technology &amp; Services</t>
        </is>
      </c>
      <c r="H4291" t="inlineStr">
        <is>
          <t>Cloud &amp; infrastructure</t>
        </is>
      </c>
      <c r="I4291" t="inlineStr">
        <is>
          <t>Top-10 client</t>
        </is>
      </c>
      <c r="J4291" t="inlineStr">
        <is>
          <t>Sophie Müller</t>
        </is>
      </c>
      <c r="K4291" s="71" t="n">
        <v>3752</v>
      </c>
      <c r="L4291" s="72" t="n">
        <v>4437.56</v>
      </c>
      <c r="M4291" s="72" t="n">
        <v>16649725.12</v>
      </c>
      <c r="N4291" s="72" t="n">
        <v>332994.5</v>
      </c>
      <c r="O4291" s="72" t="n">
        <v>16316730.62</v>
      </c>
      <c r="P4291" s="72" t="n">
        <v>11764951.04</v>
      </c>
      <c r="Q4291" s="72" t="n">
        <v>4551779.58</v>
      </c>
      <c r="R4291" t="inlineStr">
        <is>
          <t>TS-04</t>
        </is>
      </c>
      <c r="S4291" s="73" t="n">
        <v>30.2</v>
      </c>
      <c r="T4291" s="73" t="n">
        <v>24.1</v>
      </c>
      <c r="U4291" s="71" t="n">
        <v>1</v>
      </c>
      <c r="V4291" t="inlineStr">
        <is>
          <t>No</t>
        </is>
      </c>
      <c r="W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TC104283</t>
        </is>
      </c>
      <c r="B4292" s="69" t="n">
        <v>46176</v>
      </c>
      <c r="C4292" s="70" t="n">
        <v>2026</v>
      </c>
      <c r="D4292" t="inlineStr">
        <is>
          <t>Jun</t>
        </is>
      </c>
      <c r="E4292" t="inlineStr">
        <is>
          <t>North America</t>
        </is>
      </c>
      <c r="F4292" t="inlineStr">
        <is>
          <t>Canada</t>
        </is>
      </c>
      <c r="G4292" t="inlineStr">
        <is>
          <t>Life Sciences</t>
        </is>
      </c>
      <c r="H4292" t="inlineStr">
        <is>
          <t>Application services</t>
        </is>
      </c>
      <c r="I4292" t="inlineStr">
        <is>
          <t>Large client</t>
        </is>
      </c>
      <c r="J4292" t="inlineStr">
        <is>
          <t>Ana Costa</t>
        </is>
      </c>
      <c r="K4292" s="71" t="n">
        <v>1586</v>
      </c>
      <c r="L4292" s="72" t="n">
        <v>4903.97</v>
      </c>
      <c r="M4292" s="72" t="n">
        <v>7777696.42</v>
      </c>
      <c r="N4292" s="72" t="n">
        <v>466661.79</v>
      </c>
      <c r="O4292" s="72" t="n">
        <v>7311034.63</v>
      </c>
      <c r="P4292" s="72" t="n">
        <v>4607653.71</v>
      </c>
      <c r="Q4292" s="72" t="n">
        <v>2703380.92</v>
      </c>
      <c r="R4292" t="inlineStr">
        <is>
          <t>LS-03</t>
        </is>
      </c>
      <c r="S4292" s="73" t="n">
        <v>11.3</v>
      </c>
      <c r="T4292" s="73" t="n">
        <v>9.6</v>
      </c>
      <c r="U4292" s="71" t="n">
        <v>0</v>
      </c>
      <c r="V4292" t="inlineStr">
        <is>
          <t>No</t>
        </is>
      </c>
      <c r="W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TC104284</t>
        </is>
      </c>
      <c r="B4293" s="69" t="n">
        <v>46177</v>
      </c>
      <c r="C4293" s="70" t="n">
        <v>2026</v>
      </c>
      <c r="D4293" t="inlineStr">
        <is>
          <t>Jun</t>
        </is>
      </c>
      <c r="E4293" t="inlineStr">
        <is>
          <t>North America</t>
        </is>
      </c>
      <c r="F4293" t="inlineStr">
        <is>
          <t>Canada</t>
        </is>
      </c>
      <c r="G4293" t="inlineStr">
        <is>
          <t>BFSI</t>
        </is>
      </c>
      <c r="H4293" t="inlineStr">
        <is>
          <t>Application services</t>
        </is>
      </c>
      <c r="I4293" t="inlineStr">
        <is>
          <t>Mid-size client</t>
        </is>
      </c>
      <c r="J4293" t="inlineStr">
        <is>
          <t>Ravindra Patil</t>
        </is>
      </c>
      <c r="K4293" s="71" t="n">
        <v>2603</v>
      </c>
      <c r="L4293" s="72" t="n">
        <v>4306.46</v>
      </c>
      <c r="M4293" s="72" t="n">
        <v>11209715.38</v>
      </c>
      <c r="N4293" s="72" t="n">
        <v>224194.31</v>
      </c>
      <c r="O4293" s="72" t="n">
        <v>10985521.07</v>
      </c>
      <c r="P4293" s="72" t="n">
        <v>7156696.91</v>
      </c>
      <c r="Q4293" s="72" t="n">
        <v>3828824.16</v>
      </c>
      <c r="R4293" t="inlineStr">
        <is>
          <t>B-06</t>
        </is>
      </c>
      <c r="S4293" s="73" t="n">
        <v>20.5</v>
      </c>
      <c r="T4293" s="73" t="n">
        <v>15.8</v>
      </c>
      <c r="U4293" s="71" t="n">
        <v>1</v>
      </c>
      <c r="V4293" t="inlineStr">
        <is>
          <t>No</t>
        </is>
      </c>
      <c r="W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TC104285</t>
        </is>
      </c>
      <c r="B4294" s="69" t="n">
        <v>46177</v>
      </c>
      <c r="C4294" s="70" t="n">
        <v>2026</v>
      </c>
      <c r="D4294" t="inlineStr">
        <is>
          <t>Jun</t>
        </is>
      </c>
      <c r="E4294" t="inlineStr">
        <is>
          <t>UK</t>
        </is>
      </c>
      <c r="F4294" t="inlineStr">
        <is>
          <t>UK</t>
        </is>
      </c>
      <c r="G4294" t="inlineStr">
        <is>
          <t>Life Sciences</t>
        </is>
      </c>
      <c r="H4294" t="inlineStr">
        <is>
          <t>AI &amp; data</t>
        </is>
      </c>
      <c r="I4294" t="inlineStr">
        <is>
          <t>Mid-size client</t>
        </is>
      </c>
      <c r="J4294" t="inlineStr">
        <is>
          <t>Liam O'Brien</t>
        </is>
      </c>
      <c r="K4294" s="71" t="n">
        <v>9151</v>
      </c>
      <c r="L4294" s="72" t="n">
        <v>4456.19</v>
      </c>
      <c r="M4294" s="72" t="n">
        <v>40778594.69</v>
      </c>
      <c r="N4294" s="72" t="n">
        <v>2446715.68</v>
      </c>
      <c r="O4294" s="72" t="n">
        <v>38331879.01</v>
      </c>
      <c r="P4294" s="72" t="n">
        <v>23920271.81</v>
      </c>
      <c r="Q4294" s="72" t="n">
        <v>14411607.2</v>
      </c>
      <c r="R4294" t="inlineStr">
        <is>
          <t>LS-02</t>
        </is>
      </c>
      <c r="S4294" s="73" t="n">
        <v>59.1</v>
      </c>
      <c r="T4294" s="73" t="n">
        <v>53.8</v>
      </c>
      <c r="U4294" s="71" t="n">
        <v>0</v>
      </c>
      <c r="V4294" t="inlineStr">
        <is>
          <t>No</t>
        </is>
      </c>
      <c r="W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TC104286</t>
        </is>
      </c>
      <c r="B4295" s="69" t="n">
        <v>46177</v>
      </c>
      <c r="C4295" s="70" t="n">
        <v>2026</v>
      </c>
      <c r="D4295" t="inlineStr">
        <is>
          <t>Jun</t>
        </is>
      </c>
      <c r="E4295" t="inlineStr">
        <is>
          <t>Continental Europe</t>
        </is>
      </c>
      <c r="F4295" t="inlineStr">
        <is>
          <t>France</t>
        </is>
      </c>
      <c r="G4295" t="inlineStr">
        <is>
          <t>Manufacturing</t>
        </is>
      </c>
      <c r="H4295" t="inlineStr">
        <is>
          <t>Application services</t>
        </is>
      </c>
      <c r="I4295" t="inlineStr">
        <is>
          <t>Mid-size client</t>
        </is>
      </c>
      <c r="J4295" t="inlineStr">
        <is>
          <t>Liam O'Brien</t>
        </is>
      </c>
      <c r="K4295" s="71" t="n">
        <v>3177</v>
      </c>
      <c r="L4295" s="72" t="n">
        <v>3637.96</v>
      </c>
      <c r="M4295" s="72" t="n">
        <v>11557798.92</v>
      </c>
      <c r="N4295" s="72" t="n">
        <v>693467.9399999999</v>
      </c>
      <c r="O4295" s="72" t="n">
        <v>10864330.98</v>
      </c>
      <c r="P4295" s="72" t="n">
        <v>7251442.08</v>
      </c>
      <c r="Q4295" s="72" t="n">
        <v>3612888.9</v>
      </c>
      <c r="R4295" t="inlineStr">
        <is>
          <t>M-05</t>
        </is>
      </c>
      <c r="S4295" s="73" t="n">
        <v>23.6</v>
      </c>
      <c r="T4295" s="73" t="n">
        <v>18.6</v>
      </c>
      <c r="U4295" s="71" t="n">
        <v>0</v>
      </c>
      <c r="V4295" t="inlineStr">
        <is>
          <t>No</t>
        </is>
      </c>
      <c r="W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TC104287</t>
        </is>
      </c>
      <c r="B4296" s="69" t="n">
        <v>46177</v>
      </c>
      <c r="C4296" s="70" t="n">
        <v>2026</v>
      </c>
      <c r="D4296" t="inlineStr">
        <is>
          <t>Jun</t>
        </is>
      </c>
      <c r="E4296" t="inlineStr">
        <is>
          <t>North America</t>
        </is>
      </c>
      <c r="F4296" t="inlineStr">
        <is>
          <t>USA</t>
        </is>
      </c>
      <c r="G4296" t="inlineStr">
        <is>
          <t>BFSI</t>
        </is>
      </c>
      <c r="H4296" t="inlineStr">
        <is>
          <t>Consulting</t>
        </is>
      </c>
      <c r="I4296" t="inlineStr">
        <is>
          <t>Top-10 client</t>
        </is>
      </c>
      <c r="J4296" t="inlineStr">
        <is>
          <t>Yuki Sato</t>
        </is>
      </c>
      <c r="K4296" s="71" t="n">
        <v>5729</v>
      </c>
      <c r="L4296" s="72" t="n">
        <v>4657.44</v>
      </c>
      <c r="M4296" s="72" t="n">
        <v>26682473.76</v>
      </c>
      <c r="N4296" s="72" t="n">
        <v>0</v>
      </c>
      <c r="O4296" s="72" t="n">
        <v>26682473.76</v>
      </c>
      <c r="P4296" s="72" t="n">
        <v>18091239.33</v>
      </c>
      <c r="Q4296" s="72" t="n">
        <v>8591234.43</v>
      </c>
      <c r="R4296" t="inlineStr">
        <is>
          <t>B-03</t>
        </is>
      </c>
      <c r="S4296" s="73" t="n">
        <v>45.2</v>
      </c>
      <c r="T4296" s="73" t="n">
        <v>34.5</v>
      </c>
      <c r="U4296" s="71" t="n">
        <v>1</v>
      </c>
      <c r="V4296" t="inlineStr">
        <is>
          <t>Yes</t>
        </is>
      </c>
      <c r="W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TC104288</t>
        </is>
      </c>
      <c r="B4297" s="69" t="n">
        <v>46177</v>
      </c>
      <c r="C4297" s="70" t="n">
        <v>2026</v>
      </c>
      <c r="D4297" t="inlineStr">
        <is>
          <t>Jun</t>
        </is>
      </c>
      <c r="E4297" t="inlineStr">
        <is>
          <t>North America</t>
        </is>
      </c>
      <c r="F4297" t="inlineStr">
        <is>
          <t>USA</t>
        </is>
      </c>
      <c r="G4297" t="inlineStr">
        <is>
          <t>Technology &amp; Services</t>
        </is>
      </c>
      <c r="H4297" t="inlineStr">
        <is>
          <t>Application services</t>
        </is>
      </c>
      <c r="I4297" t="inlineStr">
        <is>
          <t>Large client</t>
        </is>
      </c>
      <c r="J4297" t="inlineStr">
        <is>
          <t>Sophie Müller</t>
        </is>
      </c>
      <c r="K4297" s="71" t="n">
        <v>9370</v>
      </c>
      <c r="L4297" s="72" t="n">
        <v>4504.68</v>
      </c>
      <c r="M4297" s="72" t="n">
        <v>42208851.6</v>
      </c>
      <c r="N4297" s="72" t="n">
        <v>844177.03</v>
      </c>
      <c r="O4297" s="72" t="n">
        <v>41364674.57</v>
      </c>
      <c r="P4297" s="72" t="n">
        <v>25522004.02</v>
      </c>
      <c r="Q4297" s="72" t="n">
        <v>15842670.55</v>
      </c>
      <c r="R4297" t="inlineStr">
        <is>
          <t>TS-02</t>
        </is>
      </c>
      <c r="S4297" s="73" t="n">
        <v>63.5</v>
      </c>
      <c r="T4297" s="73" t="n">
        <v>55.7</v>
      </c>
      <c r="U4297" s="71" t="n">
        <v>1</v>
      </c>
      <c r="V4297" t="inlineStr">
        <is>
          <t>Yes</t>
        </is>
      </c>
      <c r="W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TC104289</t>
        </is>
      </c>
      <c r="B4298" s="69" t="n">
        <v>46178</v>
      </c>
      <c r="C4298" s="70" t="n">
        <v>2026</v>
      </c>
      <c r="D4298" t="inlineStr">
        <is>
          <t>Jun</t>
        </is>
      </c>
      <c r="E4298" t="inlineStr">
        <is>
          <t>North America</t>
        </is>
      </c>
      <c r="F4298" t="inlineStr">
        <is>
          <t>Canada</t>
        </is>
      </c>
      <c r="G4298" t="inlineStr">
        <is>
          <t>Manufacturing</t>
        </is>
      </c>
      <c r="H4298" t="inlineStr">
        <is>
          <t>Consulting</t>
        </is>
      </c>
      <c r="I4298" t="inlineStr">
        <is>
          <t>Large client</t>
        </is>
      </c>
      <c r="J4298" t="inlineStr">
        <is>
          <t>Amir Khan</t>
        </is>
      </c>
      <c r="K4298" s="71" t="n">
        <v>9038</v>
      </c>
      <c r="L4298" s="72" t="n">
        <v>4318.85</v>
      </c>
      <c r="M4298" s="72" t="n">
        <v>39033766.3</v>
      </c>
      <c r="N4298" s="72" t="n">
        <v>1561350.65</v>
      </c>
      <c r="O4298" s="72" t="n">
        <v>37472415.65</v>
      </c>
      <c r="P4298" s="72" t="n">
        <v>25918018.82</v>
      </c>
      <c r="Q4298" s="72" t="n">
        <v>11554396.83</v>
      </c>
      <c r="R4298" t="inlineStr">
        <is>
          <t>M-02</t>
        </is>
      </c>
      <c r="S4298" s="73" t="n">
        <v>72.3</v>
      </c>
      <c r="T4298" s="73" t="n">
        <v>57.3</v>
      </c>
      <c r="U4298" s="71" t="n">
        <v>0</v>
      </c>
      <c r="V4298" t="inlineStr">
        <is>
          <t>No</t>
        </is>
      </c>
      <c r="W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TC104290</t>
        </is>
      </c>
      <c r="B4299" s="69" t="n">
        <v>46178</v>
      </c>
      <c r="C4299" s="70" t="n">
        <v>2026</v>
      </c>
      <c r="D4299" t="inlineStr">
        <is>
          <t>Jun</t>
        </is>
      </c>
      <c r="E4299" t="inlineStr">
        <is>
          <t>Asia Pacific</t>
        </is>
      </c>
      <c r="F4299" t="inlineStr">
        <is>
          <t>Japan</t>
        </is>
      </c>
      <c r="G4299" t="inlineStr">
        <is>
          <t>Technology &amp; Services</t>
        </is>
      </c>
      <c r="H4299" t="inlineStr">
        <is>
          <t>Application services</t>
        </is>
      </c>
      <c r="I4299" t="inlineStr">
        <is>
          <t>Mid-size client</t>
        </is>
      </c>
      <c r="J4299" t="inlineStr">
        <is>
          <t>Liam O'Brien</t>
        </is>
      </c>
      <c r="K4299" s="71" t="n">
        <v>6612</v>
      </c>
      <c r="L4299" s="72" t="n">
        <v>3216.48</v>
      </c>
      <c r="M4299" s="72" t="n">
        <v>21267365.76</v>
      </c>
      <c r="N4299" s="72" t="n">
        <v>425347.32</v>
      </c>
      <c r="O4299" s="72" t="n">
        <v>20842018.44</v>
      </c>
      <c r="P4299" s="72" t="n">
        <v>14384033.93</v>
      </c>
      <c r="Q4299" s="72" t="n">
        <v>6457984.51</v>
      </c>
      <c r="R4299" t="inlineStr">
        <is>
          <t>TS-02</t>
        </is>
      </c>
      <c r="S4299" s="73" t="n">
        <v>52.2</v>
      </c>
      <c r="T4299" s="73" t="n">
        <v>41.4</v>
      </c>
      <c r="U4299" s="71" t="n">
        <v>0</v>
      </c>
      <c r="V4299" t="inlineStr">
        <is>
          <t>No</t>
        </is>
      </c>
      <c r="W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TC104291</t>
        </is>
      </c>
      <c r="B4300" s="69" t="n">
        <v>46178</v>
      </c>
      <c r="C4300" s="70" t="n">
        <v>2026</v>
      </c>
      <c r="D4300" t="inlineStr">
        <is>
          <t>Jun</t>
        </is>
      </c>
      <c r="E4300" t="inlineStr">
        <is>
          <t>North America</t>
        </is>
      </c>
      <c r="F4300" t="inlineStr">
        <is>
          <t>USA</t>
        </is>
      </c>
      <c r="G4300" t="inlineStr">
        <is>
          <t>Communications &amp; Media</t>
        </is>
      </c>
      <c r="H4300" t="inlineStr">
        <is>
          <t>BPS</t>
        </is>
      </c>
      <c r="I4300" t="inlineStr">
        <is>
          <t>Top-10 client</t>
        </is>
      </c>
      <c r="J4300" t="inlineStr">
        <is>
          <t>Sara Rossi</t>
        </is>
      </c>
      <c r="K4300" s="71" t="n">
        <v>936</v>
      </c>
      <c r="L4300" s="72" t="n">
        <v>3400.98</v>
      </c>
      <c r="M4300" s="72" t="n">
        <v>3183317.28</v>
      </c>
      <c r="N4300" s="72" t="n">
        <v>0</v>
      </c>
      <c r="O4300" s="72" t="n">
        <v>3183317.28</v>
      </c>
      <c r="P4300" s="72" t="n">
        <v>1990208.19</v>
      </c>
      <c r="Q4300" s="72" t="n">
        <v>1193109.09</v>
      </c>
      <c r="R4300" t="inlineStr">
        <is>
          <t>CM-01</t>
        </is>
      </c>
      <c r="S4300" s="73" t="n">
        <v>6.5</v>
      </c>
      <c r="T4300" s="73" t="n">
        <v>5.9</v>
      </c>
      <c r="U4300" s="71" t="n">
        <v>0</v>
      </c>
      <c r="V4300" t="inlineStr">
        <is>
          <t>No</t>
        </is>
      </c>
      <c r="W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TC104292</t>
        </is>
      </c>
      <c r="B4301" s="69" t="n">
        <v>46178</v>
      </c>
      <c r="C4301" s="70" t="n">
        <v>2026</v>
      </c>
      <c r="D4301" t="inlineStr">
        <is>
          <t>Jun</t>
        </is>
      </c>
      <c r="E4301" t="inlineStr">
        <is>
          <t>Middle East &amp; Africa</t>
        </is>
      </c>
      <c r="F4301" t="inlineStr">
        <is>
          <t>South Africa</t>
        </is>
      </c>
      <c r="G4301" t="inlineStr">
        <is>
          <t>Manufacturing</t>
        </is>
      </c>
      <c r="H4301" t="inlineStr">
        <is>
          <t>Application services</t>
        </is>
      </c>
      <c r="I4301" t="inlineStr">
        <is>
          <t>Top-10 client</t>
        </is>
      </c>
      <c r="J4301" t="inlineStr">
        <is>
          <t>Ravindra Patil</t>
        </is>
      </c>
      <c r="K4301" s="71" t="n">
        <v>11151</v>
      </c>
      <c r="L4301" s="72" t="n">
        <v>3282.99</v>
      </c>
      <c r="M4301" s="72" t="n">
        <v>36608621.49</v>
      </c>
      <c r="N4301" s="72" t="n">
        <v>732172.4300000001</v>
      </c>
      <c r="O4301" s="72" t="n">
        <v>35876449.06</v>
      </c>
      <c r="P4301" s="72" t="n">
        <v>25960233.28</v>
      </c>
      <c r="Q4301" s="72" t="n">
        <v>9916215.779999999</v>
      </c>
      <c r="R4301" t="inlineStr">
        <is>
          <t>M-01</t>
        </is>
      </c>
      <c r="S4301" s="73" t="n">
        <v>76.09999999999999</v>
      </c>
      <c r="T4301" s="73" t="n">
        <v>69.59999999999999</v>
      </c>
      <c r="U4301" s="71" t="n">
        <v>0</v>
      </c>
      <c r="V4301" t="inlineStr">
        <is>
          <t>No</t>
        </is>
      </c>
      <c r="W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TC104293</t>
        </is>
      </c>
      <c r="B4302" s="69" t="n">
        <v>46178</v>
      </c>
      <c r="C4302" s="70" t="n">
        <v>2026</v>
      </c>
      <c r="D4302" t="inlineStr">
        <is>
          <t>Jun</t>
        </is>
      </c>
      <c r="E4302" t="inlineStr">
        <is>
          <t>Continental Europe</t>
        </is>
      </c>
      <c r="F4302" t="inlineStr">
        <is>
          <t>Germany</t>
        </is>
      </c>
      <c r="G4302" t="inlineStr">
        <is>
          <t>Communications &amp; Media</t>
        </is>
      </c>
      <c r="H4302" t="inlineStr">
        <is>
          <t>Application services</t>
        </is>
      </c>
      <c r="I4302" t="inlineStr">
        <is>
          <t>Mid-size client</t>
        </is>
      </c>
      <c r="J4302" t="inlineStr">
        <is>
          <t>Shraddha Kulkarni</t>
        </is>
      </c>
      <c r="K4302" s="71" t="n">
        <v>4422</v>
      </c>
      <c r="L4302" s="72" t="n">
        <v>3442.5</v>
      </c>
      <c r="M4302" s="72" t="n">
        <v>15222735</v>
      </c>
      <c r="N4302" s="72" t="n">
        <v>0</v>
      </c>
      <c r="O4302" s="72" t="n">
        <v>15222735</v>
      </c>
      <c r="P4302" s="72" t="n">
        <v>10484826.57</v>
      </c>
      <c r="Q4302" s="72" t="n">
        <v>4737908.43</v>
      </c>
      <c r="R4302" t="inlineStr">
        <is>
          <t>CM-04</t>
        </is>
      </c>
      <c r="S4302" s="73" t="n">
        <v>33</v>
      </c>
      <c r="T4302" s="73" t="n">
        <v>28.6</v>
      </c>
      <c r="U4302" s="71" t="n">
        <v>0</v>
      </c>
      <c r="V4302" t="inlineStr">
        <is>
          <t>No</t>
        </is>
      </c>
      <c r="W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TC104294</t>
        </is>
      </c>
      <c r="B4303" s="69" t="n">
        <v>46178</v>
      </c>
      <c r="C4303" s="70" t="n">
        <v>2026</v>
      </c>
      <c r="D4303" t="inlineStr">
        <is>
          <t>Jun</t>
        </is>
      </c>
      <c r="E4303" t="inlineStr">
        <is>
          <t>North America</t>
        </is>
      </c>
      <c r="F4303" t="inlineStr">
        <is>
          <t>Canada</t>
        </is>
      </c>
      <c r="G4303" t="inlineStr">
        <is>
          <t>BFSI</t>
        </is>
      </c>
      <c r="H4303" t="inlineStr">
        <is>
          <t>Cloud &amp; infrastructure</t>
        </is>
      </c>
      <c r="I4303" t="inlineStr">
        <is>
          <t>Mid-size client</t>
        </is>
      </c>
      <c r="J4303" t="inlineStr">
        <is>
          <t>Omar Haddad</t>
        </is>
      </c>
      <c r="K4303" s="71" t="n">
        <v>9140</v>
      </c>
      <c r="L4303" s="72" t="n">
        <v>4545.95</v>
      </c>
      <c r="M4303" s="72" t="n">
        <v>41549983</v>
      </c>
      <c r="N4303" s="72" t="n">
        <v>0</v>
      </c>
      <c r="O4303" s="72" t="n">
        <v>41549983</v>
      </c>
      <c r="P4303" s="72" t="n">
        <v>25422480.09</v>
      </c>
      <c r="Q4303" s="72" t="n">
        <v>16127502.91</v>
      </c>
      <c r="R4303" t="inlineStr">
        <is>
          <t>B-01</t>
        </is>
      </c>
      <c r="S4303" s="73" t="n">
        <v>66.8</v>
      </c>
      <c r="T4303" s="73" t="n">
        <v>55.2</v>
      </c>
      <c r="U4303" s="71" t="n">
        <v>1</v>
      </c>
      <c r="V4303" t="inlineStr">
        <is>
          <t>No</t>
        </is>
      </c>
      <c r="W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TC104295</t>
        </is>
      </c>
      <c r="B4304" s="69" t="n">
        <v>46178</v>
      </c>
      <c r="C4304" s="70" t="n">
        <v>2026</v>
      </c>
      <c r="D4304" t="inlineStr">
        <is>
          <t>Jun</t>
        </is>
      </c>
      <c r="E4304" t="inlineStr">
        <is>
          <t>Asia Pacific</t>
        </is>
      </c>
      <c r="F4304" t="inlineStr">
        <is>
          <t>Singapore</t>
        </is>
      </c>
      <c r="G4304" t="inlineStr">
        <is>
          <t>Technology &amp; Services</t>
        </is>
      </c>
      <c r="H4304" t="inlineStr">
        <is>
          <t>Application services</t>
        </is>
      </c>
      <c r="I4304" t="inlineStr">
        <is>
          <t>Top-10 client</t>
        </is>
      </c>
      <c r="J4304" t="inlineStr">
        <is>
          <t>Arjun Mehta</t>
        </is>
      </c>
      <c r="K4304" s="71" t="n">
        <v>9495</v>
      </c>
      <c r="L4304" s="72" t="n">
        <v>3202.85</v>
      </c>
      <c r="M4304" s="72" t="n">
        <v>30411060.75</v>
      </c>
      <c r="N4304" s="72" t="n">
        <v>1216442.43</v>
      </c>
      <c r="O4304" s="72" t="n">
        <v>29194618.32</v>
      </c>
      <c r="P4304" s="72" t="n">
        <v>18048574.51</v>
      </c>
      <c r="Q4304" s="72" t="n">
        <v>11146043.81</v>
      </c>
      <c r="R4304" t="inlineStr">
        <is>
          <t>TS-02</t>
        </is>
      </c>
      <c r="S4304" s="73" t="n">
        <v>73.2</v>
      </c>
      <c r="T4304" s="73" t="n">
        <v>58</v>
      </c>
      <c r="U4304" s="71" t="n">
        <v>0</v>
      </c>
      <c r="V4304" t="inlineStr">
        <is>
          <t>No</t>
        </is>
      </c>
      <c r="W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TC104296</t>
        </is>
      </c>
      <c r="B4305" s="69" t="n">
        <v>46178</v>
      </c>
      <c r="C4305" s="70" t="n">
        <v>2026</v>
      </c>
      <c r="D4305" t="inlineStr">
        <is>
          <t>Jun</t>
        </is>
      </c>
      <c r="E4305" t="inlineStr">
        <is>
          <t>Asia Pacific</t>
        </is>
      </c>
      <c r="F4305" t="inlineStr">
        <is>
          <t>Japan</t>
        </is>
      </c>
      <c r="G4305" t="inlineStr">
        <is>
          <t>Technology &amp; Services</t>
        </is>
      </c>
      <c r="H4305" t="inlineStr">
        <is>
          <t>AI &amp; data</t>
        </is>
      </c>
      <c r="I4305" t="inlineStr">
        <is>
          <t>Large client</t>
        </is>
      </c>
      <c r="J4305" t="inlineStr">
        <is>
          <t>Shraddha Kulkarni</t>
        </is>
      </c>
      <c r="K4305" s="71" t="n">
        <v>4540</v>
      </c>
      <c r="L4305" s="72" t="n">
        <v>3329.28</v>
      </c>
      <c r="M4305" s="72" t="n">
        <v>15114931.2</v>
      </c>
      <c r="N4305" s="72" t="n">
        <v>906895.87</v>
      </c>
      <c r="O4305" s="72" t="n">
        <v>14208035.33</v>
      </c>
      <c r="P4305" s="72" t="n">
        <v>9340815.810000001</v>
      </c>
      <c r="Q4305" s="72" t="n">
        <v>4867219.52</v>
      </c>
      <c r="R4305" t="inlineStr">
        <is>
          <t>TS-05</t>
        </is>
      </c>
      <c r="S4305" s="73" t="n">
        <v>31</v>
      </c>
      <c r="T4305" s="73" t="n">
        <v>27.1</v>
      </c>
      <c r="U4305" s="71" t="n">
        <v>0</v>
      </c>
      <c r="V4305" t="inlineStr">
        <is>
          <t>No</t>
        </is>
      </c>
      <c r="W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TC104297</t>
        </is>
      </c>
      <c r="B4306" s="69" t="n">
        <v>46178</v>
      </c>
      <c r="C4306" s="70" t="n">
        <v>2026</v>
      </c>
      <c r="D4306" t="inlineStr">
        <is>
          <t>Jun</t>
        </is>
      </c>
      <c r="E4306" t="inlineStr">
        <is>
          <t>India</t>
        </is>
      </c>
      <c r="F4306" t="inlineStr">
        <is>
          <t>India</t>
        </is>
      </c>
      <c r="G4306" t="inlineStr">
        <is>
          <t>Life Sciences</t>
        </is>
      </c>
      <c r="H4306" t="inlineStr">
        <is>
          <t>Application services</t>
        </is>
      </c>
      <c r="I4306" t="inlineStr">
        <is>
          <t>Large client</t>
        </is>
      </c>
      <c r="J4306" t="inlineStr">
        <is>
          <t>Omar Haddad</t>
        </is>
      </c>
      <c r="K4306" s="71" t="n">
        <v>6087</v>
      </c>
      <c r="L4306" s="72" t="n">
        <v>4462.04</v>
      </c>
      <c r="M4306" s="72" t="n">
        <v>27160437.48</v>
      </c>
      <c r="N4306" s="72" t="n">
        <v>1629626.25</v>
      </c>
      <c r="O4306" s="72" t="n">
        <v>25530811.23</v>
      </c>
      <c r="P4306" s="72" t="n">
        <v>16693725.76</v>
      </c>
      <c r="Q4306" s="72" t="n">
        <v>8837085.470000001</v>
      </c>
      <c r="R4306" t="inlineStr">
        <is>
          <t>LS-02</t>
        </is>
      </c>
      <c r="S4306" s="73" t="n">
        <v>40.2</v>
      </c>
      <c r="T4306" s="73" t="n">
        <v>36.2</v>
      </c>
      <c r="U4306" s="71" t="n">
        <v>0</v>
      </c>
      <c r="V4306" t="inlineStr">
        <is>
          <t>No</t>
        </is>
      </c>
      <c r="W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TC104298</t>
        </is>
      </c>
      <c r="B4307" s="69" t="n">
        <v>46178</v>
      </c>
      <c r="C4307" s="70" t="n">
        <v>2026</v>
      </c>
      <c r="D4307" t="inlineStr">
        <is>
          <t>Jun</t>
        </is>
      </c>
      <c r="E4307" t="inlineStr">
        <is>
          <t>North America</t>
        </is>
      </c>
      <c r="F4307" t="inlineStr">
        <is>
          <t>Canada</t>
        </is>
      </c>
      <c r="G4307" t="inlineStr">
        <is>
          <t>Technology &amp; Services</t>
        </is>
      </c>
      <c r="H4307" t="inlineStr">
        <is>
          <t>BPS</t>
        </is>
      </c>
      <c r="I4307" t="inlineStr">
        <is>
          <t>Mid-size client</t>
        </is>
      </c>
      <c r="J4307" t="inlineStr">
        <is>
          <t>Liam O'Brien</t>
        </is>
      </c>
      <c r="K4307" s="71" t="n">
        <v>2626</v>
      </c>
      <c r="L4307" s="72" t="n">
        <v>3684.73</v>
      </c>
      <c r="M4307" s="72" t="n">
        <v>9676100.98</v>
      </c>
      <c r="N4307" s="72" t="n">
        <v>193522.02</v>
      </c>
      <c r="O4307" s="72" t="n">
        <v>9482578.960000001</v>
      </c>
      <c r="P4307" s="72" t="n">
        <v>5800772.3</v>
      </c>
      <c r="Q4307" s="72" t="n">
        <v>3681806.66</v>
      </c>
      <c r="R4307" t="inlineStr">
        <is>
          <t>TS-02</t>
        </is>
      </c>
      <c r="S4307" s="73" t="n">
        <v>22.4</v>
      </c>
      <c r="T4307" s="73" t="n">
        <v>16.7</v>
      </c>
      <c r="U4307" s="71" t="n">
        <v>1</v>
      </c>
      <c r="V4307" t="inlineStr">
        <is>
          <t>No</t>
        </is>
      </c>
      <c r="W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TC104299</t>
        </is>
      </c>
      <c r="B4308" s="69" t="n">
        <v>46179</v>
      </c>
      <c r="C4308" s="70" t="n">
        <v>2026</v>
      </c>
      <c r="D4308" t="inlineStr">
        <is>
          <t>Jun</t>
        </is>
      </c>
      <c r="E4308" t="inlineStr">
        <is>
          <t>North America</t>
        </is>
      </c>
      <c r="F4308" t="inlineStr">
        <is>
          <t>Canada</t>
        </is>
      </c>
      <c r="G4308" t="inlineStr">
        <is>
          <t>BFSI</t>
        </is>
      </c>
      <c r="H4308" t="inlineStr">
        <is>
          <t>Application services</t>
        </is>
      </c>
      <c r="I4308" t="inlineStr">
        <is>
          <t>Mid-size client</t>
        </is>
      </c>
      <c r="J4308" t="inlineStr">
        <is>
          <t>Priya Nair</t>
        </is>
      </c>
      <c r="K4308" s="71" t="n">
        <v>2007</v>
      </c>
      <c r="L4308" s="72" t="n">
        <v>3811.36</v>
      </c>
      <c r="M4308" s="72" t="n">
        <v>7649399.52</v>
      </c>
      <c r="N4308" s="72" t="n">
        <v>0</v>
      </c>
      <c r="O4308" s="72" t="n">
        <v>7649399.52</v>
      </c>
      <c r="P4308" s="72" t="n">
        <v>4871227.61</v>
      </c>
      <c r="Q4308" s="72" t="n">
        <v>2778171.91</v>
      </c>
      <c r="R4308" t="inlineStr">
        <is>
          <t>B-02</t>
        </is>
      </c>
      <c r="S4308" s="73" t="n">
        <v>16</v>
      </c>
      <c r="T4308" s="73" t="n">
        <v>12.7</v>
      </c>
      <c r="U4308" s="71" t="n">
        <v>1</v>
      </c>
      <c r="V4308" t="inlineStr">
        <is>
          <t>No</t>
        </is>
      </c>
      <c r="W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TC104300</t>
        </is>
      </c>
      <c r="B4309" s="69" t="n">
        <v>46179</v>
      </c>
      <c r="C4309" s="70" t="n">
        <v>2026</v>
      </c>
      <c r="D4309" t="inlineStr">
        <is>
          <t>Jun</t>
        </is>
      </c>
      <c r="E4309" t="inlineStr">
        <is>
          <t>Continental Europe</t>
        </is>
      </c>
      <c r="F4309" t="inlineStr">
        <is>
          <t>France</t>
        </is>
      </c>
      <c r="G4309" t="inlineStr">
        <is>
          <t>Manufacturing</t>
        </is>
      </c>
      <c r="H4309" t="inlineStr">
        <is>
          <t>Application services</t>
        </is>
      </c>
      <c r="I4309" t="inlineStr">
        <is>
          <t>Mid-size client</t>
        </is>
      </c>
      <c r="J4309" t="inlineStr">
        <is>
          <t>Wei Chen</t>
        </is>
      </c>
      <c r="K4309" s="71" t="n">
        <v>2454</v>
      </c>
      <c r="L4309" s="72" t="n">
        <v>3818.96</v>
      </c>
      <c r="M4309" s="72" t="n">
        <v>9371727.84</v>
      </c>
      <c r="N4309" s="72" t="n">
        <v>374869.11</v>
      </c>
      <c r="O4309" s="72" t="n">
        <v>8996858.73</v>
      </c>
      <c r="P4309" s="72" t="n">
        <v>6365114.16</v>
      </c>
      <c r="Q4309" s="72" t="n">
        <v>2631744.57</v>
      </c>
      <c r="R4309" t="inlineStr">
        <is>
          <t>M-04</t>
        </is>
      </c>
      <c r="S4309" s="73" t="n">
        <v>18.6</v>
      </c>
      <c r="T4309" s="73" t="n">
        <v>14.2</v>
      </c>
      <c r="U4309" s="71" t="n">
        <v>0</v>
      </c>
      <c r="V4309" t="inlineStr">
        <is>
          <t>No</t>
        </is>
      </c>
      <c r="W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TC104301</t>
        </is>
      </c>
      <c r="B4310" s="69" t="n">
        <v>46179</v>
      </c>
      <c r="C4310" s="70" t="n">
        <v>2026</v>
      </c>
      <c r="D4310" t="inlineStr">
        <is>
          <t>Jun</t>
        </is>
      </c>
      <c r="E4310" t="inlineStr">
        <is>
          <t>Continental Europe</t>
        </is>
      </c>
      <c r="F4310" t="inlineStr">
        <is>
          <t>Netherlands</t>
        </is>
      </c>
      <c r="G4310" t="inlineStr">
        <is>
          <t>BFSI</t>
        </is>
      </c>
      <c r="H4310" t="inlineStr">
        <is>
          <t>Consulting</t>
        </is>
      </c>
      <c r="I4310" t="inlineStr">
        <is>
          <t>Mid-size client</t>
        </is>
      </c>
      <c r="J4310" t="inlineStr">
        <is>
          <t>Sara Rossi</t>
        </is>
      </c>
      <c r="K4310" s="71" t="n">
        <v>5323</v>
      </c>
      <c r="L4310" s="72" t="n">
        <v>4363.39</v>
      </c>
      <c r="M4310" s="72" t="n">
        <v>23226324.97</v>
      </c>
      <c r="N4310" s="72" t="n">
        <v>929053</v>
      </c>
      <c r="O4310" s="72" t="n">
        <v>22297271.97</v>
      </c>
      <c r="P4310" s="72" t="n">
        <v>16159367.1</v>
      </c>
      <c r="Q4310" s="72" t="n">
        <v>6137904.87</v>
      </c>
      <c r="R4310" t="inlineStr">
        <is>
          <t>B-02</t>
        </is>
      </c>
      <c r="S4310" s="73" t="n">
        <v>46.7</v>
      </c>
      <c r="T4310" s="73" t="n">
        <v>34.9</v>
      </c>
      <c r="U4310" s="71" t="n">
        <v>0</v>
      </c>
      <c r="V4310" t="inlineStr">
        <is>
          <t>No</t>
        </is>
      </c>
      <c r="W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TC104302</t>
        </is>
      </c>
      <c r="B4311" s="69" t="n">
        <v>46179</v>
      </c>
      <c r="C4311" s="70" t="n">
        <v>2026</v>
      </c>
      <c r="D4311" t="inlineStr">
        <is>
          <t>Jun</t>
        </is>
      </c>
      <c r="E4311" t="inlineStr">
        <is>
          <t>North America</t>
        </is>
      </c>
      <c r="F4311" t="inlineStr">
        <is>
          <t>Canada</t>
        </is>
      </c>
      <c r="G4311" t="inlineStr">
        <is>
          <t>Manufacturing</t>
        </is>
      </c>
      <c r="H4311" t="inlineStr">
        <is>
          <t>Application services</t>
        </is>
      </c>
      <c r="I4311" t="inlineStr">
        <is>
          <t>Top-10 client</t>
        </is>
      </c>
      <c r="J4311" t="inlineStr">
        <is>
          <t>Omar Haddad</t>
        </is>
      </c>
      <c r="K4311" s="71" t="n">
        <v>6753</v>
      </c>
      <c r="L4311" s="72" t="n">
        <v>4050.69</v>
      </c>
      <c r="M4311" s="72" t="n">
        <v>27354309.57</v>
      </c>
      <c r="N4311" s="72" t="n">
        <v>0</v>
      </c>
      <c r="O4311" s="72" t="n">
        <v>27354309.57</v>
      </c>
      <c r="P4311" s="72" t="n">
        <v>17635501.33</v>
      </c>
      <c r="Q4311" s="72" t="n">
        <v>9718808.24</v>
      </c>
      <c r="R4311" t="inlineStr">
        <is>
          <t>M-04</t>
        </is>
      </c>
      <c r="S4311" s="73" t="n">
        <v>52.4</v>
      </c>
      <c r="T4311" s="73" t="n">
        <v>43.2</v>
      </c>
      <c r="U4311" s="71" t="n">
        <v>0</v>
      </c>
      <c r="V4311" t="inlineStr">
        <is>
          <t>No</t>
        </is>
      </c>
      <c r="W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TC104303</t>
        </is>
      </c>
      <c r="B4312" s="69" t="n">
        <v>46179</v>
      </c>
      <c r="C4312" s="70" t="n">
        <v>2026</v>
      </c>
      <c r="D4312" t="inlineStr">
        <is>
          <t>Jun</t>
        </is>
      </c>
      <c r="E4312" t="inlineStr">
        <is>
          <t>Asia Pacific</t>
        </is>
      </c>
      <c r="F4312" t="inlineStr">
        <is>
          <t>Australia</t>
        </is>
      </c>
      <c r="G4312" t="inlineStr">
        <is>
          <t>Life Sciences</t>
        </is>
      </c>
      <c r="H4312" t="inlineStr">
        <is>
          <t>Cloud &amp; infrastructure</t>
        </is>
      </c>
      <c r="I4312" t="inlineStr">
        <is>
          <t>Top-10 client</t>
        </is>
      </c>
      <c r="J4312" t="inlineStr">
        <is>
          <t>Ana Costa</t>
        </is>
      </c>
      <c r="K4312" s="71" t="n">
        <v>1419</v>
      </c>
      <c r="L4312" s="72" t="n">
        <v>3910.97</v>
      </c>
      <c r="M4312" s="72" t="n">
        <v>5549666.43</v>
      </c>
      <c r="N4312" s="72" t="n">
        <v>221986.66</v>
      </c>
      <c r="O4312" s="72" t="n">
        <v>5327679.77</v>
      </c>
      <c r="P4312" s="72" t="n">
        <v>3246305.99</v>
      </c>
      <c r="Q4312" s="72" t="n">
        <v>2081373.78</v>
      </c>
      <c r="R4312" t="inlineStr">
        <is>
          <t>LS-05</t>
        </is>
      </c>
      <c r="S4312" s="73" t="n">
        <v>11.1</v>
      </c>
      <c r="T4312" s="73" t="n">
        <v>8.199999999999999</v>
      </c>
      <c r="U4312" s="71" t="n">
        <v>0</v>
      </c>
      <c r="V4312" t="inlineStr">
        <is>
          <t>No</t>
        </is>
      </c>
      <c r="W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TC104304</t>
        </is>
      </c>
      <c r="B4313" s="69" t="n">
        <v>46179</v>
      </c>
      <c r="C4313" s="70" t="n">
        <v>2026</v>
      </c>
      <c r="D4313" t="inlineStr">
        <is>
          <t>Jun</t>
        </is>
      </c>
      <c r="E4313" t="inlineStr">
        <is>
          <t>Middle East &amp; Africa</t>
        </is>
      </c>
      <c r="F4313" t="inlineStr">
        <is>
          <t>South Africa</t>
        </is>
      </c>
      <c r="G4313" t="inlineStr">
        <is>
          <t>Manufacturing</t>
        </is>
      </c>
      <c r="H4313" t="inlineStr">
        <is>
          <t>BPS</t>
        </is>
      </c>
      <c r="I4313" t="inlineStr">
        <is>
          <t>Large client</t>
        </is>
      </c>
      <c r="J4313" t="inlineStr">
        <is>
          <t>Ruhi Shaikh</t>
        </is>
      </c>
      <c r="K4313" s="71" t="n">
        <v>8903</v>
      </c>
      <c r="L4313" s="72" t="n">
        <v>3665.51</v>
      </c>
      <c r="M4313" s="72" t="n">
        <v>32634035.53</v>
      </c>
      <c r="N4313" s="72" t="n">
        <v>0</v>
      </c>
      <c r="O4313" s="72" t="n">
        <v>32634035.53</v>
      </c>
      <c r="P4313" s="72" t="n">
        <v>19220313.31</v>
      </c>
      <c r="Q4313" s="72" t="n">
        <v>13413722.22</v>
      </c>
      <c r="R4313" t="inlineStr">
        <is>
          <t>M-04</t>
        </is>
      </c>
      <c r="S4313" s="73" t="n">
        <v>67.90000000000001</v>
      </c>
      <c r="T4313" s="73" t="n">
        <v>52.9</v>
      </c>
      <c r="U4313" s="71" t="n">
        <v>1</v>
      </c>
      <c r="V4313" t="inlineStr">
        <is>
          <t>No</t>
        </is>
      </c>
      <c r="W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TC104305</t>
        </is>
      </c>
      <c r="B4314" s="69" t="n">
        <v>46179</v>
      </c>
      <c r="C4314" s="70" t="n">
        <v>2026</v>
      </c>
      <c r="D4314" t="inlineStr">
        <is>
          <t>Jun</t>
        </is>
      </c>
      <c r="E4314" t="inlineStr">
        <is>
          <t>Continental Europe</t>
        </is>
      </c>
      <c r="F4314" t="inlineStr">
        <is>
          <t>Netherlands</t>
        </is>
      </c>
      <c r="G4314" t="inlineStr">
        <is>
          <t>Communications &amp; Media</t>
        </is>
      </c>
      <c r="H4314" t="inlineStr">
        <is>
          <t>AI &amp; data</t>
        </is>
      </c>
      <c r="I4314" t="inlineStr">
        <is>
          <t>Large client</t>
        </is>
      </c>
      <c r="J4314" t="inlineStr">
        <is>
          <t>Wei Chen</t>
        </is>
      </c>
      <c r="K4314" s="71" t="n">
        <v>9893</v>
      </c>
      <c r="L4314" s="72" t="n">
        <v>3324.74</v>
      </c>
      <c r="M4314" s="72" t="n">
        <v>32891652.82</v>
      </c>
      <c r="N4314" s="72" t="n">
        <v>1315666.11</v>
      </c>
      <c r="O4314" s="72" t="n">
        <v>31575986.71</v>
      </c>
      <c r="P4314" s="72" t="n">
        <v>22492844.57</v>
      </c>
      <c r="Q4314" s="72" t="n">
        <v>9083142.140000001</v>
      </c>
      <c r="R4314" t="inlineStr">
        <is>
          <t>CM-06</t>
        </is>
      </c>
      <c r="S4314" s="73" t="n">
        <v>76.59999999999999</v>
      </c>
      <c r="T4314" s="73" t="n">
        <v>64.5</v>
      </c>
      <c r="U4314" s="71" t="n">
        <v>2</v>
      </c>
      <c r="V4314" t="inlineStr">
        <is>
          <t>No</t>
        </is>
      </c>
      <c r="W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TC104306</t>
        </is>
      </c>
      <c r="B4315" s="69" t="n">
        <v>46179</v>
      </c>
      <c r="C4315" s="70" t="n">
        <v>2026</v>
      </c>
      <c r="D4315" t="inlineStr">
        <is>
          <t>Jun</t>
        </is>
      </c>
      <c r="E4315" t="inlineStr">
        <is>
          <t>Continental Europe</t>
        </is>
      </c>
      <c r="F4315" t="inlineStr">
        <is>
          <t>Germany</t>
        </is>
      </c>
      <c r="G4315" t="inlineStr">
        <is>
          <t>BFSI</t>
        </is>
      </c>
      <c r="H4315" t="inlineStr">
        <is>
          <t>Application services</t>
        </is>
      </c>
      <c r="I4315" t="inlineStr">
        <is>
          <t>Mid-size client</t>
        </is>
      </c>
      <c r="J4315" t="inlineStr">
        <is>
          <t>Omar Haddad</t>
        </is>
      </c>
      <c r="K4315" s="71" t="n">
        <v>6455</v>
      </c>
      <c r="L4315" s="72" t="n">
        <v>4404.65</v>
      </c>
      <c r="M4315" s="72" t="n">
        <v>28432015.75</v>
      </c>
      <c r="N4315" s="72" t="n">
        <v>0</v>
      </c>
      <c r="O4315" s="72" t="n">
        <v>28432015.75</v>
      </c>
      <c r="P4315" s="72" t="n">
        <v>18615086.53</v>
      </c>
      <c r="Q4315" s="72" t="n">
        <v>9816929.220000001</v>
      </c>
      <c r="R4315" t="inlineStr">
        <is>
          <t>B-04</t>
        </is>
      </c>
      <c r="S4315" s="73" t="n">
        <v>45.8</v>
      </c>
      <c r="T4315" s="73" t="n">
        <v>39</v>
      </c>
      <c r="U4315" s="71" t="n">
        <v>0</v>
      </c>
      <c r="V4315" t="inlineStr">
        <is>
          <t>No</t>
        </is>
      </c>
      <c r="W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TC104307</t>
        </is>
      </c>
      <c r="B4316" s="69" t="n">
        <v>46179</v>
      </c>
      <c r="C4316" s="70" t="n">
        <v>2026</v>
      </c>
      <c r="D4316" t="inlineStr">
        <is>
          <t>Jun</t>
        </is>
      </c>
      <c r="E4316" t="inlineStr">
        <is>
          <t>UK</t>
        </is>
      </c>
      <c r="F4316" t="inlineStr">
        <is>
          <t>UK</t>
        </is>
      </c>
      <c r="G4316" t="inlineStr">
        <is>
          <t>BFSI</t>
        </is>
      </c>
      <c r="H4316" t="inlineStr">
        <is>
          <t>Cloud &amp; infrastructure</t>
        </is>
      </c>
      <c r="I4316" t="inlineStr">
        <is>
          <t>Large client</t>
        </is>
      </c>
      <c r="J4316" t="inlineStr">
        <is>
          <t>Amir Khan</t>
        </is>
      </c>
      <c r="K4316" s="71" t="n">
        <v>10446</v>
      </c>
      <c r="L4316" s="72" t="n">
        <v>4679.01</v>
      </c>
      <c r="M4316" s="72" t="n">
        <v>48876938.46</v>
      </c>
      <c r="N4316" s="72" t="n">
        <v>0</v>
      </c>
      <c r="O4316" s="72" t="n">
        <v>48876938.46</v>
      </c>
      <c r="P4316" s="72" t="n">
        <v>29920742.68</v>
      </c>
      <c r="Q4316" s="72" t="n">
        <v>18956195.78</v>
      </c>
      <c r="R4316" t="inlineStr">
        <is>
          <t>B-01</t>
        </is>
      </c>
      <c r="S4316" s="73" t="n">
        <v>78.3</v>
      </c>
      <c r="T4316" s="73" t="n">
        <v>67.3</v>
      </c>
      <c r="U4316" s="71" t="n">
        <v>2</v>
      </c>
      <c r="V4316" t="inlineStr">
        <is>
          <t>No</t>
        </is>
      </c>
      <c r="W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TC104308</t>
        </is>
      </c>
      <c r="B4317" s="69" t="n">
        <v>46179</v>
      </c>
      <c r="C4317" s="70" t="n">
        <v>2026</v>
      </c>
      <c r="D4317" t="inlineStr">
        <is>
          <t>Jun</t>
        </is>
      </c>
      <c r="E4317" t="inlineStr">
        <is>
          <t>North America</t>
        </is>
      </c>
      <c r="F4317" t="inlineStr">
        <is>
          <t>Canada</t>
        </is>
      </c>
      <c r="G4317" t="inlineStr">
        <is>
          <t>Technology &amp; Services</t>
        </is>
      </c>
      <c r="H4317" t="inlineStr">
        <is>
          <t>AI &amp; data</t>
        </is>
      </c>
      <c r="I4317" t="inlineStr">
        <is>
          <t>Mid-size client</t>
        </is>
      </c>
      <c r="J4317" t="inlineStr">
        <is>
          <t>Sophie Müller</t>
        </is>
      </c>
      <c r="K4317" s="71" t="n">
        <v>7501</v>
      </c>
      <c r="L4317" s="72" t="n">
        <v>3785.69</v>
      </c>
      <c r="M4317" s="72" t="n">
        <v>28396460.69</v>
      </c>
      <c r="N4317" s="72" t="n">
        <v>1703787.64</v>
      </c>
      <c r="O4317" s="72" t="n">
        <v>26692673.05</v>
      </c>
      <c r="P4317" s="72" t="n">
        <v>18170664</v>
      </c>
      <c r="Q4317" s="72" t="n">
        <v>8522009.050000001</v>
      </c>
      <c r="R4317" t="inlineStr">
        <is>
          <t>TS-03</t>
        </is>
      </c>
      <c r="S4317" s="73" t="n">
        <v>48.9</v>
      </c>
      <c r="T4317" s="73" t="n">
        <v>43.7</v>
      </c>
      <c r="U4317" s="71" t="n">
        <v>0</v>
      </c>
      <c r="V4317" t="inlineStr">
        <is>
          <t>No</t>
        </is>
      </c>
      <c r="W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TC104309</t>
        </is>
      </c>
      <c r="B4318" s="69" t="n">
        <v>46180</v>
      </c>
      <c r="C4318" s="70" t="n">
        <v>2026</v>
      </c>
      <c r="D4318" t="inlineStr">
        <is>
          <t>Jun</t>
        </is>
      </c>
      <c r="E4318" t="inlineStr">
        <is>
          <t>UK</t>
        </is>
      </c>
      <c r="F4318" t="inlineStr">
        <is>
          <t>UK</t>
        </is>
      </c>
      <c r="G4318" t="inlineStr">
        <is>
          <t>Communications &amp; Media</t>
        </is>
      </c>
      <c r="H4318" t="inlineStr">
        <is>
          <t>AI &amp; data</t>
        </is>
      </c>
      <c r="I4318" t="inlineStr">
        <is>
          <t>Top-10 client</t>
        </is>
      </c>
      <c r="J4318" t="inlineStr">
        <is>
          <t>Ravindra Patil</t>
        </is>
      </c>
      <c r="K4318" s="71" t="n">
        <v>6435</v>
      </c>
      <c r="L4318" s="72" t="n">
        <v>3510.41</v>
      </c>
      <c r="M4318" s="72" t="n">
        <v>22589488.35</v>
      </c>
      <c r="N4318" s="72" t="n">
        <v>1355369.3</v>
      </c>
      <c r="O4318" s="72" t="n">
        <v>21234119.05</v>
      </c>
      <c r="P4318" s="72" t="n">
        <v>14435758.03</v>
      </c>
      <c r="Q4318" s="72" t="n">
        <v>6798361.02</v>
      </c>
      <c r="R4318" t="inlineStr">
        <is>
          <t>CM-02</t>
        </is>
      </c>
      <c r="S4318" s="73" t="n">
        <v>48.6</v>
      </c>
      <c r="T4318" s="73" t="n">
        <v>42.2</v>
      </c>
      <c r="U4318" s="71" t="n">
        <v>0</v>
      </c>
      <c r="V4318" t="inlineStr">
        <is>
          <t>No</t>
        </is>
      </c>
      <c r="W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TC104310</t>
        </is>
      </c>
      <c r="B4319" s="69" t="n">
        <v>46180</v>
      </c>
      <c r="C4319" s="70" t="n">
        <v>2026</v>
      </c>
      <c r="D4319" t="inlineStr">
        <is>
          <t>Jun</t>
        </is>
      </c>
      <c r="E4319" t="inlineStr">
        <is>
          <t>UK</t>
        </is>
      </c>
      <c r="F4319" t="inlineStr">
        <is>
          <t>UK</t>
        </is>
      </c>
      <c r="G4319" t="inlineStr">
        <is>
          <t>Technology &amp; Services</t>
        </is>
      </c>
      <c r="H4319" t="inlineStr">
        <is>
          <t>Application services</t>
        </is>
      </c>
      <c r="I4319" t="inlineStr">
        <is>
          <t>Large client</t>
        </is>
      </c>
      <c r="J4319" t="inlineStr">
        <is>
          <t>Wei Chen</t>
        </is>
      </c>
      <c r="K4319" s="71" t="n">
        <v>4531</v>
      </c>
      <c r="L4319" s="72" t="n">
        <v>4475.97</v>
      </c>
      <c r="M4319" s="72" t="n">
        <v>20280620.07</v>
      </c>
      <c r="N4319" s="72" t="n">
        <v>405612.4</v>
      </c>
      <c r="O4319" s="72" t="n">
        <v>19875007.67</v>
      </c>
      <c r="P4319" s="72" t="n">
        <v>13188367.99</v>
      </c>
      <c r="Q4319" s="72" t="n">
        <v>6686639.68</v>
      </c>
      <c r="R4319" t="inlineStr">
        <is>
          <t>TS-04</t>
        </is>
      </c>
      <c r="S4319" s="73" t="n">
        <v>31.7</v>
      </c>
      <c r="T4319" s="73" t="n">
        <v>26.6</v>
      </c>
      <c r="U4319" s="71" t="n">
        <v>1</v>
      </c>
      <c r="V4319" t="inlineStr">
        <is>
          <t>No</t>
        </is>
      </c>
      <c r="W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TC104311</t>
        </is>
      </c>
      <c r="B4320" s="69" t="n">
        <v>46180</v>
      </c>
      <c r="C4320" s="70" t="n">
        <v>2026</v>
      </c>
      <c r="D4320" t="inlineStr">
        <is>
          <t>Jun</t>
        </is>
      </c>
      <c r="E4320" t="inlineStr">
        <is>
          <t>UK</t>
        </is>
      </c>
      <c r="F4320" t="inlineStr">
        <is>
          <t>UK</t>
        </is>
      </c>
      <c r="G4320" t="inlineStr">
        <is>
          <t>Life Sciences</t>
        </is>
      </c>
      <c r="H4320" t="inlineStr">
        <is>
          <t>AI &amp; data</t>
        </is>
      </c>
      <c r="I4320" t="inlineStr">
        <is>
          <t>Mid-size client</t>
        </is>
      </c>
      <c r="J4320" t="inlineStr">
        <is>
          <t>Arjun Mehta</t>
        </is>
      </c>
      <c r="K4320" s="71" t="n">
        <v>7094</v>
      </c>
      <c r="L4320" s="72" t="n">
        <v>4105.76</v>
      </c>
      <c r="M4320" s="72" t="n">
        <v>29126261.44</v>
      </c>
      <c r="N4320" s="72" t="n">
        <v>1165050.46</v>
      </c>
      <c r="O4320" s="72" t="n">
        <v>27961210.98</v>
      </c>
      <c r="P4320" s="72" t="n">
        <v>17971764.28</v>
      </c>
      <c r="Q4320" s="72" t="n">
        <v>9989446.699999999</v>
      </c>
      <c r="R4320" t="inlineStr">
        <is>
          <t>LS-06</t>
        </is>
      </c>
      <c r="S4320" s="73" t="n">
        <v>44.3</v>
      </c>
      <c r="T4320" s="73" t="n">
        <v>40.7</v>
      </c>
      <c r="U4320" s="71" t="n">
        <v>0</v>
      </c>
      <c r="V4320" t="inlineStr">
        <is>
          <t>No</t>
        </is>
      </c>
      <c r="W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TC104312</t>
        </is>
      </c>
      <c r="B4321" s="69" t="n">
        <v>46180</v>
      </c>
      <c r="C4321" s="70" t="n">
        <v>2026</v>
      </c>
      <c r="D4321" t="inlineStr">
        <is>
          <t>Jun</t>
        </is>
      </c>
      <c r="E4321" t="inlineStr">
        <is>
          <t>UK</t>
        </is>
      </c>
      <c r="F4321" t="inlineStr">
        <is>
          <t>UK</t>
        </is>
      </c>
      <c r="G4321" t="inlineStr">
        <is>
          <t>Communications &amp; Media</t>
        </is>
      </c>
      <c r="H4321" t="inlineStr">
        <is>
          <t>Cloud &amp; infrastructure</t>
        </is>
      </c>
      <c r="I4321" t="inlineStr">
        <is>
          <t>Large client</t>
        </is>
      </c>
      <c r="J4321" t="inlineStr">
        <is>
          <t>Sophie Müller</t>
        </is>
      </c>
      <c r="K4321" s="71" t="n">
        <v>3015</v>
      </c>
      <c r="L4321" s="72" t="n">
        <v>4061.47</v>
      </c>
      <c r="M4321" s="72" t="n">
        <v>12245332.05</v>
      </c>
      <c r="N4321" s="72" t="n">
        <v>734719.92</v>
      </c>
      <c r="O4321" s="72" t="n">
        <v>11510612.13</v>
      </c>
      <c r="P4321" s="72" t="n">
        <v>8931856.67</v>
      </c>
      <c r="Q4321" s="72" t="n">
        <v>2578755.46</v>
      </c>
      <c r="R4321" t="inlineStr">
        <is>
          <t>CM-03</t>
        </is>
      </c>
      <c r="S4321" s="73" t="n">
        <v>22.7</v>
      </c>
      <c r="T4321" s="73" t="n">
        <v>20.3</v>
      </c>
      <c r="U4321" s="71" t="n">
        <v>1</v>
      </c>
      <c r="V4321" t="inlineStr">
        <is>
          <t>No</t>
        </is>
      </c>
      <c r="W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TC104313</t>
        </is>
      </c>
      <c r="B4322" s="69" t="n">
        <v>46180</v>
      </c>
      <c r="C4322" s="70" t="n">
        <v>2026</v>
      </c>
      <c r="D4322" t="inlineStr">
        <is>
          <t>Jun</t>
        </is>
      </c>
      <c r="E4322" t="inlineStr">
        <is>
          <t>Middle East &amp; Africa</t>
        </is>
      </c>
      <c r="F4322" t="inlineStr">
        <is>
          <t>UAE</t>
        </is>
      </c>
      <c r="G4322" t="inlineStr">
        <is>
          <t>BFSI</t>
        </is>
      </c>
      <c r="H4322" t="inlineStr">
        <is>
          <t>Cloud &amp; infrastructure</t>
        </is>
      </c>
      <c r="I4322" t="inlineStr">
        <is>
          <t>Mid-size client</t>
        </is>
      </c>
      <c r="J4322" t="inlineStr">
        <is>
          <t>Carlos Silva</t>
        </is>
      </c>
      <c r="K4322" s="71" t="n">
        <v>3470</v>
      </c>
      <c r="L4322" s="72" t="n">
        <v>3312.76</v>
      </c>
      <c r="M4322" s="72" t="n">
        <v>11495277.2</v>
      </c>
      <c r="N4322" s="72" t="n">
        <v>689716.63</v>
      </c>
      <c r="O4322" s="72" t="n">
        <v>10805560.57</v>
      </c>
      <c r="P4322" s="72" t="n">
        <v>7019574.77</v>
      </c>
      <c r="Q4322" s="72" t="n">
        <v>3785985.8</v>
      </c>
      <c r="R4322" t="inlineStr">
        <is>
          <t>B-06</t>
        </is>
      </c>
      <c r="S4322" s="73" t="n">
        <v>28.2</v>
      </c>
      <c r="T4322" s="73" t="n">
        <v>21.2</v>
      </c>
      <c r="U4322" s="71" t="n">
        <v>0</v>
      </c>
      <c r="V4322" t="inlineStr">
        <is>
          <t>No</t>
        </is>
      </c>
      <c r="W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TC104314</t>
        </is>
      </c>
      <c r="B4323" s="69" t="n">
        <v>46180</v>
      </c>
      <c r="C4323" s="70" t="n">
        <v>2026</v>
      </c>
      <c r="D4323" t="inlineStr">
        <is>
          <t>Jun</t>
        </is>
      </c>
      <c r="E4323" t="inlineStr">
        <is>
          <t>India</t>
        </is>
      </c>
      <c r="F4323" t="inlineStr">
        <is>
          <t>India</t>
        </is>
      </c>
      <c r="G4323" t="inlineStr">
        <is>
          <t>Retail &amp; CPG</t>
        </is>
      </c>
      <c r="H4323" t="inlineStr">
        <is>
          <t>Application services</t>
        </is>
      </c>
      <c r="I4323" t="inlineStr">
        <is>
          <t>Top-10 client</t>
        </is>
      </c>
      <c r="J4323" t="inlineStr">
        <is>
          <t>Ruhi Shaikh</t>
        </is>
      </c>
      <c r="K4323" s="71" t="n">
        <v>3589</v>
      </c>
      <c r="L4323" s="72" t="n">
        <v>3600.94</v>
      </c>
      <c r="M4323" s="72" t="n">
        <v>12923773.66</v>
      </c>
      <c r="N4323" s="72" t="n">
        <v>516950.95</v>
      </c>
      <c r="O4323" s="72" t="n">
        <v>12406822.71</v>
      </c>
      <c r="P4323" s="72" t="n">
        <v>7979004.6</v>
      </c>
      <c r="Q4323" s="72" t="n">
        <v>4427818.11</v>
      </c>
      <c r="R4323" t="inlineStr">
        <is>
          <t>RC-01</t>
        </is>
      </c>
      <c r="S4323" s="73" t="n">
        <v>27.6</v>
      </c>
      <c r="T4323" s="73" t="n">
        <v>21.5</v>
      </c>
      <c r="U4323" s="71" t="n">
        <v>1</v>
      </c>
      <c r="V4323" t="inlineStr">
        <is>
          <t>No</t>
        </is>
      </c>
      <c r="W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TC104315</t>
        </is>
      </c>
      <c r="B4324" s="69" t="n">
        <v>46181</v>
      </c>
      <c r="C4324" s="70" t="n">
        <v>2026</v>
      </c>
      <c r="D4324" t="inlineStr">
        <is>
          <t>Jun</t>
        </is>
      </c>
      <c r="E4324" t="inlineStr">
        <is>
          <t>Continental Europe</t>
        </is>
      </c>
      <c r="F4324" t="inlineStr">
        <is>
          <t>France</t>
        </is>
      </c>
      <c r="G4324" t="inlineStr">
        <is>
          <t>BFSI</t>
        </is>
      </c>
      <c r="H4324" t="inlineStr">
        <is>
          <t>Application services</t>
        </is>
      </c>
      <c r="I4324" t="inlineStr">
        <is>
          <t>Mid-size client</t>
        </is>
      </c>
      <c r="J4324" t="inlineStr">
        <is>
          <t>Mei Lin</t>
        </is>
      </c>
      <c r="K4324" s="71" t="n">
        <v>2309</v>
      </c>
      <c r="L4324" s="72" t="n">
        <v>4094.57</v>
      </c>
      <c r="M4324" s="72" t="n">
        <v>9454362.130000001</v>
      </c>
      <c r="N4324" s="72" t="n">
        <v>567261.73</v>
      </c>
      <c r="O4324" s="72" t="n">
        <v>8887100.4</v>
      </c>
      <c r="P4324" s="72" t="n">
        <v>6025388.41</v>
      </c>
      <c r="Q4324" s="72" t="n">
        <v>2861711.99</v>
      </c>
      <c r="R4324" t="inlineStr">
        <is>
          <t>B-01</t>
        </is>
      </c>
      <c r="S4324" s="73" t="n">
        <v>17.8</v>
      </c>
      <c r="T4324" s="73" t="n">
        <v>14</v>
      </c>
      <c r="U4324" s="71" t="n">
        <v>0</v>
      </c>
      <c r="V4324" t="inlineStr">
        <is>
          <t>Yes</t>
        </is>
      </c>
      <c r="W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TC104316</t>
        </is>
      </c>
      <c r="B4325" s="69" t="n">
        <v>46181</v>
      </c>
      <c r="C4325" s="70" t="n">
        <v>2026</v>
      </c>
      <c r="D4325" t="inlineStr">
        <is>
          <t>Jun</t>
        </is>
      </c>
      <c r="E4325" t="inlineStr">
        <is>
          <t>UK</t>
        </is>
      </c>
      <c r="F4325" t="inlineStr">
        <is>
          <t>UK</t>
        </is>
      </c>
      <c r="G4325" t="inlineStr">
        <is>
          <t>Technology &amp; Services</t>
        </is>
      </c>
      <c r="H4325" t="inlineStr">
        <is>
          <t>Application services</t>
        </is>
      </c>
      <c r="I4325" t="inlineStr">
        <is>
          <t>Large client</t>
        </is>
      </c>
      <c r="J4325" t="inlineStr">
        <is>
          <t>Wei Chen</t>
        </is>
      </c>
      <c r="K4325" s="71" t="n">
        <v>6482</v>
      </c>
      <c r="L4325" s="72" t="n">
        <v>4105.13</v>
      </c>
      <c r="M4325" s="72" t="n">
        <v>26609452.66</v>
      </c>
      <c r="N4325" s="72" t="n">
        <v>532189.05</v>
      </c>
      <c r="O4325" s="72" t="n">
        <v>26077263.61</v>
      </c>
      <c r="P4325" s="72" t="n">
        <v>17552995.28</v>
      </c>
      <c r="Q4325" s="72" t="n">
        <v>8524268.33</v>
      </c>
      <c r="R4325" t="inlineStr">
        <is>
          <t>TS-03</t>
        </is>
      </c>
      <c r="S4325" s="73" t="n">
        <v>49.1</v>
      </c>
      <c r="T4325" s="73" t="n">
        <v>42</v>
      </c>
      <c r="U4325" s="71" t="n">
        <v>0</v>
      </c>
      <c r="V4325" t="inlineStr">
        <is>
          <t>No</t>
        </is>
      </c>
      <c r="W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TC104317</t>
        </is>
      </c>
      <c r="B4326" s="69" t="n">
        <v>46181</v>
      </c>
      <c r="C4326" s="70" t="n">
        <v>2026</v>
      </c>
      <c r="D4326" t="inlineStr">
        <is>
          <t>Jun</t>
        </is>
      </c>
      <c r="E4326" t="inlineStr">
        <is>
          <t>Continental Europe</t>
        </is>
      </c>
      <c r="F4326" t="inlineStr">
        <is>
          <t>Netherlands</t>
        </is>
      </c>
      <c r="G4326" t="inlineStr">
        <is>
          <t>BFSI</t>
        </is>
      </c>
      <c r="H4326" t="inlineStr">
        <is>
          <t>Application services</t>
        </is>
      </c>
      <c r="I4326" t="inlineStr">
        <is>
          <t>Mid-size client</t>
        </is>
      </c>
      <c r="J4326" t="inlineStr">
        <is>
          <t>Fatima Al-Saud</t>
        </is>
      </c>
      <c r="K4326" s="71" t="n">
        <v>9337</v>
      </c>
      <c r="L4326" s="72" t="n">
        <v>4057.33</v>
      </c>
      <c r="M4326" s="72" t="n">
        <v>37883290.21</v>
      </c>
      <c r="N4326" s="72" t="n">
        <v>1515331.61</v>
      </c>
      <c r="O4326" s="72" t="n">
        <v>36367958.6</v>
      </c>
      <c r="P4326" s="72" t="n">
        <v>24858241.4</v>
      </c>
      <c r="Q4326" s="72" t="n">
        <v>11509717.2</v>
      </c>
      <c r="R4326" t="inlineStr">
        <is>
          <t>B-04</t>
        </is>
      </c>
      <c r="S4326" s="73" t="n">
        <v>69.5</v>
      </c>
      <c r="T4326" s="73" t="n">
        <v>58.7</v>
      </c>
      <c r="U4326" s="71" t="n">
        <v>1</v>
      </c>
      <c r="V4326" t="inlineStr">
        <is>
          <t>No</t>
        </is>
      </c>
      <c r="W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TC104318</t>
        </is>
      </c>
      <c r="B4327" s="69" t="n">
        <v>46181</v>
      </c>
      <c r="C4327" s="70" t="n">
        <v>2026</v>
      </c>
      <c r="D4327" t="inlineStr">
        <is>
          <t>Jun</t>
        </is>
      </c>
      <c r="E4327" t="inlineStr">
        <is>
          <t>Middle East &amp; Africa</t>
        </is>
      </c>
      <c r="F4327" t="inlineStr">
        <is>
          <t>South Africa</t>
        </is>
      </c>
      <c r="G4327" t="inlineStr">
        <is>
          <t>Technology &amp; Services</t>
        </is>
      </c>
      <c r="H4327" t="inlineStr">
        <is>
          <t>Application services</t>
        </is>
      </c>
      <c r="I4327" t="inlineStr">
        <is>
          <t>Mid-size client</t>
        </is>
      </c>
      <c r="J4327" t="inlineStr">
        <is>
          <t>Lucas Martin</t>
        </is>
      </c>
      <c r="K4327" s="71" t="n">
        <v>11470</v>
      </c>
      <c r="L4327" s="72" t="n">
        <v>3612.36</v>
      </c>
      <c r="M4327" s="72" t="n">
        <v>41433769.2</v>
      </c>
      <c r="N4327" s="72" t="n">
        <v>0</v>
      </c>
      <c r="O4327" s="72" t="n">
        <v>41433769.2</v>
      </c>
      <c r="P4327" s="72" t="n">
        <v>25825021.05</v>
      </c>
      <c r="Q4327" s="72" t="n">
        <v>15608748.15</v>
      </c>
      <c r="R4327" t="inlineStr">
        <is>
          <t>TS-01</t>
        </is>
      </c>
      <c r="S4327" s="73" t="n">
        <v>79.7</v>
      </c>
      <c r="T4327" s="73" t="n">
        <v>72.09999999999999</v>
      </c>
      <c r="U4327" s="71" t="n">
        <v>1</v>
      </c>
      <c r="V4327" t="inlineStr">
        <is>
          <t>No</t>
        </is>
      </c>
      <c r="W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TC104319</t>
        </is>
      </c>
      <c r="B4328" s="69" t="n">
        <v>46181</v>
      </c>
      <c r="C4328" s="70" t="n">
        <v>2026</v>
      </c>
      <c r="D4328" t="inlineStr">
        <is>
          <t>Jun</t>
        </is>
      </c>
      <c r="E4328" t="inlineStr">
        <is>
          <t>Continental Europe</t>
        </is>
      </c>
      <c r="F4328" t="inlineStr">
        <is>
          <t>Netherlands</t>
        </is>
      </c>
      <c r="G4328" t="inlineStr">
        <is>
          <t>BFSI</t>
        </is>
      </c>
      <c r="H4328" t="inlineStr">
        <is>
          <t>Cloud &amp; infrastructure</t>
        </is>
      </c>
      <c r="I4328" t="inlineStr">
        <is>
          <t>Large client</t>
        </is>
      </c>
      <c r="J4328" t="inlineStr">
        <is>
          <t>Ravindra Patil</t>
        </is>
      </c>
      <c r="K4328" s="71" t="n">
        <v>3194</v>
      </c>
      <c r="L4328" s="72" t="n">
        <v>4098.07</v>
      </c>
      <c r="M4328" s="72" t="n">
        <v>13089235.58</v>
      </c>
      <c r="N4328" s="72" t="n">
        <v>0</v>
      </c>
      <c r="O4328" s="72" t="n">
        <v>13089235.58</v>
      </c>
      <c r="P4328" s="72" t="n">
        <v>9478715.050000001</v>
      </c>
      <c r="Q4328" s="72" t="n">
        <v>3610520.53</v>
      </c>
      <c r="R4328" t="inlineStr">
        <is>
          <t>B-03</t>
        </is>
      </c>
      <c r="S4328" s="73" t="n">
        <v>24.2</v>
      </c>
      <c r="T4328" s="73" t="n">
        <v>19.2</v>
      </c>
      <c r="U4328" s="71" t="n">
        <v>2</v>
      </c>
      <c r="V4328" t="inlineStr">
        <is>
          <t>No</t>
        </is>
      </c>
      <c r="W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TC104320</t>
        </is>
      </c>
      <c r="B4329" s="69" t="n">
        <v>46181</v>
      </c>
      <c r="C4329" s="70" t="n">
        <v>2026</v>
      </c>
      <c r="D4329" t="inlineStr">
        <is>
          <t>Jun</t>
        </is>
      </c>
      <c r="E4329" t="inlineStr">
        <is>
          <t>North America</t>
        </is>
      </c>
      <c r="F4329" t="inlineStr">
        <is>
          <t>USA</t>
        </is>
      </c>
      <c r="G4329" t="inlineStr">
        <is>
          <t>Communications &amp; Media</t>
        </is>
      </c>
      <c r="H4329" t="inlineStr">
        <is>
          <t>Application services</t>
        </is>
      </c>
      <c r="I4329" t="inlineStr">
        <is>
          <t>Large client</t>
        </is>
      </c>
      <c r="J4329" t="inlineStr">
        <is>
          <t>Ana Costa</t>
        </is>
      </c>
      <c r="K4329" s="71" t="n">
        <v>4864</v>
      </c>
      <c r="L4329" s="72" t="n">
        <v>3991.33</v>
      </c>
      <c r="M4329" s="72" t="n">
        <v>19413829.12</v>
      </c>
      <c r="N4329" s="72" t="n">
        <v>388276.58</v>
      </c>
      <c r="O4329" s="72" t="n">
        <v>19025552.54</v>
      </c>
      <c r="P4329" s="72" t="n">
        <v>12465165.85</v>
      </c>
      <c r="Q4329" s="72" t="n">
        <v>6560386.69</v>
      </c>
      <c r="R4329" t="inlineStr">
        <is>
          <t>CM-04</t>
        </is>
      </c>
      <c r="S4329" s="73" t="n">
        <v>36.3</v>
      </c>
      <c r="T4329" s="73" t="n">
        <v>31</v>
      </c>
      <c r="U4329" s="71" t="n">
        <v>0</v>
      </c>
      <c r="V4329" t="inlineStr">
        <is>
          <t>No</t>
        </is>
      </c>
      <c r="W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TC104321</t>
        </is>
      </c>
      <c r="B4330" s="69" t="n">
        <v>46181</v>
      </c>
      <c r="C4330" s="70" t="n">
        <v>2026</v>
      </c>
      <c r="D4330" t="inlineStr">
        <is>
          <t>Jun</t>
        </is>
      </c>
      <c r="E4330" t="inlineStr">
        <is>
          <t>Continental Europe</t>
        </is>
      </c>
      <c r="F4330" t="inlineStr">
        <is>
          <t>Germany</t>
        </is>
      </c>
      <c r="G4330" t="inlineStr">
        <is>
          <t>BFSI</t>
        </is>
      </c>
      <c r="H4330" t="inlineStr">
        <is>
          <t>AI &amp; data</t>
        </is>
      </c>
      <c r="I4330" t="inlineStr">
        <is>
          <t>Large client</t>
        </is>
      </c>
      <c r="J4330" t="inlineStr">
        <is>
          <t>Yuki Sato</t>
        </is>
      </c>
      <c r="K4330" s="71" t="n">
        <v>7726</v>
      </c>
      <c r="L4330" s="72" t="n">
        <v>4377.06</v>
      </c>
      <c r="M4330" s="72" t="n">
        <v>33817165.56</v>
      </c>
      <c r="N4330" s="72" t="n">
        <v>0</v>
      </c>
      <c r="O4330" s="72" t="n">
        <v>33817165.56</v>
      </c>
      <c r="P4330" s="72" t="n">
        <v>24272699.28</v>
      </c>
      <c r="Q4330" s="72" t="n">
        <v>9544466.279999999</v>
      </c>
      <c r="R4330" t="inlineStr">
        <is>
          <t>B-02</t>
        </is>
      </c>
      <c r="S4330" s="73" t="n">
        <v>62.1</v>
      </c>
      <c r="T4330" s="73" t="n">
        <v>47.9</v>
      </c>
      <c r="U4330" s="71" t="n">
        <v>3</v>
      </c>
      <c r="V4330" t="inlineStr">
        <is>
          <t>No</t>
        </is>
      </c>
      <c r="W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TC104322</t>
        </is>
      </c>
      <c r="B4331" s="69" t="n">
        <v>46181</v>
      </c>
      <c r="C4331" s="70" t="n">
        <v>2026</v>
      </c>
      <c r="D4331" t="inlineStr">
        <is>
          <t>Jun</t>
        </is>
      </c>
      <c r="E4331" t="inlineStr">
        <is>
          <t>North America</t>
        </is>
      </c>
      <c r="F4331" t="inlineStr">
        <is>
          <t>USA</t>
        </is>
      </c>
      <c r="G4331" t="inlineStr">
        <is>
          <t>Life Sciences</t>
        </is>
      </c>
      <c r="H4331" t="inlineStr">
        <is>
          <t>AI &amp; data</t>
        </is>
      </c>
      <c r="I4331" t="inlineStr">
        <is>
          <t>Top-10 client</t>
        </is>
      </c>
      <c r="J4331" t="inlineStr">
        <is>
          <t>Liam O'Brien</t>
        </is>
      </c>
      <c r="K4331" s="71" t="n">
        <v>7755</v>
      </c>
      <c r="L4331" s="72" t="n">
        <v>5031.89</v>
      </c>
      <c r="M4331" s="72" t="n">
        <v>39022306.95</v>
      </c>
      <c r="N4331" s="72" t="n">
        <v>0</v>
      </c>
      <c r="O4331" s="72" t="n">
        <v>39022306.95</v>
      </c>
      <c r="P4331" s="72" t="n">
        <v>25683176.22</v>
      </c>
      <c r="Q4331" s="72" t="n">
        <v>13339130.73</v>
      </c>
      <c r="R4331" t="inlineStr">
        <is>
          <t>LS-01</t>
        </is>
      </c>
      <c r="S4331" s="73" t="n">
        <v>60.8</v>
      </c>
      <c r="T4331" s="73" t="n">
        <v>46.1</v>
      </c>
      <c r="U4331" s="71" t="n">
        <v>1</v>
      </c>
      <c r="V4331" t="inlineStr">
        <is>
          <t>No</t>
        </is>
      </c>
      <c r="W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TC104323</t>
        </is>
      </c>
      <c r="B4332" s="69" t="n">
        <v>46182</v>
      </c>
      <c r="C4332" s="70" t="n">
        <v>2026</v>
      </c>
      <c r="D4332" t="inlineStr">
        <is>
          <t>Jun</t>
        </is>
      </c>
      <c r="E4332" t="inlineStr">
        <is>
          <t>India</t>
        </is>
      </c>
      <c r="F4332" t="inlineStr">
        <is>
          <t>India</t>
        </is>
      </c>
      <c r="G4332" t="inlineStr">
        <is>
          <t>BFSI</t>
        </is>
      </c>
      <c r="H4332" t="inlineStr">
        <is>
          <t>Consulting</t>
        </is>
      </c>
      <c r="I4332" t="inlineStr">
        <is>
          <t>Top-10 client</t>
        </is>
      </c>
      <c r="J4332" t="inlineStr">
        <is>
          <t>Aisha Bello</t>
        </is>
      </c>
      <c r="K4332" s="71" t="n">
        <v>3492</v>
      </c>
      <c r="L4332" s="72" t="n">
        <v>3644.07</v>
      </c>
      <c r="M4332" s="72" t="n">
        <v>12725092.44</v>
      </c>
      <c r="N4332" s="72" t="n">
        <v>509003.7</v>
      </c>
      <c r="O4332" s="72" t="n">
        <v>12216088.74</v>
      </c>
      <c r="P4332" s="72" t="n">
        <v>8942568.18</v>
      </c>
      <c r="Q4332" s="72" t="n">
        <v>3273520.56</v>
      </c>
      <c r="R4332" t="inlineStr">
        <is>
          <t>B-03</t>
        </is>
      </c>
      <c r="S4332" s="73" t="n">
        <v>24.4</v>
      </c>
      <c r="T4332" s="73" t="n">
        <v>21</v>
      </c>
      <c r="U4332" s="71" t="n">
        <v>0</v>
      </c>
      <c r="V4332" t="inlineStr">
        <is>
          <t>No</t>
        </is>
      </c>
      <c r="W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TC104324</t>
        </is>
      </c>
      <c r="B4333" s="69" t="n">
        <v>46182</v>
      </c>
      <c r="C4333" s="70" t="n">
        <v>2026</v>
      </c>
      <c r="D4333" t="inlineStr">
        <is>
          <t>Jun</t>
        </is>
      </c>
      <c r="E4333" t="inlineStr">
        <is>
          <t>North America</t>
        </is>
      </c>
      <c r="F4333" t="inlineStr">
        <is>
          <t>Canada</t>
        </is>
      </c>
      <c r="G4333" t="inlineStr">
        <is>
          <t>Retail &amp; CPG</t>
        </is>
      </c>
      <c r="H4333" t="inlineStr">
        <is>
          <t>AI &amp; data</t>
        </is>
      </c>
      <c r="I4333" t="inlineStr">
        <is>
          <t>Large client</t>
        </is>
      </c>
      <c r="J4333" t="inlineStr">
        <is>
          <t>Lucas Martin</t>
        </is>
      </c>
      <c r="K4333" s="71" t="n">
        <v>4761</v>
      </c>
      <c r="L4333" s="72" t="n">
        <v>3478.67</v>
      </c>
      <c r="M4333" s="72" t="n">
        <v>16561947.87</v>
      </c>
      <c r="N4333" s="72" t="n">
        <v>662477.91</v>
      </c>
      <c r="O4333" s="72" t="n">
        <v>15899469.96</v>
      </c>
      <c r="P4333" s="72" t="n">
        <v>11104767.97</v>
      </c>
      <c r="Q4333" s="72" t="n">
        <v>4794701.99</v>
      </c>
      <c r="R4333" t="inlineStr">
        <is>
          <t>RC-01</t>
        </is>
      </c>
      <c r="S4333" s="73" t="n">
        <v>33.6</v>
      </c>
      <c r="T4333" s="73" t="n">
        <v>29</v>
      </c>
      <c r="U4333" s="71" t="n">
        <v>1</v>
      </c>
      <c r="V4333" t="inlineStr">
        <is>
          <t>No</t>
        </is>
      </c>
      <c r="W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TC104325</t>
        </is>
      </c>
      <c r="B4334" s="69" t="n">
        <v>46182</v>
      </c>
      <c r="C4334" s="70" t="n">
        <v>2026</v>
      </c>
      <c r="D4334" t="inlineStr">
        <is>
          <t>Jun</t>
        </is>
      </c>
      <c r="E4334" t="inlineStr">
        <is>
          <t>Continental Europe</t>
        </is>
      </c>
      <c r="F4334" t="inlineStr">
        <is>
          <t>France</t>
        </is>
      </c>
      <c r="G4334" t="inlineStr">
        <is>
          <t>BFSI</t>
        </is>
      </c>
      <c r="H4334" t="inlineStr">
        <is>
          <t>Application services</t>
        </is>
      </c>
      <c r="I4334" t="inlineStr">
        <is>
          <t>Top-10 client</t>
        </is>
      </c>
      <c r="J4334" t="inlineStr">
        <is>
          <t>Mei Lin</t>
        </is>
      </c>
      <c r="K4334" s="71" t="n">
        <v>7096</v>
      </c>
      <c r="L4334" s="72" t="n">
        <v>3749.95</v>
      </c>
      <c r="M4334" s="72" t="n">
        <v>26609645.2</v>
      </c>
      <c r="N4334" s="72" t="n">
        <v>1596578.71</v>
      </c>
      <c r="O4334" s="72" t="n">
        <v>25013066.49</v>
      </c>
      <c r="P4334" s="72" t="n">
        <v>18725618.54</v>
      </c>
      <c r="Q4334" s="72" t="n">
        <v>6287447.95</v>
      </c>
      <c r="R4334" t="inlineStr">
        <is>
          <t>B-02</t>
        </is>
      </c>
      <c r="S4334" s="73" t="n">
        <v>60.2</v>
      </c>
      <c r="T4334" s="73" t="n">
        <v>44.6</v>
      </c>
      <c r="U4334" s="71" t="n">
        <v>0</v>
      </c>
      <c r="V4334" t="inlineStr">
        <is>
          <t>No</t>
        </is>
      </c>
      <c r="W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TC104326</t>
        </is>
      </c>
      <c r="B4335" s="69" t="n">
        <v>46182</v>
      </c>
      <c r="C4335" s="70" t="n">
        <v>2026</v>
      </c>
      <c r="D4335" t="inlineStr">
        <is>
          <t>Jun</t>
        </is>
      </c>
      <c r="E4335" t="inlineStr">
        <is>
          <t>Asia Pacific</t>
        </is>
      </c>
      <c r="F4335" t="inlineStr">
        <is>
          <t>Singapore</t>
        </is>
      </c>
      <c r="G4335" t="inlineStr">
        <is>
          <t>BFSI</t>
        </is>
      </c>
      <c r="H4335" t="inlineStr">
        <is>
          <t>Cloud &amp; infrastructure</t>
        </is>
      </c>
      <c r="I4335" t="inlineStr">
        <is>
          <t>Top-10 client</t>
        </is>
      </c>
      <c r="J4335" t="inlineStr">
        <is>
          <t>Ravindra Patil</t>
        </is>
      </c>
      <c r="K4335" s="71" t="n">
        <v>1928</v>
      </c>
      <c r="L4335" s="72" t="n">
        <v>3461.85</v>
      </c>
      <c r="M4335" s="72" t="n">
        <v>6674446.8</v>
      </c>
      <c r="N4335" s="72" t="n">
        <v>266977.87</v>
      </c>
      <c r="O4335" s="72" t="n">
        <v>6407468.93</v>
      </c>
      <c r="P4335" s="72" t="n">
        <v>4383568.65</v>
      </c>
      <c r="Q4335" s="72" t="n">
        <v>2023900.28</v>
      </c>
      <c r="R4335" t="inlineStr">
        <is>
          <t>B-03</t>
        </is>
      </c>
      <c r="S4335" s="73" t="n">
        <v>15.7</v>
      </c>
      <c r="T4335" s="73" t="n">
        <v>11.6</v>
      </c>
      <c r="U4335" s="71" t="n">
        <v>0</v>
      </c>
      <c r="V4335" t="inlineStr">
        <is>
          <t>No</t>
        </is>
      </c>
      <c r="W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TC104327</t>
        </is>
      </c>
      <c r="B4336" s="69" t="n">
        <v>46182</v>
      </c>
      <c r="C4336" s="70" t="n">
        <v>2026</v>
      </c>
      <c r="D4336" t="inlineStr">
        <is>
          <t>Jun</t>
        </is>
      </c>
      <c r="E4336" t="inlineStr">
        <is>
          <t>North America</t>
        </is>
      </c>
      <c r="F4336" t="inlineStr">
        <is>
          <t>USA</t>
        </is>
      </c>
      <c r="G4336" t="inlineStr">
        <is>
          <t>BFSI</t>
        </is>
      </c>
      <c r="H4336" t="inlineStr">
        <is>
          <t>Application services</t>
        </is>
      </c>
      <c r="I4336" t="inlineStr">
        <is>
          <t>Large client</t>
        </is>
      </c>
      <c r="J4336" t="inlineStr">
        <is>
          <t>Sophie Müller</t>
        </is>
      </c>
      <c r="K4336" s="71" t="n">
        <v>8406</v>
      </c>
      <c r="L4336" s="72" t="n">
        <v>4074.91</v>
      </c>
      <c r="M4336" s="72" t="n">
        <v>34253693.46</v>
      </c>
      <c r="N4336" s="72" t="n">
        <v>0</v>
      </c>
      <c r="O4336" s="72" t="n">
        <v>34253693.46</v>
      </c>
      <c r="P4336" s="72" t="n">
        <v>21864627.53</v>
      </c>
      <c r="Q4336" s="72" t="n">
        <v>12389065.93</v>
      </c>
      <c r="R4336" t="inlineStr">
        <is>
          <t>B-01</t>
        </is>
      </c>
      <c r="S4336" s="73" t="n">
        <v>71.09999999999999</v>
      </c>
      <c r="T4336" s="73" t="n">
        <v>54.6</v>
      </c>
      <c r="U4336" s="71" t="n">
        <v>0</v>
      </c>
      <c r="V4336" t="inlineStr">
        <is>
          <t>No</t>
        </is>
      </c>
      <c r="W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TC104328</t>
        </is>
      </c>
      <c r="B4337" s="69" t="n">
        <v>46182</v>
      </c>
      <c r="C4337" s="70" t="n">
        <v>2026</v>
      </c>
      <c r="D4337" t="inlineStr">
        <is>
          <t>Jun</t>
        </is>
      </c>
      <c r="E4337" t="inlineStr">
        <is>
          <t>UK</t>
        </is>
      </c>
      <c r="F4337" t="inlineStr">
        <is>
          <t>UK</t>
        </is>
      </c>
      <c r="G4337" t="inlineStr">
        <is>
          <t>Manufacturing</t>
        </is>
      </c>
      <c r="H4337" t="inlineStr">
        <is>
          <t>Consulting</t>
        </is>
      </c>
      <c r="I4337" t="inlineStr">
        <is>
          <t>Top-10 client</t>
        </is>
      </c>
      <c r="J4337" t="inlineStr">
        <is>
          <t>Noah Smith</t>
        </is>
      </c>
      <c r="K4337" s="71" t="n">
        <v>8072</v>
      </c>
      <c r="L4337" s="72" t="n">
        <v>4164.66</v>
      </c>
      <c r="M4337" s="72" t="n">
        <v>33617135.52</v>
      </c>
      <c r="N4337" s="72" t="n">
        <v>2017028.13</v>
      </c>
      <c r="O4337" s="72" t="n">
        <v>31600107.39</v>
      </c>
      <c r="P4337" s="72" t="n">
        <v>23939707.91</v>
      </c>
      <c r="Q4337" s="72" t="n">
        <v>7660399.48</v>
      </c>
      <c r="R4337" t="inlineStr">
        <is>
          <t>M-01</t>
        </is>
      </c>
      <c r="S4337" s="73" t="n">
        <v>58.3</v>
      </c>
      <c r="T4337" s="73" t="n">
        <v>51.4</v>
      </c>
      <c r="U4337" s="71" t="n">
        <v>1</v>
      </c>
      <c r="V4337" t="inlineStr">
        <is>
          <t>No</t>
        </is>
      </c>
      <c r="W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TC104329</t>
        </is>
      </c>
      <c r="B4338" s="69" t="n">
        <v>46182</v>
      </c>
      <c r="C4338" s="70" t="n">
        <v>2026</v>
      </c>
      <c r="D4338" t="inlineStr">
        <is>
          <t>Jun</t>
        </is>
      </c>
      <c r="E4338" t="inlineStr">
        <is>
          <t>Middle East &amp; Africa</t>
        </is>
      </c>
      <c r="F4338" t="inlineStr">
        <is>
          <t>UAE</t>
        </is>
      </c>
      <c r="G4338" t="inlineStr">
        <is>
          <t>Manufacturing</t>
        </is>
      </c>
      <c r="H4338" t="inlineStr">
        <is>
          <t>Application services</t>
        </is>
      </c>
      <c r="I4338" t="inlineStr">
        <is>
          <t>Large client</t>
        </is>
      </c>
      <c r="J4338" t="inlineStr">
        <is>
          <t>Aisha Bello</t>
        </is>
      </c>
      <c r="K4338" s="71" t="n">
        <v>8485</v>
      </c>
      <c r="L4338" s="72" t="n">
        <v>3800.4</v>
      </c>
      <c r="M4338" s="72" t="n">
        <v>32246394</v>
      </c>
      <c r="N4338" s="72" t="n">
        <v>1289855.76</v>
      </c>
      <c r="O4338" s="72" t="n">
        <v>30956538.24</v>
      </c>
      <c r="P4338" s="72" t="n">
        <v>19758959.75</v>
      </c>
      <c r="Q4338" s="72" t="n">
        <v>11197578.49</v>
      </c>
      <c r="R4338" t="inlineStr">
        <is>
          <t>M-05</t>
        </is>
      </c>
      <c r="S4338" s="73" t="n">
        <v>67.90000000000001</v>
      </c>
      <c r="T4338" s="73" t="n">
        <v>51</v>
      </c>
      <c r="U4338" s="71" t="n">
        <v>1</v>
      </c>
      <c r="V4338" t="inlineStr">
        <is>
          <t>No</t>
        </is>
      </c>
      <c r="W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TC104330</t>
        </is>
      </c>
      <c r="B4339" s="69" t="n">
        <v>46182</v>
      </c>
      <c r="C4339" s="70" t="n">
        <v>2026</v>
      </c>
      <c r="D4339" t="inlineStr">
        <is>
          <t>Jun</t>
        </is>
      </c>
      <c r="E4339" t="inlineStr">
        <is>
          <t>Continental Europe</t>
        </is>
      </c>
      <c r="F4339" t="inlineStr">
        <is>
          <t>France</t>
        </is>
      </c>
      <c r="G4339" t="inlineStr">
        <is>
          <t>Communications &amp; Media</t>
        </is>
      </c>
      <c r="H4339" t="inlineStr">
        <is>
          <t>Cloud &amp; infrastructure</t>
        </is>
      </c>
      <c r="I4339" t="inlineStr">
        <is>
          <t>Large client</t>
        </is>
      </c>
      <c r="J4339" t="inlineStr">
        <is>
          <t>Lucas Martin</t>
        </is>
      </c>
      <c r="K4339" s="71" t="n">
        <v>8605</v>
      </c>
      <c r="L4339" s="72" t="n">
        <v>3502.02</v>
      </c>
      <c r="M4339" s="72" t="n">
        <v>30134882.1</v>
      </c>
      <c r="N4339" s="72" t="n">
        <v>1808092.93</v>
      </c>
      <c r="O4339" s="72" t="n">
        <v>28326789.17</v>
      </c>
      <c r="P4339" s="72" t="n">
        <v>19078245.92</v>
      </c>
      <c r="Q4339" s="72" t="n">
        <v>9248543.25</v>
      </c>
      <c r="R4339" t="inlineStr">
        <is>
          <t>CM-05</t>
        </is>
      </c>
      <c r="S4339" s="73" t="n">
        <v>72.3</v>
      </c>
      <c r="T4339" s="73" t="n">
        <v>54.2</v>
      </c>
      <c r="U4339" s="71" t="n">
        <v>0</v>
      </c>
      <c r="V4339" t="inlineStr">
        <is>
          <t>No</t>
        </is>
      </c>
      <c r="W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TC104331</t>
        </is>
      </c>
      <c r="B4340" s="69" t="n">
        <v>46182</v>
      </c>
      <c r="C4340" s="70" t="n">
        <v>2026</v>
      </c>
      <c r="D4340" t="inlineStr">
        <is>
          <t>Jun</t>
        </is>
      </c>
      <c r="E4340" t="inlineStr">
        <is>
          <t>North America</t>
        </is>
      </c>
      <c r="F4340" t="inlineStr">
        <is>
          <t>Canada</t>
        </is>
      </c>
      <c r="G4340" t="inlineStr">
        <is>
          <t>BFSI</t>
        </is>
      </c>
      <c r="H4340" t="inlineStr">
        <is>
          <t>BPS</t>
        </is>
      </c>
      <c r="I4340" t="inlineStr">
        <is>
          <t>Large client</t>
        </is>
      </c>
      <c r="J4340" t="inlineStr">
        <is>
          <t>Emma Clarke</t>
        </is>
      </c>
      <c r="K4340" s="71" t="n">
        <v>9096</v>
      </c>
      <c r="L4340" s="72" t="n">
        <v>4636.29</v>
      </c>
      <c r="M4340" s="72" t="n">
        <v>42171693.84</v>
      </c>
      <c r="N4340" s="72" t="n">
        <v>1686867.75</v>
      </c>
      <c r="O4340" s="72" t="n">
        <v>40484826.09</v>
      </c>
      <c r="P4340" s="72" t="n">
        <v>27728571.55</v>
      </c>
      <c r="Q4340" s="72" t="n">
        <v>12756254.54</v>
      </c>
      <c r="R4340" t="inlineStr">
        <is>
          <t>B-05</t>
        </is>
      </c>
      <c r="S4340" s="73" t="n">
        <v>60.9</v>
      </c>
      <c r="T4340" s="73" t="n">
        <v>55</v>
      </c>
      <c r="U4340" s="71" t="n">
        <v>0</v>
      </c>
      <c r="V4340" t="inlineStr">
        <is>
          <t>No</t>
        </is>
      </c>
      <c r="W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TC104332</t>
        </is>
      </c>
      <c r="B4341" s="69" t="n">
        <v>46182</v>
      </c>
      <c r="C4341" s="70" t="n">
        <v>2026</v>
      </c>
      <c r="D4341" t="inlineStr">
        <is>
          <t>Jun</t>
        </is>
      </c>
      <c r="E4341" t="inlineStr">
        <is>
          <t>North America</t>
        </is>
      </c>
      <c r="F4341" t="inlineStr">
        <is>
          <t>USA</t>
        </is>
      </c>
      <c r="G4341" t="inlineStr">
        <is>
          <t>Life Sciences</t>
        </is>
      </c>
      <c r="H4341" t="inlineStr">
        <is>
          <t>AI &amp; data</t>
        </is>
      </c>
      <c r="I4341" t="inlineStr">
        <is>
          <t>Mid-size client</t>
        </is>
      </c>
      <c r="J4341" t="inlineStr">
        <is>
          <t>Carlos Silva</t>
        </is>
      </c>
      <c r="K4341" s="71" t="n">
        <v>8437</v>
      </c>
      <c r="L4341" s="72" t="n">
        <v>4206.88</v>
      </c>
      <c r="M4341" s="72" t="n">
        <v>35493446.56</v>
      </c>
      <c r="N4341" s="72" t="n">
        <v>0</v>
      </c>
      <c r="O4341" s="72" t="n">
        <v>35493446.56</v>
      </c>
      <c r="P4341" s="72" t="n">
        <v>20772709.22</v>
      </c>
      <c r="Q4341" s="72" t="n">
        <v>14720737.34</v>
      </c>
      <c r="R4341" t="inlineStr">
        <is>
          <t>LS-06</t>
        </is>
      </c>
      <c r="S4341" s="73" t="n">
        <v>56.6</v>
      </c>
      <c r="T4341" s="73" t="n">
        <v>51.2</v>
      </c>
      <c r="U4341" s="71" t="n">
        <v>0</v>
      </c>
      <c r="V4341" t="inlineStr">
        <is>
          <t>No</t>
        </is>
      </c>
      <c r="W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TC104333</t>
        </is>
      </c>
      <c r="B4342" s="69" t="n">
        <v>46182</v>
      </c>
      <c r="C4342" s="70" t="n">
        <v>2026</v>
      </c>
      <c r="D4342" t="inlineStr">
        <is>
          <t>Jun</t>
        </is>
      </c>
      <c r="E4342" t="inlineStr">
        <is>
          <t>North America</t>
        </is>
      </c>
      <c r="F4342" t="inlineStr">
        <is>
          <t>Canada</t>
        </is>
      </c>
      <c r="G4342" t="inlineStr">
        <is>
          <t>BFSI</t>
        </is>
      </c>
      <c r="H4342" t="inlineStr">
        <is>
          <t>Application services</t>
        </is>
      </c>
      <c r="I4342" t="inlineStr">
        <is>
          <t>Large client</t>
        </is>
      </c>
      <c r="J4342" t="inlineStr">
        <is>
          <t>Sophie Müller</t>
        </is>
      </c>
      <c r="K4342" s="71" t="n">
        <v>1471</v>
      </c>
      <c r="L4342" s="72" t="n">
        <v>3726.36</v>
      </c>
      <c r="M4342" s="72" t="n">
        <v>5481475.56</v>
      </c>
      <c r="N4342" s="72" t="n">
        <v>0</v>
      </c>
      <c r="O4342" s="72" t="n">
        <v>5481475.56</v>
      </c>
      <c r="P4342" s="72" t="n">
        <v>3867020.42</v>
      </c>
      <c r="Q4342" s="72" t="n">
        <v>1614455.14</v>
      </c>
      <c r="R4342" t="inlineStr">
        <is>
          <t>B-03</t>
        </is>
      </c>
      <c r="S4342" s="73" t="n">
        <v>11</v>
      </c>
      <c r="T4342" s="73" t="n">
        <v>8.9</v>
      </c>
      <c r="U4342" s="71" t="n">
        <v>0</v>
      </c>
      <c r="V4342" t="inlineStr">
        <is>
          <t>No</t>
        </is>
      </c>
      <c r="W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TC104334</t>
        </is>
      </c>
      <c r="B4343" s="69" t="n">
        <v>46182</v>
      </c>
      <c r="C4343" s="70" t="n">
        <v>2026</v>
      </c>
      <c r="D4343" t="inlineStr">
        <is>
          <t>Jun</t>
        </is>
      </c>
      <c r="E4343" t="inlineStr">
        <is>
          <t>North America</t>
        </is>
      </c>
      <c r="F4343" t="inlineStr">
        <is>
          <t>Canada</t>
        </is>
      </c>
      <c r="G4343" t="inlineStr">
        <is>
          <t>BFSI</t>
        </is>
      </c>
      <c r="H4343" t="inlineStr">
        <is>
          <t>AI &amp; data</t>
        </is>
      </c>
      <c r="I4343" t="inlineStr">
        <is>
          <t>Mid-size client</t>
        </is>
      </c>
      <c r="J4343" t="inlineStr">
        <is>
          <t>Amir Khan</t>
        </is>
      </c>
      <c r="K4343" s="71" t="n">
        <v>7304</v>
      </c>
      <c r="L4343" s="72" t="n">
        <v>3730.69</v>
      </c>
      <c r="M4343" s="72" t="n">
        <v>27248959.76</v>
      </c>
      <c r="N4343" s="72" t="n">
        <v>0</v>
      </c>
      <c r="O4343" s="72" t="n">
        <v>27248959.76</v>
      </c>
      <c r="P4343" s="72" t="n">
        <v>19122215.5</v>
      </c>
      <c r="Q4343" s="72" t="n">
        <v>8126744.26</v>
      </c>
      <c r="R4343" t="inlineStr">
        <is>
          <t>B-02</t>
        </is>
      </c>
      <c r="S4343" s="73" t="n">
        <v>52.3</v>
      </c>
      <c r="T4343" s="73" t="n">
        <v>47.2</v>
      </c>
      <c r="U4343" s="71" t="n">
        <v>0</v>
      </c>
      <c r="V4343" t="inlineStr">
        <is>
          <t>No</t>
        </is>
      </c>
      <c r="W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TC104335</t>
        </is>
      </c>
      <c r="B4344" s="69" t="n">
        <v>46182</v>
      </c>
      <c r="C4344" s="70" t="n">
        <v>2026</v>
      </c>
      <c r="D4344" t="inlineStr">
        <is>
          <t>Jun</t>
        </is>
      </c>
      <c r="E4344" t="inlineStr">
        <is>
          <t>North America</t>
        </is>
      </c>
      <c r="F4344" t="inlineStr">
        <is>
          <t>USA</t>
        </is>
      </c>
      <c r="G4344" t="inlineStr">
        <is>
          <t>Manufacturing</t>
        </is>
      </c>
      <c r="H4344" t="inlineStr">
        <is>
          <t>Cloud &amp; infrastructure</t>
        </is>
      </c>
      <c r="I4344" t="inlineStr">
        <is>
          <t>Top-10 client</t>
        </is>
      </c>
      <c r="J4344" t="inlineStr">
        <is>
          <t>Shraddha Kulkarni</t>
        </is>
      </c>
      <c r="K4344" s="71" t="n">
        <v>4352</v>
      </c>
      <c r="L4344" s="72" t="n">
        <v>4445.47</v>
      </c>
      <c r="M4344" s="72" t="n">
        <v>19346685.44</v>
      </c>
      <c r="N4344" s="72" t="n">
        <v>0</v>
      </c>
      <c r="O4344" s="72" t="n">
        <v>19346685.44</v>
      </c>
      <c r="P4344" s="72" t="n">
        <v>12035023.36</v>
      </c>
      <c r="Q4344" s="72" t="n">
        <v>7311662.08</v>
      </c>
      <c r="R4344" t="inlineStr">
        <is>
          <t>M-05</t>
        </is>
      </c>
      <c r="S4344" s="73" t="n">
        <v>32.6</v>
      </c>
      <c r="T4344" s="73" t="n">
        <v>25.6</v>
      </c>
      <c r="U4344" s="71" t="n">
        <v>0</v>
      </c>
      <c r="V4344" t="inlineStr">
        <is>
          <t>No</t>
        </is>
      </c>
      <c r="W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TC104336</t>
        </is>
      </c>
      <c r="B4345" s="69" t="n">
        <v>46183</v>
      </c>
      <c r="C4345" s="70" t="n">
        <v>2026</v>
      </c>
      <c r="D4345" t="inlineStr">
        <is>
          <t>Jun</t>
        </is>
      </c>
      <c r="E4345" t="inlineStr">
        <is>
          <t>Asia Pacific</t>
        </is>
      </c>
      <c r="F4345" t="inlineStr">
        <is>
          <t>Australia</t>
        </is>
      </c>
      <c r="G4345" t="inlineStr">
        <is>
          <t>Manufacturing</t>
        </is>
      </c>
      <c r="H4345" t="inlineStr">
        <is>
          <t>Application services</t>
        </is>
      </c>
      <c r="I4345" t="inlineStr">
        <is>
          <t>Mid-size client</t>
        </is>
      </c>
      <c r="J4345" t="inlineStr">
        <is>
          <t>Kofi Mensah</t>
        </is>
      </c>
      <c r="K4345" s="71" t="n">
        <v>1042</v>
      </c>
      <c r="L4345" s="72" t="n">
        <v>3184.39</v>
      </c>
      <c r="M4345" s="72" t="n">
        <v>3318134.38</v>
      </c>
      <c r="N4345" s="72" t="n">
        <v>132725.38</v>
      </c>
      <c r="O4345" s="72" t="n">
        <v>3185409</v>
      </c>
      <c r="P4345" s="72" t="n">
        <v>2060643.07</v>
      </c>
      <c r="Q4345" s="72" t="n">
        <v>1124765.93</v>
      </c>
      <c r="R4345" t="inlineStr">
        <is>
          <t>M-03</t>
        </is>
      </c>
      <c r="S4345" s="73" t="n">
        <v>6.9</v>
      </c>
      <c r="T4345" s="73" t="n">
        <v>6.1</v>
      </c>
      <c r="U4345" s="71" t="n">
        <v>0</v>
      </c>
      <c r="V4345" t="inlineStr">
        <is>
          <t>No</t>
        </is>
      </c>
      <c r="W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TC104337</t>
        </is>
      </c>
      <c r="B4346" s="69" t="n">
        <v>46183</v>
      </c>
      <c r="C4346" s="70" t="n">
        <v>2026</v>
      </c>
      <c r="D4346" t="inlineStr">
        <is>
          <t>Jun</t>
        </is>
      </c>
      <c r="E4346" t="inlineStr">
        <is>
          <t>Continental Europe</t>
        </is>
      </c>
      <c r="F4346" t="inlineStr">
        <is>
          <t>Netherlands</t>
        </is>
      </c>
      <c r="G4346" t="inlineStr">
        <is>
          <t>BFSI</t>
        </is>
      </c>
      <c r="H4346" t="inlineStr">
        <is>
          <t>BPS</t>
        </is>
      </c>
      <c r="I4346" t="inlineStr">
        <is>
          <t>Large client</t>
        </is>
      </c>
      <c r="J4346" t="inlineStr">
        <is>
          <t>Amir Khan</t>
        </is>
      </c>
      <c r="K4346" s="71" t="n">
        <v>1459</v>
      </c>
      <c r="L4346" s="72" t="n">
        <v>4354.83</v>
      </c>
      <c r="M4346" s="72" t="n">
        <v>6353696.97</v>
      </c>
      <c r="N4346" s="72" t="n">
        <v>254147.88</v>
      </c>
      <c r="O4346" s="72" t="n">
        <v>6099549.09</v>
      </c>
      <c r="P4346" s="72" t="n">
        <v>3896467.72</v>
      </c>
      <c r="Q4346" s="72" t="n">
        <v>2203081.37</v>
      </c>
      <c r="R4346" t="inlineStr">
        <is>
          <t>B-03</t>
        </is>
      </c>
      <c r="S4346" s="73" t="n">
        <v>11.3</v>
      </c>
      <c r="T4346" s="73" t="n">
        <v>8.6</v>
      </c>
      <c r="U4346" s="71" t="n">
        <v>0</v>
      </c>
      <c r="V4346" t="inlineStr">
        <is>
          <t>No</t>
        </is>
      </c>
      <c r="W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TC104338</t>
        </is>
      </c>
      <c r="B4347" s="69" t="n">
        <v>46183</v>
      </c>
      <c r="C4347" s="70" t="n">
        <v>2026</v>
      </c>
      <c r="D4347" t="inlineStr">
        <is>
          <t>Jun</t>
        </is>
      </c>
      <c r="E4347" t="inlineStr">
        <is>
          <t>North America</t>
        </is>
      </c>
      <c r="F4347" t="inlineStr">
        <is>
          <t>Canada</t>
        </is>
      </c>
      <c r="G4347" t="inlineStr">
        <is>
          <t>Manufacturing</t>
        </is>
      </c>
      <c r="H4347" t="inlineStr">
        <is>
          <t>Application services</t>
        </is>
      </c>
      <c r="I4347" t="inlineStr">
        <is>
          <t>Top-10 client</t>
        </is>
      </c>
      <c r="J4347" t="inlineStr">
        <is>
          <t>Wei Chen</t>
        </is>
      </c>
      <c r="K4347" s="71" t="n">
        <v>3225</v>
      </c>
      <c r="L4347" s="72" t="n">
        <v>4349.92</v>
      </c>
      <c r="M4347" s="72" t="n">
        <v>14028492</v>
      </c>
      <c r="N4347" s="72" t="n">
        <v>841709.52</v>
      </c>
      <c r="O4347" s="72" t="n">
        <v>13186782.48</v>
      </c>
      <c r="P4347" s="72" t="n">
        <v>8817096.859999999</v>
      </c>
      <c r="Q4347" s="72" t="n">
        <v>4369685.62</v>
      </c>
      <c r="R4347" t="inlineStr">
        <is>
          <t>M-03</t>
        </is>
      </c>
      <c r="S4347" s="73" t="n">
        <v>23.4</v>
      </c>
      <c r="T4347" s="73" t="n">
        <v>19.1</v>
      </c>
      <c r="U4347" s="71" t="n">
        <v>0</v>
      </c>
      <c r="V4347" t="inlineStr">
        <is>
          <t>No</t>
        </is>
      </c>
      <c r="W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TC104339</t>
        </is>
      </c>
      <c r="B4348" s="69" t="n">
        <v>46183</v>
      </c>
      <c r="C4348" s="70" t="n">
        <v>2026</v>
      </c>
      <c r="D4348" t="inlineStr">
        <is>
          <t>Jun</t>
        </is>
      </c>
      <c r="E4348" t="inlineStr">
        <is>
          <t>North America</t>
        </is>
      </c>
      <c r="F4348" t="inlineStr">
        <is>
          <t>Canada</t>
        </is>
      </c>
      <c r="G4348" t="inlineStr">
        <is>
          <t>Retail &amp; CPG</t>
        </is>
      </c>
      <c r="H4348" t="inlineStr">
        <is>
          <t>BPS</t>
        </is>
      </c>
      <c r="I4348" t="inlineStr">
        <is>
          <t>Mid-size client</t>
        </is>
      </c>
      <c r="J4348" t="inlineStr">
        <is>
          <t>Wei Chen</t>
        </is>
      </c>
      <c r="K4348" s="71" t="n">
        <v>5585</v>
      </c>
      <c r="L4348" s="72" t="n">
        <v>3564.55</v>
      </c>
      <c r="M4348" s="72" t="n">
        <v>19908011.75</v>
      </c>
      <c r="N4348" s="72" t="n">
        <v>398160.23</v>
      </c>
      <c r="O4348" s="72" t="n">
        <v>19509851.52</v>
      </c>
      <c r="P4348" s="72" t="n">
        <v>12897868.13</v>
      </c>
      <c r="Q4348" s="72" t="n">
        <v>6611983.39</v>
      </c>
      <c r="R4348" t="inlineStr">
        <is>
          <t>RC-06</t>
        </is>
      </c>
      <c r="S4348" s="73" t="n">
        <v>38.8</v>
      </c>
      <c r="T4348" s="73" t="n">
        <v>35.6</v>
      </c>
      <c r="U4348" s="71" t="n">
        <v>1</v>
      </c>
      <c r="V4348" t="inlineStr">
        <is>
          <t>No</t>
        </is>
      </c>
      <c r="W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TC104340</t>
        </is>
      </c>
      <c r="B4349" s="69" t="n">
        <v>46183</v>
      </c>
      <c r="C4349" s="70" t="n">
        <v>2026</v>
      </c>
      <c r="D4349" t="inlineStr">
        <is>
          <t>Jun</t>
        </is>
      </c>
      <c r="E4349" t="inlineStr">
        <is>
          <t>North America</t>
        </is>
      </c>
      <c r="F4349" t="inlineStr">
        <is>
          <t>USA</t>
        </is>
      </c>
      <c r="G4349" t="inlineStr">
        <is>
          <t>BFSI</t>
        </is>
      </c>
      <c r="H4349" t="inlineStr">
        <is>
          <t>Application services</t>
        </is>
      </c>
      <c r="I4349" t="inlineStr">
        <is>
          <t>Large client</t>
        </is>
      </c>
      <c r="J4349" t="inlineStr">
        <is>
          <t>Omar Haddad</t>
        </is>
      </c>
      <c r="K4349" s="71" t="n">
        <v>6762</v>
      </c>
      <c r="L4349" s="72" t="n">
        <v>4259.93</v>
      </c>
      <c r="M4349" s="72" t="n">
        <v>28805646.66</v>
      </c>
      <c r="N4349" s="72" t="n">
        <v>576112.9300000001</v>
      </c>
      <c r="O4349" s="72" t="n">
        <v>28229533.73</v>
      </c>
      <c r="P4349" s="72" t="n">
        <v>20208664.92</v>
      </c>
      <c r="Q4349" s="72" t="n">
        <v>8020868.81</v>
      </c>
      <c r="R4349" t="inlineStr">
        <is>
          <t>B-05</t>
        </is>
      </c>
      <c r="S4349" s="73" t="n">
        <v>54.9</v>
      </c>
      <c r="T4349" s="73" t="n">
        <v>43</v>
      </c>
      <c r="U4349" s="71" t="n">
        <v>1</v>
      </c>
      <c r="V4349" t="inlineStr">
        <is>
          <t>No</t>
        </is>
      </c>
      <c r="W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TC104341</t>
        </is>
      </c>
      <c r="B4350" s="69" t="n">
        <v>46183</v>
      </c>
      <c r="C4350" s="70" t="n">
        <v>2026</v>
      </c>
      <c r="D4350" t="inlineStr">
        <is>
          <t>Jun</t>
        </is>
      </c>
      <c r="E4350" t="inlineStr">
        <is>
          <t>Middle East &amp; Africa</t>
        </is>
      </c>
      <c r="F4350" t="inlineStr">
        <is>
          <t>UAE</t>
        </is>
      </c>
      <c r="G4350" t="inlineStr">
        <is>
          <t>Communications &amp; Media</t>
        </is>
      </c>
      <c r="H4350" t="inlineStr">
        <is>
          <t>Application services</t>
        </is>
      </c>
      <c r="I4350" t="inlineStr">
        <is>
          <t>Large client</t>
        </is>
      </c>
      <c r="J4350" t="inlineStr">
        <is>
          <t>Ana Costa</t>
        </is>
      </c>
      <c r="K4350" s="71" t="n">
        <v>1978</v>
      </c>
      <c r="L4350" s="72" t="n">
        <v>3062.14</v>
      </c>
      <c r="M4350" s="72" t="n">
        <v>6056912.92</v>
      </c>
      <c r="N4350" s="72" t="n">
        <v>242276.52</v>
      </c>
      <c r="O4350" s="72" t="n">
        <v>5814636.4</v>
      </c>
      <c r="P4350" s="72" t="n">
        <v>4291141.08</v>
      </c>
      <c r="Q4350" s="72" t="n">
        <v>1523495.32</v>
      </c>
      <c r="R4350" t="inlineStr">
        <is>
          <t>CM-02</t>
        </is>
      </c>
      <c r="S4350" s="73" t="n">
        <v>15.8</v>
      </c>
      <c r="T4350" s="73" t="n">
        <v>12.6</v>
      </c>
      <c r="U4350" s="71" t="n">
        <v>1</v>
      </c>
      <c r="V4350" t="inlineStr">
        <is>
          <t>No</t>
        </is>
      </c>
      <c r="W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TC104342</t>
        </is>
      </c>
      <c r="B4351" s="69" t="n">
        <v>46183</v>
      </c>
      <c r="C4351" s="70" t="n">
        <v>2026</v>
      </c>
      <c r="D4351" t="inlineStr">
        <is>
          <t>Jun</t>
        </is>
      </c>
      <c r="E4351" t="inlineStr">
        <is>
          <t>North America</t>
        </is>
      </c>
      <c r="F4351" t="inlineStr">
        <is>
          <t>Canada</t>
        </is>
      </c>
      <c r="G4351" t="inlineStr">
        <is>
          <t>Technology &amp; Services</t>
        </is>
      </c>
      <c r="H4351" t="inlineStr">
        <is>
          <t>Cloud &amp; infrastructure</t>
        </is>
      </c>
      <c r="I4351" t="inlineStr">
        <is>
          <t>Large client</t>
        </is>
      </c>
      <c r="J4351" t="inlineStr">
        <is>
          <t>Ruhi Shaikh</t>
        </is>
      </c>
      <c r="K4351" s="71" t="n">
        <v>9710</v>
      </c>
      <c r="L4351" s="72" t="n">
        <v>4053.72</v>
      </c>
      <c r="M4351" s="72" t="n">
        <v>39361621.2</v>
      </c>
      <c r="N4351" s="72" t="n">
        <v>787232.42</v>
      </c>
      <c r="O4351" s="72" t="n">
        <v>38574388.78</v>
      </c>
      <c r="P4351" s="72" t="n">
        <v>24514447.87</v>
      </c>
      <c r="Q4351" s="72" t="n">
        <v>14059940.91</v>
      </c>
      <c r="R4351" t="inlineStr">
        <is>
          <t>TS-02</t>
        </is>
      </c>
      <c r="S4351" s="73" t="n">
        <v>74.59999999999999</v>
      </c>
      <c r="T4351" s="73" t="n">
        <v>59.1</v>
      </c>
      <c r="U4351" s="71" t="n">
        <v>1</v>
      </c>
      <c r="V4351" t="inlineStr">
        <is>
          <t>No</t>
        </is>
      </c>
      <c r="W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TC104343</t>
        </is>
      </c>
      <c r="B4352" s="69" t="n">
        <v>46183</v>
      </c>
      <c r="C4352" s="70" t="n">
        <v>2026</v>
      </c>
      <c r="D4352" t="inlineStr">
        <is>
          <t>Jun</t>
        </is>
      </c>
      <c r="E4352" t="inlineStr">
        <is>
          <t>North America</t>
        </is>
      </c>
      <c r="F4352" t="inlineStr">
        <is>
          <t>Canada</t>
        </is>
      </c>
      <c r="G4352" t="inlineStr">
        <is>
          <t>Manufacturing</t>
        </is>
      </c>
      <c r="H4352" t="inlineStr">
        <is>
          <t>AI &amp; data</t>
        </is>
      </c>
      <c r="I4352" t="inlineStr">
        <is>
          <t>Large client</t>
        </is>
      </c>
      <c r="J4352" t="inlineStr">
        <is>
          <t>Hiroshi Tanaka</t>
        </is>
      </c>
      <c r="K4352" s="71" t="n">
        <v>4256</v>
      </c>
      <c r="L4352" s="72" t="n">
        <v>4376.7</v>
      </c>
      <c r="M4352" s="72" t="n">
        <v>18627235.2</v>
      </c>
      <c r="N4352" s="72" t="n">
        <v>372544.7</v>
      </c>
      <c r="O4352" s="72" t="n">
        <v>18254690.5</v>
      </c>
      <c r="P4352" s="72" t="n">
        <v>11562807.8</v>
      </c>
      <c r="Q4352" s="72" t="n">
        <v>6691882.7</v>
      </c>
      <c r="R4352" t="inlineStr">
        <is>
          <t>M-04</t>
        </is>
      </c>
      <c r="S4352" s="73" t="n">
        <v>32.8</v>
      </c>
      <c r="T4352" s="73" t="n">
        <v>25</v>
      </c>
      <c r="U4352" s="71" t="n">
        <v>0</v>
      </c>
      <c r="V4352" t="inlineStr">
        <is>
          <t>No</t>
        </is>
      </c>
      <c r="W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TC104344</t>
        </is>
      </c>
      <c r="B4353" s="69" t="n">
        <v>46184</v>
      </c>
      <c r="C4353" s="70" t="n">
        <v>2026</v>
      </c>
      <c r="D4353" t="inlineStr">
        <is>
          <t>Jun</t>
        </is>
      </c>
      <c r="E4353" t="inlineStr">
        <is>
          <t>Asia Pacific</t>
        </is>
      </c>
      <c r="F4353" t="inlineStr">
        <is>
          <t>Australia</t>
        </is>
      </c>
      <c r="G4353" t="inlineStr">
        <is>
          <t>BFSI</t>
        </is>
      </c>
      <c r="H4353" t="inlineStr">
        <is>
          <t>AI &amp; data</t>
        </is>
      </c>
      <c r="I4353" t="inlineStr">
        <is>
          <t>Large client</t>
        </is>
      </c>
      <c r="J4353" t="inlineStr">
        <is>
          <t>Sara Rossi</t>
        </is>
      </c>
      <c r="K4353" s="71" t="n">
        <v>9314</v>
      </c>
      <c r="L4353" s="72" t="n">
        <v>3362.41</v>
      </c>
      <c r="M4353" s="72" t="n">
        <v>31317486.74</v>
      </c>
      <c r="N4353" s="72" t="n">
        <v>1879049.2</v>
      </c>
      <c r="O4353" s="72" t="n">
        <v>29438437.54</v>
      </c>
      <c r="P4353" s="72" t="n">
        <v>21885256.92</v>
      </c>
      <c r="Q4353" s="72" t="n">
        <v>7553180.62</v>
      </c>
      <c r="R4353" t="inlineStr">
        <is>
          <t>B-02</t>
        </is>
      </c>
      <c r="S4353" s="73" t="n">
        <v>73.2</v>
      </c>
      <c r="T4353" s="73" t="n">
        <v>58</v>
      </c>
      <c r="U4353" s="71" t="n">
        <v>0</v>
      </c>
      <c r="V4353" t="inlineStr">
        <is>
          <t>No</t>
        </is>
      </c>
      <c r="W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TC104345</t>
        </is>
      </c>
      <c r="B4354" s="69" t="n">
        <v>46184</v>
      </c>
      <c r="C4354" s="70" t="n">
        <v>2026</v>
      </c>
      <c r="D4354" t="inlineStr">
        <is>
          <t>Jun</t>
        </is>
      </c>
      <c r="E4354" t="inlineStr">
        <is>
          <t>North America</t>
        </is>
      </c>
      <c r="F4354" t="inlineStr">
        <is>
          <t>Canada</t>
        </is>
      </c>
      <c r="G4354" t="inlineStr">
        <is>
          <t>Retail &amp; CPG</t>
        </is>
      </c>
      <c r="H4354" t="inlineStr">
        <is>
          <t>Cloud &amp; infrastructure</t>
        </is>
      </c>
      <c r="I4354" t="inlineStr">
        <is>
          <t>Mid-size client</t>
        </is>
      </c>
      <c r="J4354" t="inlineStr">
        <is>
          <t>Emma Clarke</t>
        </is>
      </c>
      <c r="K4354" s="71" t="n">
        <v>6387</v>
      </c>
      <c r="L4354" s="72" t="n">
        <v>4179.43</v>
      </c>
      <c r="M4354" s="72" t="n">
        <v>26694019.41</v>
      </c>
      <c r="N4354" s="72" t="n">
        <v>533880.39</v>
      </c>
      <c r="O4354" s="72" t="n">
        <v>26160139.02</v>
      </c>
      <c r="P4354" s="72" t="n">
        <v>15679161.45</v>
      </c>
      <c r="Q4354" s="72" t="n">
        <v>10480977.57</v>
      </c>
      <c r="R4354" t="inlineStr">
        <is>
          <t>RC-03</t>
        </is>
      </c>
      <c r="S4354" s="73" t="n">
        <v>45.5</v>
      </c>
      <c r="T4354" s="73" t="n">
        <v>37.9</v>
      </c>
      <c r="U4354" s="71" t="n">
        <v>0</v>
      </c>
      <c r="V4354" t="inlineStr">
        <is>
          <t>No</t>
        </is>
      </c>
      <c r="W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TC104346</t>
        </is>
      </c>
      <c r="B4355" s="69" t="n">
        <v>46184</v>
      </c>
      <c r="C4355" s="70" t="n">
        <v>2026</v>
      </c>
      <c r="D4355" t="inlineStr">
        <is>
          <t>Jun</t>
        </is>
      </c>
      <c r="E4355" t="inlineStr">
        <is>
          <t>North America</t>
        </is>
      </c>
      <c r="F4355" t="inlineStr">
        <is>
          <t>Canada</t>
        </is>
      </c>
      <c r="G4355" t="inlineStr">
        <is>
          <t>Communications &amp; Media</t>
        </is>
      </c>
      <c r="H4355" t="inlineStr">
        <is>
          <t>Application services</t>
        </is>
      </c>
      <c r="I4355" t="inlineStr">
        <is>
          <t>Mid-size client</t>
        </is>
      </c>
      <c r="J4355" t="inlineStr">
        <is>
          <t>Shraddha Kulkarni</t>
        </is>
      </c>
      <c r="K4355" s="71" t="n">
        <v>8510</v>
      </c>
      <c r="L4355" s="72" t="n">
        <v>4005.57</v>
      </c>
      <c r="M4355" s="72" t="n">
        <v>34087400.7</v>
      </c>
      <c r="N4355" s="72" t="n">
        <v>681748.01</v>
      </c>
      <c r="O4355" s="72" t="n">
        <v>33405652.69</v>
      </c>
      <c r="P4355" s="72" t="n">
        <v>21625810.44</v>
      </c>
      <c r="Q4355" s="72" t="n">
        <v>11779842.25</v>
      </c>
      <c r="R4355" t="inlineStr">
        <is>
          <t>CM-05</t>
        </is>
      </c>
      <c r="S4355" s="73" t="n">
        <v>62.3</v>
      </c>
      <c r="T4355" s="73" t="n">
        <v>56.1</v>
      </c>
      <c r="U4355" s="71" t="n">
        <v>1</v>
      </c>
      <c r="V4355" t="inlineStr">
        <is>
          <t>No</t>
        </is>
      </c>
      <c r="W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TC104347</t>
        </is>
      </c>
      <c r="B4356" s="69" t="n">
        <v>46184</v>
      </c>
      <c r="C4356" s="70" t="n">
        <v>2026</v>
      </c>
      <c r="D4356" t="inlineStr">
        <is>
          <t>Jun</t>
        </is>
      </c>
      <c r="E4356" t="inlineStr">
        <is>
          <t>Continental Europe</t>
        </is>
      </c>
      <c r="F4356" t="inlineStr">
        <is>
          <t>Germany</t>
        </is>
      </c>
      <c r="G4356" t="inlineStr">
        <is>
          <t>Communications &amp; Media</t>
        </is>
      </c>
      <c r="H4356" t="inlineStr">
        <is>
          <t>Application services</t>
        </is>
      </c>
      <c r="I4356" t="inlineStr">
        <is>
          <t>Mid-size client</t>
        </is>
      </c>
      <c r="J4356" t="inlineStr">
        <is>
          <t>Shraddha Kulkarni</t>
        </is>
      </c>
      <c r="K4356" s="71" t="n">
        <v>958</v>
      </c>
      <c r="L4356" s="72" t="n">
        <v>4113.05</v>
      </c>
      <c r="M4356" s="72" t="n">
        <v>3940301.9</v>
      </c>
      <c r="N4356" s="72" t="n">
        <v>0</v>
      </c>
      <c r="O4356" s="72" t="n">
        <v>3940301.9</v>
      </c>
      <c r="P4356" s="72" t="n">
        <v>2513210.33</v>
      </c>
      <c r="Q4356" s="72" t="n">
        <v>1427091.57</v>
      </c>
      <c r="R4356" t="inlineStr">
        <is>
          <t>CM-04</t>
        </is>
      </c>
      <c r="S4356" s="73" t="n">
        <v>7.9</v>
      </c>
      <c r="T4356" s="73" t="n">
        <v>5.9</v>
      </c>
      <c r="U4356" s="71" t="n">
        <v>0</v>
      </c>
      <c r="V4356" t="inlineStr">
        <is>
          <t>No</t>
        </is>
      </c>
      <c r="W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TC104348</t>
        </is>
      </c>
      <c r="B4357" s="69" t="n">
        <v>46184</v>
      </c>
      <c r="C4357" s="70" t="n">
        <v>2026</v>
      </c>
      <c r="D4357" t="inlineStr">
        <is>
          <t>Jun</t>
        </is>
      </c>
      <c r="E4357" t="inlineStr">
        <is>
          <t>North America</t>
        </is>
      </c>
      <c r="F4357" t="inlineStr">
        <is>
          <t>Canada</t>
        </is>
      </c>
      <c r="G4357" t="inlineStr">
        <is>
          <t>Manufacturing</t>
        </is>
      </c>
      <c r="H4357" t="inlineStr">
        <is>
          <t>Cloud &amp; infrastructure</t>
        </is>
      </c>
      <c r="I4357" t="inlineStr">
        <is>
          <t>Top-10 client</t>
        </is>
      </c>
      <c r="J4357" t="inlineStr">
        <is>
          <t>Omar Haddad</t>
        </is>
      </c>
      <c r="K4357" s="71" t="n">
        <v>6069</v>
      </c>
      <c r="L4357" s="72" t="n">
        <v>4253.27</v>
      </c>
      <c r="M4357" s="72" t="n">
        <v>25813095.63</v>
      </c>
      <c r="N4357" s="72" t="n">
        <v>516261.91</v>
      </c>
      <c r="O4357" s="72" t="n">
        <v>25296833.72</v>
      </c>
      <c r="P4357" s="72" t="n">
        <v>17968465.25</v>
      </c>
      <c r="Q4357" s="72" t="n">
        <v>7328368.47</v>
      </c>
      <c r="R4357" t="inlineStr">
        <is>
          <t>M-03</t>
        </is>
      </c>
      <c r="S4357" s="73" t="n">
        <v>45.6</v>
      </c>
      <c r="T4357" s="73" t="n">
        <v>36.9</v>
      </c>
      <c r="U4357" s="71" t="n">
        <v>1</v>
      </c>
      <c r="V4357" t="inlineStr">
        <is>
          <t>No</t>
        </is>
      </c>
      <c r="W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TC104349</t>
        </is>
      </c>
      <c r="B4358" s="69" t="n">
        <v>46184</v>
      </c>
      <c r="C4358" s="70" t="n">
        <v>2026</v>
      </c>
      <c r="D4358" t="inlineStr">
        <is>
          <t>Jun</t>
        </is>
      </c>
      <c r="E4358" t="inlineStr">
        <is>
          <t>North America</t>
        </is>
      </c>
      <c r="F4358" t="inlineStr">
        <is>
          <t>Canada</t>
        </is>
      </c>
      <c r="G4358" t="inlineStr">
        <is>
          <t>Life Sciences</t>
        </is>
      </c>
      <c r="H4358" t="inlineStr">
        <is>
          <t>Application services</t>
        </is>
      </c>
      <c r="I4358" t="inlineStr">
        <is>
          <t>Large client</t>
        </is>
      </c>
      <c r="J4358" t="inlineStr">
        <is>
          <t>Liam O'Brien</t>
        </is>
      </c>
      <c r="K4358" s="71" t="n">
        <v>7101</v>
      </c>
      <c r="L4358" s="72" t="n">
        <v>4877.2</v>
      </c>
      <c r="M4358" s="72" t="n">
        <v>34632997.2</v>
      </c>
      <c r="N4358" s="72" t="n">
        <v>1385319.89</v>
      </c>
      <c r="O4358" s="72" t="n">
        <v>33247677.31</v>
      </c>
      <c r="P4358" s="72" t="n">
        <v>20763896.46</v>
      </c>
      <c r="Q4358" s="72" t="n">
        <v>12483780.85</v>
      </c>
      <c r="R4358" t="inlineStr">
        <is>
          <t>LS-06</t>
        </is>
      </c>
      <c r="S4358" s="73" t="n">
        <v>52.4</v>
      </c>
      <c r="T4358" s="73" t="n">
        <v>42.7</v>
      </c>
      <c r="U4358" s="71" t="n">
        <v>2</v>
      </c>
      <c r="V4358" t="inlineStr">
        <is>
          <t>No</t>
        </is>
      </c>
      <c r="W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TC104350</t>
        </is>
      </c>
      <c r="B4359" s="69" t="n">
        <v>46184</v>
      </c>
      <c r="C4359" s="70" t="n">
        <v>2026</v>
      </c>
      <c r="D4359" t="inlineStr">
        <is>
          <t>Jun</t>
        </is>
      </c>
      <c r="E4359" t="inlineStr">
        <is>
          <t>North America</t>
        </is>
      </c>
      <c r="F4359" t="inlineStr">
        <is>
          <t>USA</t>
        </is>
      </c>
      <c r="G4359" t="inlineStr">
        <is>
          <t>BFSI</t>
        </is>
      </c>
      <c r="H4359" t="inlineStr">
        <is>
          <t>Cloud &amp; infrastructure</t>
        </is>
      </c>
      <c r="I4359" t="inlineStr">
        <is>
          <t>Large client</t>
        </is>
      </c>
      <c r="J4359" t="inlineStr">
        <is>
          <t>Sophie Müller</t>
        </is>
      </c>
      <c r="K4359" s="71" t="n">
        <v>1332</v>
      </c>
      <c r="L4359" s="72" t="n">
        <v>4284.39</v>
      </c>
      <c r="M4359" s="72" t="n">
        <v>5706807.48</v>
      </c>
      <c r="N4359" s="72" t="n">
        <v>114136.15</v>
      </c>
      <c r="O4359" s="72" t="n">
        <v>5592671.33</v>
      </c>
      <c r="P4359" s="72" t="n">
        <v>3431872</v>
      </c>
      <c r="Q4359" s="72" t="n">
        <v>2160799.33</v>
      </c>
      <c r="R4359" t="inlineStr">
        <is>
          <t>B-05</t>
        </is>
      </c>
      <c r="S4359" s="73" t="n">
        <v>11.3</v>
      </c>
      <c r="T4359" s="73" t="n">
        <v>8.699999999999999</v>
      </c>
      <c r="U4359" s="71" t="n">
        <v>0</v>
      </c>
      <c r="V4359" t="inlineStr">
        <is>
          <t>No</t>
        </is>
      </c>
      <c r="W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TC104351</t>
        </is>
      </c>
      <c r="B4360" s="69" t="n">
        <v>46184</v>
      </c>
      <c r="C4360" s="70" t="n">
        <v>2026</v>
      </c>
      <c r="D4360" t="inlineStr">
        <is>
          <t>Jun</t>
        </is>
      </c>
      <c r="E4360" t="inlineStr">
        <is>
          <t>Asia Pacific</t>
        </is>
      </c>
      <c r="F4360" t="inlineStr">
        <is>
          <t>Singapore</t>
        </is>
      </c>
      <c r="G4360" t="inlineStr">
        <is>
          <t>Retail &amp; CPG</t>
        </is>
      </c>
      <c r="H4360" t="inlineStr">
        <is>
          <t>Application services</t>
        </is>
      </c>
      <c r="I4360" t="inlineStr">
        <is>
          <t>Large client</t>
        </is>
      </c>
      <c r="J4360" t="inlineStr">
        <is>
          <t>Ravindra Patil</t>
        </is>
      </c>
      <c r="K4360" s="71" t="n">
        <v>5478</v>
      </c>
      <c r="L4360" s="72" t="n">
        <v>3659.84</v>
      </c>
      <c r="M4360" s="72" t="n">
        <v>20048603.52</v>
      </c>
      <c r="N4360" s="72" t="n">
        <v>1202916.21</v>
      </c>
      <c r="O4360" s="72" t="n">
        <v>18845687.31</v>
      </c>
      <c r="P4360" s="72" t="n">
        <v>12508370.31</v>
      </c>
      <c r="Q4360" s="72" t="n">
        <v>6337317</v>
      </c>
      <c r="R4360" t="inlineStr">
        <is>
          <t>RC-01</t>
        </is>
      </c>
      <c r="S4360" s="73" t="n">
        <v>44.3</v>
      </c>
      <c r="T4360" s="73" t="n">
        <v>35.8</v>
      </c>
      <c r="U4360" s="71" t="n">
        <v>0</v>
      </c>
      <c r="V4360" t="inlineStr">
        <is>
          <t>No</t>
        </is>
      </c>
      <c r="W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TC104352</t>
        </is>
      </c>
      <c r="B4361" s="69" t="n">
        <v>46185</v>
      </c>
      <c r="C4361" s="70" t="n">
        <v>2026</v>
      </c>
      <c r="D4361" t="inlineStr">
        <is>
          <t>Jun</t>
        </is>
      </c>
      <c r="E4361" t="inlineStr">
        <is>
          <t>Continental Europe</t>
        </is>
      </c>
      <c r="F4361" t="inlineStr">
        <is>
          <t>Netherlands</t>
        </is>
      </c>
      <c r="G4361" t="inlineStr">
        <is>
          <t>BFSI</t>
        </is>
      </c>
      <c r="H4361" t="inlineStr">
        <is>
          <t>AI &amp; data</t>
        </is>
      </c>
      <c r="I4361" t="inlineStr">
        <is>
          <t>Large client</t>
        </is>
      </c>
      <c r="J4361" t="inlineStr">
        <is>
          <t>Kofi Mensah</t>
        </is>
      </c>
      <c r="K4361" s="71" t="n">
        <v>7800</v>
      </c>
      <c r="L4361" s="72" t="n">
        <v>4037.3</v>
      </c>
      <c r="M4361" s="72" t="n">
        <v>31490940</v>
      </c>
      <c r="N4361" s="72" t="n">
        <v>1259637.6</v>
      </c>
      <c r="O4361" s="72" t="n">
        <v>30231302.4</v>
      </c>
      <c r="P4361" s="72" t="n">
        <v>19654809.65</v>
      </c>
      <c r="Q4361" s="72" t="n">
        <v>10576492.75</v>
      </c>
      <c r="R4361" t="inlineStr">
        <is>
          <t>B-05</t>
        </is>
      </c>
      <c r="S4361" s="73" t="n">
        <v>59.9</v>
      </c>
      <c r="T4361" s="73" t="n">
        <v>47</v>
      </c>
      <c r="U4361" s="71" t="n">
        <v>0</v>
      </c>
      <c r="V4361" t="inlineStr">
        <is>
          <t>No</t>
        </is>
      </c>
      <c r="W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TC104353</t>
        </is>
      </c>
      <c r="B4362" s="69" t="n">
        <v>46185</v>
      </c>
      <c r="C4362" s="70" t="n">
        <v>2026</v>
      </c>
      <c r="D4362" t="inlineStr">
        <is>
          <t>Jun</t>
        </is>
      </c>
      <c r="E4362" t="inlineStr">
        <is>
          <t>North America</t>
        </is>
      </c>
      <c r="F4362" t="inlineStr">
        <is>
          <t>Canada</t>
        </is>
      </c>
      <c r="G4362" t="inlineStr">
        <is>
          <t>BFSI</t>
        </is>
      </c>
      <c r="H4362" t="inlineStr">
        <is>
          <t>Cloud &amp; infrastructure</t>
        </is>
      </c>
      <c r="I4362" t="inlineStr">
        <is>
          <t>Mid-size client</t>
        </is>
      </c>
      <c r="J4362" t="inlineStr">
        <is>
          <t>Noah Smith</t>
        </is>
      </c>
      <c r="K4362" s="71" t="n">
        <v>5222</v>
      </c>
      <c r="L4362" s="72" t="n">
        <v>4459.1</v>
      </c>
      <c r="M4362" s="72" t="n">
        <v>23285420.2</v>
      </c>
      <c r="N4362" s="72" t="n">
        <v>0</v>
      </c>
      <c r="O4362" s="72" t="n">
        <v>23285420.2</v>
      </c>
      <c r="P4362" s="72" t="n">
        <v>16865849.96</v>
      </c>
      <c r="Q4362" s="72" t="n">
        <v>6419570.24</v>
      </c>
      <c r="R4362" t="inlineStr">
        <is>
          <t>B-06</t>
        </is>
      </c>
      <c r="S4362" s="73" t="n">
        <v>36.6</v>
      </c>
      <c r="T4362" s="73" t="n">
        <v>33</v>
      </c>
      <c r="U4362" s="71" t="n">
        <v>1</v>
      </c>
      <c r="V4362" t="inlineStr">
        <is>
          <t>No</t>
        </is>
      </c>
      <c r="W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TC104354</t>
        </is>
      </c>
      <c r="B4363" s="69" t="n">
        <v>46185</v>
      </c>
      <c r="C4363" s="70" t="n">
        <v>2026</v>
      </c>
      <c r="D4363" t="inlineStr">
        <is>
          <t>Jun</t>
        </is>
      </c>
      <c r="E4363" t="inlineStr">
        <is>
          <t>North America</t>
        </is>
      </c>
      <c r="F4363" t="inlineStr">
        <is>
          <t>USA</t>
        </is>
      </c>
      <c r="G4363" t="inlineStr">
        <is>
          <t>BFSI</t>
        </is>
      </c>
      <c r="H4363" t="inlineStr">
        <is>
          <t>Application services</t>
        </is>
      </c>
      <c r="I4363" t="inlineStr">
        <is>
          <t>Top-10 client</t>
        </is>
      </c>
      <c r="J4363" t="inlineStr">
        <is>
          <t>Ravindra Patil</t>
        </is>
      </c>
      <c r="K4363" s="71" t="n">
        <v>4989</v>
      </c>
      <c r="L4363" s="72" t="n">
        <v>4652.31</v>
      </c>
      <c r="M4363" s="72" t="n">
        <v>23210374.59</v>
      </c>
      <c r="N4363" s="72" t="n">
        <v>1392622.48</v>
      </c>
      <c r="O4363" s="72" t="n">
        <v>21817752.11</v>
      </c>
      <c r="P4363" s="72" t="n">
        <v>15497032.43</v>
      </c>
      <c r="Q4363" s="72" t="n">
        <v>6320719.68</v>
      </c>
      <c r="R4363" t="inlineStr">
        <is>
          <t>B-01</t>
        </is>
      </c>
      <c r="S4363" s="73" t="n">
        <v>37</v>
      </c>
      <c r="T4363" s="73" t="n">
        <v>30.5</v>
      </c>
      <c r="U4363" s="71" t="n">
        <v>2</v>
      </c>
      <c r="V4363" t="inlineStr">
        <is>
          <t>No</t>
        </is>
      </c>
      <c r="W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TC104355</t>
        </is>
      </c>
      <c r="B4364" s="69" t="n">
        <v>46185</v>
      </c>
      <c r="C4364" s="70" t="n">
        <v>2026</v>
      </c>
      <c r="D4364" t="inlineStr">
        <is>
          <t>Jun</t>
        </is>
      </c>
      <c r="E4364" t="inlineStr">
        <is>
          <t>North America</t>
        </is>
      </c>
      <c r="F4364" t="inlineStr">
        <is>
          <t>USA</t>
        </is>
      </c>
      <c r="G4364" t="inlineStr">
        <is>
          <t>BFSI</t>
        </is>
      </c>
      <c r="H4364" t="inlineStr">
        <is>
          <t>Application services</t>
        </is>
      </c>
      <c r="I4364" t="inlineStr">
        <is>
          <t>Large client</t>
        </is>
      </c>
      <c r="J4364" t="inlineStr">
        <is>
          <t>Hiroshi Tanaka</t>
        </is>
      </c>
      <c r="K4364" s="71" t="n">
        <v>4073</v>
      </c>
      <c r="L4364" s="72" t="n">
        <v>4317.62</v>
      </c>
      <c r="M4364" s="72" t="n">
        <v>17585666.26</v>
      </c>
      <c r="N4364" s="72" t="n">
        <v>0</v>
      </c>
      <c r="O4364" s="72" t="n">
        <v>17585666.26</v>
      </c>
      <c r="P4364" s="72" t="n">
        <v>10555970.86</v>
      </c>
      <c r="Q4364" s="72" t="n">
        <v>7029695.4</v>
      </c>
      <c r="R4364" t="inlineStr">
        <is>
          <t>B-05</t>
        </is>
      </c>
      <c r="S4364" s="73" t="n">
        <v>29.1</v>
      </c>
      <c r="T4364" s="73" t="n">
        <v>26.5</v>
      </c>
      <c r="U4364" s="71" t="n">
        <v>0</v>
      </c>
      <c r="V4364" t="inlineStr">
        <is>
          <t>No</t>
        </is>
      </c>
      <c r="W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TC104356</t>
        </is>
      </c>
      <c r="B4365" s="69" t="n">
        <v>46185</v>
      </c>
      <c r="C4365" s="70" t="n">
        <v>2026</v>
      </c>
      <c r="D4365" t="inlineStr">
        <is>
          <t>Jun</t>
        </is>
      </c>
      <c r="E4365" t="inlineStr">
        <is>
          <t>North America</t>
        </is>
      </c>
      <c r="F4365" t="inlineStr">
        <is>
          <t>USA</t>
        </is>
      </c>
      <c r="G4365" t="inlineStr">
        <is>
          <t>BFSI</t>
        </is>
      </c>
      <c r="H4365" t="inlineStr">
        <is>
          <t>AI &amp; data</t>
        </is>
      </c>
      <c r="I4365" t="inlineStr">
        <is>
          <t>Large client</t>
        </is>
      </c>
      <c r="J4365" t="inlineStr">
        <is>
          <t>Carlos Silva</t>
        </is>
      </c>
      <c r="K4365" s="71" t="n">
        <v>2623</v>
      </c>
      <c r="L4365" s="72" t="n">
        <v>4689.76</v>
      </c>
      <c r="M4365" s="72" t="n">
        <v>12301240.48</v>
      </c>
      <c r="N4365" s="72" t="n">
        <v>0</v>
      </c>
      <c r="O4365" s="72" t="n">
        <v>12301240.48</v>
      </c>
      <c r="P4365" s="72" t="n">
        <v>7734911.21</v>
      </c>
      <c r="Q4365" s="72" t="n">
        <v>4566329.27</v>
      </c>
      <c r="R4365" t="inlineStr">
        <is>
          <t>B-06</t>
        </is>
      </c>
      <c r="S4365" s="73" t="n">
        <v>20.1</v>
      </c>
      <c r="T4365" s="73" t="n">
        <v>15.8</v>
      </c>
      <c r="U4365" s="71" t="n">
        <v>1</v>
      </c>
      <c r="V4365" t="inlineStr">
        <is>
          <t>No</t>
        </is>
      </c>
      <c r="W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TC104357</t>
        </is>
      </c>
      <c r="B4366" s="69" t="n">
        <v>46185</v>
      </c>
      <c r="C4366" s="70" t="n">
        <v>2026</v>
      </c>
      <c r="D4366" t="inlineStr">
        <is>
          <t>Jun</t>
        </is>
      </c>
      <c r="E4366" t="inlineStr">
        <is>
          <t>UK</t>
        </is>
      </c>
      <c r="F4366" t="inlineStr">
        <is>
          <t>UK</t>
        </is>
      </c>
      <c r="G4366" t="inlineStr">
        <is>
          <t>Technology &amp; Services</t>
        </is>
      </c>
      <c r="H4366" t="inlineStr">
        <is>
          <t>Cloud &amp; infrastructure</t>
        </is>
      </c>
      <c r="I4366" t="inlineStr">
        <is>
          <t>Large client</t>
        </is>
      </c>
      <c r="J4366" t="inlineStr">
        <is>
          <t>Olivia Brown</t>
        </is>
      </c>
      <c r="K4366" s="71" t="n">
        <v>4420</v>
      </c>
      <c r="L4366" s="72" t="n">
        <v>4223.25</v>
      </c>
      <c r="M4366" s="72" t="n">
        <v>18666765</v>
      </c>
      <c r="N4366" s="72" t="n">
        <v>746670.6</v>
      </c>
      <c r="O4366" s="72" t="n">
        <v>17920094.4</v>
      </c>
      <c r="P4366" s="72" t="n">
        <v>11262159.88</v>
      </c>
      <c r="Q4366" s="72" t="n">
        <v>6657934.52</v>
      </c>
      <c r="R4366" t="inlineStr">
        <is>
          <t>TS-04</t>
        </is>
      </c>
      <c r="S4366" s="73" t="n">
        <v>33.5</v>
      </c>
      <c r="T4366" s="73" t="n">
        <v>28.4</v>
      </c>
      <c r="U4366" s="71" t="n">
        <v>0</v>
      </c>
      <c r="V4366" t="inlineStr">
        <is>
          <t>No</t>
        </is>
      </c>
      <c r="W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TC104358</t>
        </is>
      </c>
      <c r="B4367" s="69" t="n">
        <v>46185</v>
      </c>
      <c r="C4367" s="70" t="n">
        <v>2026</v>
      </c>
      <c r="D4367" t="inlineStr">
        <is>
          <t>Jun</t>
        </is>
      </c>
      <c r="E4367" t="inlineStr">
        <is>
          <t>Continental Europe</t>
        </is>
      </c>
      <c r="F4367" t="inlineStr">
        <is>
          <t>France</t>
        </is>
      </c>
      <c r="G4367" t="inlineStr">
        <is>
          <t>Retail &amp; CPG</t>
        </is>
      </c>
      <c r="H4367" t="inlineStr">
        <is>
          <t>Application services</t>
        </is>
      </c>
      <c r="I4367" t="inlineStr">
        <is>
          <t>Top-10 client</t>
        </is>
      </c>
      <c r="J4367" t="inlineStr">
        <is>
          <t>Emma Clarke</t>
        </is>
      </c>
      <c r="K4367" s="71" t="n">
        <v>3284</v>
      </c>
      <c r="L4367" s="72" t="n">
        <v>4100.79</v>
      </c>
      <c r="M4367" s="72" t="n">
        <v>13466994.36</v>
      </c>
      <c r="N4367" s="72" t="n">
        <v>0</v>
      </c>
      <c r="O4367" s="72" t="n">
        <v>13466994.36</v>
      </c>
      <c r="P4367" s="72" t="n">
        <v>9000836.859999999</v>
      </c>
      <c r="Q4367" s="72" t="n">
        <v>4466157.5</v>
      </c>
      <c r="R4367" t="inlineStr">
        <is>
          <t>RC-02</t>
        </is>
      </c>
      <c r="S4367" s="73" t="n">
        <v>21.5</v>
      </c>
      <c r="T4367" s="73" t="n">
        <v>19.6</v>
      </c>
      <c r="U4367" s="71" t="n">
        <v>0</v>
      </c>
      <c r="V4367" t="inlineStr">
        <is>
          <t>No</t>
        </is>
      </c>
      <c r="W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TC104359</t>
        </is>
      </c>
      <c r="B4368" s="69" t="n">
        <v>46185</v>
      </c>
      <c r="C4368" s="70" t="n">
        <v>2026</v>
      </c>
      <c r="D4368" t="inlineStr">
        <is>
          <t>Jun</t>
        </is>
      </c>
      <c r="E4368" t="inlineStr">
        <is>
          <t>Continental Europe</t>
        </is>
      </c>
      <c r="F4368" t="inlineStr">
        <is>
          <t>Germany</t>
        </is>
      </c>
      <c r="G4368" t="inlineStr">
        <is>
          <t>BFSI</t>
        </is>
      </c>
      <c r="H4368" t="inlineStr">
        <is>
          <t>Cloud &amp; infrastructure</t>
        </is>
      </c>
      <c r="I4368" t="inlineStr">
        <is>
          <t>Large client</t>
        </is>
      </c>
      <c r="J4368" t="inlineStr">
        <is>
          <t>Olivia Brown</t>
        </is>
      </c>
      <c r="K4368" s="71" t="n">
        <v>5372</v>
      </c>
      <c r="L4368" s="72" t="n">
        <v>3736.8</v>
      </c>
      <c r="M4368" s="72" t="n">
        <v>20074089.6</v>
      </c>
      <c r="N4368" s="72" t="n">
        <v>0</v>
      </c>
      <c r="O4368" s="72" t="n">
        <v>20074089.6</v>
      </c>
      <c r="P4368" s="72" t="n">
        <v>13386891.06</v>
      </c>
      <c r="Q4368" s="72" t="n">
        <v>6687198.54</v>
      </c>
      <c r="R4368" t="inlineStr">
        <is>
          <t>B-02</t>
        </is>
      </c>
      <c r="S4368" s="73" t="n">
        <v>38.5</v>
      </c>
      <c r="T4368" s="73" t="n">
        <v>31.7</v>
      </c>
      <c r="U4368" s="71" t="n">
        <v>0</v>
      </c>
      <c r="V4368" t="inlineStr">
        <is>
          <t>No</t>
        </is>
      </c>
      <c r="W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TC104360</t>
        </is>
      </c>
      <c r="B4369" s="69" t="n">
        <v>46185</v>
      </c>
      <c r="C4369" s="70" t="n">
        <v>2026</v>
      </c>
      <c r="D4369" t="inlineStr">
        <is>
          <t>Jun</t>
        </is>
      </c>
      <c r="E4369" t="inlineStr">
        <is>
          <t>North America</t>
        </is>
      </c>
      <c r="F4369" t="inlineStr">
        <is>
          <t>USA</t>
        </is>
      </c>
      <c r="G4369" t="inlineStr">
        <is>
          <t>Communications &amp; Media</t>
        </is>
      </c>
      <c r="H4369" t="inlineStr">
        <is>
          <t>AI &amp; data</t>
        </is>
      </c>
      <c r="I4369" t="inlineStr">
        <is>
          <t>Large client</t>
        </is>
      </c>
      <c r="J4369" t="inlineStr">
        <is>
          <t>Noah Smith</t>
        </is>
      </c>
      <c r="K4369" s="71" t="n">
        <v>5727</v>
      </c>
      <c r="L4369" s="72" t="n">
        <v>3345.69</v>
      </c>
      <c r="M4369" s="72" t="n">
        <v>19160766.63</v>
      </c>
      <c r="N4369" s="72" t="n">
        <v>1149646</v>
      </c>
      <c r="O4369" s="72" t="n">
        <v>18011120.63</v>
      </c>
      <c r="P4369" s="72" t="n">
        <v>13467031.73</v>
      </c>
      <c r="Q4369" s="72" t="n">
        <v>4544088.9</v>
      </c>
      <c r="R4369" t="inlineStr">
        <is>
          <t>CM-04</t>
        </is>
      </c>
      <c r="S4369" s="73" t="n">
        <v>41.5</v>
      </c>
      <c r="T4369" s="73" t="n">
        <v>36.4</v>
      </c>
      <c r="U4369" s="71" t="n">
        <v>0</v>
      </c>
      <c r="V4369" t="inlineStr">
        <is>
          <t>No</t>
        </is>
      </c>
      <c r="W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TC104361</t>
        </is>
      </c>
      <c r="B4370" s="69" t="n">
        <v>46186</v>
      </c>
      <c r="C4370" s="70" t="n">
        <v>2026</v>
      </c>
      <c r="D4370" t="inlineStr">
        <is>
          <t>Jun</t>
        </is>
      </c>
      <c r="E4370" t="inlineStr">
        <is>
          <t>North America</t>
        </is>
      </c>
      <c r="F4370" t="inlineStr">
        <is>
          <t>Canada</t>
        </is>
      </c>
      <c r="G4370" t="inlineStr">
        <is>
          <t>Life Sciences</t>
        </is>
      </c>
      <c r="H4370" t="inlineStr">
        <is>
          <t>Application services</t>
        </is>
      </c>
      <c r="I4370" t="inlineStr">
        <is>
          <t>Top-10 client</t>
        </is>
      </c>
      <c r="J4370" t="inlineStr">
        <is>
          <t>Olivia Brown</t>
        </is>
      </c>
      <c r="K4370" s="71" t="n">
        <v>4880</v>
      </c>
      <c r="L4370" s="72" t="n">
        <v>4170.89</v>
      </c>
      <c r="M4370" s="72" t="n">
        <v>20353943.2</v>
      </c>
      <c r="N4370" s="72" t="n">
        <v>407078.86</v>
      </c>
      <c r="O4370" s="72" t="n">
        <v>19946864.34</v>
      </c>
      <c r="P4370" s="72" t="n">
        <v>13646315.62</v>
      </c>
      <c r="Q4370" s="72" t="n">
        <v>6300548.72</v>
      </c>
      <c r="R4370" t="inlineStr">
        <is>
          <t>LS-03</t>
        </is>
      </c>
      <c r="S4370" s="73" t="n">
        <v>32.7</v>
      </c>
      <c r="T4370" s="73" t="n">
        <v>29.4</v>
      </c>
      <c r="U4370" s="71" t="n">
        <v>1</v>
      </c>
      <c r="V4370" t="inlineStr">
        <is>
          <t>No</t>
        </is>
      </c>
      <c r="W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TC104362</t>
        </is>
      </c>
      <c r="B4371" s="69" t="n">
        <v>46186</v>
      </c>
      <c r="C4371" s="70" t="n">
        <v>2026</v>
      </c>
      <c r="D4371" t="inlineStr">
        <is>
          <t>Jun</t>
        </is>
      </c>
      <c r="E4371" t="inlineStr">
        <is>
          <t>UK</t>
        </is>
      </c>
      <c r="F4371" t="inlineStr">
        <is>
          <t>UK</t>
        </is>
      </c>
      <c r="G4371" t="inlineStr">
        <is>
          <t>Communications &amp; Media</t>
        </is>
      </c>
      <c r="H4371" t="inlineStr">
        <is>
          <t>Cloud &amp; infrastructure</t>
        </is>
      </c>
      <c r="I4371" t="inlineStr">
        <is>
          <t>Top-10 client</t>
        </is>
      </c>
      <c r="J4371" t="inlineStr">
        <is>
          <t>Ravindra Patil</t>
        </is>
      </c>
      <c r="K4371" s="71" t="n">
        <v>9378</v>
      </c>
      <c r="L4371" s="72" t="n">
        <v>3400.7</v>
      </c>
      <c r="M4371" s="72" t="n">
        <v>31891764.6</v>
      </c>
      <c r="N4371" s="72" t="n">
        <v>0</v>
      </c>
      <c r="O4371" s="72" t="n">
        <v>31891764.6</v>
      </c>
      <c r="P4371" s="72" t="n">
        <v>21541018.7</v>
      </c>
      <c r="Q4371" s="72" t="n">
        <v>10350745.9</v>
      </c>
      <c r="R4371" t="inlineStr">
        <is>
          <t>CM-03</t>
        </is>
      </c>
      <c r="S4371" s="73" t="n">
        <v>70.7</v>
      </c>
      <c r="T4371" s="73" t="n">
        <v>59.4</v>
      </c>
      <c r="U4371" s="71" t="n">
        <v>1</v>
      </c>
      <c r="V4371" t="inlineStr">
        <is>
          <t>No</t>
        </is>
      </c>
      <c r="W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TC104363</t>
        </is>
      </c>
      <c r="B4372" s="69" t="n">
        <v>46186</v>
      </c>
      <c r="C4372" s="70" t="n">
        <v>2026</v>
      </c>
      <c r="D4372" t="inlineStr">
        <is>
          <t>Jun</t>
        </is>
      </c>
      <c r="E4372" t="inlineStr">
        <is>
          <t>North America</t>
        </is>
      </c>
      <c r="F4372" t="inlineStr">
        <is>
          <t>Canada</t>
        </is>
      </c>
      <c r="G4372" t="inlineStr">
        <is>
          <t>Life Sciences</t>
        </is>
      </c>
      <c r="H4372" t="inlineStr">
        <is>
          <t>Application services</t>
        </is>
      </c>
      <c r="I4372" t="inlineStr">
        <is>
          <t>Large client</t>
        </is>
      </c>
      <c r="J4372" t="inlineStr">
        <is>
          <t>Ruhi Shaikh</t>
        </is>
      </c>
      <c r="K4372" s="71" t="n">
        <v>8817</v>
      </c>
      <c r="L4372" s="72" t="n">
        <v>4179.08</v>
      </c>
      <c r="M4372" s="72" t="n">
        <v>36846948.36</v>
      </c>
      <c r="N4372" s="72" t="n">
        <v>0</v>
      </c>
      <c r="O4372" s="72" t="n">
        <v>36846948.36</v>
      </c>
      <c r="P4372" s="72" t="n">
        <v>24387810.61</v>
      </c>
      <c r="Q4372" s="72" t="n">
        <v>12459137.75</v>
      </c>
      <c r="R4372" t="inlineStr">
        <is>
          <t>LS-03</t>
        </is>
      </c>
      <c r="S4372" s="73" t="n">
        <v>63.8</v>
      </c>
      <c r="T4372" s="73" t="n">
        <v>53.8</v>
      </c>
      <c r="U4372" s="71" t="n">
        <v>1</v>
      </c>
      <c r="V4372" t="inlineStr">
        <is>
          <t>No</t>
        </is>
      </c>
      <c r="W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TC104364</t>
        </is>
      </c>
      <c r="B4373" s="69" t="n">
        <v>46186</v>
      </c>
      <c r="C4373" s="70" t="n">
        <v>2026</v>
      </c>
      <c r="D4373" t="inlineStr">
        <is>
          <t>Jun</t>
        </is>
      </c>
      <c r="E4373" t="inlineStr">
        <is>
          <t>North America</t>
        </is>
      </c>
      <c r="F4373" t="inlineStr">
        <is>
          <t>Canada</t>
        </is>
      </c>
      <c r="G4373" t="inlineStr">
        <is>
          <t>Life Sciences</t>
        </is>
      </c>
      <c r="H4373" t="inlineStr">
        <is>
          <t>Consulting</t>
        </is>
      </c>
      <c r="I4373" t="inlineStr">
        <is>
          <t>Large client</t>
        </is>
      </c>
      <c r="J4373" t="inlineStr">
        <is>
          <t>Emma Clarke</t>
        </is>
      </c>
      <c r="K4373" s="71" t="n">
        <v>5234</v>
      </c>
      <c r="L4373" s="72" t="n">
        <v>4319.29</v>
      </c>
      <c r="M4373" s="72" t="n">
        <v>22607163.86</v>
      </c>
      <c r="N4373" s="72" t="n">
        <v>1356429.83</v>
      </c>
      <c r="O4373" s="72" t="n">
        <v>21250734.03</v>
      </c>
      <c r="P4373" s="72" t="n">
        <v>15369595.53</v>
      </c>
      <c r="Q4373" s="72" t="n">
        <v>5881138.5</v>
      </c>
      <c r="R4373" t="inlineStr">
        <is>
          <t>LS-06</t>
        </is>
      </c>
      <c r="S4373" s="73" t="n">
        <v>40.3</v>
      </c>
      <c r="T4373" s="73" t="n">
        <v>32.9</v>
      </c>
      <c r="U4373" s="71" t="n">
        <v>0</v>
      </c>
      <c r="V4373" t="inlineStr">
        <is>
          <t>No</t>
        </is>
      </c>
      <c r="W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TC104365</t>
        </is>
      </c>
      <c r="B4374" s="69" t="n">
        <v>46186</v>
      </c>
      <c r="C4374" s="70" t="n">
        <v>2026</v>
      </c>
      <c r="D4374" t="inlineStr">
        <is>
          <t>Jun</t>
        </is>
      </c>
      <c r="E4374" t="inlineStr">
        <is>
          <t>North America</t>
        </is>
      </c>
      <c r="F4374" t="inlineStr">
        <is>
          <t>USA</t>
        </is>
      </c>
      <c r="G4374" t="inlineStr">
        <is>
          <t>Manufacturing</t>
        </is>
      </c>
      <c r="H4374" t="inlineStr">
        <is>
          <t>Application services</t>
        </is>
      </c>
      <c r="I4374" t="inlineStr">
        <is>
          <t>Large client</t>
        </is>
      </c>
      <c r="J4374" t="inlineStr">
        <is>
          <t>Arjun Mehta</t>
        </is>
      </c>
      <c r="K4374" s="71" t="n">
        <v>9319</v>
      </c>
      <c r="L4374" s="72" t="n">
        <v>3911.08</v>
      </c>
      <c r="M4374" s="72" t="n">
        <v>36447354.52</v>
      </c>
      <c r="N4374" s="72" t="n">
        <v>0</v>
      </c>
      <c r="O4374" s="72" t="n">
        <v>36447354.52</v>
      </c>
      <c r="P4374" s="72" t="n">
        <v>22838379.67</v>
      </c>
      <c r="Q4374" s="72" t="n">
        <v>13608974.85</v>
      </c>
      <c r="R4374" t="inlineStr">
        <is>
          <t>M-05</t>
        </is>
      </c>
      <c r="S4374" s="73" t="n">
        <v>69.09999999999999</v>
      </c>
      <c r="T4374" s="73" t="n">
        <v>57.9</v>
      </c>
      <c r="U4374" s="71" t="n">
        <v>1</v>
      </c>
      <c r="V4374" t="inlineStr">
        <is>
          <t>No</t>
        </is>
      </c>
      <c r="W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TC104366</t>
        </is>
      </c>
      <c r="B4375" s="69" t="n">
        <v>46186</v>
      </c>
      <c r="C4375" s="70" t="n">
        <v>2026</v>
      </c>
      <c r="D4375" t="inlineStr">
        <is>
          <t>Jun</t>
        </is>
      </c>
      <c r="E4375" t="inlineStr">
        <is>
          <t>Asia Pacific</t>
        </is>
      </c>
      <c r="F4375" t="inlineStr">
        <is>
          <t>Japan</t>
        </is>
      </c>
      <c r="G4375" t="inlineStr">
        <is>
          <t>Manufacturing</t>
        </is>
      </c>
      <c r="H4375" t="inlineStr">
        <is>
          <t>Consulting</t>
        </is>
      </c>
      <c r="I4375" t="inlineStr">
        <is>
          <t>Mid-size client</t>
        </is>
      </c>
      <c r="J4375" t="inlineStr">
        <is>
          <t>Olivia Brown</t>
        </is>
      </c>
      <c r="K4375" s="71" t="n">
        <v>797</v>
      </c>
      <c r="L4375" s="72" t="n">
        <v>3231.05</v>
      </c>
      <c r="M4375" s="72" t="n">
        <v>2575146.85</v>
      </c>
      <c r="N4375" s="72" t="n">
        <v>0</v>
      </c>
      <c r="O4375" s="72" t="n">
        <v>2575146.85</v>
      </c>
      <c r="P4375" s="72" t="n">
        <v>1503805.17</v>
      </c>
      <c r="Q4375" s="72" t="n">
        <v>1071341.68</v>
      </c>
      <c r="R4375" t="inlineStr">
        <is>
          <t>M-05</t>
        </is>
      </c>
      <c r="S4375" s="73" t="n">
        <v>6.5</v>
      </c>
      <c r="T4375" s="73" t="n">
        <v>5</v>
      </c>
      <c r="U4375" s="71" t="n">
        <v>0</v>
      </c>
      <c r="V4375" t="inlineStr">
        <is>
          <t>No</t>
        </is>
      </c>
      <c r="W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TC104367</t>
        </is>
      </c>
      <c r="B4376" s="69" t="n">
        <v>46186</v>
      </c>
      <c r="C4376" s="70" t="n">
        <v>2026</v>
      </c>
      <c r="D4376" t="inlineStr">
        <is>
          <t>Jun</t>
        </is>
      </c>
      <c r="E4376" t="inlineStr">
        <is>
          <t>North America</t>
        </is>
      </c>
      <c r="F4376" t="inlineStr">
        <is>
          <t>Canada</t>
        </is>
      </c>
      <c r="G4376" t="inlineStr">
        <is>
          <t>Communications &amp; Media</t>
        </is>
      </c>
      <c r="H4376" t="inlineStr">
        <is>
          <t>Application services</t>
        </is>
      </c>
      <c r="I4376" t="inlineStr">
        <is>
          <t>Large client</t>
        </is>
      </c>
      <c r="J4376" t="inlineStr">
        <is>
          <t>Shraddha Kulkarni</t>
        </is>
      </c>
      <c r="K4376" s="71" t="n">
        <v>2062</v>
      </c>
      <c r="L4376" s="72" t="n">
        <v>3900.44</v>
      </c>
      <c r="M4376" s="72" t="n">
        <v>8042707.28</v>
      </c>
      <c r="N4376" s="72" t="n">
        <v>482562.44</v>
      </c>
      <c r="O4376" s="72" t="n">
        <v>7560144.84</v>
      </c>
      <c r="P4376" s="72" t="n">
        <v>5524149.48</v>
      </c>
      <c r="Q4376" s="72" t="n">
        <v>2035995.36</v>
      </c>
      <c r="R4376" t="inlineStr">
        <is>
          <t>CM-02</t>
        </is>
      </c>
      <c r="S4376" s="73" t="n">
        <v>16.1</v>
      </c>
      <c r="T4376" s="73" t="n">
        <v>13.8</v>
      </c>
      <c r="U4376" s="71" t="n">
        <v>1</v>
      </c>
      <c r="V4376" t="inlineStr">
        <is>
          <t>No</t>
        </is>
      </c>
      <c r="W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TC104368</t>
        </is>
      </c>
      <c r="B4377" s="69" t="n">
        <v>46186</v>
      </c>
      <c r="C4377" s="70" t="n">
        <v>2026</v>
      </c>
      <c r="D4377" t="inlineStr">
        <is>
          <t>Jun</t>
        </is>
      </c>
      <c r="E4377" t="inlineStr">
        <is>
          <t>North America</t>
        </is>
      </c>
      <c r="F4377" t="inlineStr">
        <is>
          <t>USA</t>
        </is>
      </c>
      <c r="G4377" t="inlineStr">
        <is>
          <t>BFSI</t>
        </is>
      </c>
      <c r="H4377" t="inlineStr">
        <is>
          <t>Consulting</t>
        </is>
      </c>
      <c r="I4377" t="inlineStr">
        <is>
          <t>Top-10 client</t>
        </is>
      </c>
      <c r="J4377" t="inlineStr">
        <is>
          <t>Kofi Mensah</t>
        </is>
      </c>
      <c r="K4377" s="71" t="n">
        <v>3290</v>
      </c>
      <c r="L4377" s="72" t="n">
        <v>4392.14</v>
      </c>
      <c r="M4377" s="72" t="n">
        <v>14450140.6</v>
      </c>
      <c r="N4377" s="72" t="n">
        <v>0</v>
      </c>
      <c r="O4377" s="72" t="n">
        <v>14450140.6</v>
      </c>
      <c r="P4377" s="72" t="n">
        <v>9819525.57</v>
      </c>
      <c r="Q4377" s="72" t="n">
        <v>4630615.03</v>
      </c>
      <c r="R4377" t="inlineStr">
        <is>
          <t>B-02</t>
        </is>
      </c>
      <c r="S4377" s="73" t="n">
        <v>24.6</v>
      </c>
      <c r="T4377" s="73" t="n">
        <v>20</v>
      </c>
      <c r="U4377" s="71" t="n">
        <v>0</v>
      </c>
      <c r="V4377" t="inlineStr">
        <is>
          <t>No</t>
        </is>
      </c>
      <c r="W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TC104369</t>
        </is>
      </c>
      <c r="B4378" s="69" t="n">
        <v>46186</v>
      </c>
      <c r="C4378" s="70" t="n">
        <v>2026</v>
      </c>
      <c r="D4378" t="inlineStr">
        <is>
          <t>Jun</t>
        </is>
      </c>
      <c r="E4378" t="inlineStr">
        <is>
          <t>North America</t>
        </is>
      </c>
      <c r="F4378" t="inlineStr">
        <is>
          <t>Canada</t>
        </is>
      </c>
      <c r="G4378" t="inlineStr">
        <is>
          <t>BFSI</t>
        </is>
      </c>
      <c r="H4378" t="inlineStr">
        <is>
          <t>BPS</t>
        </is>
      </c>
      <c r="I4378" t="inlineStr">
        <is>
          <t>Large client</t>
        </is>
      </c>
      <c r="J4378" t="inlineStr">
        <is>
          <t>Lucas Martin</t>
        </is>
      </c>
      <c r="K4378" s="71" t="n">
        <v>1248</v>
      </c>
      <c r="L4378" s="72" t="n">
        <v>4665.72</v>
      </c>
      <c r="M4378" s="72" t="n">
        <v>5822818.56</v>
      </c>
      <c r="N4378" s="72" t="n">
        <v>232912.74</v>
      </c>
      <c r="O4378" s="72" t="n">
        <v>5589905.82</v>
      </c>
      <c r="P4378" s="72" t="n">
        <v>3809866.79</v>
      </c>
      <c r="Q4378" s="72" t="n">
        <v>1780039.03</v>
      </c>
      <c r="R4378" t="inlineStr">
        <is>
          <t>B-01</t>
        </is>
      </c>
      <c r="S4378" s="73" t="n">
        <v>8.6</v>
      </c>
      <c r="T4378" s="73" t="n">
        <v>7.7</v>
      </c>
      <c r="U4378" s="71" t="n">
        <v>0</v>
      </c>
      <c r="V4378" t="inlineStr">
        <is>
          <t>No</t>
        </is>
      </c>
      <c r="W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TC104370</t>
        </is>
      </c>
      <c r="B4379" s="69" t="n">
        <v>46186</v>
      </c>
      <c r="C4379" s="70" t="n">
        <v>2026</v>
      </c>
      <c r="D4379" t="inlineStr">
        <is>
          <t>Jun</t>
        </is>
      </c>
      <c r="E4379" t="inlineStr">
        <is>
          <t>India</t>
        </is>
      </c>
      <c r="F4379" t="inlineStr">
        <is>
          <t>India</t>
        </is>
      </c>
      <c r="G4379" t="inlineStr">
        <is>
          <t>Technology &amp; Services</t>
        </is>
      </c>
      <c r="H4379" t="inlineStr">
        <is>
          <t>AI &amp; data</t>
        </is>
      </c>
      <c r="I4379" t="inlineStr">
        <is>
          <t>Mid-size client</t>
        </is>
      </c>
      <c r="J4379" t="inlineStr">
        <is>
          <t>Sophie Müller</t>
        </is>
      </c>
      <c r="K4379" s="71" t="n">
        <v>10091</v>
      </c>
      <c r="L4379" s="72" t="n">
        <v>3451.41</v>
      </c>
      <c r="M4379" s="72" t="n">
        <v>34828178.31</v>
      </c>
      <c r="N4379" s="72" t="n">
        <v>696563.5699999999</v>
      </c>
      <c r="O4379" s="72" t="n">
        <v>34131614.74</v>
      </c>
      <c r="P4379" s="72" t="n">
        <v>21498740.14</v>
      </c>
      <c r="Q4379" s="72" t="n">
        <v>12632874.6</v>
      </c>
      <c r="R4379" t="inlineStr">
        <is>
          <t>TS-01</t>
        </is>
      </c>
      <c r="S4379" s="73" t="n">
        <v>74.09999999999999</v>
      </c>
      <c r="T4379" s="73" t="n">
        <v>62.8</v>
      </c>
      <c r="U4379" s="71" t="n">
        <v>1</v>
      </c>
      <c r="V4379" t="inlineStr">
        <is>
          <t>No</t>
        </is>
      </c>
      <c r="W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TC104371</t>
        </is>
      </c>
      <c r="B4380" s="69" t="n">
        <v>46186</v>
      </c>
      <c r="C4380" s="70" t="n">
        <v>2026</v>
      </c>
      <c r="D4380" t="inlineStr">
        <is>
          <t>Jun</t>
        </is>
      </c>
      <c r="E4380" t="inlineStr">
        <is>
          <t>North America</t>
        </is>
      </c>
      <c r="F4380" t="inlineStr">
        <is>
          <t>USA</t>
        </is>
      </c>
      <c r="G4380" t="inlineStr">
        <is>
          <t>Technology &amp; Services</t>
        </is>
      </c>
      <c r="H4380" t="inlineStr">
        <is>
          <t>Application services</t>
        </is>
      </c>
      <c r="I4380" t="inlineStr">
        <is>
          <t>Large client</t>
        </is>
      </c>
      <c r="J4380" t="inlineStr">
        <is>
          <t>Kofi Mensah</t>
        </is>
      </c>
      <c r="K4380" s="71" t="n">
        <v>7616</v>
      </c>
      <c r="L4380" s="72" t="n">
        <v>3757.22</v>
      </c>
      <c r="M4380" s="72" t="n">
        <v>28614987.52</v>
      </c>
      <c r="N4380" s="72" t="n">
        <v>1144599.5</v>
      </c>
      <c r="O4380" s="72" t="n">
        <v>27470388.02</v>
      </c>
      <c r="P4380" s="72" t="n">
        <v>17743376.35</v>
      </c>
      <c r="Q4380" s="72" t="n">
        <v>9727011.67</v>
      </c>
      <c r="R4380" t="inlineStr">
        <is>
          <t>TS-02</t>
        </is>
      </c>
      <c r="S4380" s="73" t="n">
        <v>55</v>
      </c>
      <c r="T4380" s="73" t="n">
        <v>48.6</v>
      </c>
      <c r="U4380" s="71" t="n">
        <v>0</v>
      </c>
      <c r="V4380" t="inlineStr">
        <is>
          <t>No</t>
        </is>
      </c>
      <c r="W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TC104372</t>
        </is>
      </c>
      <c r="B4381" s="69" t="n">
        <v>46186</v>
      </c>
      <c r="C4381" s="70" t="n">
        <v>2026</v>
      </c>
      <c r="D4381" t="inlineStr">
        <is>
          <t>Jun</t>
        </is>
      </c>
      <c r="E4381" t="inlineStr">
        <is>
          <t>Continental Europe</t>
        </is>
      </c>
      <c r="F4381" t="inlineStr">
        <is>
          <t>France</t>
        </is>
      </c>
      <c r="G4381" t="inlineStr">
        <is>
          <t>Retail &amp; CPG</t>
        </is>
      </c>
      <c r="H4381" t="inlineStr">
        <is>
          <t>Application services</t>
        </is>
      </c>
      <c r="I4381" t="inlineStr">
        <is>
          <t>Top-10 client</t>
        </is>
      </c>
      <c r="J4381" t="inlineStr">
        <is>
          <t>Zoya Ahmed</t>
        </is>
      </c>
      <c r="K4381" s="71" t="n">
        <v>1334</v>
      </c>
      <c r="L4381" s="72" t="n">
        <v>3528.75</v>
      </c>
      <c r="M4381" s="72" t="n">
        <v>4707352.5</v>
      </c>
      <c r="N4381" s="72" t="n">
        <v>0</v>
      </c>
      <c r="O4381" s="72" t="n">
        <v>4707352.5</v>
      </c>
      <c r="P4381" s="72" t="n">
        <v>2816217.94</v>
      </c>
      <c r="Q4381" s="72" t="n">
        <v>1891134.56</v>
      </c>
      <c r="R4381" t="inlineStr">
        <is>
          <t>RC-01</t>
        </is>
      </c>
      <c r="S4381" s="73" t="n">
        <v>10</v>
      </c>
      <c r="T4381" s="73" t="n">
        <v>8.199999999999999</v>
      </c>
      <c r="U4381" s="71" t="n">
        <v>0</v>
      </c>
      <c r="V4381" t="inlineStr">
        <is>
          <t>No</t>
        </is>
      </c>
      <c r="W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TC104373</t>
        </is>
      </c>
      <c r="B4382" s="69" t="n">
        <v>46187</v>
      </c>
      <c r="C4382" s="70" t="n">
        <v>2026</v>
      </c>
      <c r="D4382" t="inlineStr">
        <is>
          <t>Jun</t>
        </is>
      </c>
      <c r="E4382" t="inlineStr">
        <is>
          <t>North America</t>
        </is>
      </c>
      <c r="F4382" t="inlineStr">
        <is>
          <t>Canada</t>
        </is>
      </c>
      <c r="G4382" t="inlineStr">
        <is>
          <t>Retail &amp; CPG</t>
        </is>
      </c>
      <c r="H4382" t="inlineStr">
        <is>
          <t>AI &amp; data</t>
        </is>
      </c>
      <c r="I4382" t="inlineStr">
        <is>
          <t>Large client</t>
        </is>
      </c>
      <c r="J4382" t="inlineStr">
        <is>
          <t>Sophie Müller</t>
        </is>
      </c>
      <c r="K4382" s="71" t="n">
        <v>7837</v>
      </c>
      <c r="L4382" s="72" t="n">
        <v>4249.7</v>
      </c>
      <c r="M4382" s="72" t="n">
        <v>33304898.9</v>
      </c>
      <c r="N4382" s="72" t="n">
        <v>0</v>
      </c>
      <c r="O4382" s="72" t="n">
        <v>33304898.9</v>
      </c>
      <c r="P4382" s="72" t="n">
        <v>21105301.36</v>
      </c>
      <c r="Q4382" s="72" t="n">
        <v>12199597.54</v>
      </c>
      <c r="R4382" t="inlineStr">
        <is>
          <t>RC-06</t>
        </is>
      </c>
      <c r="S4382" s="73" t="n">
        <v>62.5</v>
      </c>
      <c r="T4382" s="73" t="n">
        <v>49</v>
      </c>
      <c r="U4382" s="71" t="n">
        <v>1</v>
      </c>
      <c r="V4382" t="inlineStr">
        <is>
          <t>No</t>
        </is>
      </c>
      <c r="W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TC104374</t>
        </is>
      </c>
      <c r="B4383" s="69" t="n">
        <v>46187</v>
      </c>
      <c r="C4383" s="70" t="n">
        <v>2026</v>
      </c>
      <c r="D4383" t="inlineStr">
        <is>
          <t>Jun</t>
        </is>
      </c>
      <c r="E4383" t="inlineStr">
        <is>
          <t>North America</t>
        </is>
      </c>
      <c r="F4383" t="inlineStr">
        <is>
          <t>Canada</t>
        </is>
      </c>
      <c r="G4383" t="inlineStr">
        <is>
          <t>Retail &amp; CPG</t>
        </is>
      </c>
      <c r="H4383" t="inlineStr">
        <is>
          <t>Application services</t>
        </is>
      </c>
      <c r="I4383" t="inlineStr">
        <is>
          <t>Large client</t>
        </is>
      </c>
      <c r="J4383" t="inlineStr">
        <is>
          <t>Yuki Sato</t>
        </is>
      </c>
      <c r="K4383" s="71" t="n">
        <v>7551</v>
      </c>
      <c r="L4383" s="72" t="n">
        <v>3504.54</v>
      </c>
      <c r="M4383" s="72" t="n">
        <v>26462781.54</v>
      </c>
      <c r="N4383" s="72" t="n">
        <v>1587766.89</v>
      </c>
      <c r="O4383" s="72" t="n">
        <v>24875014.65</v>
      </c>
      <c r="P4383" s="72" t="n">
        <v>18619113.19</v>
      </c>
      <c r="Q4383" s="72" t="n">
        <v>6255901.46</v>
      </c>
      <c r="R4383" t="inlineStr">
        <is>
          <t>RC-01</t>
        </is>
      </c>
      <c r="S4383" s="73" t="n">
        <v>53.8</v>
      </c>
      <c r="T4383" s="73" t="n">
        <v>45.2</v>
      </c>
      <c r="U4383" s="71" t="n">
        <v>3</v>
      </c>
      <c r="V4383" t="inlineStr">
        <is>
          <t>No</t>
        </is>
      </c>
      <c r="W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TC104375</t>
        </is>
      </c>
      <c r="B4384" s="69" t="n">
        <v>46187</v>
      </c>
      <c r="C4384" s="70" t="n">
        <v>2026</v>
      </c>
      <c r="D4384" t="inlineStr">
        <is>
          <t>Jun</t>
        </is>
      </c>
      <c r="E4384" t="inlineStr">
        <is>
          <t>UK</t>
        </is>
      </c>
      <c r="F4384" t="inlineStr">
        <is>
          <t>UK</t>
        </is>
      </c>
      <c r="G4384" t="inlineStr">
        <is>
          <t>BFSI</t>
        </is>
      </c>
      <c r="H4384" t="inlineStr">
        <is>
          <t>AI &amp; data</t>
        </is>
      </c>
      <c r="I4384" t="inlineStr">
        <is>
          <t>Large client</t>
        </is>
      </c>
      <c r="J4384" t="inlineStr">
        <is>
          <t>Priya Nair</t>
        </is>
      </c>
      <c r="K4384" s="71" t="n">
        <v>5088</v>
      </c>
      <c r="L4384" s="72" t="n">
        <v>4182.35</v>
      </c>
      <c r="M4384" s="72" t="n">
        <v>21279796.8</v>
      </c>
      <c r="N4384" s="72" t="n">
        <v>0</v>
      </c>
      <c r="O4384" s="72" t="n">
        <v>21279796.8</v>
      </c>
      <c r="P4384" s="72" t="n">
        <v>14259152.55</v>
      </c>
      <c r="Q4384" s="72" t="n">
        <v>7020644.25</v>
      </c>
      <c r="R4384" t="inlineStr">
        <is>
          <t>B-04</t>
        </is>
      </c>
      <c r="S4384" s="73" t="n">
        <v>40</v>
      </c>
      <c r="T4384" s="73" t="n">
        <v>31.5</v>
      </c>
      <c r="U4384" s="71" t="n">
        <v>0</v>
      </c>
      <c r="V4384" t="inlineStr">
        <is>
          <t>No</t>
        </is>
      </c>
      <c r="W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TC104376</t>
        </is>
      </c>
      <c r="B4385" s="69" t="n">
        <v>46187</v>
      </c>
      <c r="C4385" s="70" t="n">
        <v>2026</v>
      </c>
      <c r="D4385" t="inlineStr">
        <is>
          <t>Jun</t>
        </is>
      </c>
      <c r="E4385" t="inlineStr">
        <is>
          <t>India</t>
        </is>
      </c>
      <c r="F4385" t="inlineStr">
        <is>
          <t>India</t>
        </is>
      </c>
      <c r="G4385" t="inlineStr">
        <is>
          <t>Life Sciences</t>
        </is>
      </c>
      <c r="H4385" t="inlineStr">
        <is>
          <t>BPS</t>
        </is>
      </c>
      <c r="I4385" t="inlineStr">
        <is>
          <t>Mid-size client</t>
        </is>
      </c>
      <c r="J4385" t="inlineStr">
        <is>
          <t>Yuki Sato</t>
        </is>
      </c>
      <c r="K4385" s="71" t="n">
        <v>2715</v>
      </c>
      <c r="L4385" s="72" t="n">
        <v>4029.5</v>
      </c>
      <c r="M4385" s="72" t="n">
        <v>10940092.5</v>
      </c>
      <c r="N4385" s="72" t="n">
        <v>656405.55</v>
      </c>
      <c r="O4385" s="72" t="n">
        <v>10283686.95</v>
      </c>
      <c r="P4385" s="72" t="n">
        <v>6472564.71</v>
      </c>
      <c r="Q4385" s="72" t="n">
        <v>3811122.24</v>
      </c>
      <c r="R4385" t="inlineStr">
        <is>
          <t>LS-01</t>
        </is>
      </c>
      <c r="S4385" s="73" t="n">
        <v>21.8</v>
      </c>
      <c r="T4385" s="73" t="n">
        <v>17.2</v>
      </c>
      <c r="U4385" s="71" t="n">
        <v>1</v>
      </c>
      <c r="V4385" t="inlineStr">
        <is>
          <t>No</t>
        </is>
      </c>
      <c r="W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TC104377</t>
        </is>
      </c>
      <c r="B4386" s="69" t="n">
        <v>46187</v>
      </c>
      <c r="C4386" s="70" t="n">
        <v>2026</v>
      </c>
      <c r="D4386" t="inlineStr">
        <is>
          <t>Jun</t>
        </is>
      </c>
      <c r="E4386" t="inlineStr">
        <is>
          <t>North America</t>
        </is>
      </c>
      <c r="F4386" t="inlineStr">
        <is>
          <t>Canada</t>
        </is>
      </c>
      <c r="G4386" t="inlineStr">
        <is>
          <t>Technology &amp; Services</t>
        </is>
      </c>
      <c r="H4386" t="inlineStr">
        <is>
          <t>Cloud &amp; infrastructure</t>
        </is>
      </c>
      <c r="I4386" t="inlineStr">
        <is>
          <t>Mid-size client</t>
        </is>
      </c>
      <c r="J4386" t="inlineStr">
        <is>
          <t>Olivia Brown</t>
        </is>
      </c>
      <c r="K4386" s="71" t="n">
        <v>6985</v>
      </c>
      <c r="L4386" s="72" t="n">
        <v>4176.33</v>
      </c>
      <c r="M4386" s="72" t="n">
        <v>29171665.05</v>
      </c>
      <c r="N4386" s="72" t="n">
        <v>1750299.9</v>
      </c>
      <c r="O4386" s="72" t="n">
        <v>27421365.15</v>
      </c>
      <c r="P4386" s="72" t="n">
        <v>17186839.04</v>
      </c>
      <c r="Q4386" s="72" t="n">
        <v>10234526.11</v>
      </c>
      <c r="R4386" t="inlineStr">
        <is>
          <t>TS-03</t>
        </is>
      </c>
      <c r="S4386" s="73" t="n">
        <v>51.4</v>
      </c>
      <c r="T4386" s="73" t="n">
        <v>44.6</v>
      </c>
      <c r="U4386" s="71" t="n">
        <v>1</v>
      </c>
      <c r="V4386" t="inlineStr">
        <is>
          <t>No</t>
        </is>
      </c>
      <c r="W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TC104378</t>
        </is>
      </c>
      <c r="B4387" s="69" t="n">
        <v>46187</v>
      </c>
      <c r="C4387" s="70" t="n">
        <v>2026</v>
      </c>
      <c r="D4387" t="inlineStr">
        <is>
          <t>Jun</t>
        </is>
      </c>
      <c r="E4387" t="inlineStr">
        <is>
          <t>UK</t>
        </is>
      </c>
      <c r="F4387" t="inlineStr">
        <is>
          <t>UK</t>
        </is>
      </c>
      <c r="G4387" t="inlineStr">
        <is>
          <t>Manufacturing</t>
        </is>
      </c>
      <c r="H4387" t="inlineStr">
        <is>
          <t>Consulting</t>
        </is>
      </c>
      <c r="I4387" t="inlineStr">
        <is>
          <t>Mid-size client</t>
        </is>
      </c>
      <c r="J4387" t="inlineStr">
        <is>
          <t>Wei Chen</t>
        </is>
      </c>
      <c r="K4387" s="71" t="n">
        <v>7483</v>
      </c>
      <c r="L4387" s="72" t="n">
        <v>4397.52</v>
      </c>
      <c r="M4387" s="72" t="n">
        <v>32906642.16</v>
      </c>
      <c r="N4387" s="72" t="n">
        <v>1974398.53</v>
      </c>
      <c r="O4387" s="72" t="n">
        <v>30932243.63</v>
      </c>
      <c r="P4387" s="72" t="n">
        <v>21097980.54</v>
      </c>
      <c r="Q4387" s="72" t="n">
        <v>9834263.09</v>
      </c>
      <c r="R4387" t="inlineStr">
        <is>
          <t>M-01</t>
        </is>
      </c>
      <c r="S4387" s="73" t="n">
        <v>52.1</v>
      </c>
      <c r="T4387" s="73" t="n">
        <v>45.5</v>
      </c>
      <c r="U4387" s="71" t="n">
        <v>0</v>
      </c>
      <c r="V4387" t="inlineStr">
        <is>
          <t>No</t>
        </is>
      </c>
      <c r="W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TC104379</t>
        </is>
      </c>
      <c r="B4388" s="69" t="n">
        <v>46187</v>
      </c>
      <c r="C4388" s="70" t="n">
        <v>2026</v>
      </c>
      <c r="D4388" t="inlineStr">
        <is>
          <t>Jun</t>
        </is>
      </c>
      <c r="E4388" t="inlineStr">
        <is>
          <t>North America</t>
        </is>
      </c>
      <c r="F4388" t="inlineStr">
        <is>
          <t>USA</t>
        </is>
      </c>
      <c r="G4388" t="inlineStr">
        <is>
          <t>Manufacturing</t>
        </is>
      </c>
      <c r="H4388" t="inlineStr">
        <is>
          <t>Application services</t>
        </is>
      </c>
      <c r="I4388" t="inlineStr">
        <is>
          <t>Large client</t>
        </is>
      </c>
      <c r="J4388" t="inlineStr">
        <is>
          <t>Omar Haddad</t>
        </is>
      </c>
      <c r="K4388" s="71" t="n">
        <v>7577</v>
      </c>
      <c r="L4388" s="72" t="n">
        <v>4331.53</v>
      </c>
      <c r="M4388" s="72" t="n">
        <v>32820002.81</v>
      </c>
      <c r="N4388" s="72" t="n">
        <v>656400.0600000001</v>
      </c>
      <c r="O4388" s="72" t="n">
        <v>32163602.75</v>
      </c>
      <c r="P4388" s="72" t="n">
        <v>23143900.65</v>
      </c>
      <c r="Q4388" s="72" t="n">
        <v>9019702.1</v>
      </c>
      <c r="R4388" t="inlineStr">
        <is>
          <t>M-03</t>
        </is>
      </c>
      <c r="S4388" s="73" t="n">
        <v>49.9</v>
      </c>
      <c r="T4388" s="73" t="n">
        <v>45.2</v>
      </c>
      <c r="U4388" s="71" t="n">
        <v>1</v>
      </c>
      <c r="V4388" t="inlineStr">
        <is>
          <t>No</t>
        </is>
      </c>
      <c r="W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TC104380</t>
        </is>
      </c>
      <c r="B4389" s="69" t="n">
        <v>46187</v>
      </c>
      <c r="C4389" s="70" t="n">
        <v>2026</v>
      </c>
      <c r="D4389" t="inlineStr">
        <is>
          <t>Jun</t>
        </is>
      </c>
      <c r="E4389" t="inlineStr">
        <is>
          <t>Middle East &amp; Africa</t>
        </is>
      </c>
      <c r="F4389" t="inlineStr">
        <is>
          <t>South Africa</t>
        </is>
      </c>
      <c r="G4389" t="inlineStr">
        <is>
          <t>Life Sciences</t>
        </is>
      </c>
      <c r="H4389" t="inlineStr">
        <is>
          <t>Consulting</t>
        </is>
      </c>
      <c r="I4389" t="inlineStr">
        <is>
          <t>Top-10 client</t>
        </is>
      </c>
      <c r="J4389" t="inlineStr">
        <is>
          <t>Lucas Martin</t>
        </is>
      </c>
      <c r="K4389" s="71" t="n">
        <v>9516</v>
      </c>
      <c r="L4389" s="72" t="n">
        <v>3770.97</v>
      </c>
      <c r="M4389" s="72" t="n">
        <v>35884550.52</v>
      </c>
      <c r="N4389" s="72" t="n">
        <v>717691.01</v>
      </c>
      <c r="O4389" s="72" t="n">
        <v>35166859.51</v>
      </c>
      <c r="P4389" s="72" t="n">
        <v>23838217.64</v>
      </c>
      <c r="Q4389" s="72" t="n">
        <v>11328641.87</v>
      </c>
      <c r="R4389" t="inlineStr">
        <is>
          <t>LS-04</t>
        </is>
      </c>
      <c r="S4389" s="73" t="n">
        <v>64.90000000000001</v>
      </c>
      <c r="T4389" s="73" t="n">
        <v>54.5</v>
      </c>
      <c r="U4389" s="71" t="n">
        <v>1</v>
      </c>
      <c r="V4389" t="inlineStr">
        <is>
          <t>No</t>
        </is>
      </c>
      <c r="W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TC104381</t>
        </is>
      </c>
      <c r="B4390" s="69" t="n">
        <v>46188</v>
      </c>
      <c r="C4390" s="70" t="n">
        <v>2026</v>
      </c>
      <c r="D4390" t="inlineStr">
        <is>
          <t>Jun</t>
        </is>
      </c>
      <c r="E4390" t="inlineStr">
        <is>
          <t>North America</t>
        </is>
      </c>
      <c r="F4390" t="inlineStr">
        <is>
          <t>Canada</t>
        </is>
      </c>
      <c r="G4390" t="inlineStr">
        <is>
          <t>Retail &amp; CPG</t>
        </is>
      </c>
      <c r="H4390" t="inlineStr">
        <is>
          <t>BPS</t>
        </is>
      </c>
      <c r="I4390" t="inlineStr">
        <is>
          <t>Large client</t>
        </is>
      </c>
      <c r="J4390" t="inlineStr">
        <is>
          <t>Amir Khan</t>
        </is>
      </c>
      <c r="K4390" s="71" t="n">
        <v>2615</v>
      </c>
      <c r="L4390" s="72" t="n">
        <v>4248.65</v>
      </c>
      <c r="M4390" s="72" t="n">
        <v>11110219.75</v>
      </c>
      <c r="N4390" s="72" t="n">
        <v>444408.79</v>
      </c>
      <c r="O4390" s="72" t="n">
        <v>10665810.96</v>
      </c>
      <c r="P4390" s="72" t="n">
        <v>7243246.7</v>
      </c>
      <c r="Q4390" s="72" t="n">
        <v>3422564.26</v>
      </c>
      <c r="R4390" t="inlineStr">
        <is>
          <t>RC-02</t>
        </is>
      </c>
      <c r="S4390" s="73" t="n">
        <v>19.2</v>
      </c>
      <c r="T4390" s="73" t="n">
        <v>16.9</v>
      </c>
      <c r="U4390" s="71" t="n">
        <v>0</v>
      </c>
      <c r="V4390" t="inlineStr">
        <is>
          <t>No</t>
        </is>
      </c>
      <c r="W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TC104382</t>
        </is>
      </c>
      <c r="B4391" s="69" t="n">
        <v>46188</v>
      </c>
      <c r="C4391" s="70" t="n">
        <v>2026</v>
      </c>
      <c r="D4391" t="inlineStr">
        <is>
          <t>Jun</t>
        </is>
      </c>
      <c r="E4391" t="inlineStr">
        <is>
          <t>UK</t>
        </is>
      </c>
      <c r="F4391" t="inlineStr">
        <is>
          <t>UK</t>
        </is>
      </c>
      <c r="G4391" t="inlineStr">
        <is>
          <t>Technology &amp; Services</t>
        </is>
      </c>
      <c r="H4391" t="inlineStr">
        <is>
          <t>Application services</t>
        </is>
      </c>
      <c r="I4391" t="inlineStr">
        <is>
          <t>Large client</t>
        </is>
      </c>
      <c r="J4391" t="inlineStr">
        <is>
          <t>Omar Haddad</t>
        </is>
      </c>
      <c r="K4391" s="71" t="n">
        <v>8578</v>
      </c>
      <c r="L4391" s="72" t="n">
        <v>4423.53</v>
      </c>
      <c r="M4391" s="72" t="n">
        <v>37945040.34</v>
      </c>
      <c r="N4391" s="72" t="n">
        <v>2276702.42</v>
      </c>
      <c r="O4391" s="72" t="n">
        <v>35668337.92</v>
      </c>
      <c r="P4391" s="72" t="n">
        <v>23721421.88</v>
      </c>
      <c r="Q4391" s="72" t="n">
        <v>11946916.04</v>
      </c>
      <c r="R4391" t="inlineStr">
        <is>
          <t>TS-04</t>
        </is>
      </c>
      <c r="S4391" s="73" t="n">
        <v>59.4</v>
      </c>
      <c r="T4391" s="73" t="n">
        <v>53.7</v>
      </c>
      <c r="U4391" s="71" t="n">
        <v>0</v>
      </c>
      <c r="V4391" t="inlineStr">
        <is>
          <t>No</t>
        </is>
      </c>
      <c r="W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TC104383</t>
        </is>
      </c>
      <c r="B4392" s="69" t="n">
        <v>46188</v>
      </c>
      <c r="C4392" s="70" t="n">
        <v>2026</v>
      </c>
      <c r="D4392" t="inlineStr">
        <is>
          <t>Jun</t>
        </is>
      </c>
      <c r="E4392" t="inlineStr">
        <is>
          <t>UK</t>
        </is>
      </c>
      <c r="F4392" t="inlineStr">
        <is>
          <t>UK</t>
        </is>
      </c>
      <c r="G4392" t="inlineStr">
        <is>
          <t>Retail &amp; CPG</t>
        </is>
      </c>
      <c r="H4392" t="inlineStr">
        <is>
          <t>Application services</t>
        </is>
      </c>
      <c r="I4392" t="inlineStr">
        <is>
          <t>Large client</t>
        </is>
      </c>
      <c r="J4392" t="inlineStr">
        <is>
          <t>Amir Khan</t>
        </is>
      </c>
      <c r="K4392" s="71" t="n">
        <v>4402</v>
      </c>
      <c r="L4392" s="72" t="n">
        <v>3877.47</v>
      </c>
      <c r="M4392" s="72" t="n">
        <v>17068622.94</v>
      </c>
      <c r="N4392" s="72" t="n">
        <v>1024117.38</v>
      </c>
      <c r="O4392" s="72" t="n">
        <v>16044505.56</v>
      </c>
      <c r="P4392" s="72" t="n">
        <v>11227671.34</v>
      </c>
      <c r="Q4392" s="72" t="n">
        <v>4816834.22</v>
      </c>
      <c r="R4392" t="inlineStr">
        <is>
          <t>RC-03</t>
        </is>
      </c>
      <c r="S4392" s="73" t="n">
        <v>37.9</v>
      </c>
      <c r="T4392" s="73" t="n">
        <v>28.6</v>
      </c>
      <c r="U4392" s="71" t="n">
        <v>0</v>
      </c>
      <c r="V4392" t="inlineStr">
        <is>
          <t>No</t>
        </is>
      </c>
      <c r="W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TC104384</t>
        </is>
      </c>
      <c r="B4393" s="69" t="n">
        <v>46188</v>
      </c>
      <c r="C4393" s="70" t="n">
        <v>2026</v>
      </c>
      <c r="D4393" t="inlineStr">
        <is>
          <t>Jun</t>
        </is>
      </c>
      <c r="E4393" t="inlineStr">
        <is>
          <t>UK</t>
        </is>
      </c>
      <c r="F4393" t="inlineStr">
        <is>
          <t>UK</t>
        </is>
      </c>
      <c r="G4393" t="inlineStr">
        <is>
          <t>Life Sciences</t>
        </is>
      </c>
      <c r="H4393" t="inlineStr">
        <is>
          <t>AI &amp; data</t>
        </is>
      </c>
      <c r="I4393" t="inlineStr">
        <is>
          <t>Large client</t>
        </is>
      </c>
      <c r="J4393" t="inlineStr">
        <is>
          <t>Zoya Ahmed</t>
        </is>
      </c>
      <c r="K4393" s="71" t="n">
        <v>11148</v>
      </c>
      <c r="L4393" s="72" t="n">
        <v>4060</v>
      </c>
      <c r="M4393" s="72" t="n">
        <v>45260880</v>
      </c>
      <c r="N4393" s="72" t="n">
        <v>905217.6</v>
      </c>
      <c r="O4393" s="72" t="n">
        <v>44355662.4</v>
      </c>
      <c r="P4393" s="72" t="n">
        <v>29853398.38</v>
      </c>
      <c r="Q4393" s="72" t="n">
        <v>14502264.02</v>
      </c>
      <c r="R4393" t="inlineStr">
        <is>
          <t>LS-04</t>
        </is>
      </c>
      <c r="S4393" s="73" t="n">
        <v>79.90000000000001</v>
      </c>
      <c r="T4393" s="73" t="n">
        <v>64.2</v>
      </c>
      <c r="U4393" s="71" t="n">
        <v>1</v>
      </c>
      <c r="V4393" t="inlineStr">
        <is>
          <t>No</t>
        </is>
      </c>
      <c r="W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TC104385</t>
        </is>
      </c>
      <c r="B4394" s="69" t="n">
        <v>46188</v>
      </c>
      <c r="C4394" s="70" t="n">
        <v>2026</v>
      </c>
      <c r="D4394" t="inlineStr">
        <is>
          <t>Jun</t>
        </is>
      </c>
      <c r="E4394" t="inlineStr">
        <is>
          <t>North America</t>
        </is>
      </c>
      <c r="F4394" t="inlineStr">
        <is>
          <t>USA</t>
        </is>
      </c>
      <c r="G4394" t="inlineStr">
        <is>
          <t>Technology &amp; Services</t>
        </is>
      </c>
      <c r="H4394" t="inlineStr">
        <is>
          <t>Application services</t>
        </is>
      </c>
      <c r="I4394" t="inlineStr">
        <is>
          <t>Mid-size client</t>
        </is>
      </c>
      <c r="J4394" t="inlineStr">
        <is>
          <t>Emma Clarke</t>
        </is>
      </c>
      <c r="K4394" s="71" t="n">
        <v>5201</v>
      </c>
      <c r="L4394" s="72" t="n">
        <v>4380.12</v>
      </c>
      <c r="M4394" s="72" t="n">
        <v>22781004.12</v>
      </c>
      <c r="N4394" s="72" t="n">
        <v>911240.16</v>
      </c>
      <c r="O4394" s="72" t="n">
        <v>21869763.96</v>
      </c>
      <c r="P4394" s="72" t="n">
        <v>14110719.26</v>
      </c>
      <c r="Q4394" s="72" t="n">
        <v>7759044.7</v>
      </c>
      <c r="R4394" t="inlineStr">
        <is>
          <t>TS-01</t>
        </is>
      </c>
      <c r="S4394" s="73" t="n">
        <v>42.7</v>
      </c>
      <c r="T4394" s="73" t="n">
        <v>32.4</v>
      </c>
      <c r="U4394" s="71" t="n">
        <v>0</v>
      </c>
      <c r="V4394" t="inlineStr">
        <is>
          <t>No</t>
        </is>
      </c>
      <c r="W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TC104386</t>
        </is>
      </c>
      <c r="B4395" s="69" t="n">
        <v>46189</v>
      </c>
      <c r="C4395" s="70" t="n">
        <v>2026</v>
      </c>
      <c r="D4395" t="inlineStr">
        <is>
          <t>Jun</t>
        </is>
      </c>
      <c r="E4395" t="inlineStr">
        <is>
          <t>North America</t>
        </is>
      </c>
      <c r="F4395" t="inlineStr">
        <is>
          <t>Canada</t>
        </is>
      </c>
      <c r="G4395" t="inlineStr">
        <is>
          <t>Life Sciences</t>
        </is>
      </c>
      <c r="H4395" t="inlineStr">
        <is>
          <t>AI &amp; data</t>
        </is>
      </c>
      <c r="I4395" t="inlineStr">
        <is>
          <t>Large client</t>
        </is>
      </c>
      <c r="J4395" t="inlineStr">
        <is>
          <t>Amir Khan</t>
        </is>
      </c>
      <c r="K4395" s="71" t="n">
        <v>5759</v>
      </c>
      <c r="L4395" s="72" t="n">
        <v>5036.9</v>
      </c>
      <c r="M4395" s="72" t="n">
        <v>29007507.1</v>
      </c>
      <c r="N4395" s="72" t="n">
        <v>1160300.28</v>
      </c>
      <c r="O4395" s="72" t="n">
        <v>27847206.82</v>
      </c>
      <c r="P4395" s="72" t="n">
        <v>18985559.58</v>
      </c>
      <c r="Q4395" s="72" t="n">
        <v>8861647.24</v>
      </c>
      <c r="R4395" t="inlineStr">
        <is>
          <t>LS-01</t>
        </is>
      </c>
      <c r="S4395" s="73" t="n">
        <v>43.4</v>
      </c>
      <c r="T4395" s="73" t="n">
        <v>35.5</v>
      </c>
      <c r="U4395" s="71" t="n">
        <v>0</v>
      </c>
      <c r="V4395" t="inlineStr">
        <is>
          <t>No</t>
        </is>
      </c>
      <c r="W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TC104387</t>
        </is>
      </c>
      <c r="B4396" s="69" t="n">
        <v>46189</v>
      </c>
      <c r="C4396" s="70" t="n">
        <v>2026</v>
      </c>
      <c r="D4396" t="inlineStr">
        <is>
          <t>Jun</t>
        </is>
      </c>
      <c r="E4396" t="inlineStr">
        <is>
          <t>Asia Pacific</t>
        </is>
      </c>
      <c r="F4396" t="inlineStr">
        <is>
          <t>Singapore</t>
        </is>
      </c>
      <c r="G4396" t="inlineStr">
        <is>
          <t>Retail &amp; CPG</t>
        </is>
      </c>
      <c r="H4396" t="inlineStr">
        <is>
          <t>Cloud &amp; infrastructure</t>
        </is>
      </c>
      <c r="I4396" t="inlineStr">
        <is>
          <t>Mid-size client</t>
        </is>
      </c>
      <c r="J4396" t="inlineStr">
        <is>
          <t>Emma Clarke</t>
        </is>
      </c>
      <c r="K4396" s="71" t="n">
        <v>5910</v>
      </c>
      <c r="L4396" s="72" t="n">
        <v>3184.7</v>
      </c>
      <c r="M4396" s="72" t="n">
        <v>18821577</v>
      </c>
      <c r="N4396" s="72" t="n">
        <v>1129294.62</v>
      </c>
      <c r="O4396" s="72" t="n">
        <v>17692282.38</v>
      </c>
      <c r="P4396" s="72" t="n">
        <v>11779717.98</v>
      </c>
      <c r="Q4396" s="72" t="n">
        <v>5912564.4</v>
      </c>
      <c r="R4396" t="inlineStr">
        <is>
          <t>RC-06</t>
        </is>
      </c>
      <c r="S4396" s="73" t="n">
        <v>42.3</v>
      </c>
      <c r="T4396" s="73" t="n">
        <v>38.8</v>
      </c>
      <c r="U4396" s="71" t="n">
        <v>1</v>
      </c>
      <c r="V4396" t="inlineStr">
        <is>
          <t>No</t>
        </is>
      </c>
      <c r="W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TC104388</t>
        </is>
      </c>
      <c r="B4397" s="69" t="n">
        <v>46189</v>
      </c>
      <c r="C4397" s="70" t="n">
        <v>2026</v>
      </c>
      <c r="D4397" t="inlineStr">
        <is>
          <t>Jun</t>
        </is>
      </c>
      <c r="E4397" t="inlineStr">
        <is>
          <t>UK</t>
        </is>
      </c>
      <c r="F4397" t="inlineStr">
        <is>
          <t>UK</t>
        </is>
      </c>
      <c r="G4397" t="inlineStr">
        <is>
          <t>Technology &amp; Services</t>
        </is>
      </c>
      <c r="H4397" t="inlineStr">
        <is>
          <t>Cloud &amp; infrastructure</t>
        </is>
      </c>
      <c r="I4397" t="inlineStr">
        <is>
          <t>Large client</t>
        </is>
      </c>
      <c r="J4397" t="inlineStr">
        <is>
          <t>Noah Smith</t>
        </is>
      </c>
      <c r="K4397" s="71" t="n">
        <v>4120</v>
      </c>
      <c r="L4397" s="72" t="n">
        <v>3867.67</v>
      </c>
      <c r="M4397" s="72" t="n">
        <v>15934800.4</v>
      </c>
      <c r="N4397" s="72" t="n">
        <v>0</v>
      </c>
      <c r="O4397" s="72" t="n">
        <v>15934800.4</v>
      </c>
      <c r="P4397" s="72" t="n">
        <v>11228875.49</v>
      </c>
      <c r="Q4397" s="72" t="n">
        <v>4705924.91</v>
      </c>
      <c r="R4397" t="inlineStr">
        <is>
          <t>TS-01</t>
        </is>
      </c>
      <c r="S4397" s="73" t="n">
        <v>32.7</v>
      </c>
      <c r="T4397" s="73" t="n">
        <v>25</v>
      </c>
      <c r="U4397" s="71" t="n">
        <v>0</v>
      </c>
      <c r="V4397" t="inlineStr">
        <is>
          <t>No</t>
        </is>
      </c>
      <c r="W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TC104389</t>
        </is>
      </c>
      <c r="B4398" s="69" t="n">
        <v>46189</v>
      </c>
      <c r="C4398" s="70" t="n">
        <v>2026</v>
      </c>
      <c r="D4398" t="inlineStr">
        <is>
          <t>Jun</t>
        </is>
      </c>
      <c r="E4398" t="inlineStr">
        <is>
          <t>Middle East &amp; Africa</t>
        </is>
      </c>
      <c r="F4398" t="inlineStr">
        <is>
          <t>South Africa</t>
        </is>
      </c>
      <c r="G4398" t="inlineStr">
        <is>
          <t>Retail &amp; CPG</t>
        </is>
      </c>
      <c r="H4398" t="inlineStr">
        <is>
          <t>Application services</t>
        </is>
      </c>
      <c r="I4398" t="inlineStr">
        <is>
          <t>Large client</t>
        </is>
      </c>
      <c r="J4398" t="inlineStr">
        <is>
          <t>Mei Lin</t>
        </is>
      </c>
      <c r="K4398" s="71" t="n">
        <v>4716</v>
      </c>
      <c r="L4398" s="72" t="n">
        <v>3268.11</v>
      </c>
      <c r="M4398" s="72" t="n">
        <v>15412406.76</v>
      </c>
      <c r="N4398" s="72" t="n">
        <v>308248.14</v>
      </c>
      <c r="O4398" s="72" t="n">
        <v>15104158.62</v>
      </c>
      <c r="P4398" s="72" t="n">
        <v>10155735.21</v>
      </c>
      <c r="Q4398" s="72" t="n">
        <v>4948423.41</v>
      </c>
      <c r="R4398" t="inlineStr">
        <is>
          <t>RC-02</t>
        </is>
      </c>
      <c r="S4398" s="73" t="n">
        <v>39.1</v>
      </c>
      <c r="T4398" s="73" t="n">
        <v>31.1</v>
      </c>
      <c r="U4398" s="71" t="n">
        <v>0</v>
      </c>
      <c r="V4398" t="inlineStr">
        <is>
          <t>Yes</t>
        </is>
      </c>
      <c r="W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TC104390</t>
        </is>
      </c>
      <c r="B4399" s="69" t="n">
        <v>46189</v>
      </c>
      <c r="C4399" s="70" t="n">
        <v>2026</v>
      </c>
      <c r="D4399" t="inlineStr">
        <is>
          <t>Jun</t>
        </is>
      </c>
      <c r="E4399" t="inlineStr">
        <is>
          <t>North America</t>
        </is>
      </c>
      <c r="F4399" t="inlineStr">
        <is>
          <t>Canada</t>
        </is>
      </c>
      <c r="G4399" t="inlineStr">
        <is>
          <t>Retail &amp; CPG</t>
        </is>
      </c>
      <c r="H4399" t="inlineStr">
        <is>
          <t>BPS</t>
        </is>
      </c>
      <c r="I4399" t="inlineStr">
        <is>
          <t>Mid-size client</t>
        </is>
      </c>
      <c r="J4399" t="inlineStr">
        <is>
          <t>Zoya Ahmed</t>
        </is>
      </c>
      <c r="K4399" s="71" t="n">
        <v>3914</v>
      </c>
      <c r="L4399" s="72" t="n">
        <v>3722.65</v>
      </c>
      <c r="M4399" s="72" t="n">
        <v>14570452.1</v>
      </c>
      <c r="N4399" s="72" t="n">
        <v>874227.13</v>
      </c>
      <c r="O4399" s="72" t="n">
        <v>13696224.97</v>
      </c>
      <c r="P4399" s="72" t="n">
        <v>10590658.67</v>
      </c>
      <c r="Q4399" s="72" t="n">
        <v>3105566.3</v>
      </c>
      <c r="R4399" t="inlineStr">
        <is>
          <t>RC-01</t>
        </is>
      </c>
      <c r="S4399" s="73" t="n">
        <v>32.5</v>
      </c>
      <c r="T4399" s="73" t="n">
        <v>24.7</v>
      </c>
      <c r="U4399" s="71" t="n">
        <v>2</v>
      </c>
      <c r="V4399" t="inlineStr">
        <is>
          <t>No</t>
        </is>
      </c>
      <c r="W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TC104391</t>
        </is>
      </c>
      <c r="B4400" s="69" t="n">
        <v>46189</v>
      </c>
      <c r="C4400" s="70" t="n">
        <v>2026</v>
      </c>
      <c r="D4400" t="inlineStr">
        <is>
          <t>Jun</t>
        </is>
      </c>
      <c r="E4400" t="inlineStr">
        <is>
          <t>North America</t>
        </is>
      </c>
      <c r="F4400" t="inlineStr">
        <is>
          <t>Canada</t>
        </is>
      </c>
      <c r="G4400" t="inlineStr">
        <is>
          <t>BFSI</t>
        </is>
      </c>
      <c r="H4400" t="inlineStr">
        <is>
          <t>Cloud &amp; infrastructure</t>
        </is>
      </c>
      <c r="I4400" t="inlineStr">
        <is>
          <t>Large client</t>
        </is>
      </c>
      <c r="J4400" t="inlineStr">
        <is>
          <t>Yuki Sato</t>
        </is>
      </c>
      <c r="K4400" s="71" t="n">
        <v>3187</v>
      </c>
      <c r="L4400" s="72" t="n">
        <v>4617.98</v>
      </c>
      <c r="M4400" s="72" t="n">
        <v>14717502.26</v>
      </c>
      <c r="N4400" s="72" t="n">
        <v>0</v>
      </c>
      <c r="O4400" s="72" t="n">
        <v>14717502.26</v>
      </c>
      <c r="P4400" s="72" t="n">
        <v>10169926.29</v>
      </c>
      <c r="Q4400" s="72" t="n">
        <v>4547575.97</v>
      </c>
      <c r="R4400" t="inlineStr">
        <is>
          <t>B-03</t>
        </is>
      </c>
      <c r="S4400" s="73" t="n">
        <v>22.2</v>
      </c>
      <c r="T4400" s="73" t="n">
        <v>19.5</v>
      </c>
      <c r="U4400" s="71" t="n">
        <v>0</v>
      </c>
      <c r="V4400" t="inlineStr">
        <is>
          <t>No</t>
        </is>
      </c>
      <c r="W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TC104392</t>
        </is>
      </c>
      <c r="B4401" s="69" t="n">
        <v>46189</v>
      </c>
      <c r="C4401" s="70" t="n">
        <v>2026</v>
      </c>
      <c r="D4401" t="inlineStr">
        <is>
          <t>Jun</t>
        </is>
      </c>
      <c r="E4401" t="inlineStr">
        <is>
          <t>UK</t>
        </is>
      </c>
      <c r="F4401" t="inlineStr">
        <is>
          <t>UK</t>
        </is>
      </c>
      <c r="G4401" t="inlineStr">
        <is>
          <t>BFSI</t>
        </is>
      </c>
      <c r="H4401" t="inlineStr">
        <is>
          <t>Application services</t>
        </is>
      </c>
      <c r="I4401" t="inlineStr">
        <is>
          <t>Large client</t>
        </is>
      </c>
      <c r="J4401" t="inlineStr">
        <is>
          <t>Emma Clarke</t>
        </is>
      </c>
      <c r="K4401" s="71" t="n">
        <v>1014</v>
      </c>
      <c r="L4401" s="72" t="n">
        <v>4528.87</v>
      </c>
      <c r="M4401" s="72" t="n">
        <v>4592274.18</v>
      </c>
      <c r="N4401" s="72" t="n">
        <v>0</v>
      </c>
      <c r="O4401" s="72" t="n">
        <v>4592274.18</v>
      </c>
      <c r="P4401" s="72" t="n">
        <v>2747168.23</v>
      </c>
      <c r="Q4401" s="72" t="n">
        <v>1845105.95</v>
      </c>
      <c r="R4401" t="inlineStr">
        <is>
          <t>B-04</t>
        </is>
      </c>
      <c r="S4401" s="73" t="n">
        <v>6.7</v>
      </c>
      <c r="T4401" s="73" t="n">
        <v>6</v>
      </c>
      <c r="U4401" s="71" t="n">
        <v>0</v>
      </c>
      <c r="V4401" t="inlineStr">
        <is>
          <t>No</t>
        </is>
      </c>
      <c r="W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TC104393</t>
        </is>
      </c>
      <c r="B4402" s="69" t="n">
        <v>46189</v>
      </c>
      <c r="C4402" s="70" t="n">
        <v>2026</v>
      </c>
      <c r="D4402" t="inlineStr">
        <is>
          <t>Jun</t>
        </is>
      </c>
      <c r="E4402" t="inlineStr">
        <is>
          <t>North America</t>
        </is>
      </c>
      <c r="F4402" t="inlineStr">
        <is>
          <t>Canada</t>
        </is>
      </c>
      <c r="G4402" t="inlineStr">
        <is>
          <t>Technology &amp; Services</t>
        </is>
      </c>
      <c r="H4402" t="inlineStr">
        <is>
          <t>Application services</t>
        </is>
      </c>
      <c r="I4402" t="inlineStr">
        <is>
          <t>Mid-size client</t>
        </is>
      </c>
      <c r="J4402" t="inlineStr">
        <is>
          <t>Fatima Al-Saud</t>
        </is>
      </c>
      <c r="K4402" s="71" t="n">
        <v>4957</v>
      </c>
      <c r="L4402" s="72" t="n">
        <v>4097.14</v>
      </c>
      <c r="M4402" s="72" t="n">
        <v>20309522.98</v>
      </c>
      <c r="N4402" s="72" t="n">
        <v>812380.92</v>
      </c>
      <c r="O4402" s="72" t="n">
        <v>19497142.06</v>
      </c>
      <c r="P4402" s="72" t="n">
        <v>14088136.42</v>
      </c>
      <c r="Q4402" s="72" t="n">
        <v>5409005.64</v>
      </c>
      <c r="R4402" t="inlineStr">
        <is>
          <t>TS-06</t>
        </is>
      </c>
      <c r="S4402" s="73" t="n">
        <v>38.6</v>
      </c>
      <c r="T4402" s="73" t="n">
        <v>29.7</v>
      </c>
      <c r="U4402" s="71" t="n">
        <v>0</v>
      </c>
      <c r="V4402" t="inlineStr">
        <is>
          <t>No</t>
        </is>
      </c>
      <c r="W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TC104394</t>
        </is>
      </c>
      <c r="B4403" s="69" t="n">
        <v>46189</v>
      </c>
      <c r="C4403" s="70" t="n">
        <v>2026</v>
      </c>
      <c r="D4403" t="inlineStr">
        <is>
          <t>Jun</t>
        </is>
      </c>
      <c r="E4403" t="inlineStr">
        <is>
          <t>Middle East &amp; Africa</t>
        </is>
      </c>
      <c r="F4403" t="inlineStr">
        <is>
          <t>South Africa</t>
        </is>
      </c>
      <c r="G4403" t="inlineStr">
        <is>
          <t>Manufacturing</t>
        </is>
      </c>
      <c r="H4403" t="inlineStr">
        <is>
          <t>Consulting</t>
        </is>
      </c>
      <c r="I4403" t="inlineStr">
        <is>
          <t>Top-10 client</t>
        </is>
      </c>
      <c r="J4403" t="inlineStr">
        <is>
          <t>Omar Haddad</t>
        </is>
      </c>
      <c r="K4403" s="71" t="n">
        <v>5860</v>
      </c>
      <c r="L4403" s="72" t="n">
        <v>3357.69</v>
      </c>
      <c r="M4403" s="72" t="n">
        <v>19676063.4</v>
      </c>
      <c r="N4403" s="72" t="n">
        <v>0</v>
      </c>
      <c r="O4403" s="72" t="n">
        <v>19676063.4</v>
      </c>
      <c r="P4403" s="72" t="n">
        <v>12881124.38</v>
      </c>
      <c r="Q4403" s="72" t="n">
        <v>6794939.02</v>
      </c>
      <c r="R4403" t="inlineStr">
        <is>
          <t>M-06</t>
        </is>
      </c>
      <c r="S4403" s="73" t="n">
        <v>42.1</v>
      </c>
      <c r="T4403" s="73" t="n">
        <v>34</v>
      </c>
      <c r="U4403" s="71" t="n">
        <v>1</v>
      </c>
      <c r="V4403" t="inlineStr">
        <is>
          <t>Yes</t>
        </is>
      </c>
      <c r="W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TC104395</t>
        </is>
      </c>
      <c r="B4404" s="69" t="n">
        <v>46189</v>
      </c>
      <c r="C4404" s="70" t="n">
        <v>2026</v>
      </c>
      <c r="D4404" t="inlineStr">
        <is>
          <t>Jun</t>
        </is>
      </c>
      <c r="E4404" t="inlineStr">
        <is>
          <t>Continental Europe</t>
        </is>
      </c>
      <c r="F4404" t="inlineStr">
        <is>
          <t>Netherlands</t>
        </is>
      </c>
      <c r="G4404" t="inlineStr">
        <is>
          <t>Life Sciences</t>
        </is>
      </c>
      <c r="H4404" t="inlineStr">
        <is>
          <t>Application services</t>
        </is>
      </c>
      <c r="I4404" t="inlineStr">
        <is>
          <t>Top-10 client</t>
        </is>
      </c>
      <c r="J4404" t="inlineStr">
        <is>
          <t>Carlos Silva</t>
        </is>
      </c>
      <c r="K4404" s="71" t="n">
        <v>7712</v>
      </c>
      <c r="L4404" s="72" t="n">
        <v>4361.52</v>
      </c>
      <c r="M4404" s="72" t="n">
        <v>33636042.24</v>
      </c>
      <c r="N4404" s="72" t="n">
        <v>2018162.53</v>
      </c>
      <c r="O4404" s="72" t="n">
        <v>31617879.71</v>
      </c>
      <c r="P4404" s="72" t="n">
        <v>21755049.47</v>
      </c>
      <c r="Q4404" s="72" t="n">
        <v>9862830.24</v>
      </c>
      <c r="R4404" t="inlineStr">
        <is>
          <t>LS-03</t>
        </is>
      </c>
      <c r="S4404" s="73" t="n">
        <v>59.8</v>
      </c>
      <c r="T4404" s="73" t="n">
        <v>46.2</v>
      </c>
      <c r="U4404" s="71" t="n">
        <v>2</v>
      </c>
      <c r="V4404" t="inlineStr">
        <is>
          <t>No</t>
        </is>
      </c>
      <c r="W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TC104396</t>
        </is>
      </c>
      <c r="B4405" s="69" t="n">
        <v>46189</v>
      </c>
      <c r="C4405" s="70" t="n">
        <v>2026</v>
      </c>
      <c r="D4405" t="inlineStr">
        <is>
          <t>Jun</t>
        </is>
      </c>
      <c r="E4405" t="inlineStr">
        <is>
          <t>North America</t>
        </is>
      </c>
      <c r="F4405" t="inlineStr">
        <is>
          <t>Canada</t>
        </is>
      </c>
      <c r="G4405" t="inlineStr">
        <is>
          <t>Retail &amp; CPG</t>
        </is>
      </c>
      <c r="H4405" t="inlineStr">
        <is>
          <t>AI &amp; data</t>
        </is>
      </c>
      <c r="I4405" t="inlineStr">
        <is>
          <t>Mid-size client</t>
        </is>
      </c>
      <c r="J4405" t="inlineStr">
        <is>
          <t>Aisha Bello</t>
        </is>
      </c>
      <c r="K4405" s="71" t="n">
        <v>3549</v>
      </c>
      <c r="L4405" s="72" t="n">
        <v>3981.04</v>
      </c>
      <c r="M4405" s="72" t="n">
        <v>14128710.96</v>
      </c>
      <c r="N4405" s="72" t="n">
        <v>0</v>
      </c>
      <c r="O4405" s="72" t="n">
        <v>14128710.96</v>
      </c>
      <c r="P4405" s="72" t="n">
        <v>8541869.710000001</v>
      </c>
      <c r="Q4405" s="72" t="n">
        <v>5586841.25</v>
      </c>
      <c r="R4405" t="inlineStr">
        <is>
          <t>RC-06</t>
        </is>
      </c>
      <c r="S4405" s="73" t="n">
        <v>24.5</v>
      </c>
      <c r="T4405" s="73" t="n">
        <v>21.1</v>
      </c>
      <c r="U4405" s="71" t="n">
        <v>0</v>
      </c>
      <c r="V4405" t="inlineStr">
        <is>
          <t>No</t>
        </is>
      </c>
      <c r="W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TC104397</t>
        </is>
      </c>
      <c r="B4406" s="69" t="n">
        <v>46190</v>
      </c>
      <c r="C4406" s="70" t="n">
        <v>2026</v>
      </c>
      <c r="D4406" t="inlineStr">
        <is>
          <t>Jun</t>
        </is>
      </c>
      <c r="E4406" t="inlineStr">
        <is>
          <t>North America</t>
        </is>
      </c>
      <c r="F4406" t="inlineStr">
        <is>
          <t>USA</t>
        </is>
      </c>
      <c r="G4406" t="inlineStr">
        <is>
          <t>Retail &amp; CPG</t>
        </is>
      </c>
      <c r="H4406" t="inlineStr">
        <is>
          <t>Cloud &amp; infrastructure</t>
        </is>
      </c>
      <c r="I4406" t="inlineStr">
        <is>
          <t>Mid-size client</t>
        </is>
      </c>
      <c r="J4406" t="inlineStr">
        <is>
          <t>Carlos Silva</t>
        </is>
      </c>
      <c r="K4406" s="71" t="n">
        <v>1421</v>
      </c>
      <c r="L4406" s="72" t="n">
        <v>4109.24</v>
      </c>
      <c r="M4406" s="72" t="n">
        <v>5839230.04</v>
      </c>
      <c r="N4406" s="72" t="n">
        <v>233569.2</v>
      </c>
      <c r="O4406" s="72" t="n">
        <v>5605660.84</v>
      </c>
      <c r="P4406" s="72" t="n">
        <v>3715599.9</v>
      </c>
      <c r="Q4406" s="72" t="n">
        <v>1890060.94</v>
      </c>
      <c r="R4406" t="inlineStr">
        <is>
          <t>RC-03</t>
        </is>
      </c>
      <c r="S4406" s="73" t="n">
        <v>11.4</v>
      </c>
      <c r="T4406" s="73" t="n">
        <v>9.199999999999999</v>
      </c>
      <c r="U4406" s="71" t="n">
        <v>0</v>
      </c>
      <c r="V4406" t="inlineStr">
        <is>
          <t>No</t>
        </is>
      </c>
      <c r="W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TC104398</t>
        </is>
      </c>
      <c r="B4407" s="69" t="n">
        <v>46190</v>
      </c>
      <c r="C4407" s="70" t="n">
        <v>2026</v>
      </c>
      <c r="D4407" t="inlineStr">
        <is>
          <t>Jun</t>
        </is>
      </c>
      <c r="E4407" t="inlineStr">
        <is>
          <t>Continental Europe</t>
        </is>
      </c>
      <c r="F4407" t="inlineStr">
        <is>
          <t>France</t>
        </is>
      </c>
      <c r="G4407" t="inlineStr">
        <is>
          <t>Technology &amp; Services</t>
        </is>
      </c>
      <c r="H4407" t="inlineStr">
        <is>
          <t>AI &amp; data</t>
        </is>
      </c>
      <c r="I4407" t="inlineStr">
        <is>
          <t>Top-10 client</t>
        </is>
      </c>
      <c r="J4407" t="inlineStr">
        <is>
          <t>Ravindra Patil</t>
        </is>
      </c>
      <c r="K4407" s="71" t="n">
        <v>7171</v>
      </c>
      <c r="L4407" s="72" t="n">
        <v>4439.32</v>
      </c>
      <c r="M4407" s="72" t="n">
        <v>31834363.72</v>
      </c>
      <c r="N4407" s="72" t="n">
        <v>0</v>
      </c>
      <c r="O4407" s="72" t="n">
        <v>31834363.72</v>
      </c>
      <c r="P4407" s="72" t="n">
        <v>19581331.46</v>
      </c>
      <c r="Q4407" s="72" t="n">
        <v>12253032.26</v>
      </c>
      <c r="R4407" t="inlineStr">
        <is>
          <t>TS-04</t>
        </is>
      </c>
      <c r="S4407" s="73" t="n">
        <v>47</v>
      </c>
      <c r="T4407" s="73" t="n">
        <v>42.5</v>
      </c>
      <c r="U4407" s="71" t="n">
        <v>1</v>
      </c>
      <c r="V4407" t="inlineStr">
        <is>
          <t>No</t>
        </is>
      </c>
      <c r="W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TC104399</t>
        </is>
      </c>
      <c r="B4408" s="69" t="n">
        <v>46190</v>
      </c>
      <c r="C4408" s="70" t="n">
        <v>2026</v>
      </c>
      <c r="D4408" t="inlineStr">
        <is>
          <t>Jun</t>
        </is>
      </c>
      <c r="E4408" t="inlineStr">
        <is>
          <t>North America</t>
        </is>
      </c>
      <c r="F4408" t="inlineStr">
        <is>
          <t>USA</t>
        </is>
      </c>
      <c r="G4408" t="inlineStr">
        <is>
          <t>Manufacturing</t>
        </is>
      </c>
      <c r="H4408" t="inlineStr">
        <is>
          <t>Application services</t>
        </is>
      </c>
      <c r="I4408" t="inlineStr">
        <is>
          <t>Top-10 client</t>
        </is>
      </c>
      <c r="J4408" t="inlineStr">
        <is>
          <t>Sophie Müller</t>
        </is>
      </c>
      <c r="K4408" s="71" t="n">
        <v>2777</v>
      </c>
      <c r="L4408" s="72" t="n">
        <v>4104.11</v>
      </c>
      <c r="M4408" s="72" t="n">
        <v>11397113.47</v>
      </c>
      <c r="N4408" s="72" t="n">
        <v>227942.27</v>
      </c>
      <c r="O4408" s="72" t="n">
        <v>11169171.2</v>
      </c>
      <c r="P4408" s="72" t="n">
        <v>7017951.82</v>
      </c>
      <c r="Q4408" s="72" t="n">
        <v>4151219.38</v>
      </c>
      <c r="R4408" t="inlineStr">
        <is>
          <t>M-03</t>
        </is>
      </c>
      <c r="S4408" s="73" t="n">
        <v>18.8</v>
      </c>
      <c r="T4408" s="73" t="n">
        <v>16.7</v>
      </c>
      <c r="U4408" s="71" t="n">
        <v>0</v>
      </c>
      <c r="V4408" t="inlineStr">
        <is>
          <t>No</t>
        </is>
      </c>
      <c r="W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TC104400</t>
        </is>
      </c>
      <c r="B4409" s="69" t="n">
        <v>46190</v>
      </c>
      <c r="C4409" s="70" t="n">
        <v>2026</v>
      </c>
      <c r="D4409" t="inlineStr">
        <is>
          <t>Jun</t>
        </is>
      </c>
      <c r="E4409" t="inlineStr">
        <is>
          <t>Continental Europe</t>
        </is>
      </c>
      <c r="F4409" t="inlineStr">
        <is>
          <t>France</t>
        </is>
      </c>
      <c r="G4409" t="inlineStr">
        <is>
          <t>Communications &amp; Media</t>
        </is>
      </c>
      <c r="H4409" t="inlineStr">
        <is>
          <t>Cloud &amp; infrastructure</t>
        </is>
      </c>
      <c r="I4409" t="inlineStr">
        <is>
          <t>Large client</t>
        </is>
      </c>
      <c r="J4409" t="inlineStr">
        <is>
          <t>Arjun Mehta</t>
        </is>
      </c>
      <c r="K4409" s="71" t="n">
        <v>9488</v>
      </c>
      <c r="L4409" s="72" t="n">
        <v>3802.58</v>
      </c>
      <c r="M4409" s="72" t="n">
        <v>36078879.04</v>
      </c>
      <c r="N4409" s="72" t="n">
        <v>0</v>
      </c>
      <c r="O4409" s="72" t="n">
        <v>36078879.04</v>
      </c>
      <c r="P4409" s="72" t="n">
        <v>22698284.05</v>
      </c>
      <c r="Q4409" s="72" t="n">
        <v>13380594.99</v>
      </c>
      <c r="R4409" t="inlineStr">
        <is>
          <t>CM-06</t>
        </is>
      </c>
      <c r="S4409" s="73" t="n">
        <v>80</v>
      </c>
      <c r="T4409" s="73" t="n">
        <v>61.9</v>
      </c>
      <c r="U4409" s="71" t="n">
        <v>1</v>
      </c>
      <c r="V4409" t="inlineStr">
        <is>
          <t>No</t>
        </is>
      </c>
      <c r="W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TC104401</t>
        </is>
      </c>
      <c r="B4410" s="69" t="n">
        <v>46190</v>
      </c>
      <c r="C4410" s="70" t="n">
        <v>2026</v>
      </c>
      <c r="D4410" t="inlineStr">
        <is>
          <t>Jun</t>
        </is>
      </c>
      <c r="E4410" t="inlineStr">
        <is>
          <t>UK</t>
        </is>
      </c>
      <c r="F4410" t="inlineStr">
        <is>
          <t>UK</t>
        </is>
      </c>
      <c r="G4410" t="inlineStr">
        <is>
          <t>BFSI</t>
        </is>
      </c>
      <c r="H4410" t="inlineStr">
        <is>
          <t>AI &amp; data</t>
        </is>
      </c>
      <c r="I4410" t="inlineStr">
        <is>
          <t>Mid-size client</t>
        </is>
      </c>
      <c r="J4410" t="inlineStr">
        <is>
          <t>Mei Lin</t>
        </is>
      </c>
      <c r="K4410" s="71" t="n">
        <v>4050</v>
      </c>
      <c r="L4410" s="72" t="n">
        <v>4332.36</v>
      </c>
      <c r="M4410" s="72" t="n">
        <v>17546058</v>
      </c>
      <c r="N4410" s="72" t="n">
        <v>350921.16</v>
      </c>
      <c r="O4410" s="72" t="n">
        <v>17195136.84</v>
      </c>
      <c r="P4410" s="72" t="n">
        <v>12170119.51</v>
      </c>
      <c r="Q4410" s="72" t="n">
        <v>5025017.33</v>
      </c>
      <c r="R4410" t="inlineStr">
        <is>
          <t>B-01</t>
        </is>
      </c>
      <c r="S4410" s="73" t="n">
        <v>28.8</v>
      </c>
      <c r="T4410" s="73" t="n">
        <v>25.7</v>
      </c>
      <c r="U4410" s="71" t="n">
        <v>3</v>
      </c>
      <c r="V4410" t="inlineStr">
        <is>
          <t>No</t>
        </is>
      </c>
      <c r="W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TC104402</t>
        </is>
      </c>
      <c r="B4411" s="69" t="n">
        <v>46190</v>
      </c>
      <c r="C4411" s="70" t="n">
        <v>2026</v>
      </c>
      <c r="D4411" t="inlineStr">
        <is>
          <t>Jun</t>
        </is>
      </c>
      <c r="E4411" t="inlineStr">
        <is>
          <t>Asia Pacific</t>
        </is>
      </c>
      <c r="F4411" t="inlineStr">
        <is>
          <t>Japan</t>
        </is>
      </c>
      <c r="G4411" t="inlineStr">
        <is>
          <t>Technology &amp; Services</t>
        </is>
      </c>
      <c r="H4411" t="inlineStr">
        <is>
          <t>Cloud &amp; infrastructure</t>
        </is>
      </c>
      <c r="I4411" t="inlineStr">
        <is>
          <t>Large client</t>
        </is>
      </c>
      <c r="J4411" t="inlineStr">
        <is>
          <t>Ana Costa</t>
        </is>
      </c>
      <c r="K4411" s="71" t="n">
        <v>7026</v>
      </c>
      <c r="L4411" s="72" t="n">
        <v>3574.95</v>
      </c>
      <c r="M4411" s="72" t="n">
        <v>25117598.7</v>
      </c>
      <c r="N4411" s="72" t="n">
        <v>1507055.92</v>
      </c>
      <c r="O4411" s="72" t="n">
        <v>23610542.78</v>
      </c>
      <c r="P4411" s="72" t="n">
        <v>18227361.27</v>
      </c>
      <c r="Q4411" s="72" t="n">
        <v>5383181.51</v>
      </c>
      <c r="R4411" t="inlineStr">
        <is>
          <t>TS-04</t>
        </is>
      </c>
      <c r="S4411" s="73" t="n">
        <v>56.4</v>
      </c>
      <c r="T4411" s="73" t="n">
        <v>42.3</v>
      </c>
      <c r="U4411" s="71" t="n">
        <v>0</v>
      </c>
      <c r="V4411" t="inlineStr">
        <is>
          <t>No</t>
        </is>
      </c>
      <c r="W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TC104403</t>
        </is>
      </c>
      <c r="B4412" s="69" t="n">
        <v>46190</v>
      </c>
      <c r="C4412" s="70" t="n">
        <v>2026</v>
      </c>
      <c r="D4412" t="inlineStr">
        <is>
          <t>Jun</t>
        </is>
      </c>
      <c r="E4412" t="inlineStr">
        <is>
          <t>North America</t>
        </is>
      </c>
      <c r="F4412" t="inlineStr">
        <is>
          <t>Canada</t>
        </is>
      </c>
      <c r="G4412" t="inlineStr">
        <is>
          <t>Retail &amp; CPG</t>
        </is>
      </c>
      <c r="H4412" t="inlineStr">
        <is>
          <t>BPS</t>
        </is>
      </c>
      <c r="I4412" t="inlineStr">
        <is>
          <t>Top-10 client</t>
        </is>
      </c>
      <c r="J4412" t="inlineStr">
        <is>
          <t>Omar Haddad</t>
        </is>
      </c>
      <c r="K4412" s="71" t="n">
        <v>3632</v>
      </c>
      <c r="L4412" s="72" t="n">
        <v>4287.83</v>
      </c>
      <c r="M4412" s="72" t="n">
        <v>15573398.56</v>
      </c>
      <c r="N4412" s="72" t="n">
        <v>622935.9399999999</v>
      </c>
      <c r="O4412" s="72" t="n">
        <v>14950462.62</v>
      </c>
      <c r="P4412" s="72" t="n">
        <v>9205693.74</v>
      </c>
      <c r="Q4412" s="72" t="n">
        <v>5744768.88</v>
      </c>
      <c r="R4412" t="inlineStr">
        <is>
          <t>RC-02</t>
        </is>
      </c>
      <c r="S4412" s="73" t="n">
        <v>27.5</v>
      </c>
      <c r="T4412" s="73" t="n">
        <v>21.6</v>
      </c>
      <c r="U4412" s="71" t="n">
        <v>0</v>
      </c>
      <c r="V4412" t="inlineStr">
        <is>
          <t>No</t>
        </is>
      </c>
      <c r="W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TC104404</t>
        </is>
      </c>
      <c r="B4413" s="69" t="n">
        <v>46190</v>
      </c>
      <c r="C4413" s="70" t="n">
        <v>2026</v>
      </c>
      <c r="D4413" t="inlineStr">
        <is>
          <t>Jun</t>
        </is>
      </c>
      <c r="E4413" t="inlineStr">
        <is>
          <t>UK</t>
        </is>
      </c>
      <c r="F4413" t="inlineStr">
        <is>
          <t>UK</t>
        </is>
      </c>
      <c r="G4413" t="inlineStr">
        <is>
          <t>Communications &amp; Media</t>
        </is>
      </c>
      <c r="H4413" t="inlineStr">
        <is>
          <t>BPS</t>
        </is>
      </c>
      <c r="I4413" t="inlineStr">
        <is>
          <t>Top-10 client</t>
        </is>
      </c>
      <c r="J4413" t="inlineStr">
        <is>
          <t>Arjun Mehta</t>
        </is>
      </c>
      <c r="K4413" s="71" t="n">
        <v>8703</v>
      </c>
      <c r="L4413" s="72" t="n">
        <v>3543.48</v>
      </c>
      <c r="M4413" s="72" t="n">
        <v>30838906.44</v>
      </c>
      <c r="N4413" s="72" t="n">
        <v>616778.13</v>
      </c>
      <c r="O4413" s="72" t="n">
        <v>30222128.31</v>
      </c>
      <c r="P4413" s="72" t="n">
        <v>21149880.99</v>
      </c>
      <c r="Q4413" s="72" t="n">
        <v>9072247.32</v>
      </c>
      <c r="R4413" t="inlineStr">
        <is>
          <t>CM-02</t>
        </is>
      </c>
      <c r="S4413" s="73" t="n">
        <v>72.3</v>
      </c>
      <c r="T4413" s="73" t="n">
        <v>55.2</v>
      </c>
      <c r="U4413" s="71" t="n">
        <v>1</v>
      </c>
      <c r="V4413" t="inlineStr">
        <is>
          <t>No</t>
        </is>
      </c>
      <c r="W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TC104405</t>
        </is>
      </c>
      <c r="B4414" s="69" t="n">
        <v>46190</v>
      </c>
      <c r="C4414" s="70" t="n">
        <v>2026</v>
      </c>
      <c r="D4414" t="inlineStr">
        <is>
          <t>Jun</t>
        </is>
      </c>
      <c r="E4414" t="inlineStr">
        <is>
          <t>North America</t>
        </is>
      </c>
      <c r="F4414" t="inlineStr">
        <is>
          <t>Canada</t>
        </is>
      </c>
      <c r="G4414" t="inlineStr">
        <is>
          <t>Retail &amp; CPG</t>
        </is>
      </c>
      <c r="H4414" t="inlineStr">
        <is>
          <t>Consulting</t>
        </is>
      </c>
      <c r="I4414" t="inlineStr">
        <is>
          <t>Top-10 client</t>
        </is>
      </c>
      <c r="J4414" t="inlineStr">
        <is>
          <t>Priya Nair</t>
        </is>
      </c>
      <c r="K4414" s="71" t="n">
        <v>3215</v>
      </c>
      <c r="L4414" s="72" t="n">
        <v>3974.01</v>
      </c>
      <c r="M4414" s="72" t="n">
        <v>12776442.15</v>
      </c>
      <c r="N4414" s="72" t="n">
        <v>766586.53</v>
      </c>
      <c r="O4414" s="72" t="n">
        <v>12009855.62</v>
      </c>
      <c r="P4414" s="72" t="n">
        <v>7396335.67</v>
      </c>
      <c r="Q4414" s="72" t="n">
        <v>4613519.95</v>
      </c>
      <c r="R4414" t="inlineStr">
        <is>
          <t>RC-01</t>
        </is>
      </c>
      <c r="S4414" s="73" t="n">
        <v>23.3</v>
      </c>
      <c r="T4414" s="73" t="n">
        <v>20.4</v>
      </c>
      <c r="U4414" s="71" t="n">
        <v>0</v>
      </c>
      <c r="V4414" t="inlineStr">
        <is>
          <t>No</t>
        </is>
      </c>
      <c r="W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TC104406</t>
        </is>
      </c>
      <c r="B4415" s="69" t="n">
        <v>46190</v>
      </c>
      <c r="C4415" s="70" t="n">
        <v>2026</v>
      </c>
      <c r="D4415" t="inlineStr">
        <is>
          <t>Jun</t>
        </is>
      </c>
      <c r="E4415" t="inlineStr">
        <is>
          <t>UK</t>
        </is>
      </c>
      <c r="F4415" t="inlineStr">
        <is>
          <t>UK</t>
        </is>
      </c>
      <c r="G4415" t="inlineStr">
        <is>
          <t>Communications &amp; Media</t>
        </is>
      </c>
      <c r="H4415" t="inlineStr">
        <is>
          <t>Consulting</t>
        </is>
      </c>
      <c r="I4415" t="inlineStr">
        <is>
          <t>Large client</t>
        </is>
      </c>
      <c r="J4415" t="inlineStr">
        <is>
          <t>Omar Haddad</t>
        </is>
      </c>
      <c r="K4415" s="71" t="n">
        <v>5884</v>
      </c>
      <c r="L4415" s="72" t="n">
        <v>3969.83</v>
      </c>
      <c r="M4415" s="72" t="n">
        <v>23358479.72</v>
      </c>
      <c r="N4415" s="72" t="n">
        <v>0</v>
      </c>
      <c r="O4415" s="72" t="n">
        <v>23358479.72</v>
      </c>
      <c r="P4415" s="72" t="n">
        <v>16662114.95</v>
      </c>
      <c r="Q4415" s="72" t="n">
        <v>6696364.77</v>
      </c>
      <c r="R4415" t="inlineStr">
        <is>
          <t>CM-04</t>
        </is>
      </c>
      <c r="S4415" s="73" t="n">
        <v>45.9</v>
      </c>
      <c r="T4415" s="73" t="n">
        <v>39.6</v>
      </c>
      <c r="U4415" s="71" t="n">
        <v>0</v>
      </c>
      <c r="V4415" t="inlineStr">
        <is>
          <t>Yes</t>
        </is>
      </c>
      <c r="W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TC104407</t>
        </is>
      </c>
      <c r="B4416" s="69" t="n">
        <v>46190</v>
      </c>
      <c r="C4416" s="70" t="n">
        <v>2026</v>
      </c>
      <c r="D4416" t="inlineStr">
        <is>
          <t>Jun</t>
        </is>
      </c>
      <c r="E4416" t="inlineStr">
        <is>
          <t>UK</t>
        </is>
      </c>
      <c r="F4416" t="inlineStr">
        <is>
          <t>UK</t>
        </is>
      </c>
      <c r="G4416" t="inlineStr">
        <is>
          <t>Retail &amp; CPG</t>
        </is>
      </c>
      <c r="H4416" t="inlineStr">
        <is>
          <t>Application services</t>
        </is>
      </c>
      <c r="I4416" t="inlineStr">
        <is>
          <t>Large client</t>
        </is>
      </c>
      <c r="J4416" t="inlineStr">
        <is>
          <t>Omar Haddad</t>
        </is>
      </c>
      <c r="K4416" s="71" t="n">
        <v>5634</v>
      </c>
      <c r="L4416" s="72" t="n">
        <v>4119.87</v>
      </c>
      <c r="M4416" s="72" t="n">
        <v>23211347.58</v>
      </c>
      <c r="N4416" s="72" t="n">
        <v>0</v>
      </c>
      <c r="O4416" s="72" t="n">
        <v>23211347.58</v>
      </c>
      <c r="P4416" s="72" t="n">
        <v>13777336.62</v>
      </c>
      <c r="Q4416" s="72" t="n">
        <v>9434010.960000001</v>
      </c>
      <c r="R4416" t="inlineStr">
        <is>
          <t>RC-06</t>
        </is>
      </c>
      <c r="S4416" s="73" t="n">
        <v>40.5</v>
      </c>
      <c r="T4416" s="73" t="n">
        <v>34</v>
      </c>
      <c r="U4416" s="71" t="n">
        <v>0</v>
      </c>
      <c r="V4416" t="inlineStr">
        <is>
          <t>No</t>
        </is>
      </c>
      <c r="W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TC104408</t>
        </is>
      </c>
      <c r="B4417" s="69" t="n">
        <v>46190</v>
      </c>
      <c r="C4417" s="70" t="n">
        <v>2026</v>
      </c>
      <c r="D4417" t="inlineStr">
        <is>
          <t>Jun</t>
        </is>
      </c>
      <c r="E4417" t="inlineStr">
        <is>
          <t>UK</t>
        </is>
      </c>
      <c r="F4417" t="inlineStr">
        <is>
          <t>UK</t>
        </is>
      </c>
      <c r="G4417" t="inlineStr">
        <is>
          <t>Life Sciences</t>
        </is>
      </c>
      <c r="H4417" t="inlineStr">
        <is>
          <t>Application services</t>
        </is>
      </c>
      <c r="I4417" t="inlineStr">
        <is>
          <t>Large client</t>
        </is>
      </c>
      <c r="J4417" t="inlineStr">
        <is>
          <t>Priya Nair</t>
        </is>
      </c>
      <c r="K4417" s="71" t="n">
        <v>5568</v>
      </c>
      <c r="L4417" s="72" t="n">
        <v>4183.68</v>
      </c>
      <c r="M4417" s="72" t="n">
        <v>23294730.24</v>
      </c>
      <c r="N4417" s="72" t="n">
        <v>931789.21</v>
      </c>
      <c r="O4417" s="72" t="n">
        <v>22362941.03</v>
      </c>
      <c r="P4417" s="72" t="n">
        <v>13566267.91</v>
      </c>
      <c r="Q4417" s="72" t="n">
        <v>8796673.119999999</v>
      </c>
      <c r="R4417" t="inlineStr">
        <is>
          <t>LS-01</t>
        </is>
      </c>
      <c r="S4417" s="73" t="n">
        <v>43.5</v>
      </c>
      <c r="T4417" s="73" t="n">
        <v>32.9</v>
      </c>
      <c r="U4417" s="71" t="n">
        <v>1</v>
      </c>
      <c r="V4417" t="inlineStr">
        <is>
          <t>No</t>
        </is>
      </c>
      <c r="W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TC104409</t>
        </is>
      </c>
      <c r="B4418" s="69" t="n">
        <v>46190</v>
      </c>
      <c r="C4418" s="70" t="n">
        <v>2026</v>
      </c>
      <c r="D4418" t="inlineStr">
        <is>
          <t>Jun</t>
        </is>
      </c>
      <c r="E4418" t="inlineStr">
        <is>
          <t>North America</t>
        </is>
      </c>
      <c r="F4418" t="inlineStr">
        <is>
          <t>USA</t>
        </is>
      </c>
      <c r="G4418" t="inlineStr">
        <is>
          <t>Life Sciences</t>
        </is>
      </c>
      <c r="H4418" t="inlineStr">
        <is>
          <t>Application services</t>
        </is>
      </c>
      <c r="I4418" t="inlineStr">
        <is>
          <t>Large client</t>
        </is>
      </c>
      <c r="J4418" t="inlineStr">
        <is>
          <t>Ravindra Patil</t>
        </is>
      </c>
      <c r="K4418" s="71" t="n">
        <v>8419</v>
      </c>
      <c r="L4418" s="72" t="n">
        <v>4045.57</v>
      </c>
      <c r="M4418" s="72" t="n">
        <v>34059653.83</v>
      </c>
      <c r="N4418" s="72" t="n">
        <v>1362386.15</v>
      </c>
      <c r="O4418" s="72" t="n">
        <v>32697267.68</v>
      </c>
      <c r="P4418" s="72" t="n">
        <v>21572067.32</v>
      </c>
      <c r="Q4418" s="72" t="n">
        <v>11125200.36</v>
      </c>
      <c r="R4418" t="inlineStr">
        <is>
          <t>LS-03</t>
        </is>
      </c>
      <c r="S4418" s="73" t="n">
        <v>64.3</v>
      </c>
      <c r="T4418" s="73" t="n">
        <v>52.3</v>
      </c>
      <c r="U4418" s="71" t="n">
        <v>1</v>
      </c>
      <c r="V4418" t="inlineStr">
        <is>
          <t>No</t>
        </is>
      </c>
      <c r="W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TC104410</t>
        </is>
      </c>
      <c r="B4419" s="69" t="n">
        <v>46190</v>
      </c>
      <c r="C4419" s="70" t="n">
        <v>2026</v>
      </c>
      <c r="D4419" t="inlineStr">
        <is>
          <t>Jun</t>
        </is>
      </c>
      <c r="E4419" t="inlineStr">
        <is>
          <t>North America</t>
        </is>
      </c>
      <c r="F4419" t="inlineStr">
        <is>
          <t>USA</t>
        </is>
      </c>
      <c r="G4419" t="inlineStr">
        <is>
          <t>Communications &amp; Media</t>
        </is>
      </c>
      <c r="H4419" t="inlineStr">
        <is>
          <t>AI &amp; data</t>
        </is>
      </c>
      <c r="I4419" t="inlineStr">
        <is>
          <t>Mid-size client</t>
        </is>
      </c>
      <c r="J4419" t="inlineStr">
        <is>
          <t>Amir Khan</t>
        </is>
      </c>
      <c r="K4419" s="71" t="n">
        <v>10477</v>
      </c>
      <c r="L4419" s="72" t="n">
        <v>3321.14</v>
      </c>
      <c r="M4419" s="72" t="n">
        <v>34795583.78</v>
      </c>
      <c r="N4419" s="72" t="n">
        <v>695911.6800000001</v>
      </c>
      <c r="O4419" s="72" t="n">
        <v>34099672.1</v>
      </c>
      <c r="P4419" s="72" t="n">
        <v>24490586.03</v>
      </c>
      <c r="Q4419" s="72" t="n">
        <v>9609086.07</v>
      </c>
      <c r="R4419" t="inlineStr">
        <is>
          <t>CM-03</t>
        </is>
      </c>
      <c r="S4419" s="73" t="n">
        <v>73.40000000000001</v>
      </c>
      <c r="T4419" s="73" t="n">
        <v>65</v>
      </c>
      <c r="U4419" s="71" t="n">
        <v>0</v>
      </c>
      <c r="V4419" t="inlineStr">
        <is>
          <t>No</t>
        </is>
      </c>
      <c r="W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TC104411</t>
        </is>
      </c>
      <c r="B4420" s="69" t="n">
        <v>46190</v>
      </c>
      <c r="C4420" s="70" t="n">
        <v>2026</v>
      </c>
      <c r="D4420" t="inlineStr">
        <is>
          <t>Jun</t>
        </is>
      </c>
      <c r="E4420" t="inlineStr">
        <is>
          <t>Asia Pacific</t>
        </is>
      </c>
      <c r="F4420" t="inlineStr">
        <is>
          <t>Australia</t>
        </is>
      </c>
      <c r="G4420" t="inlineStr">
        <is>
          <t>Technology &amp; Services</t>
        </is>
      </c>
      <c r="H4420" t="inlineStr">
        <is>
          <t>Consulting</t>
        </is>
      </c>
      <c r="I4420" t="inlineStr">
        <is>
          <t>Top-10 client</t>
        </is>
      </c>
      <c r="J4420" t="inlineStr">
        <is>
          <t>Sophie Müller</t>
        </is>
      </c>
      <c r="K4420" s="71" t="n">
        <v>2685</v>
      </c>
      <c r="L4420" s="72" t="n">
        <v>3641.16</v>
      </c>
      <c r="M4420" s="72" t="n">
        <v>9776514.6</v>
      </c>
      <c r="N4420" s="72" t="n">
        <v>195530.29</v>
      </c>
      <c r="O4420" s="72" t="n">
        <v>9580984.310000001</v>
      </c>
      <c r="P4420" s="72" t="n">
        <v>6752510.24</v>
      </c>
      <c r="Q4420" s="72" t="n">
        <v>2828474.07</v>
      </c>
      <c r="R4420" t="inlineStr">
        <is>
          <t>TS-02</t>
        </is>
      </c>
      <c r="S4420" s="73" t="n">
        <v>21</v>
      </c>
      <c r="T4420" s="73" t="n">
        <v>16</v>
      </c>
      <c r="U4420" s="71" t="n">
        <v>0</v>
      </c>
      <c r="V4420" t="inlineStr">
        <is>
          <t>No</t>
        </is>
      </c>
      <c r="W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TC104412</t>
        </is>
      </c>
      <c r="B4421" s="69" t="n">
        <v>46191</v>
      </c>
      <c r="C4421" s="70" t="n">
        <v>2026</v>
      </c>
      <c r="D4421" t="inlineStr">
        <is>
          <t>Jun</t>
        </is>
      </c>
      <c r="E4421" t="inlineStr">
        <is>
          <t>Asia Pacific</t>
        </is>
      </c>
      <c r="F4421" t="inlineStr">
        <is>
          <t>Australia</t>
        </is>
      </c>
      <c r="G4421" t="inlineStr">
        <is>
          <t>Technology &amp; Services</t>
        </is>
      </c>
      <c r="H4421" t="inlineStr">
        <is>
          <t>AI &amp; data</t>
        </is>
      </c>
      <c r="I4421" t="inlineStr">
        <is>
          <t>Top-10 client</t>
        </is>
      </c>
      <c r="J4421" t="inlineStr">
        <is>
          <t>Yuki Sato</t>
        </is>
      </c>
      <c r="K4421" s="71" t="n">
        <v>1041</v>
      </c>
      <c r="L4421" s="72" t="n">
        <v>3906.61</v>
      </c>
      <c r="M4421" s="72" t="n">
        <v>4066781.01</v>
      </c>
      <c r="N4421" s="72" t="n">
        <v>0</v>
      </c>
      <c r="O4421" s="72" t="n">
        <v>4066781.01</v>
      </c>
      <c r="P4421" s="72" t="n">
        <v>2550642.5</v>
      </c>
      <c r="Q4421" s="72" t="n">
        <v>1516138.51</v>
      </c>
      <c r="R4421" t="inlineStr">
        <is>
          <t>TS-03</t>
        </is>
      </c>
      <c r="S4421" s="73" t="n">
        <v>7.1</v>
      </c>
      <c r="T4421" s="73" t="n">
        <v>6.1</v>
      </c>
      <c r="U4421" s="71" t="n">
        <v>0</v>
      </c>
      <c r="V4421" t="inlineStr">
        <is>
          <t>No</t>
        </is>
      </c>
      <c r="W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TC104413</t>
        </is>
      </c>
      <c r="B4422" s="69" t="n">
        <v>46191</v>
      </c>
      <c r="C4422" s="70" t="n">
        <v>2026</v>
      </c>
      <c r="D4422" t="inlineStr">
        <is>
          <t>Jun</t>
        </is>
      </c>
      <c r="E4422" t="inlineStr">
        <is>
          <t>Middle East &amp; Africa</t>
        </is>
      </c>
      <c r="F4422" t="inlineStr">
        <is>
          <t>UAE</t>
        </is>
      </c>
      <c r="G4422" t="inlineStr">
        <is>
          <t>Technology &amp; Services</t>
        </is>
      </c>
      <c r="H4422" t="inlineStr">
        <is>
          <t>Cloud &amp; infrastructure</t>
        </is>
      </c>
      <c r="I4422" t="inlineStr">
        <is>
          <t>Top-10 client</t>
        </is>
      </c>
      <c r="J4422" t="inlineStr">
        <is>
          <t>Kofi Mensah</t>
        </is>
      </c>
      <c r="K4422" s="71" t="n">
        <v>6798</v>
      </c>
      <c r="L4422" s="72" t="n">
        <v>3972.03</v>
      </c>
      <c r="M4422" s="72" t="n">
        <v>27001859.94</v>
      </c>
      <c r="N4422" s="72" t="n">
        <v>540037.2</v>
      </c>
      <c r="O4422" s="72" t="n">
        <v>26461822.74</v>
      </c>
      <c r="P4422" s="72" t="n">
        <v>15572017.66</v>
      </c>
      <c r="Q4422" s="72" t="n">
        <v>10889805.08</v>
      </c>
      <c r="R4422" t="inlineStr">
        <is>
          <t>TS-03</t>
        </is>
      </c>
      <c r="S4422" s="73" t="n">
        <v>48.8</v>
      </c>
      <c r="T4422" s="73" t="n">
        <v>41.5</v>
      </c>
      <c r="U4422" s="71" t="n">
        <v>1</v>
      </c>
      <c r="V4422" t="inlineStr">
        <is>
          <t>No</t>
        </is>
      </c>
      <c r="W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TC104414</t>
        </is>
      </c>
      <c r="B4423" s="69" t="n">
        <v>46191</v>
      </c>
      <c r="C4423" s="70" t="n">
        <v>2026</v>
      </c>
      <c r="D4423" t="inlineStr">
        <is>
          <t>Jun</t>
        </is>
      </c>
      <c r="E4423" t="inlineStr">
        <is>
          <t>Continental Europe</t>
        </is>
      </c>
      <c r="F4423" t="inlineStr">
        <is>
          <t>Netherlands</t>
        </is>
      </c>
      <c r="G4423" t="inlineStr">
        <is>
          <t>BFSI</t>
        </is>
      </c>
      <c r="H4423" t="inlineStr">
        <is>
          <t>BPS</t>
        </is>
      </c>
      <c r="I4423" t="inlineStr">
        <is>
          <t>Mid-size client</t>
        </is>
      </c>
      <c r="J4423" t="inlineStr">
        <is>
          <t>Lucas Martin</t>
        </is>
      </c>
      <c r="K4423" s="71" t="n">
        <v>5201</v>
      </c>
      <c r="L4423" s="72" t="n">
        <v>4671.66</v>
      </c>
      <c r="M4423" s="72" t="n">
        <v>24297303.66</v>
      </c>
      <c r="N4423" s="72" t="n">
        <v>0</v>
      </c>
      <c r="O4423" s="72" t="n">
        <v>24297303.66</v>
      </c>
      <c r="P4423" s="72" t="n">
        <v>17148066.69</v>
      </c>
      <c r="Q4423" s="72" t="n">
        <v>7149236.97</v>
      </c>
      <c r="R4423" t="inlineStr">
        <is>
          <t>B-04</t>
        </is>
      </c>
      <c r="S4423" s="73" t="n">
        <v>41.1</v>
      </c>
      <c r="T4423" s="73" t="n">
        <v>32.4</v>
      </c>
      <c r="U4423" s="71" t="n">
        <v>0</v>
      </c>
      <c r="V4423" t="inlineStr">
        <is>
          <t>No</t>
        </is>
      </c>
      <c r="W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TC104415</t>
        </is>
      </c>
      <c r="B4424" s="69" t="n">
        <v>46191</v>
      </c>
      <c r="C4424" s="70" t="n">
        <v>2026</v>
      </c>
      <c r="D4424" t="inlineStr">
        <is>
          <t>Jun</t>
        </is>
      </c>
      <c r="E4424" t="inlineStr">
        <is>
          <t>North America</t>
        </is>
      </c>
      <c r="F4424" t="inlineStr">
        <is>
          <t>USA</t>
        </is>
      </c>
      <c r="G4424" t="inlineStr">
        <is>
          <t>Communications &amp; Media</t>
        </is>
      </c>
      <c r="H4424" t="inlineStr">
        <is>
          <t>BPS</t>
        </is>
      </c>
      <c r="I4424" t="inlineStr">
        <is>
          <t>Large client</t>
        </is>
      </c>
      <c r="J4424" t="inlineStr">
        <is>
          <t>Lucas Martin</t>
        </is>
      </c>
      <c r="K4424" s="71" t="n">
        <v>6362</v>
      </c>
      <c r="L4424" s="72" t="n">
        <v>3484.33</v>
      </c>
      <c r="M4424" s="72" t="n">
        <v>22167307.46</v>
      </c>
      <c r="N4424" s="72" t="n">
        <v>886692.3</v>
      </c>
      <c r="O4424" s="72" t="n">
        <v>21280615.16</v>
      </c>
      <c r="P4424" s="72" t="n">
        <v>14928175.37</v>
      </c>
      <c r="Q4424" s="72" t="n">
        <v>6352439.79</v>
      </c>
      <c r="R4424" t="inlineStr">
        <is>
          <t>CM-01</t>
        </is>
      </c>
      <c r="S4424" s="73" t="n">
        <v>55.5</v>
      </c>
      <c r="T4424" s="73" t="n">
        <v>42.8</v>
      </c>
      <c r="U4424" s="71" t="n">
        <v>0</v>
      </c>
      <c r="V4424" t="inlineStr">
        <is>
          <t>No</t>
        </is>
      </c>
      <c r="W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TC104416</t>
        </is>
      </c>
      <c r="B4425" s="69" t="n">
        <v>46191</v>
      </c>
      <c r="C4425" s="70" t="n">
        <v>2026</v>
      </c>
      <c r="D4425" t="inlineStr">
        <is>
          <t>Jun</t>
        </is>
      </c>
      <c r="E4425" t="inlineStr">
        <is>
          <t>UK</t>
        </is>
      </c>
      <c r="F4425" t="inlineStr">
        <is>
          <t>UK</t>
        </is>
      </c>
      <c r="G4425" t="inlineStr">
        <is>
          <t>Technology &amp; Services</t>
        </is>
      </c>
      <c r="H4425" t="inlineStr">
        <is>
          <t>Application services</t>
        </is>
      </c>
      <c r="I4425" t="inlineStr">
        <is>
          <t>Top-10 client</t>
        </is>
      </c>
      <c r="J4425" t="inlineStr">
        <is>
          <t>Fatima Al-Saud</t>
        </is>
      </c>
      <c r="K4425" s="71" t="n">
        <v>3324</v>
      </c>
      <c r="L4425" s="72" t="n">
        <v>4333.53</v>
      </c>
      <c r="M4425" s="72" t="n">
        <v>14404653.72</v>
      </c>
      <c r="N4425" s="72" t="n">
        <v>864279.22</v>
      </c>
      <c r="O4425" s="72" t="n">
        <v>13540374.5</v>
      </c>
      <c r="P4425" s="72" t="n">
        <v>9046646.710000001</v>
      </c>
      <c r="Q4425" s="72" t="n">
        <v>4493727.79</v>
      </c>
      <c r="R4425" t="inlineStr">
        <is>
          <t>TS-02</t>
        </is>
      </c>
      <c r="S4425" s="73" t="n">
        <v>26.9</v>
      </c>
      <c r="T4425" s="73" t="n">
        <v>21.4</v>
      </c>
      <c r="U4425" s="71" t="n">
        <v>0</v>
      </c>
      <c r="V4425" t="inlineStr">
        <is>
          <t>No</t>
        </is>
      </c>
      <c r="W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TC104417</t>
        </is>
      </c>
      <c r="B4426" s="69" t="n">
        <v>46191</v>
      </c>
      <c r="C4426" s="70" t="n">
        <v>2026</v>
      </c>
      <c r="D4426" t="inlineStr">
        <is>
          <t>Jun</t>
        </is>
      </c>
      <c r="E4426" t="inlineStr">
        <is>
          <t>Continental Europe</t>
        </is>
      </c>
      <c r="F4426" t="inlineStr">
        <is>
          <t>Germany</t>
        </is>
      </c>
      <c r="G4426" t="inlineStr">
        <is>
          <t>Retail &amp; CPG</t>
        </is>
      </c>
      <c r="H4426" t="inlineStr">
        <is>
          <t>Application services</t>
        </is>
      </c>
      <c r="I4426" t="inlineStr">
        <is>
          <t>Mid-size client</t>
        </is>
      </c>
      <c r="J4426" t="inlineStr">
        <is>
          <t>Zoya Ahmed</t>
        </is>
      </c>
      <c r="K4426" s="71" t="n">
        <v>1257</v>
      </c>
      <c r="L4426" s="72" t="n">
        <v>4022.19</v>
      </c>
      <c r="M4426" s="72" t="n">
        <v>5055892.83</v>
      </c>
      <c r="N4426" s="72" t="n">
        <v>101117.86</v>
      </c>
      <c r="O4426" s="72" t="n">
        <v>4954774.97</v>
      </c>
      <c r="P4426" s="72" t="n">
        <v>3209942.05</v>
      </c>
      <c r="Q4426" s="72" t="n">
        <v>1744832.92</v>
      </c>
      <c r="R4426" t="inlineStr">
        <is>
          <t>RC-03</t>
        </is>
      </c>
      <c r="S4426" s="73" t="n">
        <v>9.6</v>
      </c>
      <c r="T4426" s="73" t="n">
        <v>8.199999999999999</v>
      </c>
      <c r="U4426" s="71" t="n">
        <v>0</v>
      </c>
      <c r="V4426" t="inlineStr">
        <is>
          <t>No</t>
        </is>
      </c>
      <c r="W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TC104418</t>
        </is>
      </c>
      <c r="B4427" s="69" t="n">
        <v>46191</v>
      </c>
      <c r="C4427" s="70" t="n">
        <v>2026</v>
      </c>
      <c r="D4427" t="inlineStr">
        <is>
          <t>Jun</t>
        </is>
      </c>
      <c r="E4427" t="inlineStr">
        <is>
          <t>North America</t>
        </is>
      </c>
      <c r="F4427" t="inlineStr">
        <is>
          <t>USA</t>
        </is>
      </c>
      <c r="G4427" t="inlineStr">
        <is>
          <t>Technology &amp; Services</t>
        </is>
      </c>
      <c r="H4427" t="inlineStr">
        <is>
          <t>Application services</t>
        </is>
      </c>
      <c r="I4427" t="inlineStr">
        <is>
          <t>Top-10 client</t>
        </is>
      </c>
      <c r="J4427" t="inlineStr">
        <is>
          <t>Yuki Sato</t>
        </is>
      </c>
      <c r="K4427" s="71" t="n">
        <v>7034</v>
      </c>
      <c r="L4427" s="72" t="n">
        <v>3657.91</v>
      </c>
      <c r="M4427" s="72" t="n">
        <v>25729738.94</v>
      </c>
      <c r="N4427" s="72" t="n">
        <v>514594.78</v>
      </c>
      <c r="O4427" s="72" t="n">
        <v>25215144.16</v>
      </c>
      <c r="P4427" s="72" t="n">
        <v>15877433.08</v>
      </c>
      <c r="Q4427" s="72" t="n">
        <v>9337711.08</v>
      </c>
      <c r="R4427" t="inlineStr">
        <is>
          <t>TS-06</t>
        </is>
      </c>
      <c r="S4427" s="73" t="n">
        <v>59.3</v>
      </c>
      <c r="T4427" s="73" t="n">
        <v>45</v>
      </c>
      <c r="U4427" s="71" t="n">
        <v>0</v>
      </c>
      <c r="V4427" t="inlineStr">
        <is>
          <t>No</t>
        </is>
      </c>
      <c r="W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TC104419</t>
        </is>
      </c>
      <c r="B4428" s="69" t="n">
        <v>46191</v>
      </c>
      <c r="C4428" s="70" t="n">
        <v>2026</v>
      </c>
      <c r="D4428" t="inlineStr">
        <is>
          <t>Jun</t>
        </is>
      </c>
      <c r="E4428" t="inlineStr">
        <is>
          <t>North America</t>
        </is>
      </c>
      <c r="F4428" t="inlineStr">
        <is>
          <t>USA</t>
        </is>
      </c>
      <c r="G4428" t="inlineStr">
        <is>
          <t>Communications &amp; Media</t>
        </is>
      </c>
      <c r="H4428" t="inlineStr">
        <is>
          <t>Consulting</t>
        </is>
      </c>
      <c r="I4428" t="inlineStr">
        <is>
          <t>Large client</t>
        </is>
      </c>
      <c r="J4428" t="inlineStr">
        <is>
          <t>Hiroshi Tanaka</t>
        </is>
      </c>
      <c r="K4428" s="71" t="n">
        <v>6733</v>
      </c>
      <c r="L4428" s="72" t="n">
        <v>4056.4</v>
      </c>
      <c r="M4428" s="72" t="n">
        <v>27311741.2</v>
      </c>
      <c r="N4428" s="72" t="n">
        <v>546234.8199999999</v>
      </c>
      <c r="O4428" s="72" t="n">
        <v>26765506.38</v>
      </c>
      <c r="P4428" s="72" t="n">
        <v>17054482.58</v>
      </c>
      <c r="Q4428" s="72" t="n">
        <v>9711023.800000001</v>
      </c>
      <c r="R4428" t="inlineStr">
        <is>
          <t>CM-04</t>
        </is>
      </c>
      <c r="S4428" s="73" t="n">
        <v>59.7</v>
      </c>
      <c r="T4428" s="73" t="n">
        <v>44.4</v>
      </c>
      <c r="U4428" s="71" t="n">
        <v>1</v>
      </c>
      <c r="V4428" t="inlineStr">
        <is>
          <t>No</t>
        </is>
      </c>
      <c r="W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TC104420</t>
        </is>
      </c>
      <c r="B4429" s="69" t="n">
        <v>46192</v>
      </c>
      <c r="C4429" s="70" t="n">
        <v>2026</v>
      </c>
      <c r="D4429" t="inlineStr">
        <is>
          <t>Jun</t>
        </is>
      </c>
      <c r="E4429" t="inlineStr">
        <is>
          <t>India</t>
        </is>
      </c>
      <c r="F4429" t="inlineStr">
        <is>
          <t>India</t>
        </is>
      </c>
      <c r="G4429" t="inlineStr">
        <is>
          <t>Technology &amp; Services</t>
        </is>
      </c>
      <c r="H4429" t="inlineStr">
        <is>
          <t>Cloud &amp; infrastructure</t>
        </is>
      </c>
      <c r="I4429" t="inlineStr">
        <is>
          <t>Top-10 client</t>
        </is>
      </c>
      <c r="J4429" t="inlineStr">
        <is>
          <t>Arjun Mehta</t>
        </is>
      </c>
      <c r="K4429" s="71" t="n">
        <v>3544</v>
      </c>
      <c r="L4429" s="72" t="n">
        <v>3773.87</v>
      </c>
      <c r="M4429" s="72" t="n">
        <v>13374595.28</v>
      </c>
      <c r="N4429" s="72" t="n">
        <v>267491.91</v>
      </c>
      <c r="O4429" s="72" t="n">
        <v>13107103.37</v>
      </c>
      <c r="P4429" s="72" t="n">
        <v>8702133.369999999</v>
      </c>
      <c r="Q4429" s="72" t="n">
        <v>4404970</v>
      </c>
      <c r="R4429" t="inlineStr">
        <is>
          <t>TS-03</t>
        </is>
      </c>
      <c r="S4429" s="73" t="n">
        <v>27</v>
      </c>
      <c r="T4429" s="73" t="n">
        <v>22.6</v>
      </c>
      <c r="U4429" s="71" t="n">
        <v>0</v>
      </c>
      <c r="V4429" t="inlineStr">
        <is>
          <t>No</t>
        </is>
      </c>
      <c r="W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TC104421</t>
        </is>
      </c>
      <c r="B4430" s="69" t="n">
        <v>46192</v>
      </c>
      <c r="C4430" s="70" t="n">
        <v>2026</v>
      </c>
      <c r="D4430" t="inlineStr">
        <is>
          <t>Jun</t>
        </is>
      </c>
      <c r="E4430" t="inlineStr">
        <is>
          <t>UK</t>
        </is>
      </c>
      <c r="F4430" t="inlineStr">
        <is>
          <t>UK</t>
        </is>
      </c>
      <c r="G4430" t="inlineStr">
        <is>
          <t>BFSI</t>
        </is>
      </c>
      <c r="H4430" t="inlineStr">
        <is>
          <t>Application services</t>
        </is>
      </c>
      <c r="I4430" t="inlineStr">
        <is>
          <t>Large client</t>
        </is>
      </c>
      <c r="J4430" t="inlineStr">
        <is>
          <t>Arjun Mehta</t>
        </is>
      </c>
      <c r="K4430" s="71" t="n">
        <v>2253</v>
      </c>
      <c r="L4430" s="72" t="n">
        <v>4302.51</v>
      </c>
      <c r="M4430" s="72" t="n">
        <v>9693555.029999999</v>
      </c>
      <c r="N4430" s="72" t="n">
        <v>193871.1</v>
      </c>
      <c r="O4430" s="72" t="n">
        <v>9499683.93</v>
      </c>
      <c r="P4430" s="72" t="n">
        <v>6716678.82</v>
      </c>
      <c r="Q4430" s="72" t="n">
        <v>2783005.11</v>
      </c>
      <c r="R4430" t="inlineStr">
        <is>
          <t>B-06</t>
        </is>
      </c>
      <c r="S4430" s="73" t="n">
        <v>16.5</v>
      </c>
      <c r="T4430" s="73" t="n">
        <v>13.7</v>
      </c>
      <c r="U4430" s="71" t="n">
        <v>0</v>
      </c>
      <c r="V4430" t="inlineStr">
        <is>
          <t>No</t>
        </is>
      </c>
      <c r="W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TC104422</t>
        </is>
      </c>
      <c r="B4431" s="69" t="n">
        <v>46192</v>
      </c>
      <c r="C4431" s="70" t="n">
        <v>2026</v>
      </c>
      <c r="D4431" t="inlineStr">
        <is>
          <t>Jun</t>
        </is>
      </c>
      <c r="E4431" t="inlineStr">
        <is>
          <t>North America</t>
        </is>
      </c>
      <c r="F4431" t="inlineStr">
        <is>
          <t>USA</t>
        </is>
      </c>
      <c r="G4431" t="inlineStr">
        <is>
          <t>Retail &amp; CPG</t>
        </is>
      </c>
      <c r="H4431" t="inlineStr">
        <is>
          <t>BPS</t>
        </is>
      </c>
      <c r="I4431" t="inlineStr">
        <is>
          <t>Top-10 client</t>
        </is>
      </c>
      <c r="J4431" t="inlineStr">
        <is>
          <t>Omar Haddad</t>
        </is>
      </c>
      <c r="K4431" s="71" t="n">
        <v>793</v>
      </c>
      <c r="L4431" s="72" t="n">
        <v>3453.12</v>
      </c>
      <c r="M4431" s="72" t="n">
        <v>2738324.16</v>
      </c>
      <c r="N4431" s="72" t="n">
        <v>0</v>
      </c>
      <c r="O4431" s="72" t="n">
        <v>2738324.16</v>
      </c>
      <c r="P4431" s="72" t="n">
        <v>1955965.16</v>
      </c>
      <c r="Q4431" s="72" t="n">
        <v>782359</v>
      </c>
      <c r="R4431" t="inlineStr">
        <is>
          <t>RC-01</t>
        </is>
      </c>
      <c r="S4431" s="73" t="n">
        <v>6.1</v>
      </c>
      <c r="T4431" s="73" t="n">
        <v>5.1</v>
      </c>
      <c r="U4431" s="71" t="n">
        <v>0</v>
      </c>
      <c r="V4431" t="inlineStr">
        <is>
          <t>No</t>
        </is>
      </c>
      <c r="W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TC104423</t>
        </is>
      </c>
      <c r="B4432" s="69" t="n">
        <v>46192</v>
      </c>
      <c r="C4432" s="70" t="n">
        <v>2026</v>
      </c>
      <c r="D4432" t="inlineStr">
        <is>
          <t>Jun</t>
        </is>
      </c>
      <c r="E4432" t="inlineStr">
        <is>
          <t>Continental Europe</t>
        </is>
      </c>
      <c r="F4432" t="inlineStr">
        <is>
          <t>Germany</t>
        </is>
      </c>
      <c r="G4432" t="inlineStr">
        <is>
          <t>BFSI</t>
        </is>
      </c>
      <c r="H4432" t="inlineStr">
        <is>
          <t>Cloud &amp; infrastructure</t>
        </is>
      </c>
      <c r="I4432" t="inlineStr">
        <is>
          <t>Large client</t>
        </is>
      </c>
      <c r="J4432" t="inlineStr">
        <is>
          <t>Aisha Bello</t>
        </is>
      </c>
      <c r="K4432" s="71" t="n">
        <v>7980</v>
      </c>
      <c r="L4432" s="72" t="n">
        <v>4184.69</v>
      </c>
      <c r="M4432" s="72" t="n">
        <v>33393826.2</v>
      </c>
      <c r="N4432" s="72" t="n">
        <v>0</v>
      </c>
      <c r="O4432" s="72" t="n">
        <v>33393826.2</v>
      </c>
      <c r="P4432" s="72" t="n">
        <v>23065729.65</v>
      </c>
      <c r="Q4432" s="72" t="n">
        <v>10328096.55</v>
      </c>
      <c r="R4432" t="inlineStr">
        <is>
          <t>B-01</t>
        </is>
      </c>
      <c r="S4432" s="73" t="n">
        <v>58.5</v>
      </c>
      <c r="T4432" s="73" t="n">
        <v>52.2</v>
      </c>
      <c r="U4432" s="71" t="n">
        <v>1</v>
      </c>
      <c r="V4432" t="inlineStr">
        <is>
          <t>No</t>
        </is>
      </c>
      <c r="W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TC104424</t>
        </is>
      </c>
      <c r="B4433" s="69" t="n">
        <v>46192</v>
      </c>
      <c r="C4433" s="70" t="n">
        <v>2026</v>
      </c>
      <c r="D4433" t="inlineStr">
        <is>
          <t>Jun</t>
        </is>
      </c>
      <c r="E4433" t="inlineStr">
        <is>
          <t>UK</t>
        </is>
      </c>
      <c r="F4433" t="inlineStr">
        <is>
          <t>UK</t>
        </is>
      </c>
      <c r="G4433" t="inlineStr">
        <is>
          <t>BFSI</t>
        </is>
      </c>
      <c r="H4433" t="inlineStr">
        <is>
          <t>Consulting</t>
        </is>
      </c>
      <c r="I4433" t="inlineStr">
        <is>
          <t>Large client</t>
        </is>
      </c>
      <c r="J4433" t="inlineStr">
        <is>
          <t>Omar Haddad</t>
        </is>
      </c>
      <c r="K4433" s="71" t="n">
        <v>9103</v>
      </c>
      <c r="L4433" s="72" t="n">
        <v>3882.3</v>
      </c>
      <c r="M4433" s="72" t="n">
        <v>35340576.9</v>
      </c>
      <c r="N4433" s="72" t="n">
        <v>1413623.08</v>
      </c>
      <c r="O4433" s="72" t="n">
        <v>33926953.82</v>
      </c>
      <c r="P4433" s="72" t="n">
        <v>21420149.31</v>
      </c>
      <c r="Q4433" s="72" t="n">
        <v>12506804.51</v>
      </c>
      <c r="R4433" t="inlineStr">
        <is>
          <t>B-01</t>
        </is>
      </c>
      <c r="S4433" s="73" t="n">
        <v>70.40000000000001</v>
      </c>
      <c r="T4433" s="73" t="n">
        <v>55.1</v>
      </c>
      <c r="U4433" s="71" t="n">
        <v>0</v>
      </c>
      <c r="V4433" t="inlineStr">
        <is>
          <t>No</t>
        </is>
      </c>
      <c r="W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TC104425</t>
        </is>
      </c>
      <c r="B4434" s="69" t="n">
        <v>46192</v>
      </c>
      <c r="C4434" s="70" t="n">
        <v>2026</v>
      </c>
      <c r="D4434" t="inlineStr">
        <is>
          <t>Jun</t>
        </is>
      </c>
      <c r="E4434" t="inlineStr">
        <is>
          <t>North America</t>
        </is>
      </c>
      <c r="F4434" t="inlineStr">
        <is>
          <t>Canada</t>
        </is>
      </c>
      <c r="G4434" t="inlineStr">
        <is>
          <t>Manufacturing</t>
        </is>
      </c>
      <c r="H4434" t="inlineStr">
        <is>
          <t>Application services</t>
        </is>
      </c>
      <c r="I4434" t="inlineStr">
        <is>
          <t>Mid-size client</t>
        </is>
      </c>
      <c r="J4434" t="inlineStr">
        <is>
          <t>Sophie Müller</t>
        </is>
      </c>
      <c r="K4434" s="71" t="n">
        <v>6225</v>
      </c>
      <c r="L4434" s="72" t="n">
        <v>3946.65</v>
      </c>
      <c r="M4434" s="72" t="n">
        <v>24567896.25</v>
      </c>
      <c r="N4434" s="72" t="n">
        <v>1474073.77</v>
      </c>
      <c r="O4434" s="72" t="n">
        <v>23093822.48</v>
      </c>
      <c r="P4434" s="72" t="n">
        <v>14579284.15</v>
      </c>
      <c r="Q4434" s="72" t="n">
        <v>8514538.33</v>
      </c>
      <c r="R4434" t="inlineStr">
        <is>
          <t>M-06</t>
        </is>
      </c>
      <c r="S4434" s="73" t="n">
        <v>47</v>
      </c>
      <c r="T4434" s="73" t="n">
        <v>36.3</v>
      </c>
      <c r="U4434" s="71" t="n">
        <v>1</v>
      </c>
      <c r="V4434" t="inlineStr">
        <is>
          <t>Yes</t>
        </is>
      </c>
      <c r="W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TC104426</t>
        </is>
      </c>
      <c r="B4435" s="69" t="n">
        <v>46192</v>
      </c>
      <c r="C4435" s="70" t="n">
        <v>2026</v>
      </c>
      <c r="D4435" t="inlineStr">
        <is>
          <t>Jun</t>
        </is>
      </c>
      <c r="E4435" t="inlineStr">
        <is>
          <t>India</t>
        </is>
      </c>
      <c r="F4435" t="inlineStr">
        <is>
          <t>India</t>
        </is>
      </c>
      <c r="G4435" t="inlineStr">
        <is>
          <t>Retail &amp; CPG</t>
        </is>
      </c>
      <c r="H4435" t="inlineStr">
        <is>
          <t>Application services</t>
        </is>
      </c>
      <c r="I4435" t="inlineStr">
        <is>
          <t>Mid-size client</t>
        </is>
      </c>
      <c r="J4435" t="inlineStr">
        <is>
          <t>Ravindra Patil</t>
        </is>
      </c>
      <c r="K4435" s="71" t="n">
        <v>2245</v>
      </c>
      <c r="L4435" s="72" t="n">
        <v>3300.77</v>
      </c>
      <c r="M4435" s="72" t="n">
        <v>7410228.65</v>
      </c>
      <c r="N4435" s="72" t="n">
        <v>0</v>
      </c>
      <c r="O4435" s="72" t="n">
        <v>7410228.65</v>
      </c>
      <c r="P4435" s="72" t="n">
        <v>5340880.68</v>
      </c>
      <c r="Q4435" s="72" t="n">
        <v>2069347.97</v>
      </c>
      <c r="R4435" t="inlineStr">
        <is>
          <t>RC-06</t>
        </is>
      </c>
      <c r="S4435" s="73" t="n">
        <v>19.1</v>
      </c>
      <c r="T4435" s="73" t="n">
        <v>14.6</v>
      </c>
      <c r="U4435" s="71" t="n">
        <v>0</v>
      </c>
      <c r="V4435" t="inlineStr">
        <is>
          <t>No</t>
        </is>
      </c>
      <c r="W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TC104427</t>
        </is>
      </c>
      <c r="B4436" s="69" t="n">
        <v>46192</v>
      </c>
      <c r="C4436" s="70" t="n">
        <v>2026</v>
      </c>
      <c r="D4436" t="inlineStr">
        <is>
          <t>Jun</t>
        </is>
      </c>
      <c r="E4436" t="inlineStr">
        <is>
          <t>North America</t>
        </is>
      </c>
      <c r="F4436" t="inlineStr">
        <is>
          <t>Canada</t>
        </is>
      </c>
      <c r="G4436" t="inlineStr">
        <is>
          <t>BFSI</t>
        </is>
      </c>
      <c r="H4436" t="inlineStr">
        <is>
          <t>Consulting</t>
        </is>
      </c>
      <c r="I4436" t="inlineStr">
        <is>
          <t>Large client</t>
        </is>
      </c>
      <c r="J4436" t="inlineStr">
        <is>
          <t>Zoya Ahmed</t>
        </is>
      </c>
      <c r="K4436" s="71" t="n">
        <v>3798</v>
      </c>
      <c r="L4436" s="72" t="n">
        <v>4007.97</v>
      </c>
      <c r="M4436" s="72" t="n">
        <v>15222270.06</v>
      </c>
      <c r="N4436" s="72" t="n">
        <v>0</v>
      </c>
      <c r="O4436" s="72" t="n">
        <v>15222270.06</v>
      </c>
      <c r="P4436" s="72" t="n">
        <v>9083945.68</v>
      </c>
      <c r="Q4436" s="72" t="n">
        <v>6138324.38</v>
      </c>
      <c r="R4436" t="inlineStr">
        <is>
          <t>B-06</t>
        </is>
      </c>
      <c r="S4436" s="73" t="n">
        <v>28.3</v>
      </c>
      <c r="T4436" s="73" t="n">
        <v>23.2</v>
      </c>
      <c r="U4436" s="71" t="n">
        <v>0</v>
      </c>
      <c r="V4436" t="inlineStr">
        <is>
          <t>No</t>
        </is>
      </c>
      <c r="W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TC104428</t>
        </is>
      </c>
      <c r="B4437" s="69" t="n">
        <v>46193</v>
      </c>
      <c r="C4437" s="70" t="n">
        <v>2026</v>
      </c>
      <c r="D4437" t="inlineStr">
        <is>
          <t>Jun</t>
        </is>
      </c>
      <c r="E4437" t="inlineStr">
        <is>
          <t>Continental Europe</t>
        </is>
      </c>
      <c r="F4437" t="inlineStr">
        <is>
          <t>Netherlands</t>
        </is>
      </c>
      <c r="G4437" t="inlineStr">
        <is>
          <t>BFSI</t>
        </is>
      </c>
      <c r="H4437" t="inlineStr">
        <is>
          <t>BPS</t>
        </is>
      </c>
      <c r="I4437" t="inlineStr">
        <is>
          <t>Top-10 client</t>
        </is>
      </c>
      <c r="J4437" t="inlineStr">
        <is>
          <t>Priya Nair</t>
        </is>
      </c>
      <c r="K4437" s="71" t="n">
        <v>8813</v>
      </c>
      <c r="L4437" s="72" t="n">
        <v>4640.11</v>
      </c>
      <c r="M4437" s="72" t="n">
        <v>40893289.43</v>
      </c>
      <c r="N4437" s="72" t="n">
        <v>0</v>
      </c>
      <c r="O4437" s="72" t="n">
        <v>40893289.43</v>
      </c>
      <c r="P4437" s="72" t="n">
        <v>27352969.47</v>
      </c>
      <c r="Q4437" s="72" t="n">
        <v>13540319.96</v>
      </c>
      <c r="R4437" t="inlineStr">
        <is>
          <t>B-06</t>
        </is>
      </c>
      <c r="S4437" s="73" t="n">
        <v>62.2</v>
      </c>
      <c r="T4437" s="73" t="n">
        <v>52.2</v>
      </c>
      <c r="U4437" s="71" t="n">
        <v>1</v>
      </c>
      <c r="V4437" t="inlineStr">
        <is>
          <t>No</t>
        </is>
      </c>
      <c r="W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TC104429</t>
        </is>
      </c>
      <c r="B4438" s="69" t="n">
        <v>46193</v>
      </c>
      <c r="C4438" s="70" t="n">
        <v>2026</v>
      </c>
      <c r="D4438" t="inlineStr">
        <is>
          <t>Jun</t>
        </is>
      </c>
      <c r="E4438" t="inlineStr">
        <is>
          <t>Continental Europe</t>
        </is>
      </c>
      <c r="F4438" t="inlineStr">
        <is>
          <t>Germany</t>
        </is>
      </c>
      <c r="G4438" t="inlineStr">
        <is>
          <t>Retail &amp; CPG</t>
        </is>
      </c>
      <c r="H4438" t="inlineStr">
        <is>
          <t>Application services</t>
        </is>
      </c>
      <c r="I4438" t="inlineStr">
        <is>
          <t>Mid-size client</t>
        </is>
      </c>
      <c r="J4438" t="inlineStr">
        <is>
          <t>Zoya Ahmed</t>
        </is>
      </c>
      <c r="K4438" s="71" t="n">
        <v>7635</v>
      </c>
      <c r="L4438" s="72" t="n">
        <v>3535.75</v>
      </c>
      <c r="M4438" s="72" t="n">
        <v>26995451.25</v>
      </c>
      <c r="N4438" s="72" t="n">
        <v>0</v>
      </c>
      <c r="O4438" s="72" t="n">
        <v>26995451.25</v>
      </c>
      <c r="P4438" s="72" t="n">
        <v>17163251.17</v>
      </c>
      <c r="Q4438" s="72" t="n">
        <v>9832200.08</v>
      </c>
      <c r="R4438" t="inlineStr">
        <is>
          <t>RC-04</t>
        </is>
      </c>
      <c r="S4438" s="73" t="n">
        <v>51.4</v>
      </c>
      <c r="T4438" s="73" t="n">
        <v>46.5</v>
      </c>
      <c r="U4438" s="71" t="n">
        <v>1</v>
      </c>
      <c r="V4438" t="inlineStr">
        <is>
          <t>No</t>
        </is>
      </c>
      <c r="W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TC104430</t>
        </is>
      </c>
      <c r="B4439" s="69" t="n">
        <v>46193</v>
      </c>
      <c r="C4439" s="70" t="n">
        <v>2026</v>
      </c>
      <c r="D4439" t="inlineStr">
        <is>
          <t>Jun</t>
        </is>
      </c>
      <c r="E4439" t="inlineStr">
        <is>
          <t>Continental Europe</t>
        </is>
      </c>
      <c r="F4439" t="inlineStr">
        <is>
          <t>Germany</t>
        </is>
      </c>
      <c r="G4439" t="inlineStr">
        <is>
          <t>BFSI</t>
        </is>
      </c>
      <c r="H4439" t="inlineStr">
        <is>
          <t>BPS</t>
        </is>
      </c>
      <c r="I4439" t="inlineStr">
        <is>
          <t>Large client</t>
        </is>
      </c>
      <c r="J4439" t="inlineStr">
        <is>
          <t>Lucas Martin</t>
        </is>
      </c>
      <c r="K4439" s="71" t="n">
        <v>1226</v>
      </c>
      <c r="L4439" s="72" t="n">
        <v>3937.23</v>
      </c>
      <c r="M4439" s="72" t="n">
        <v>4827043.98</v>
      </c>
      <c r="N4439" s="72" t="n">
        <v>0</v>
      </c>
      <c r="O4439" s="72" t="n">
        <v>4827043.98</v>
      </c>
      <c r="P4439" s="72" t="n">
        <v>2894827.31</v>
      </c>
      <c r="Q4439" s="72" t="n">
        <v>1932216.67</v>
      </c>
      <c r="R4439" t="inlineStr">
        <is>
          <t>B-03</t>
        </is>
      </c>
      <c r="S4439" s="73" t="n">
        <v>8.699999999999999</v>
      </c>
      <c r="T4439" s="73" t="n">
        <v>7.9</v>
      </c>
      <c r="U4439" s="71" t="n">
        <v>0</v>
      </c>
      <c r="V4439" t="inlineStr">
        <is>
          <t>No</t>
        </is>
      </c>
      <c r="W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TC104431</t>
        </is>
      </c>
      <c r="B4440" s="69" t="n">
        <v>46193</v>
      </c>
      <c r="C4440" s="70" t="n">
        <v>2026</v>
      </c>
      <c r="D4440" t="inlineStr">
        <is>
          <t>Jun</t>
        </is>
      </c>
      <c r="E4440" t="inlineStr">
        <is>
          <t>UK</t>
        </is>
      </c>
      <c r="F4440" t="inlineStr">
        <is>
          <t>UK</t>
        </is>
      </c>
      <c r="G4440" t="inlineStr">
        <is>
          <t>Technology &amp; Services</t>
        </is>
      </c>
      <c r="H4440" t="inlineStr">
        <is>
          <t>Application services</t>
        </is>
      </c>
      <c r="I4440" t="inlineStr">
        <is>
          <t>Mid-size client</t>
        </is>
      </c>
      <c r="J4440" t="inlineStr">
        <is>
          <t>Omar Haddad</t>
        </is>
      </c>
      <c r="K4440" s="71" t="n">
        <v>1558</v>
      </c>
      <c r="L4440" s="72" t="n">
        <v>4532.11</v>
      </c>
      <c r="M4440" s="72" t="n">
        <v>7061027.38</v>
      </c>
      <c r="N4440" s="72" t="n">
        <v>141220.55</v>
      </c>
      <c r="O4440" s="72" t="n">
        <v>6919806.83</v>
      </c>
      <c r="P4440" s="72" t="n">
        <v>4252298.84</v>
      </c>
      <c r="Q4440" s="72" t="n">
        <v>2667507.99</v>
      </c>
      <c r="R4440" t="inlineStr">
        <is>
          <t>TS-01</t>
        </is>
      </c>
      <c r="S4440" s="73" t="n">
        <v>12</v>
      </c>
      <c r="T4440" s="73" t="n">
        <v>9.300000000000001</v>
      </c>
      <c r="U4440" s="71" t="n">
        <v>0</v>
      </c>
      <c r="V4440" t="inlineStr">
        <is>
          <t>Yes</t>
        </is>
      </c>
      <c r="W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TC104432</t>
        </is>
      </c>
      <c r="B4441" s="69" t="n">
        <v>46193</v>
      </c>
      <c r="C4441" s="70" t="n">
        <v>2026</v>
      </c>
      <c r="D4441" t="inlineStr">
        <is>
          <t>Jun</t>
        </is>
      </c>
      <c r="E4441" t="inlineStr">
        <is>
          <t>North America</t>
        </is>
      </c>
      <c r="F4441" t="inlineStr">
        <is>
          <t>Canada</t>
        </is>
      </c>
      <c r="G4441" t="inlineStr">
        <is>
          <t>Technology &amp; Services</t>
        </is>
      </c>
      <c r="H4441" t="inlineStr">
        <is>
          <t>Consulting</t>
        </is>
      </c>
      <c r="I4441" t="inlineStr">
        <is>
          <t>Large client</t>
        </is>
      </c>
      <c r="J4441" t="inlineStr">
        <is>
          <t>Priya Nair</t>
        </is>
      </c>
      <c r="K4441" s="71" t="n">
        <v>1383</v>
      </c>
      <c r="L4441" s="72" t="n">
        <v>4603.48</v>
      </c>
      <c r="M4441" s="72" t="n">
        <v>6366612.84</v>
      </c>
      <c r="N4441" s="72" t="n">
        <v>381996.77</v>
      </c>
      <c r="O4441" s="72" t="n">
        <v>5984616.07</v>
      </c>
      <c r="P4441" s="72" t="n">
        <v>4222306.87</v>
      </c>
      <c r="Q4441" s="72" t="n">
        <v>1762309.2</v>
      </c>
      <c r="R4441" t="inlineStr">
        <is>
          <t>TS-03</t>
        </is>
      </c>
      <c r="S4441" s="73" t="n">
        <v>10.2</v>
      </c>
      <c r="T4441" s="73" t="n">
        <v>8.9</v>
      </c>
      <c r="U4441" s="71" t="n">
        <v>0</v>
      </c>
      <c r="V4441" t="inlineStr">
        <is>
          <t>No</t>
        </is>
      </c>
      <c r="W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TC104433</t>
        </is>
      </c>
      <c r="B4442" s="69" t="n">
        <v>46193</v>
      </c>
      <c r="C4442" s="70" t="n">
        <v>2026</v>
      </c>
      <c r="D4442" t="inlineStr">
        <is>
          <t>Jun</t>
        </is>
      </c>
      <c r="E4442" t="inlineStr">
        <is>
          <t>UK</t>
        </is>
      </c>
      <c r="F4442" t="inlineStr">
        <is>
          <t>UK</t>
        </is>
      </c>
      <c r="G4442" t="inlineStr">
        <is>
          <t>BFSI</t>
        </is>
      </c>
      <c r="H4442" t="inlineStr">
        <is>
          <t>Consulting</t>
        </is>
      </c>
      <c r="I4442" t="inlineStr">
        <is>
          <t>Top-10 client</t>
        </is>
      </c>
      <c r="J4442" t="inlineStr">
        <is>
          <t>Emma Clarke</t>
        </is>
      </c>
      <c r="K4442" s="71" t="n">
        <v>2714</v>
      </c>
      <c r="L4442" s="72" t="n">
        <v>4129.41</v>
      </c>
      <c r="M4442" s="72" t="n">
        <v>11207218.74</v>
      </c>
      <c r="N4442" s="72" t="n">
        <v>448288.75</v>
      </c>
      <c r="O4442" s="72" t="n">
        <v>10758929.99</v>
      </c>
      <c r="P4442" s="72" t="n">
        <v>7643327.48</v>
      </c>
      <c r="Q4442" s="72" t="n">
        <v>3115602.51</v>
      </c>
      <c r="R4442" t="inlineStr">
        <is>
          <t>B-04</t>
        </is>
      </c>
      <c r="S4442" s="73" t="n">
        <v>20.9</v>
      </c>
      <c r="T4442" s="73" t="n">
        <v>17</v>
      </c>
      <c r="U4442" s="71" t="n">
        <v>0</v>
      </c>
      <c r="V4442" t="inlineStr">
        <is>
          <t>No</t>
        </is>
      </c>
      <c r="W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TC104434</t>
        </is>
      </c>
      <c r="B4443" s="69" t="n">
        <v>46193</v>
      </c>
      <c r="C4443" s="70" t="n">
        <v>2026</v>
      </c>
      <c r="D4443" t="inlineStr">
        <is>
          <t>Jun</t>
        </is>
      </c>
      <c r="E4443" t="inlineStr">
        <is>
          <t>North America</t>
        </is>
      </c>
      <c r="F4443" t="inlineStr">
        <is>
          <t>Canada</t>
        </is>
      </c>
      <c r="G4443" t="inlineStr">
        <is>
          <t>Technology &amp; Services</t>
        </is>
      </c>
      <c r="H4443" t="inlineStr">
        <is>
          <t>Application services</t>
        </is>
      </c>
      <c r="I4443" t="inlineStr">
        <is>
          <t>Top-10 client</t>
        </is>
      </c>
      <c r="J4443" t="inlineStr">
        <is>
          <t>Lucas Martin</t>
        </is>
      </c>
      <c r="K4443" s="71" t="n">
        <v>4552</v>
      </c>
      <c r="L4443" s="72" t="n">
        <v>4339.55</v>
      </c>
      <c r="M4443" s="72" t="n">
        <v>19753631.6</v>
      </c>
      <c r="N4443" s="72" t="n">
        <v>1185217.9</v>
      </c>
      <c r="O4443" s="72" t="n">
        <v>18568413.7</v>
      </c>
      <c r="P4443" s="72" t="n">
        <v>13052080.5</v>
      </c>
      <c r="Q4443" s="72" t="n">
        <v>5516333.2</v>
      </c>
      <c r="R4443" t="inlineStr">
        <is>
          <t>TS-01</t>
        </is>
      </c>
      <c r="S4443" s="73" t="n">
        <v>35.4</v>
      </c>
      <c r="T4443" s="73" t="n">
        <v>28.3</v>
      </c>
      <c r="U4443" s="71" t="n">
        <v>0</v>
      </c>
      <c r="V4443" t="inlineStr">
        <is>
          <t>No</t>
        </is>
      </c>
      <c r="W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TC104435</t>
        </is>
      </c>
      <c r="B4444" s="69" t="n">
        <v>46193</v>
      </c>
      <c r="C4444" s="70" t="n">
        <v>2026</v>
      </c>
      <c r="D4444" t="inlineStr">
        <is>
          <t>Jun</t>
        </is>
      </c>
      <c r="E4444" t="inlineStr">
        <is>
          <t>North America</t>
        </is>
      </c>
      <c r="F4444" t="inlineStr">
        <is>
          <t>Canada</t>
        </is>
      </c>
      <c r="G4444" t="inlineStr">
        <is>
          <t>Life Sciences</t>
        </is>
      </c>
      <c r="H4444" t="inlineStr">
        <is>
          <t>AI &amp; data</t>
        </is>
      </c>
      <c r="I4444" t="inlineStr">
        <is>
          <t>Large client</t>
        </is>
      </c>
      <c r="J4444" t="inlineStr">
        <is>
          <t>Aisha Bello</t>
        </is>
      </c>
      <c r="K4444" s="71" t="n">
        <v>6798</v>
      </c>
      <c r="L4444" s="72" t="n">
        <v>4232.07</v>
      </c>
      <c r="M4444" s="72" t="n">
        <v>28769611.86</v>
      </c>
      <c r="N4444" s="72" t="n">
        <v>575392.24</v>
      </c>
      <c r="O4444" s="72" t="n">
        <v>28194219.62</v>
      </c>
      <c r="P4444" s="72" t="n">
        <v>18264181.72</v>
      </c>
      <c r="Q4444" s="72" t="n">
        <v>9930037.9</v>
      </c>
      <c r="R4444" t="inlineStr">
        <is>
          <t>LS-01</t>
        </is>
      </c>
      <c r="S4444" s="73" t="n">
        <v>51.8</v>
      </c>
      <c r="T4444" s="73" t="n">
        <v>40</v>
      </c>
      <c r="U4444" s="71" t="n">
        <v>0</v>
      </c>
      <c r="V4444" t="inlineStr">
        <is>
          <t>No</t>
        </is>
      </c>
      <c r="W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TC104436</t>
        </is>
      </c>
      <c r="B4445" s="69" t="n">
        <v>46193</v>
      </c>
      <c r="C4445" s="70" t="n">
        <v>2026</v>
      </c>
      <c r="D4445" t="inlineStr">
        <is>
          <t>Jun</t>
        </is>
      </c>
      <c r="E4445" t="inlineStr">
        <is>
          <t>India</t>
        </is>
      </c>
      <c r="F4445" t="inlineStr">
        <is>
          <t>India</t>
        </is>
      </c>
      <c r="G4445" t="inlineStr">
        <is>
          <t>Technology &amp; Services</t>
        </is>
      </c>
      <c r="H4445" t="inlineStr">
        <is>
          <t>BPS</t>
        </is>
      </c>
      <c r="I4445" t="inlineStr">
        <is>
          <t>Large client</t>
        </is>
      </c>
      <c r="J4445" t="inlineStr">
        <is>
          <t>Ruhi Shaikh</t>
        </is>
      </c>
      <c r="K4445" s="71" t="n">
        <v>5611</v>
      </c>
      <c r="L4445" s="72" t="n">
        <v>3171.78</v>
      </c>
      <c r="M4445" s="72" t="n">
        <v>17796857.58</v>
      </c>
      <c r="N4445" s="72" t="n">
        <v>0</v>
      </c>
      <c r="O4445" s="72" t="n">
        <v>17796857.58</v>
      </c>
      <c r="P4445" s="72" t="n">
        <v>11972801.98</v>
      </c>
      <c r="Q4445" s="72" t="n">
        <v>5824055.6</v>
      </c>
      <c r="R4445" t="inlineStr">
        <is>
          <t>TS-05</t>
        </is>
      </c>
      <c r="S4445" s="73" t="n">
        <v>43.1</v>
      </c>
      <c r="T4445" s="73" t="n">
        <v>32.8</v>
      </c>
      <c r="U4445" s="71" t="n">
        <v>0</v>
      </c>
      <c r="V4445" t="inlineStr">
        <is>
          <t>No</t>
        </is>
      </c>
      <c r="W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TC104437</t>
        </is>
      </c>
      <c r="B4446" s="69" t="n">
        <v>46194</v>
      </c>
      <c r="C4446" s="70" t="n">
        <v>2026</v>
      </c>
      <c r="D4446" t="inlineStr">
        <is>
          <t>Jun</t>
        </is>
      </c>
      <c r="E4446" t="inlineStr">
        <is>
          <t>North America</t>
        </is>
      </c>
      <c r="F4446" t="inlineStr">
        <is>
          <t>Canada</t>
        </is>
      </c>
      <c r="G4446" t="inlineStr">
        <is>
          <t>BFSI</t>
        </is>
      </c>
      <c r="H4446" t="inlineStr">
        <is>
          <t>BPS</t>
        </is>
      </c>
      <c r="I4446" t="inlineStr">
        <is>
          <t>Mid-size client</t>
        </is>
      </c>
      <c r="J4446" t="inlineStr">
        <is>
          <t>Aisha Bello</t>
        </is>
      </c>
      <c r="K4446" s="71" t="n">
        <v>6145</v>
      </c>
      <c r="L4446" s="72" t="n">
        <v>3850.45</v>
      </c>
      <c r="M4446" s="72" t="n">
        <v>23661015.25</v>
      </c>
      <c r="N4446" s="72" t="n">
        <v>473220.3</v>
      </c>
      <c r="O4446" s="72" t="n">
        <v>23187794.95</v>
      </c>
      <c r="P4446" s="72" t="n">
        <v>17190809.68</v>
      </c>
      <c r="Q4446" s="72" t="n">
        <v>5996985.27</v>
      </c>
      <c r="R4446" t="inlineStr">
        <is>
          <t>B-03</t>
        </is>
      </c>
      <c r="S4446" s="73" t="n">
        <v>42.2</v>
      </c>
      <c r="T4446" s="73" t="n">
        <v>38.6</v>
      </c>
      <c r="U4446" s="71" t="n">
        <v>0</v>
      </c>
      <c r="V4446" t="inlineStr">
        <is>
          <t>No</t>
        </is>
      </c>
      <c r="W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TC104438</t>
        </is>
      </c>
      <c r="B4447" s="69" t="n">
        <v>46194</v>
      </c>
      <c r="C4447" s="70" t="n">
        <v>2026</v>
      </c>
      <c r="D4447" t="inlineStr">
        <is>
          <t>Jun</t>
        </is>
      </c>
      <c r="E4447" t="inlineStr">
        <is>
          <t>North America</t>
        </is>
      </c>
      <c r="F4447" t="inlineStr">
        <is>
          <t>Canada</t>
        </is>
      </c>
      <c r="G4447" t="inlineStr">
        <is>
          <t>BFSI</t>
        </is>
      </c>
      <c r="H4447" t="inlineStr">
        <is>
          <t>Application services</t>
        </is>
      </c>
      <c r="I4447" t="inlineStr">
        <is>
          <t>Mid-size client</t>
        </is>
      </c>
      <c r="J4447" t="inlineStr">
        <is>
          <t>Noah Smith</t>
        </is>
      </c>
      <c r="K4447" s="71" t="n">
        <v>6870</v>
      </c>
      <c r="L4447" s="72" t="n">
        <v>4184.04</v>
      </c>
      <c r="M4447" s="72" t="n">
        <v>28744354.8</v>
      </c>
      <c r="N4447" s="72" t="n">
        <v>1724661.29</v>
      </c>
      <c r="O4447" s="72" t="n">
        <v>27019693.51</v>
      </c>
      <c r="P4447" s="72" t="n">
        <v>17181740.42</v>
      </c>
      <c r="Q4447" s="72" t="n">
        <v>9837953.09</v>
      </c>
      <c r="R4447" t="inlineStr">
        <is>
          <t>B-01</t>
        </is>
      </c>
      <c r="S4447" s="73" t="n">
        <v>47.8</v>
      </c>
      <c r="T4447" s="73" t="n">
        <v>40.4</v>
      </c>
      <c r="U4447" s="71" t="n">
        <v>0</v>
      </c>
      <c r="V4447" t="inlineStr">
        <is>
          <t>No</t>
        </is>
      </c>
      <c r="W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TC104439</t>
        </is>
      </c>
      <c r="B4448" s="69" t="n">
        <v>46194</v>
      </c>
      <c r="C4448" s="70" t="n">
        <v>2026</v>
      </c>
      <c r="D4448" t="inlineStr">
        <is>
          <t>Jun</t>
        </is>
      </c>
      <c r="E4448" t="inlineStr">
        <is>
          <t>Continental Europe</t>
        </is>
      </c>
      <c r="F4448" t="inlineStr">
        <is>
          <t>Netherlands</t>
        </is>
      </c>
      <c r="G4448" t="inlineStr">
        <is>
          <t>Technology &amp; Services</t>
        </is>
      </c>
      <c r="H4448" t="inlineStr">
        <is>
          <t>Cloud &amp; infrastructure</t>
        </is>
      </c>
      <c r="I4448" t="inlineStr">
        <is>
          <t>Large client</t>
        </is>
      </c>
      <c r="J4448" t="inlineStr">
        <is>
          <t>Carlos Silva</t>
        </is>
      </c>
      <c r="K4448" s="71" t="n">
        <v>6735</v>
      </c>
      <c r="L4448" s="72" t="n">
        <v>3894.43</v>
      </c>
      <c r="M4448" s="72" t="n">
        <v>26228986.05</v>
      </c>
      <c r="N4448" s="72" t="n">
        <v>0</v>
      </c>
      <c r="O4448" s="72" t="n">
        <v>26228986.05</v>
      </c>
      <c r="P4448" s="72" t="n">
        <v>15769806.99</v>
      </c>
      <c r="Q4448" s="72" t="n">
        <v>10459179.06</v>
      </c>
      <c r="R4448" t="inlineStr">
        <is>
          <t>TS-03</t>
        </is>
      </c>
      <c r="S4448" s="73" t="n">
        <v>51.6</v>
      </c>
      <c r="T4448" s="73" t="n">
        <v>40.4</v>
      </c>
      <c r="U4448" s="71" t="n">
        <v>0</v>
      </c>
      <c r="V4448" t="inlineStr">
        <is>
          <t>No</t>
        </is>
      </c>
      <c r="W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TC104440</t>
        </is>
      </c>
      <c r="B4449" s="69" t="n">
        <v>46194</v>
      </c>
      <c r="C4449" s="70" t="n">
        <v>2026</v>
      </c>
      <c r="D4449" t="inlineStr">
        <is>
          <t>Jun</t>
        </is>
      </c>
      <c r="E4449" t="inlineStr">
        <is>
          <t>North America</t>
        </is>
      </c>
      <c r="F4449" t="inlineStr">
        <is>
          <t>Canada</t>
        </is>
      </c>
      <c r="G4449" t="inlineStr">
        <is>
          <t>BFSI</t>
        </is>
      </c>
      <c r="H4449" t="inlineStr">
        <is>
          <t>Cloud &amp; infrastructure</t>
        </is>
      </c>
      <c r="I4449" t="inlineStr">
        <is>
          <t>Top-10 client</t>
        </is>
      </c>
      <c r="J4449" t="inlineStr">
        <is>
          <t>Hiroshi Tanaka</t>
        </is>
      </c>
      <c r="K4449" s="71" t="n">
        <v>3762</v>
      </c>
      <c r="L4449" s="72" t="n">
        <v>4396.11</v>
      </c>
      <c r="M4449" s="72" t="n">
        <v>16538165.82</v>
      </c>
      <c r="N4449" s="72" t="n">
        <v>330763.32</v>
      </c>
      <c r="O4449" s="72" t="n">
        <v>16207402.5</v>
      </c>
      <c r="P4449" s="72" t="n">
        <v>11511766.88</v>
      </c>
      <c r="Q4449" s="72" t="n">
        <v>4695635.62</v>
      </c>
      <c r="R4449" t="inlineStr">
        <is>
          <t>B-06</t>
        </is>
      </c>
      <c r="S4449" s="73" t="n">
        <v>31.4</v>
      </c>
      <c r="T4449" s="73" t="n">
        <v>24.6</v>
      </c>
      <c r="U4449" s="71" t="n">
        <v>0</v>
      </c>
      <c r="V4449" t="inlineStr">
        <is>
          <t>No</t>
        </is>
      </c>
      <c r="W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TC104441</t>
        </is>
      </c>
      <c r="B4450" s="69" t="n">
        <v>46194</v>
      </c>
      <c r="C4450" s="70" t="n">
        <v>2026</v>
      </c>
      <c r="D4450" t="inlineStr">
        <is>
          <t>Jun</t>
        </is>
      </c>
      <c r="E4450" t="inlineStr">
        <is>
          <t>India</t>
        </is>
      </c>
      <c r="F4450" t="inlineStr">
        <is>
          <t>India</t>
        </is>
      </c>
      <c r="G4450" t="inlineStr">
        <is>
          <t>BFSI</t>
        </is>
      </c>
      <c r="H4450" t="inlineStr">
        <is>
          <t>AI &amp; data</t>
        </is>
      </c>
      <c r="I4450" t="inlineStr">
        <is>
          <t>Large client</t>
        </is>
      </c>
      <c r="J4450" t="inlineStr">
        <is>
          <t>Amir Khan</t>
        </is>
      </c>
      <c r="K4450" s="71" t="n">
        <v>4410</v>
      </c>
      <c r="L4450" s="72" t="n">
        <v>3512.77</v>
      </c>
      <c r="M4450" s="72" t="n">
        <v>15491315.7</v>
      </c>
      <c r="N4450" s="72" t="n">
        <v>309826.31</v>
      </c>
      <c r="O4450" s="72" t="n">
        <v>15181489.39</v>
      </c>
      <c r="P4450" s="72" t="n">
        <v>10134741.62</v>
      </c>
      <c r="Q4450" s="72" t="n">
        <v>5046747.77</v>
      </c>
      <c r="R4450" t="inlineStr">
        <is>
          <t>B-05</t>
        </is>
      </c>
      <c r="S4450" s="73" t="n">
        <v>35.5</v>
      </c>
      <c r="T4450" s="73" t="n">
        <v>26.3</v>
      </c>
      <c r="U4450" s="71" t="n">
        <v>0</v>
      </c>
      <c r="V4450" t="inlineStr">
        <is>
          <t>Yes</t>
        </is>
      </c>
      <c r="W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TC104442</t>
        </is>
      </c>
      <c r="B4451" s="69" t="n">
        <v>46194</v>
      </c>
      <c r="C4451" s="70" t="n">
        <v>2026</v>
      </c>
      <c r="D4451" t="inlineStr">
        <is>
          <t>Jun</t>
        </is>
      </c>
      <c r="E4451" t="inlineStr">
        <is>
          <t>North America</t>
        </is>
      </c>
      <c r="F4451" t="inlineStr">
        <is>
          <t>Canada</t>
        </is>
      </c>
      <c r="G4451" t="inlineStr">
        <is>
          <t>BFSI</t>
        </is>
      </c>
      <c r="H4451" t="inlineStr">
        <is>
          <t>BPS</t>
        </is>
      </c>
      <c r="I4451" t="inlineStr">
        <is>
          <t>Large client</t>
        </is>
      </c>
      <c r="J4451" t="inlineStr">
        <is>
          <t>Kofi Mensah</t>
        </is>
      </c>
      <c r="K4451" s="71" t="n">
        <v>3751</v>
      </c>
      <c r="L4451" s="72" t="n">
        <v>4676.97</v>
      </c>
      <c r="M4451" s="72" t="n">
        <v>17543314.47</v>
      </c>
      <c r="N4451" s="72" t="n">
        <v>0</v>
      </c>
      <c r="O4451" s="72" t="n">
        <v>17543314.47</v>
      </c>
      <c r="P4451" s="72" t="n">
        <v>11224414.15</v>
      </c>
      <c r="Q4451" s="72" t="n">
        <v>6318900.32</v>
      </c>
      <c r="R4451" t="inlineStr">
        <is>
          <t>B-05</t>
        </is>
      </c>
      <c r="S4451" s="73" t="n">
        <v>28.5</v>
      </c>
      <c r="T4451" s="73" t="n">
        <v>22.4</v>
      </c>
      <c r="U4451" s="71" t="n">
        <v>1</v>
      </c>
      <c r="V4451" t="inlineStr">
        <is>
          <t>No</t>
        </is>
      </c>
      <c r="W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TC104443</t>
        </is>
      </c>
      <c r="B4452" s="69" t="n">
        <v>46194</v>
      </c>
      <c r="C4452" s="70" t="n">
        <v>2026</v>
      </c>
      <c r="D4452" t="inlineStr">
        <is>
          <t>Jun</t>
        </is>
      </c>
      <c r="E4452" t="inlineStr">
        <is>
          <t>Asia Pacific</t>
        </is>
      </c>
      <c r="F4452" t="inlineStr">
        <is>
          <t>Japan</t>
        </is>
      </c>
      <c r="G4452" t="inlineStr">
        <is>
          <t>Technology &amp; Services</t>
        </is>
      </c>
      <c r="H4452" t="inlineStr">
        <is>
          <t>Cloud &amp; infrastructure</t>
        </is>
      </c>
      <c r="I4452" t="inlineStr">
        <is>
          <t>Mid-size client</t>
        </is>
      </c>
      <c r="J4452" t="inlineStr">
        <is>
          <t>Fatima Al-Saud</t>
        </is>
      </c>
      <c r="K4452" s="71" t="n">
        <v>4057</v>
      </c>
      <c r="L4452" s="72" t="n">
        <v>3989.97</v>
      </c>
      <c r="M4452" s="72" t="n">
        <v>16187308.29</v>
      </c>
      <c r="N4452" s="72" t="n">
        <v>647492.33</v>
      </c>
      <c r="O4452" s="72" t="n">
        <v>15539815.96</v>
      </c>
      <c r="P4452" s="72" t="n">
        <v>10246308.49</v>
      </c>
      <c r="Q4452" s="72" t="n">
        <v>5293507.47</v>
      </c>
      <c r="R4452" t="inlineStr">
        <is>
          <t>TS-06</t>
        </is>
      </c>
      <c r="S4452" s="73" t="n">
        <v>31.7</v>
      </c>
      <c r="T4452" s="73" t="n">
        <v>24.5</v>
      </c>
      <c r="U4452" s="71" t="n">
        <v>1</v>
      </c>
      <c r="V4452" t="inlineStr">
        <is>
          <t>No</t>
        </is>
      </c>
      <c r="W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TC104444</t>
        </is>
      </c>
      <c r="B4453" s="69" t="n">
        <v>46194</v>
      </c>
      <c r="C4453" s="70" t="n">
        <v>2026</v>
      </c>
      <c r="D4453" t="inlineStr">
        <is>
          <t>Jun</t>
        </is>
      </c>
      <c r="E4453" t="inlineStr">
        <is>
          <t>North America</t>
        </is>
      </c>
      <c r="F4453" t="inlineStr">
        <is>
          <t>USA</t>
        </is>
      </c>
      <c r="G4453" t="inlineStr">
        <is>
          <t>BFSI</t>
        </is>
      </c>
      <c r="H4453" t="inlineStr">
        <is>
          <t>Cloud &amp; infrastructure</t>
        </is>
      </c>
      <c r="I4453" t="inlineStr">
        <is>
          <t>Mid-size client</t>
        </is>
      </c>
      <c r="J4453" t="inlineStr">
        <is>
          <t>Lucas Martin</t>
        </is>
      </c>
      <c r="K4453" s="71" t="n">
        <v>6583</v>
      </c>
      <c r="L4453" s="72" t="n">
        <v>4611.62</v>
      </c>
      <c r="M4453" s="72" t="n">
        <v>30358294.46</v>
      </c>
      <c r="N4453" s="72" t="n">
        <v>0</v>
      </c>
      <c r="O4453" s="72" t="n">
        <v>30358294.46</v>
      </c>
      <c r="P4453" s="72" t="n">
        <v>19206990.04</v>
      </c>
      <c r="Q4453" s="72" t="n">
        <v>11151304.42</v>
      </c>
      <c r="R4453" t="inlineStr">
        <is>
          <t>B-01</t>
        </is>
      </c>
      <c r="S4453" s="73" t="n">
        <v>45.7</v>
      </c>
      <c r="T4453" s="73" t="n">
        <v>38.7</v>
      </c>
      <c r="U4453" s="71" t="n">
        <v>0</v>
      </c>
      <c r="V4453" t="inlineStr">
        <is>
          <t>No</t>
        </is>
      </c>
      <c r="W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TC104445</t>
        </is>
      </c>
      <c r="B4454" s="69" t="n">
        <v>46195</v>
      </c>
      <c r="C4454" s="70" t="n">
        <v>2026</v>
      </c>
      <c r="D4454" t="inlineStr">
        <is>
          <t>Jun</t>
        </is>
      </c>
      <c r="E4454" t="inlineStr">
        <is>
          <t>Continental Europe</t>
        </is>
      </c>
      <c r="F4454" t="inlineStr">
        <is>
          <t>Netherlands</t>
        </is>
      </c>
      <c r="G4454" t="inlineStr">
        <is>
          <t>BFSI</t>
        </is>
      </c>
      <c r="H4454" t="inlineStr">
        <is>
          <t>Application services</t>
        </is>
      </c>
      <c r="I4454" t="inlineStr">
        <is>
          <t>Large client</t>
        </is>
      </c>
      <c r="J4454" t="inlineStr">
        <is>
          <t>Fatima Al-Saud</t>
        </is>
      </c>
      <c r="K4454" s="71" t="n">
        <v>2144</v>
      </c>
      <c r="L4454" s="72" t="n">
        <v>4448.43</v>
      </c>
      <c r="M4454" s="72" t="n">
        <v>9537433.92</v>
      </c>
      <c r="N4454" s="72" t="n">
        <v>381497.36</v>
      </c>
      <c r="O4454" s="72" t="n">
        <v>9155936.560000001</v>
      </c>
      <c r="P4454" s="72" t="n">
        <v>5841058.86</v>
      </c>
      <c r="Q4454" s="72" t="n">
        <v>3314877.7</v>
      </c>
      <c r="R4454" t="inlineStr">
        <is>
          <t>B-02</t>
        </is>
      </c>
      <c r="S4454" s="73" t="n">
        <v>14.6</v>
      </c>
      <c r="T4454" s="73" t="n">
        <v>12.7</v>
      </c>
      <c r="U4454" s="71" t="n">
        <v>0</v>
      </c>
      <c r="V4454" t="inlineStr">
        <is>
          <t>No</t>
        </is>
      </c>
      <c r="W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TC104446</t>
        </is>
      </c>
      <c r="B4455" s="69" t="n">
        <v>46195</v>
      </c>
      <c r="C4455" s="70" t="n">
        <v>2026</v>
      </c>
      <c r="D4455" t="inlineStr">
        <is>
          <t>Jun</t>
        </is>
      </c>
      <c r="E4455" t="inlineStr">
        <is>
          <t>North America</t>
        </is>
      </c>
      <c r="F4455" t="inlineStr">
        <is>
          <t>Canada</t>
        </is>
      </c>
      <c r="G4455" t="inlineStr">
        <is>
          <t>Manufacturing</t>
        </is>
      </c>
      <c r="H4455" t="inlineStr">
        <is>
          <t>Cloud &amp; infrastructure</t>
        </is>
      </c>
      <c r="I4455" t="inlineStr">
        <is>
          <t>Mid-size client</t>
        </is>
      </c>
      <c r="J4455" t="inlineStr">
        <is>
          <t>Wei Chen</t>
        </is>
      </c>
      <c r="K4455" s="71" t="n">
        <v>7653</v>
      </c>
      <c r="L4455" s="72" t="n">
        <v>3968.91</v>
      </c>
      <c r="M4455" s="72" t="n">
        <v>30374068.23</v>
      </c>
      <c r="N4455" s="72" t="n">
        <v>1214962.73</v>
      </c>
      <c r="O4455" s="72" t="n">
        <v>29159105.5</v>
      </c>
      <c r="P4455" s="72" t="n">
        <v>21392365.97</v>
      </c>
      <c r="Q4455" s="72" t="n">
        <v>7766739.53</v>
      </c>
      <c r="R4455" t="inlineStr">
        <is>
          <t>M-05</t>
        </is>
      </c>
      <c r="S4455" s="73" t="n">
        <v>54.2</v>
      </c>
      <c r="T4455" s="73" t="n">
        <v>48.1</v>
      </c>
      <c r="U4455" s="71" t="n">
        <v>0</v>
      </c>
      <c r="V4455" t="inlineStr">
        <is>
          <t>No</t>
        </is>
      </c>
      <c r="W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TC104447</t>
        </is>
      </c>
      <c r="B4456" s="69" t="n">
        <v>46195</v>
      </c>
      <c r="C4456" s="70" t="n">
        <v>2026</v>
      </c>
      <c r="D4456" t="inlineStr">
        <is>
          <t>Jun</t>
        </is>
      </c>
      <c r="E4456" t="inlineStr">
        <is>
          <t>North America</t>
        </is>
      </c>
      <c r="F4456" t="inlineStr">
        <is>
          <t>USA</t>
        </is>
      </c>
      <c r="G4456" t="inlineStr">
        <is>
          <t>Retail &amp; CPG</t>
        </is>
      </c>
      <c r="H4456" t="inlineStr">
        <is>
          <t>Application services</t>
        </is>
      </c>
      <c r="I4456" t="inlineStr">
        <is>
          <t>Mid-size client</t>
        </is>
      </c>
      <c r="J4456" t="inlineStr">
        <is>
          <t>Wei Chen</t>
        </is>
      </c>
      <c r="K4456" s="71" t="n">
        <v>8319</v>
      </c>
      <c r="L4456" s="72" t="n">
        <v>3520.57</v>
      </c>
      <c r="M4456" s="72" t="n">
        <v>29287621.83</v>
      </c>
      <c r="N4456" s="72" t="n">
        <v>585752.4399999999</v>
      </c>
      <c r="O4456" s="72" t="n">
        <v>28701869.39</v>
      </c>
      <c r="P4456" s="72" t="n">
        <v>18061478.97</v>
      </c>
      <c r="Q4456" s="72" t="n">
        <v>10640390.42</v>
      </c>
      <c r="R4456" t="inlineStr">
        <is>
          <t>RC-04</t>
        </is>
      </c>
      <c r="S4456" s="73" t="n">
        <v>56</v>
      </c>
      <c r="T4456" s="73" t="n">
        <v>49.8</v>
      </c>
      <c r="U4456" s="71" t="n">
        <v>0</v>
      </c>
      <c r="V4456" t="inlineStr">
        <is>
          <t>No</t>
        </is>
      </c>
      <c r="W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TC104448</t>
        </is>
      </c>
      <c r="B4457" s="69" t="n">
        <v>46195</v>
      </c>
      <c r="C4457" s="70" t="n">
        <v>2026</v>
      </c>
      <c r="D4457" t="inlineStr">
        <is>
          <t>Jun</t>
        </is>
      </c>
      <c r="E4457" t="inlineStr">
        <is>
          <t>UK</t>
        </is>
      </c>
      <c r="F4457" t="inlineStr">
        <is>
          <t>UK</t>
        </is>
      </c>
      <c r="G4457" t="inlineStr">
        <is>
          <t>Technology &amp; Services</t>
        </is>
      </c>
      <c r="H4457" t="inlineStr">
        <is>
          <t>Application services</t>
        </is>
      </c>
      <c r="I4457" t="inlineStr">
        <is>
          <t>Large client</t>
        </is>
      </c>
      <c r="J4457" t="inlineStr">
        <is>
          <t>Lucas Martin</t>
        </is>
      </c>
      <c r="K4457" s="71" t="n">
        <v>4654</v>
      </c>
      <c r="L4457" s="72" t="n">
        <v>4270.96</v>
      </c>
      <c r="M4457" s="72" t="n">
        <v>19877047.84</v>
      </c>
      <c r="N4457" s="72" t="n">
        <v>0</v>
      </c>
      <c r="O4457" s="72" t="n">
        <v>19877047.84</v>
      </c>
      <c r="P4457" s="72" t="n">
        <v>12067349.38</v>
      </c>
      <c r="Q4457" s="72" t="n">
        <v>7809698.46</v>
      </c>
      <c r="R4457" t="inlineStr">
        <is>
          <t>TS-02</t>
        </is>
      </c>
      <c r="S4457" s="73" t="n">
        <v>32.6</v>
      </c>
      <c r="T4457" s="73" t="n">
        <v>27.8</v>
      </c>
      <c r="U4457" s="71" t="n">
        <v>0</v>
      </c>
      <c r="V4457" t="inlineStr">
        <is>
          <t>Yes</t>
        </is>
      </c>
      <c r="W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TC104449</t>
        </is>
      </c>
      <c r="B4458" s="69" t="n">
        <v>46195</v>
      </c>
      <c r="C4458" s="70" t="n">
        <v>2026</v>
      </c>
      <c r="D4458" t="inlineStr">
        <is>
          <t>Jun</t>
        </is>
      </c>
      <c r="E4458" t="inlineStr">
        <is>
          <t>North America</t>
        </is>
      </c>
      <c r="F4458" t="inlineStr">
        <is>
          <t>USA</t>
        </is>
      </c>
      <c r="G4458" t="inlineStr">
        <is>
          <t>BFSI</t>
        </is>
      </c>
      <c r="H4458" t="inlineStr">
        <is>
          <t>Cloud &amp; infrastructure</t>
        </is>
      </c>
      <c r="I4458" t="inlineStr">
        <is>
          <t>Top-10 client</t>
        </is>
      </c>
      <c r="J4458" t="inlineStr">
        <is>
          <t>Yuki Sato</t>
        </is>
      </c>
      <c r="K4458" s="71" t="n">
        <v>1063</v>
      </c>
      <c r="L4458" s="72" t="n">
        <v>4453.98</v>
      </c>
      <c r="M4458" s="72" t="n">
        <v>4734580.74</v>
      </c>
      <c r="N4458" s="72" t="n">
        <v>284074.84</v>
      </c>
      <c r="O4458" s="72" t="n">
        <v>4450505.9</v>
      </c>
      <c r="P4458" s="72" t="n">
        <v>3017069.48</v>
      </c>
      <c r="Q4458" s="72" t="n">
        <v>1433436.42</v>
      </c>
      <c r="R4458" t="inlineStr">
        <is>
          <t>B-06</t>
        </is>
      </c>
      <c r="S4458" s="73" t="n">
        <v>7.4</v>
      </c>
      <c r="T4458" s="73" t="n">
        <v>6.4</v>
      </c>
      <c r="U4458" s="71" t="n">
        <v>0</v>
      </c>
      <c r="V4458" t="inlineStr">
        <is>
          <t>No</t>
        </is>
      </c>
      <c r="W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TC104450</t>
        </is>
      </c>
      <c r="B4459" s="69" t="n">
        <v>46195</v>
      </c>
      <c r="C4459" s="70" t="n">
        <v>2026</v>
      </c>
      <c r="D4459" t="inlineStr">
        <is>
          <t>Jun</t>
        </is>
      </c>
      <c r="E4459" t="inlineStr">
        <is>
          <t>Continental Europe</t>
        </is>
      </c>
      <c r="F4459" t="inlineStr">
        <is>
          <t>Netherlands</t>
        </is>
      </c>
      <c r="G4459" t="inlineStr">
        <is>
          <t>BFSI</t>
        </is>
      </c>
      <c r="H4459" t="inlineStr">
        <is>
          <t>Application services</t>
        </is>
      </c>
      <c r="I4459" t="inlineStr">
        <is>
          <t>Top-10 client</t>
        </is>
      </c>
      <c r="J4459" t="inlineStr">
        <is>
          <t>Arjun Mehta</t>
        </is>
      </c>
      <c r="K4459" s="71" t="n">
        <v>8549</v>
      </c>
      <c r="L4459" s="72" t="n">
        <v>4022.71</v>
      </c>
      <c r="M4459" s="72" t="n">
        <v>34390147.79</v>
      </c>
      <c r="N4459" s="72" t="n">
        <v>687802.96</v>
      </c>
      <c r="O4459" s="72" t="n">
        <v>33702344.83</v>
      </c>
      <c r="P4459" s="72" t="n">
        <v>24547204.29</v>
      </c>
      <c r="Q4459" s="72" t="n">
        <v>9155140.539999999</v>
      </c>
      <c r="R4459" t="inlineStr">
        <is>
          <t>B-02</t>
        </is>
      </c>
      <c r="S4459" s="73" t="n">
        <v>65.40000000000001</v>
      </c>
      <c r="T4459" s="73" t="n">
        <v>53.8</v>
      </c>
      <c r="U4459" s="71" t="n">
        <v>0</v>
      </c>
      <c r="V4459" t="inlineStr">
        <is>
          <t>No</t>
        </is>
      </c>
      <c r="W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TC104451</t>
        </is>
      </c>
      <c r="B4460" s="69" t="n">
        <v>46196</v>
      </c>
      <c r="C4460" s="70" t="n">
        <v>2026</v>
      </c>
      <c r="D4460" t="inlineStr">
        <is>
          <t>Jun</t>
        </is>
      </c>
      <c r="E4460" t="inlineStr">
        <is>
          <t>Middle East &amp; Africa</t>
        </is>
      </c>
      <c r="F4460" t="inlineStr">
        <is>
          <t>South Africa</t>
        </is>
      </c>
      <c r="G4460" t="inlineStr">
        <is>
          <t>Retail &amp; CPG</t>
        </is>
      </c>
      <c r="H4460" t="inlineStr">
        <is>
          <t>BPS</t>
        </is>
      </c>
      <c r="I4460" t="inlineStr">
        <is>
          <t>Mid-size client</t>
        </is>
      </c>
      <c r="J4460" t="inlineStr">
        <is>
          <t>Emma Clarke</t>
        </is>
      </c>
      <c r="K4460" s="71" t="n">
        <v>4088</v>
      </c>
      <c r="L4460" s="72" t="n">
        <v>3103.54</v>
      </c>
      <c r="M4460" s="72" t="n">
        <v>12687271.52</v>
      </c>
      <c r="N4460" s="72" t="n">
        <v>761236.29</v>
      </c>
      <c r="O4460" s="72" t="n">
        <v>11926035.23</v>
      </c>
      <c r="P4460" s="72" t="n">
        <v>8520723.43</v>
      </c>
      <c r="Q4460" s="72" t="n">
        <v>3405311.8</v>
      </c>
      <c r="R4460" t="inlineStr">
        <is>
          <t>RC-02</t>
        </is>
      </c>
      <c r="S4460" s="73" t="n">
        <v>34</v>
      </c>
      <c r="T4460" s="73" t="n">
        <v>26.5</v>
      </c>
      <c r="U4460" s="71" t="n">
        <v>0</v>
      </c>
      <c r="V4460" t="inlineStr">
        <is>
          <t>No</t>
        </is>
      </c>
      <c r="W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TC104452</t>
        </is>
      </c>
      <c r="B4461" s="69" t="n">
        <v>46196</v>
      </c>
      <c r="C4461" s="70" t="n">
        <v>2026</v>
      </c>
      <c r="D4461" t="inlineStr">
        <is>
          <t>Jun</t>
        </is>
      </c>
      <c r="E4461" t="inlineStr">
        <is>
          <t>Asia Pacific</t>
        </is>
      </c>
      <c r="F4461" t="inlineStr">
        <is>
          <t>Japan</t>
        </is>
      </c>
      <c r="G4461" t="inlineStr">
        <is>
          <t>Retail &amp; CPG</t>
        </is>
      </c>
      <c r="H4461" t="inlineStr">
        <is>
          <t>Consulting</t>
        </is>
      </c>
      <c r="I4461" t="inlineStr">
        <is>
          <t>Large client</t>
        </is>
      </c>
      <c r="J4461" t="inlineStr">
        <is>
          <t>Olivia Brown</t>
        </is>
      </c>
      <c r="K4461" s="71" t="n">
        <v>3433</v>
      </c>
      <c r="L4461" s="72" t="n">
        <v>3083.16</v>
      </c>
      <c r="M4461" s="72" t="n">
        <v>10584488.28</v>
      </c>
      <c r="N4461" s="72" t="n">
        <v>211689.77</v>
      </c>
      <c r="O4461" s="72" t="n">
        <v>10372798.51</v>
      </c>
      <c r="P4461" s="72" t="n">
        <v>7136156.87</v>
      </c>
      <c r="Q4461" s="72" t="n">
        <v>3236641.64</v>
      </c>
      <c r="R4461" t="inlineStr">
        <is>
          <t>RC-03</t>
        </is>
      </c>
      <c r="S4461" s="73" t="n">
        <v>27.6</v>
      </c>
      <c r="T4461" s="73" t="n">
        <v>20.6</v>
      </c>
      <c r="U4461" s="71" t="n">
        <v>1</v>
      </c>
      <c r="V4461" t="inlineStr">
        <is>
          <t>No</t>
        </is>
      </c>
      <c r="W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TC104453</t>
        </is>
      </c>
      <c r="B4462" s="69" t="n">
        <v>46196</v>
      </c>
      <c r="C4462" s="70" t="n">
        <v>2026</v>
      </c>
      <c r="D4462" t="inlineStr">
        <is>
          <t>Jun</t>
        </is>
      </c>
      <c r="E4462" t="inlineStr">
        <is>
          <t>North America</t>
        </is>
      </c>
      <c r="F4462" t="inlineStr">
        <is>
          <t>USA</t>
        </is>
      </c>
      <c r="G4462" t="inlineStr">
        <is>
          <t>Manufacturing</t>
        </is>
      </c>
      <c r="H4462" t="inlineStr">
        <is>
          <t>Cloud &amp; infrastructure</t>
        </is>
      </c>
      <c r="I4462" t="inlineStr">
        <is>
          <t>Mid-size client</t>
        </is>
      </c>
      <c r="J4462" t="inlineStr">
        <is>
          <t>Omar Haddad</t>
        </is>
      </c>
      <c r="K4462" s="71" t="n">
        <v>9953</v>
      </c>
      <c r="L4462" s="72" t="n">
        <v>4090.46</v>
      </c>
      <c r="M4462" s="72" t="n">
        <v>40712348.38</v>
      </c>
      <c r="N4462" s="72" t="n">
        <v>0</v>
      </c>
      <c r="O4462" s="72" t="n">
        <v>40712348.38</v>
      </c>
      <c r="P4462" s="72" t="n">
        <v>27721874.1</v>
      </c>
      <c r="Q4462" s="72" t="n">
        <v>12990474.28</v>
      </c>
      <c r="R4462" t="inlineStr">
        <is>
          <t>M-06</t>
        </is>
      </c>
      <c r="S4462" s="73" t="n">
        <v>73.59999999999999</v>
      </c>
      <c r="T4462" s="73" t="n">
        <v>59.5</v>
      </c>
      <c r="U4462" s="71" t="n">
        <v>1</v>
      </c>
      <c r="V4462" t="inlineStr">
        <is>
          <t>No</t>
        </is>
      </c>
      <c r="W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TC104454</t>
        </is>
      </c>
      <c r="B4463" s="69" t="n">
        <v>46196</v>
      </c>
      <c r="C4463" s="70" t="n">
        <v>2026</v>
      </c>
      <c r="D4463" t="inlineStr">
        <is>
          <t>Jun</t>
        </is>
      </c>
      <c r="E4463" t="inlineStr">
        <is>
          <t>Continental Europe</t>
        </is>
      </c>
      <c r="F4463" t="inlineStr">
        <is>
          <t>Netherlands</t>
        </is>
      </c>
      <c r="G4463" t="inlineStr">
        <is>
          <t>BFSI</t>
        </is>
      </c>
      <c r="H4463" t="inlineStr">
        <is>
          <t>Application services</t>
        </is>
      </c>
      <c r="I4463" t="inlineStr">
        <is>
          <t>Mid-size client</t>
        </is>
      </c>
      <c r="J4463" t="inlineStr">
        <is>
          <t>Mei Lin</t>
        </is>
      </c>
      <c r="K4463" s="71" t="n">
        <v>5050</v>
      </c>
      <c r="L4463" s="72" t="n">
        <v>3719.9</v>
      </c>
      <c r="M4463" s="72" t="n">
        <v>18785495</v>
      </c>
      <c r="N4463" s="72" t="n">
        <v>0</v>
      </c>
      <c r="O4463" s="72" t="n">
        <v>18785495</v>
      </c>
      <c r="P4463" s="72" t="n">
        <v>13274852.45</v>
      </c>
      <c r="Q4463" s="72" t="n">
        <v>5510642.55</v>
      </c>
      <c r="R4463" t="inlineStr">
        <is>
          <t>B-02</t>
        </is>
      </c>
      <c r="S4463" s="73" t="n">
        <v>40.4</v>
      </c>
      <c r="T4463" s="73" t="n">
        <v>31.6</v>
      </c>
      <c r="U4463" s="71" t="n">
        <v>0</v>
      </c>
      <c r="V4463" t="inlineStr">
        <is>
          <t>No</t>
        </is>
      </c>
      <c r="W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TC104455</t>
        </is>
      </c>
      <c r="B4464" s="69" t="n">
        <v>46197</v>
      </c>
      <c r="C4464" s="70" t="n">
        <v>2026</v>
      </c>
      <c r="D4464" t="inlineStr">
        <is>
          <t>Jun</t>
        </is>
      </c>
      <c r="E4464" t="inlineStr">
        <is>
          <t>North America</t>
        </is>
      </c>
      <c r="F4464" t="inlineStr">
        <is>
          <t>Canada</t>
        </is>
      </c>
      <c r="G4464" t="inlineStr">
        <is>
          <t>BFSI</t>
        </is>
      </c>
      <c r="H4464" t="inlineStr">
        <is>
          <t>Application services</t>
        </is>
      </c>
      <c r="I4464" t="inlineStr">
        <is>
          <t>Large client</t>
        </is>
      </c>
      <c r="J4464" t="inlineStr">
        <is>
          <t>Sophie Müller</t>
        </is>
      </c>
      <c r="K4464" s="71" t="n">
        <v>4902</v>
      </c>
      <c r="L4464" s="72" t="n">
        <v>4614.05</v>
      </c>
      <c r="M4464" s="72" t="n">
        <v>22618073.1</v>
      </c>
      <c r="N4464" s="72" t="n">
        <v>0</v>
      </c>
      <c r="O4464" s="72" t="n">
        <v>22618073.1</v>
      </c>
      <c r="P4464" s="72" t="n">
        <v>14854992.06</v>
      </c>
      <c r="Q4464" s="72" t="n">
        <v>7763081.04</v>
      </c>
      <c r="R4464" t="inlineStr">
        <is>
          <t>B-05</t>
        </is>
      </c>
      <c r="S4464" s="73" t="n">
        <v>40.3</v>
      </c>
      <c r="T4464" s="73" t="n">
        <v>30.1</v>
      </c>
      <c r="U4464" s="71" t="n">
        <v>1</v>
      </c>
      <c r="V4464" t="inlineStr">
        <is>
          <t>No</t>
        </is>
      </c>
      <c r="W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TC104456</t>
        </is>
      </c>
      <c r="B4465" s="69" t="n">
        <v>46197</v>
      </c>
      <c r="C4465" s="70" t="n">
        <v>2026</v>
      </c>
      <c r="D4465" t="inlineStr">
        <is>
          <t>Jun</t>
        </is>
      </c>
      <c r="E4465" t="inlineStr">
        <is>
          <t>North America</t>
        </is>
      </c>
      <c r="F4465" t="inlineStr">
        <is>
          <t>Canada</t>
        </is>
      </c>
      <c r="G4465" t="inlineStr">
        <is>
          <t>BFSI</t>
        </is>
      </c>
      <c r="H4465" t="inlineStr">
        <is>
          <t>Consulting</t>
        </is>
      </c>
      <c r="I4465" t="inlineStr">
        <is>
          <t>Large client</t>
        </is>
      </c>
      <c r="J4465" t="inlineStr">
        <is>
          <t>Emma Clarke</t>
        </is>
      </c>
      <c r="K4465" s="71" t="n">
        <v>6460</v>
      </c>
      <c r="L4465" s="72" t="n">
        <v>4674.81</v>
      </c>
      <c r="M4465" s="72" t="n">
        <v>30199272.6</v>
      </c>
      <c r="N4465" s="72" t="n">
        <v>1207970.9</v>
      </c>
      <c r="O4465" s="72" t="n">
        <v>28991301.7</v>
      </c>
      <c r="P4465" s="72" t="n">
        <v>19147737.45</v>
      </c>
      <c r="Q4465" s="72" t="n">
        <v>9843564.25</v>
      </c>
      <c r="R4465" t="inlineStr">
        <is>
          <t>B-02</t>
        </is>
      </c>
      <c r="S4465" s="73" t="n">
        <v>48.2</v>
      </c>
      <c r="T4465" s="73" t="n">
        <v>41.3</v>
      </c>
      <c r="U4465" s="71" t="n">
        <v>1</v>
      </c>
      <c r="V4465" t="inlineStr">
        <is>
          <t>No</t>
        </is>
      </c>
      <c r="W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TC104457</t>
        </is>
      </c>
      <c r="B4466" s="69" t="n">
        <v>46197</v>
      </c>
      <c r="C4466" s="70" t="n">
        <v>2026</v>
      </c>
      <c r="D4466" t="inlineStr">
        <is>
          <t>Jun</t>
        </is>
      </c>
      <c r="E4466" t="inlineStr">
        <is>
          <t>North America</t>
        </is>
      </c>
      <c r="F4466" t="inlineStr">
        <is>
          <t>Canada</t>
        </is>
      </c>
      <c r="G4466" t="inlineStr">
        <is>
          <t>BFSI</t>
        </is>
      </c>
      <c r="H4466" t="inlineStr">
        <is>
          <t>Application services</t>
        </is>
      </c>
      <c r="I4466" t="inlineStr">
        <is>
          <t>Mid-size client</t>
        </is>
      </c>
      <c r="J4466" t="inlineStr">
        <is>
          <t>Hiroshi Tanaka</t>
        </is>
      </c>
      <c r="K4466" s="71" t="n">
        <v>3832</v>
      </c>
      <c r="L4466" s="72" t="n">
        <v>4625.72</v>
      </c>
      <c r="M4466" s="72" t="n">
        <v>17725759.04</v>
      </c>
      <c r="N4466" s="72" t="n">
        <v>0</v>
      </c>
      <c r="O4466" s="72" t="n">
        <v>17725759.04</v>
      </c>
      <c r="P4466" s="72" t="n">
        <v>10879374.54</v>
      </c>
      <c r="Q4466" s="72" t="n">
        <v>6846384.5</v>
      </c>
      <c r="R4466" t="inlineStr">
        <is>
          <t>B-05</t>
        </is>
      </c>
      <c r="S4466" s="73" t="n">
        <v>26.3</v>
      </c>
      <c r="T4466" s="73" t="n">
        <v>23.7</v>
      </c>
      <c r="U4466" s="71" t="n">
        <v>0</v>
      </c>
      <c r="V4466" t="inlineStr">
        <is>
          <t>No</t>
        </is>
      </c>
      <c r="W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TC104458</t>
        </is>
      </c>
      <c r="B4467" s="69" t="n">
        <v>46197</v>
      </c>
      <c r="C4467" s="70" t="n">
        <v>2026</v>
      </c>
      <c r="D4467" t="inlineStr">
        <is>
          <t>Jun</t>
        </is>
      </c>
      <c r="E4467" t="inlineStr">
        <is>
          <t>North America</t>
        </is>
      </c>
      <c r="F4467" t="inlineStr">
        <is>
          <t>USA</t>
        </is>
      </c>
      <c r="G4467" t="inlineStr">
        <is>
          <t>BFSI</t>
        </is>
      </c>
      <c r="H4467" t="inlineStr">
        <is>
          <t>BPS</t>
        </is>
      </c>
      <c r="I4467" t="inlineStr">
        <is>
          <t>Large client</t>
        </is>
      </c>
      <c r="J4467" t="inlineStr">
        <is>
          <t>Sophie Müller</t>
        </is>
      </c>
      <c r="K4467" s="71" t="n">
        <v>941</v>
      </c>
      <c r="L4467" s="72" t="n">
        <v>4124.25</v>
      </c>
      <c r="M4467" s="72" t="n">
        <v>3880919.25</v>
      </c>
      <c r="N4467" s="72" t="n">
        <v>0</v>
      </c>
      <c r="O4467" s="72" t="n">
        <v>3880919.25</v>
      </c>
      <c r="P4467" s="72" t="n">
        <v>2609945.51</v>
      </c>
      <c r="Q4467" s="72" t="n">
        <v>1270973.74</v>
      </c>
      <c r="R4467" t="inlineStr">
        <is>
          <t>B-03</t>
        </is>
      </c>
      <c r="S4467" s="73" t="n">
        <v>7.8</v>
      </c>
      <c r="T4467" s="73" t="n">
        <v>5.8</v>
      </c>
      <c r="U4467" s="71" t="n">
        <v>0</v>
      </c>
      <c r="V4467" t="inlineStr">
        <is>
          <t>No</t>
        </is>
      </c>
      <c r="W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TC104459</t>
        </is>
      </c>
      <c r="B4468" s="69" t="n">
        <v>46197</v>
      </c>
      <c r="C4468" s="70" t="n">
        <v>2026</v>
      </c>
      <c r="D4468" t="inlineStr">
        <is>
          <t>Jun</t>
        </is>
      </c>
      <c r="E4468" t="inlineStr">
        <is>
          <t>North America</t>
        </is>
      </c>
      <c r="F4468" t="inlineStr">
        <is>
          <t>Canada</t>
        </is>
      </c>
      <c r="G4468" t="inlineStr">
        <is>
          <t>Retail &amp; CPG</t>
        </is>
      </c>
      <c r="H4468" t="inlineStr">
        <is>
          <t>BPS</t>
        </is>
      </c>
      <c r="I4468" t="inlineStr">
        <is>
          <t>Top-10 client</t>
        </is>
      </c>
      <c r="J4468" t="inlineStr">
        <is>
          <t>Olivia Brown</t>
        </is>
      </c>
      <c r="K4468" s="71" t="n">
        <v>9165</v>
      </c>
      <c r="L4468" s="72" t="n">
        <v>3530.2</v>
      </c>
      <c r="M4468" s="72" t="n">
        <v>32354283</v>
      </c>
      <c r="N4468" s="72" t="n">
        <v>0</v>
      </c>
      <c r="O4468" s="72" t="n">
        <v>32354283</v>
      </c>
      <c r="P4468" s="72" t="n">
        <v>19558239.9</v>
      </c>
      <c r="Q4468" s="72" t="n">
        <v>12796043.1</v>
      </c>
      <c r="R4468" t="inlineStr">
        <is>
          <t>RC-01</t>
        </is>
      </c>
      <c r="S4468" s="73" t="n">
        <v>71.90000000000001</v>
      </c>
      <c r="T4468" s="73" t="n">
        <v>59.5</v>
      </c>
      <c r="U4468" s="71" t="n">
        <v>2</v>
      </c>
      <c r="V4468" t="inlineStr">
        <is>
          <t>No</t>
        </is>
      </c>
      <c r="W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TC104460</t>
        </is>
      </c>
      <c r="B4469" s="69" t="n">
        <v>46197</v>
      </c>
      <c r="C4469" s="70" t="n">
        <v>2026</v>
      </c>
      <c r="D4469" t="inlineStr">
        <is>
          <t>Jun</t>
        </is>
      </c>
      <c r="E4469" t="inlineStr">
        <is>
          <t>North America</t>
        </is>
      </c>
      <c r="F4469" t="inlineStr">
        <is>
          <t>Canada</t>
        </is>
      </c>
      <c r="G4469" t="inlineStr">
        <is>
          <t>Manufacturing</t>
        </is>
      </c>
      <c r="H4469" t="inlineStr">
        <is>
          <t>Cloud &amp; infrastructure</t>
        </is>
      </c>
      <c r="I4469" t="inlineStr">
        <is>
          <t>Large client</t>
        </is>
      </c>
      <c r="J4469" t="inlineStr">
        <is>
          <t>Liam O'Brien</t>
        </is>
      </c>
      <c r="K4469" s="71" t="n">
        <v>6217</v>
      </c>
      <c r="L4469" s="72" t="n">
        <v>4285.7</v>
      </c>
      <c r="M4469" s="72" t="n">
        <v>26644196.9</v>
      </c>
      <c r="N4469" s="72" t="n">
        <v>532883.9399999999</v>
      </c>
      <c r="O4469" s="72" t="n">
        <v>26111312.96</v>
      </c>
      <c r="P4469" s="72" t="n">
        <v>15638190.41</v>
      </c>
      <c r="Q4469" s="72" t="n">
        <v>10473122.55</v>
      </c>
      <c r="R4469" t="inlineStr">
        <is>
          <t>M-02</t>
        </is>
      </c>
      <c r="S4469" s="73" t="n">
        <v>49.4</v>
      </c>
      <c r="T4469" s="73" t="n">
        <v>36.8</v>
      </c>
      <c r="U4469" s="71" t="n">
        <v>0</v>
      </c>
      <c r="V4469" t="inlineStr">
        <is>
          <t>No</t>
        </is>
      </c>
      <c r="W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TC104461</t>
        </is>
      </c>
      <c r="B4470" s="69" t="n">
        <v>46197</v>
      </c>
      <c r="C4470" s="70" t="n">
        <v>2026</v>
      </c>
      <c r="D4470" t="inlineStr">
        <is>
          <t>Jun</t>
        </is>
      </c>
      <c r="E4470" t="inlineStr">
        <is>
          <t>Asia Pacific</t>
        </is>
      </c>
      <c r="F4470" t="inlineStr">
        <is>
          <t>Japan</t>
        </is>
      </c>
      <c r="G4470" t="inlineStr">
        <is>
          <t>Life Sciences</t>
        </is>
      </c>
      <c r="H4470" t="inlineStr">
        <is>
          <t>Application services</t>
        </is>
      </c>
      <c r="I4470" t="inlineStr">
        <is>
          <t>Large client</t>
        </is>
      </c>
      <c r="J4470" t="inlineStr">
        <is>
          <t>Amir Khan</t>
        </is>
      </c>
      <c r="K4470" s="71" t="n">
        <v>2289</v>
      </c>
      <c r="L4470" s="72" t="n">
        <v>4434.34</v>
      </c>
      <c r="M4470" s="72" t="n">
        <v>10150204.26</v>
      </c>
      <c r="N4470" s="72" t="n">
        <v>406008.17</v>
      </c>
      <c r="O4470" s="72" t="n">
        <v>9744196.09</v>
      </c>
      <c r="P4470" s="72" t="n">
        <v>6708150.76</v>
      </c>
      <c r="Q4470" s="72" t="n">
        <v>3036045.33</v>
      </c>
      <c r="R4470" t="inlineStr">
        <is>
          <t>LS-02</t>
        </is>
      </c>
      <c r="S4470" s="73" t="n">
        <v>15.8</v>
      </c>
      <c r="T4470" s="73" t="n">
        <v>14.3</v>
      </c>
      <c r="U4470" s="71" t="n">
        <v>2</v>
      </c>
      <c r="V4470" t="inlineStr">
        <is>
          <t>No</t>
        </is>
      </c>
      <c r="W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TC104462</t>
        </is>
      </c>
      <c r="B4471" s="69" t="n">
        <v>46197</v>
      </c>
      <c r="C4471" s="70" t="n">
        <v>2026</v>
      </c>
      <c r="D4471" t="inlineStr">
        <is>
          <t>Jun</t>
        </is>
      </c>
      <c r="E4471" t="inlineStr">
        <is>
          <t>North America</t>
        </is>
      </c>
      <c r="F4471" t="inlineStr">
        <is>
          <t>Canada</t>
        </is>
      </c>
      <c r="G4471" t="inlineStr">
        <is>
          <t>Life Sciences</t>
        </is>
      </c>
      <c r="H4471" t="inlineStr">
        <is>
          <t>Cloud &amp; infrastructure</t>
        </is>
      </c>
      <c r="I4471" t="inlineStr">
        <is>
          <t>Mid-size client</t>
        </is>
      </c>
      <c r="J4471" t="inlineStr">
        <is>
          <t>Amir Khan</t>
        </is>
      </c>
      <c r="K4471" s="71" t="n">
        <v>5061</v>
      </c>
      <c r="L4471" s="72" t="n">
        <v>4858.81</v>
      </c>
      <c r="M4471" s="72" t="n">
        <v>24590437.41</v>
      </c>
      <c r="N4471" s="72" t="n">
        <v>0</v>
      </c>
      <c r="O4471" s="72" t="n">
        <v>24590437.41</v>
      </c>
      <c r="P4471" s="72" t="n">
        <v>16046566.29</v>
      </c>
      <c r="Q4471" s="72" t="n">
        <v>8543871.119999999</v>
      </c>
      <c r="R4471" t="inlineStr">
        <is>
          <t>LS-02</t>
        </is>
      </c>
      <c r="S4471" s="73" t="n">
        <v>35</v>
      </c>
      <c r="T4471" s="73" t="n">
        <v>29.2</v>
      </c>
      <c r="U4471" s="71" t="n">
        <v>0</v>
      </c>
      <c r="V4471" t="inlineStr">
        <is>
          <t>No</t>
        </is>
      </c>
      <c r="W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TC104463</t>
        </is>
      </c>
      <c r="B4472" s="69" t="n">
        <v>46197</v>
      </c>
      <c r="C4472" s="70" t="n">
        <v>2026</v>
      </c>
      <c r="D4472" t="inlineStr">
        <is>
          <t>Jun</t>
        </is>
      </c>
      <c r="E4472" t="inlineStr">
        <is>
          <t>UK</t>
        </is>
      </c>
      <c r="F4472" t="inlineStr">
        <is>
          <t>UK</t>
        </is>
      </c>
      <c r="G4472" t="inlineStr">
        <is>
          <t>Retail &amp; CPG</t>
        </is>
      </c>
      <c r="H4472" t="inlineStr">
        <is>
          <t>Application services</t>
        </is>
      </c>
      <c r="I4472" t="inlineStr">
        <is>
          <t>Large client</t>
        </is>
      </c>
      <c r="J4472" t="inlineStr">
        <is>
          <t>Ana Costa</t>
        </is>
      </c>
      <c r="K4472" s="71" t="n">
        <v>4875</v>
      </c>
      <c r="L4472" s="72" t="n">
        <v>3399.56</v>
      </c>
      <c r="M4472" s="72" t="n">
        <v>16572855</v>
      </c>
      <c r="N4472" s="72" t="n">
        <v>662914.2</v>
      </c>
      <c r="O4472" s="72" t="n">
        <v>15909940.8</v>
      </c>
      <c r="P4472" s="72" t="n">
        <v>9985517.85</v>
      </c>
      <c r="Q4472" s="72" t="n">
        <v>5924422.95</v>
      </c>
      <c r="R4472" t="inlineStr">
        <is>
          <t>RC-01</t>
        </is>
      </c>
      <c r="S4472" s="73" t="n">
        <v>35.2</v>
      </c>
      <c r="T4472" s="73" t="n">
        <v>29.5</v>
      </c>
      <c r="U4472" s="71" t="n">
        <v>0</v>
      </c>
      <c r="V4472" t="inlineStr">
        <is>
          <t>No</t>
        </is>
      </c>
      <c r="W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TC104464</t>
        </is>
      </c>
      <c r="B4473" s="69" t="n">
        <v>46197</v>
      </c>
      <c r="C4473" s="70" t="n">
        <v>2026</v>
      </c>
      <c r="D4473" t="inlineStr">
        <is>
          <t>Jun</t>
        </is>
      </c>
      <c r="E4473" t="inlineStr">
        <is>
          <t>North America</t>
        </is>
      </c>
      <c r="F4473" t="inlineStr">
        <is>
          <t>USA</t>
        </is>
      </c>
      <c r="G4473" t="inlineStr">
        <is>
          <t>Manufacturing</t>
        </is>
      </c>
      <c r="H4473" t="inlineStr">
        <is>
          <t>Cloud &amp; infrastructure</t>
        </is>
      </c>
      <c r="I4473" t="inlineStr">
        <is>
          <t>Top-10 client</t>
        </is>
      </c>
      <c r="J4473" t="inlineStr">
        <is>
          <t>Liam O'Brien</t>
        </is>
      </c>
      <c r="K4473" s="71" t="n">
        <v>7662</v>
      </c>
      <c r="L4473" s="72" t="n">
        <v>3898.36</v>
      </c>
      <c r="M4473" s="72" t="n">
        <v>29869234.32</v>
      </c>
      <c r="N4473" s="72" t="n">
        <v>1792154.06</v>
      </c>
      <c r="O4473" s="72" t="n">
        <v>28077080.26</v>
      </c>
      <c r="P4473" s="72" t="n">
        <v>19678073.57</v>
      </c>
      <c r="Q4473" s="72" t="n">
        <v>8399006.689999999</v>
      </c>
      <c r="R4473" t="inlineStr">
        <is>
          <t>M-03</t>
        </is>
      </c>
      <c r="S4473" s="73" t="n">
        <v>53.5</v>
      </c>
      <c r="T4473" s="73" t="n">
        <v>48.7</v>
      </c>
      <c r="U4473" s="71" t="n">
        <v>0</v>
      </c>
      <c r="V4473" t="inlineStr">
        <is>
          <t>No</t>
        </is>
      </c>
      <c r="W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TC104465</t>
        </is>
      </c>
      <c r="B4474" s="69" t="n">
        <v>46197</v>
      </c>
      <c r="C4474" s="70" t="n">
        <v>2026</v>
      </c>
      <c r="D4474" t="inlineStr">
        <is>
          <t>Jun</t>
        </is>
      </c>
      <c r="E4474" t="inlineStr">
        <is>
          <t>North America</t>
        </is>
      </c>
      <c r="F4474" t="inlineStr">
        <is>
          <t>USA</t>
        </is>
      </c>
      <c r="G4474" t="inlineStr">
        <is>
          <t>Technology &amp; Services</t>
        </is>
      </c>
      <c r="H4474" t="inlineStr">
        <is>
          <t>Application services</t>
        </is>
      </c>
      <c r="I4474" t="inlineStr">
        <is>
          <t>Top-10 client</t>
        </is>
      </c>
      <c r="J4474" t="inlineStr">
        <is>
          <t>Priya Nair</t>
        </is>
      </c>
      <c r="K4474" s="71" t="n">
        <v>6281</v>
      </c>
      <c r="L4474" s="72" t="n">
        <v>3939.73</v>
      </c>
      <c r="M4474" s="72" t="n">
        <v>24745444.13</v>
      </c>
      <c r="N4474" s="72" t="n">
        <v>494908.88</v>
      </c>
      <c r="O4474" s="72" t="n">
        <v>24250535.25</v>
      </c>
      <c r="P4474" s="72" t="n">
        <v>16227074.7</v>
      </c>
      <c r="Q4474" s="72" t="n">
        <v>8023460.55</v>
      </c>
      <c r="R4474" t="inlineStr">
        <is>
          <t>TS-03</t>
        </is>
      </c>
      <c r="S4474" s="73" t="n">
        <v>44.4</v>
      </c>
      <c r="T4474" s="73" t="n">
        <v>36.6</v>
      </c>
      <c r="U4474" s="71" t="n">
        <v>1</v>
      </c>
      <c r="V4474" t="inlineStr">
        <is>
          <t>No</t>
        </is>
      </c>
      <c r="W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TC104466</t>
        </is>
      </c>
      <c r="B4475" s="69" t="n">
        <v>46197</v>
      </c>
      <c r="C4475" s="70" t="n">
        <v>2026</v>
      </c>
      <c r="D4475" t="inlineStr">
        <is>
          <t>Jun</t>
        </is>
      </c>
      <c r="E4475" t="inlineStr">
        <is>
          <t>Continental Europe</t>
        </is>
      </c>
      <c r="F4475" t="inlineStr">
        <is>
          <t>France</t>
        </is>
      </c>
      <c r="G4475" t="inlineStr">
        <is>
          <t>BFSI</t>
        </is>
      </c>
      <c r="H4475" t="inlineStr">
        <is>
          <t>Cloud &amp; infrastructure</t>
        </is>
      </c>
      <c r="I4475" t="inlineStr">
        <is>
          <t>Large client</t>
        </is>
      </c>
      <c r="J4475" t="inlineStr">
        <is>
          <t>Shraddha Kulkarni</t>
        </is>
      </c>
      <c r="K4475" s="71" t="n">
        <v>1079</v>
      </c>
      <c r="L4475" s="72" t="n">
        <v>4395.37</v>
      </c>
      <c r="M4475" s="72" t="n">
        <v>4742604.23</v>
      </c>
      <c r="N4475" s="72" t="n">
        <v>189704.17</v>
      </c>
      <c r="O4475" s="72" t="n">
        <v>4552900.06</v>
      </c>
      <c r="P4475" s="72" t="n">
        <v>3372531.9</v>
      </c>
      <c r="Q4475" s="72" t="n">
        <v>1180368.16</v>
      </c>
      <c r="R4475" t="inlineStr">
        <is>
          <t>B-03</t>
        </is>
      </c>
      <c r="S4475" s="73" t="n">
        <v>9</v>
      </c>
      <c r="T4475" s="73" t="n">
        <v>7</v>
      </c>
      <c r="U4475" s="71" t="n">
        <v>0</v>
      </c>
      <c r="V4475" t="inlineStr">
        <is>
          <t>No</t>
        </is>
      </c>
      <c r="W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TC104467</t>
        </is>
      </c>
      <c r="B4476" s="69" t="n">
        <v>46197</v>
      </c>
      <c r="C4476" s="70" t="n">
        <v>2026</v>
      </c>
      <c r="D4476" t="inlineStr">
        <is>
          <t>Jun</t>
        </is>
      </c>
      <c r="E4476" t="inlineStr">
        <is>
          <t>North America</t>
        </is>
      </c>
      <c r="F4476" t="inlineStr">
        <is>
          <t>Canada</t>
        </is>
      </c>
      <c r="G4476" t="inlineStr">
        <is>
          <t>BFSI</t>
        </is>
      </c>
      <c r="H4476" t="inlineStr">
        <is>
          <t>Application services</t>
        </is>
      </c>
      <c r="I4476" t="inlineStr">
        <is>
          <t>Large client</t>
        </is>
      </c>
      <c r="J4476" t="inlineStr">
        <is>
          <t>Shraddha Kulkarni</t>
        </is>
      </c>
      <c r="K4476" s="71" t="n">
        <v>5584</v>
      </c>
      <c r="L4476" s="72" t="n">
        <v>4438.01</v>
      </c>
      <c r="M4476" s="72" t="n">
        <v>24781847.84</v>
      </c>
      <c r="N4476" s="72" t="n">
        <v>495636.96</v>
      </c>
      <c r="O4476" s="72" t="n">
        <v>24286210.88</v>
      </c>
      <c r="P4476" s="72" t="n">
        <v>14749074.72</v>
      </c>
      <c r="Q4476" s="72" t="n">
        <v>9537136.16</v>
      </c>
      <c r="R4476" t="inlineStr">
        <is>
          <t>B-06</t>
        </is>
      </c>
      <c r="S4476" s="73" t="n">
        <v>40.5</v>
      </c>
      <c r="T4476" s="73" t="n">
        <v>33.9</v>
      </c>
      <c r="U4476" s="71" t="n">
        <v>1</v>
      </c>
      <c r="V4476" t="inlineStr">
        <is>
          <t>No</t>
        </is>
      </c>
      <c r="W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TC104468</t>
        </is>
      </c>
      <c r="B4477" s="69" t="n">
        <v>46197</v>
      </c>
      <c r="C4477" s="70" t="n">
        <v>2026</v>
      </c>
      <c r="D4477" t="inlineStr">
        <is>
          <t>Jun</t>
        </is>
      </c>
      <c r="E4477" t="inlineStr">
        <is>
          <t>North America</t>
        </is>
      </c>
      <c r="F4477" t="inlineStr">
        <is>
          <t>Canada</t>
        </is>
      </c>
      <c r="G4477" t="inlineStr">
        <is>
          <t>Retail &amp; CPG</t>
        </is>
      </c>
      <c r="H4477" t="inlineStr">
        <is>
          <t>Cloud &amp; infrastructure</t>
        </is>
      </c>
      <c r="I4477" t="inlineStr">
        <is>
          <t>Top-10 client</t>
        </is>
      </c>
      <c r="J4477" t="inlineStr">
        <is>
          <t>Zoya Ahmed</t>
        </is>
      </c>
      <c r="K4477" s="71" t="n">
        <v>2248</v>
      </c>
      <c r="L4477" s="72" t="n">
        <v>3421.35</v>
      </c>
      <c r="M4477" s="72" t="n">
        <v>7691194.8</v>
      </c>
      <c r="N4477" s="72" t="n">
        <v>153823.9</v>
      </c>
      <c r="O4477" s="72" t="n">
        <v>7537370.9</v>
      </c>
      <c r="P4477" s="72" t="n">
        <v>4972386.53</v>
      </c>
      <c r="Q4477" s="72" t="n">
        <v>2564984.37</v>
      </c>
      <c r="R4477" t="inlineStr">
        <is>
          <t>RC-06</t>
        </is>
      </c>
      <c r="S4477" s="73" t="n">
        <v>15.8</v>
      </c>
      <c r="T4477" s="73" t="n">
        <v>13.9</v>
      </c>
      <c r="U4477" s="71" t="n">
        <v>0</v>
      </c>
      <c r="V4477" t="inlineStr">
        <is>
          <t>No</t>
        </is>
      </c>
      <c r="W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TC104469</t>
        </is>
      </c>
      <c r="B4478" s="69" t="n">
        <v>46197</v>
      </c>
      <c r="C4478" s="70" t="n">
        <v>2026</v>
      </c>
      <c r="D4478" t="inlineStr">
        <is>
          <t>Jun</t>
        </is>
      </c>
      <c r="E4478" t="inlineStr">
        <is>
          <t>North America</t>
        </is>
      </c>
      <c r="F4478" t="inlineStr">
        <is>
          <t>USA</t>
        </is>
      </c>
      <c r="G4478" t="inlineStr">
        <is>
          <t>Technology &amp; Services</t>
        </is>
      </c>
      <c r="H4478" t="inlineStr">
        <is>
          <t>Application services</t>
        </is>
      </c>
      <c r="I4478" t="inlineStr">
        <is>
          <t>Large client</t>
        </is>
      </c>
      <c r="J4478" t="inlineStr">
        <is>
          <t>Lucas Martin</t>
        </is>
      </c>
      <c r="K4478" s="71" t="n">
        <v>7120</v>
      </c>
      <c r="L4478" s="72" t="n">
        <v>3679.96</v>
      </c>
      <c r="M4478" s="72" t="n">
        <v>26201315.2</v>
      </c>
      <c r="N4478" s="72" t="n">
        <v>524026.3</v>
      </c>
      <c r="O4478" s="72" t="n">
        <v>25677288.9</v>
      </c>
      <c r="P4478" s="72" t="n">
        <v>17048724.25</v>
      </c>
      <c r="Q4478" s="72" t="n">
        <v>8628564.65</v>
      </c>
      <c r="R4478" t="inlineStr">
        <is>
          <t>TS-01</t>
        </is>
      </c>
      <c r="S4478" s="73" t="n">
        <v>53.3</v>
      </c>
      <c r="T4478" s="73" t="n">
        <v>45.5</v>
      </c>
      <c r="U4478" s="71" t="n">
        <v>0</v>
      </c>
      <c r="V4478" t="inlineStr">
        <is>
          <t>Yes</t>
        </is>
      </c>
      <c r="W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TC104470</t>
        </is>
      </c>
      <c r="B4479" s="69" t="n">
        <v>46198</v>
      </c>
      <c r="C4479" s="70" t="n">
        <v>2026</v>
      </c>
      <c r="D4479" t="inlineStr">
        <is>
          <t>Jun</t>
        </is>
      </c>
      <c r="E4479" t="inlineStr">
        <is>
          <t>Middle East &amp; Africa</t>
        </is>
      </c>
      <c r="F4479" t="inlineStr">
        <is>
          <t>South Africa</t>
        </is>
      </c>
      <c r="G4479" t="inlineStr">
        <is>
          <t>Communications &amp; Media</t>
        </is>
      </c>
      <c r="H4479" t="inlineStr">
        <is>
          <t>Cloud &amp; infrastructure</t>
        </is>
      </c>
      <c r="I4479" t="inlineStr">
        <is>
          <t>Top-10 client</t>
        </is>
      </c>
      <c r="J4479" t="inlineStr">
        <is>
          <t>Amir Khan</t>
        </is>
      </c>
      <c r="K4479" s="71" t="n">
        <v>8225</v>
      </c>
      <c r="L4479" s="72" t="n">
        <v>2921.88</v>
      </c>
      <c r="M4479" s="72" t="n">
        <v>24032463</v>
      </c>
      <c r="N4479" s="72" t="n">
        <v>1441947.78</v>
      </c>
      <c r="O4479" s="72" t="n">
        <v>22590515.22</v>
      </c>
      <c r="P4479" s="72" t="n">
        <v>15352125.84</v>
      </c>
      <c r="Q4479" s="72" t="n">
        <v>7238389.38</v>
      </c>
      <c r="R4479" t="inlineStr">
        <is>
          <t>CM-05</t>
        </is>
      </c>
      <c r="S4479" s="73" t="n">
        <v>68.09999999999999</v>
      </c>
      <c r="T4479" s="73" t="n">
        <v>54.4</v>
      </c>
      <c r="U4479" s="71" t="n">
        <v>0</v>
      </c>
      <c r="V4479" t="inlineStr">
        <is>
          <t>No</t>
        </is>
      </c>
      <c r="W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TC104471</t>
        </is>
      </c>
      <c r="B4480" s="69" t="n">
        <v>46198</v>
      </c>
      <c r="C4480" s="70" t="n">
        <v>2026</v>
      </c>
      <c r="D4480" t="inlineStr">
        <is>
          <t>Jun</t>
        </is>
      </c>
      <c r="E4480" t="inlineStr">
        <is>
          <t>North America</t>
        </is>
      </c>
      <c r="F4480" t="inlineStr">
        <is>
          <t>Canada</t>
        </is>
      </c>
      <c r="G4480" t="inlineStr">
        <is>
          <t>Communications &amp; Media</t>
        </is>
      </c>
      <c r="H4480" t="inlineStr">
        <is>
          <t>Cloud &amp; infrastructure</t>
        </is>
      </c>
      <c r="I4480" t="inlineStr">
        <is>
          <t>Mid-size client</t>
        </is>
      </c>
      <c r="J4480" t="inlineStr">
        <is>
          <t>Wei Chen</t>
        </is>
      </c>
      <c r="K4480" s="71" t="n">
        <v>6728</v>
      </c>
      <c r="L4480" s="72" t="n">
        <v>4129.64</v>
      </c>
      <c r="M4480" s="72" t="n">
        <v>27784217.92</v>
      </c>
      <c r="N4480" s="72" t="n">
        <v>0</v>
      </c>
      <c r="O4480" s="72" t="n">
        <v>27784217.92</v>
      </c>
      <c r="P4480" s="72" t="n">
        <v>19790251.95</v>
      </c>
      <c r="Q4480" s="72" t="n">
        <v>7993965.97</v>
      </c>
      <c r="R4480" t="inlineStr">
        <is>
          <t>CM-04</t>
        </is>
      </c>
      <c r="S4480" s="73" t="n">
        <v>56.4</v>
      </c>
      <c r="T4480" s="73" t="n">
        <v>41.8</v>
      </c>
      <c r="U4480" s="71" t="n">
        <v>0</v>
      </c>
      <c r="V4480" t="inlineStr">
        <is>
          <t>No</t>
        </is>
      </c>
      <c r="W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TC104472</t>
        </is>
      </c>
      <c r="B4481" s="69" t="n">
        <v>46198</v>
      </c>
      <c r="C4481" s="70" t="n">
        <v>2026</v>
      </c>
      <c r="D4481" t="inlineStr">
        <is>
          <t>Jun</t>
        </is>
      </c>
      <c r="E4481" t="inlineStr">
        <is>
          <t>North America</t>
        </is>
      </c>
      <c r="F4481" t="inlineStr">
        <is>
          <t>Canada</t>
        </is>
      </c>
      <c r="G4481" t="inlineStr">
        <is>
          <t>Life Sciences</t>
        </is>
      </c>
      <c r="H4481" t="inlineStr">
        <is>
          <t>Application services</t>
        </is>
      </c>
      <c r="I4481" t="inlineStr">
        <is>
          <t>Large client</t>
        </is>
      </c>
      <c r="J4481" t="inlineStr">
        <is>
          <t>Yuki Sato</t>
        </is>
      </c>
      <c r="K4481" s="71" t="n">
        <v>2572</v>
      </c>
      <c r="L4481" s="72" t="n">
        <v>4132.79</v>
      </c>
      <c r="M4481" s="72" t="n">
        <v>10629535.88</v>
      </c>
      <c r="N4481" s="72" t="n">
        <v>0</v>
      </c>
      <c r="O4481" s="72" t="n">
        <v>10629535.88</v>
      </c>
      <c r="P4481" s="72" t="n">
        <v>6398578.14</v>
      </c>
      <c r="Q4481" s="72" t="n">
        <v>4230957.74</v>
      </c>
      <c r="R4481" t="inlineStr">
        <is>
          <t>LS-02</t>
        </is>
      </c>
      <c r="S4481" s="73" t="n">
        <v>19.4</v>
      </c>
      <c r="T4481" s="73" t="n">
        <v>15.7</v>
      </c>
      <c r="U4481" s="71" t="n">
        <v>0</v>
      </c>
      <c r="V4481" t="inlineStr">
        <is>
          <t>No</t>
        </is>
      </c>
      <c r="W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TC104473</t>
        </is>
      </c>
      <c r="B4482" s="69" t="n">
        <v>46198</v>
      </c>
      <c r="C4482" s="70" t="n">
        <v>2026</v>
      </c>
      <c r="D4482" t="inlineStr">
        <is>
          <t>Jun</t>
        </is>
      </c>
      <c r="E4482" t="inlineStr">
        <is>
          <t>Middle East &amp; Africa</t>
        </is>
      </c>
      <c r="F4482" t="inlineStr">
        <is>
          <t>UAE</t>
        </is>
      </c>
      <c r="G4482" t="inlineStr">
        <is>
          <t>Technology &amp; Services</t>
        </is>
      </c>
      <c r="H4482" t="inlineStr">
        <is>
          <t>Cloud &amp; infrastructure</t>
        </is>
      </c>
      <c r="I4482" t="inlineStr">
        <is>
          <t>Large client</t>
        </is>
      </c>
      <c r="J4482" t="inlineStr">
        <is>
          <t>Fatima Al-Saud</t>
        </is>
      </c>
      <c r="K4482" s="71" t="n">
        <v>1516</v>
      </c>
      <c r="L4482" s="72" t="n">
        <v>3337.86</v>
      </c>
      <c r="M4482" s="72" t="n">
        <v>5060195.76</v>
      </c>
      <c r="N4482" s="72" t="n">
        <v>0</v>
      </c>
      <c r="O4482" s="72" t="n">
        <v>5060195.76</v>
      </c>
      <c r="P4482" s="72" t="n">
        <v>3501310.06</v>
      </c>
      <c r="Q4482" s="72" t="n">
        <v>1558885.7</v>
      </c>
      <c r="R4482" t="inlineStr">
        <is>
          <t>TS-02</t>
        </is>
      </c>
      <c r="S4482" s="73" t="n">
        <v>11.9</v>
      </c>
      <c r="T4482" s="73" t="n">
        <v>9.1</v>
      </c>
      <c r="U4482" s="71" t="n">
        <v>0</v>
      </c>
      <c r="V4482" t="inlineStr">
        <is>
          <t>No</t>
        </is>
      </c>
      <c r="W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TC104474</t>
        </is>
      </c>
      <c r="B4483" s="69" t="n">
        <v>46198</v>
      </c>
      <c r="C4483" s="70" t="n">
        <v>2026</v>
      </c>
      <c r="D4483" t="inlineStr">
        <is>
          <t>Jun</t>
        </is>
      </c>
      <c r="E4483" t="inlineStr">
        <is>
          <t>Asia Pacific</t>
        </is>
      </c>
      <c r="F4483" t="inlineStr">
        <is>
          <t>Australia</t>
        </is>
      </c>
      <c r="G4483" t="inlineStr">
        <is>
          <t>BFSI</t>
        </is>
      </c>
      <c r="H4483" t="inlineStr">
        <is>
          <t>Application services</t>
        </is>
      </c>
      <c r="I4483" t="inlineStr">
        <is>
          <t>Top-10 client</t>
        </is>
      </c>
      <c r="J4483" t="inlineStr">
        <is>
          <t>Lucas Martin</t>
        </is>
      </c>
      <c r="K4483" s="71" t="n">
        <v>8138</v>
      </c>
      <c r="L4483" s="72" t="n">
        <v>3461.7</v>
      </c>
      <c r="M4483" s="72" t="n">
        <v>28171314.6</v>
      </c>
      <c r="N4483" s="72" t="n">
        <v>0</v>
      </c>
      <c r="O4483" s="72" t="n">
        <v>28171314.6</v>
      </c>
      <c r="P4483" s="72" t="n">
        <v>17777458.78</v>
      </c>
      <c r="Q4483" s="72" t="n">
        <v>10393855.82</v>
      </c>
      <c r="R4483" t="inlineStr">
        <is>
          <t>B-01</t>
        </is>
      </c>
      <c r="S4483" s="73" t="n">
        <v>67.2</v>
      </c>
      <c r="T4483" s="73" t="n">
        <v>49.8</v>
      </c>
      <c r="U4483" s="71" t="n">
        <v>2</v>
      </c>
      <c r="V4483" t="inlineStr">
        <is>
          <t>No</t>
        </is>
      </c>
      <c r="W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TC104475</t>
        </is>
      </c>
      <c r="B4484" s="69" t="n">
        <v>46198</v>
      </c>
      <c r="C4484" s="70" t="n">
        <v>2026</v>
      </c>
      <c r="D4484" t="inlineStr">
        <is>
          <t>Jun</t>
        </is>
      </c>
      <c r="E4484" t="inlineStr">
        <is>
          <t>North America</t>
        </is>
      </c>
      <c r="F4484" t="inlineStr">
        <is>
          <t>Canada</t>
        </is>
      </c>
      <c r="G4484" t="inlineStr">
        <is>
          <t>Communications &amp; Media</t>
        </is>
      </c>
      <c r="H4484" t="inlineStr">
        <is>
          <t>BPS</t>
        </is>
      </c>
      <c r="I4484" t="inlineStr">
        <is>
          <t>Mid-size client</t>
        </is>
      </c>
      <c r="J4484" t="inlineStr">
        <is>
          <t>Priya Nair</t>
        </is>
      </c>
      <c r="K4484" s="71" t="n">
        <v>5758</v>
      </c>
      <c r="L4484" s="72" t="n">
        <v>3334.66</v>
      </c>
      <c r="M4484" s="72" t="n">
        <v>19200972.28</v>
      </c>
      <c r="N4484" s="72" t="n">
        <v>0</v>
      </c>
      <c r="O4484" s="72" t="n">
        <v>19200972.28</v>
      </c>
      <c r="P4484" s="72" t="n">
        <v>12351284.12</v>
      </c>
      <c r="Q4484" s="72" t="n">
        <v>6849688.16</v>
      </c>
      <c r="R4484" t="inlineStr">
        <is>
          <t>CM-02</t>
        </is>
      </c>
      <c r="S4484" s="73" t="n">
        <v>44.7</v>
      </c>
      <c r="T4484" s="73" t="n">
        <v>36.2</v>
      </c>
      <c r="U4484" s="71" t="n">
        <v>2</v>
      </c>
      <c r="V4484" t="inlineStr">
        <is>
          <t>No</t>
        </is>
      </c>
      <c r="W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TC104476</t>
        </is>
      </c>
      <c r="B4485" s="69" t="n">
        <v>46198</v>
      </c>
      <c r="C4485" s="70" t="n">
        <v>2026</v>
      </c>
      <c r="D4485" t="inlineStr">
        <is>
          <t>Jun</t>
        </is>
      </c>
      <c r="E4485" t="inlineStr">
        <is>
          <t>Middle East &amp; Africa</t>
        </is>
      </c>
      <c r="F4485" t="inlineStr">
        <is>
          <t>South Africa</t>
        </is>
      </c>
      <c r="G4485" t="inlineStr">
        <is>
          <t>Communications &amp; Media</t>
        </is>
      </c>
      <c r="H4485" t="inlineStr">
        <is>
          <t>Application services</t>
        </is>
      </c>
      <c r="I4485" t="inlineStr">
        <is>
          <t>Top-10 client</t>
        </is>
      </c>
      <c r="J4485" t="inlineStr">
        <is>
          <t>Wei Chen</t>
        </is>
      </c>
      <c r="K4485" s="71" t="n">
        <v>7056</v>
      </c>
      <c r="L4485" s="72" t="n">
        <v>3180.79</v>
      </c>
      <c r="M4485" s="72" t="n">
        <v>22443654.24</v>
      </c>
      <c r="N4485" s="72" t="n">
        <v>1346619.25</v>
      </c>
      <c r="O4485" s="72" t="n">
        <v>21097034.99</v>
      </c>
      <c r="P4485" s="72" t="n">
        <v>15403012.92</v>
      </c>
      <c r="Q4485" s="72" t="n">
        <v>5694022.07</v>
      </c>
      <c r="R4485" t="inlineStr">
        <is>
          <t>CM-01</t>
        </is>
      </c>
      <c r="S4485" s="73" t="n">
        <v>54</v>
      </c>
      <c r="T4485" s="73" t="n">
        <v>47.9</v>
      </c>
      <c r="U4485" s="71" t="n">
        <v>3</v>
      </c>
      <c r="V4485" t="inlineStr">
        <is>
          <t>No</t>
        </is>
      </c>
      <c r="W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TC104477</t>
        </is>
      </c>
      <c r="B4486" s="69" t="n">
        <v>46198</v>
      </c>
      <c r="C4486" s="70" t="n">
        <v>2026</v>
      </c>
      <c r="D4486" t="inlineStr">
        <is>
          <t>Jun</t>
        </is>
      </c>
      <c r="E4486" t="inlineStr">
        <is>
          <t>Asia Pacific</t>
        </is>
      </c>
      <c r="F4486" t="inlineStr">
        <is>
          <t>Australia</t>
        </is>
      </c>
      <c r="G4486" t="inlineStr">
        <is>
          <t>Communications &amp; Media</t>
        </is>
      </c>
      <c r="H4486" t="inlineStr">
        <is>
          <t>Cloud &amp; infrastructure</t>
        </is>
      </c>
      <c r="I4486" t="inlineStr">
        <is>
          <t>Large client</t>
        </is>
      </c>
      <c r="J4486" t="inlineStr">
        <is>
          <t>Olivia Brown</t>
        </is>
      </c>
      <c r="K4486" s="71" t="n">
        <v>7588</v>
      </c>
      <c r="L4486" s="72" t="n">
        <v>3426.5</v>
      </c>
      <c r="M4486" s="72" t="n">
        <v>26000282</v>
      </c>
      <c r="N4486" s="72" t="n">
        <v>1040011.28</v>
      </c>
      <c r="O4486" s="72" t="n">
        <v>24960270.72</v>
      </c>
      <c r="P4486" s="72" t="n">
        <v>18585228.12</v>
      </c>
      <c r="Q4486" s="72" t="n">
        <v>6375042.6</v>
      </c>
      <c r="R4486" t="inlineStr">
        <is>
          <t>CM-06</t>
        </is>
      </c>
      <c r="S4486" s="73" t="n">
        <v>58.7</v>
      </c>
      <c r="T4486" s="73" t="n">
        <v>48.2</v>
      </c>
      <c r="U4486" s="71" t="n">
        <v>0</v>
      </c>
      <c r="V4486" t="inlineStr">
        <is>
          <t>No</t>
        </is>
      </c>
      <c r="W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TC104478</t>
        </is>
      </c>
      <c r="B4487" s="69" t="n">
        <v>46198</v>
      </c>
      <c r="C4487" s="70" t="n">
        <v>2026</v>
      </c>
      <c r="D4487" t="inlineStr">
        <is>
          <t>Jun</t>
        </is>
      </c>
      <c r="E4487" t="inlineStr">
        <is>
          <t>Asia Pacific</t>
        </is>
      </c>
      <c r="F4487" t="inlineStr">
        <is>
          <t>Australia</t>
        </is>
      </c>
      <c r="G4487" t="inlineStr">
        <is>
          <t>BFSI</t>
        </is>
      </c>
      <c r="H4487" t="inlineStr">
        <is>
          <t>Application services</t>
        </is>
      </c>
      <c r="I4487" t="inlineStr">
        <is>
          <t>Mid-size client</t>
        </is>
      </c>
      <c r="J4487" t="inlineStr">
        <is>
          <t>Zoya Ahmed</t>
        </is>
      </c>
      <c r="K4487" s="71" t="n">
        <v>8794</v>
      </c>
      <c r="L4487" s="72" t="n">
        <v>3561.87</v>
      </c>
      <c r="M4487" s="72" t="n">
        <v>31323084.78</v>
      </c>
      <c r="N4487" s="72" t="n">
        <v>0</v>
      </c>
      <c r="O4487" s="72" t="n">
        <v>31323084.78</v>
      </c>
      <c r="P4487" s="72" t="n">
        <v>18927237.13</v>
      </c>
      <c r="Q4487" s="72" t="n">
        <v>12395847.65</v>
      </c>
      <c r="R4487" t="inlineStr">
        <is>
          <t>B-04</t>
        </is>
      </c>
      <c r="S4487" s="73" t="n">
        <v>61.1</v>
      </c>
      <c r="T4487" s="73" t="n">
        <v>53.1</v>
      </c>
      <c r="U4487" s="71" t="n">
        <v>1</v>
      </c>
      <c r="V4487" t="inlineStr">
        <is>
          <t>No</t>
        </is>
      </c>
      <c r="W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TC104479</t>
        </is>
      </c>
      <c r="B4488" s="69" t="n">
        <v>46198</v>
      </c>
      <c r="C4488" s="70" t="n">
        <v>2026</v>
      </c>
      <c r="D4488" t="inlineStr">
        <is>
          <t>Jun</t>
        </is>
      </c>
      <c r="E4488" t="inlineStr">
        <is>
          <t>Middle East &amp; Africa</t>
        </is>
      </c>
      <c r="F4488" t="inlineStr">
        <is>
          <t>South Africa</t>
        </is>
      </c>
      <c r="G4488" t="inlineStr">
        <is>
          <t>Retail &amp; CPG</t>
        </is>
      </c>
      <c r="H4488" t="inlineStr">
        <is>
          <t>Application services</t>
        </is>
      </c>
      <c r="I4488" t="inlineStr">
        <is>
          <t>Mid-size client</t>
        </is>
      </c>
      <c r="J4488" t="inlineStr">
        <is>
          <t>Kofi Mensah</t>
        </is>
      </c>
      <c r="K4488" s="71" t="n">
        <v>1442</v>
      </c>
      <c r="L4488" s="72" t="n">
        <v>3404.69</v>
      </c>
      <c r="M4488" s="72" t="n">
        <v>4909562.98</v>
      </c>
      <c r="N4488" s="72" t="n">
        <v>294573.78</v>
      </c>
      <c r="O4488" s="72" t="n">
        <v>4614989.2</v>
      </c>
      <c r="P4488" s="72" t="n">
        <v>3332971</v>
      </c>
      <c r="Q4488" s="72" t="n">
        <v>1282018.2</v>
      </c>
      <c r="R4488" t="inlineStr">
        <is>
          <t>RC-04</t>
        </is>
      </c>
      <c r="S4488" s="73" t="n">
        <v>11.1</v>
      </c>
      <c r="T4488" s="73" t="n">
        <v>8.9</v>
      </c>
      <c r="U4488" s="71" t="n">
        <v>0</v>
      </c>
      <c r="V4488" t="inlineStr">
        <is>
          <t>No</t>
        </is>
      </c>
      <c r="W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TC104480</t>
        </is>
      </c>
      <c r="B4489" s="69" t="n">
        <v>46199</v>
      </c>
      <c r="C4489" s="70" t="n">
        <v>2026</v>
      </c>
      <c r="D4489" t="inlineStr">
        <is>
          <t>Jun</t>
        </is>
      </c>
      <c r="E4489" t="inlineStr">
        <is>
          <t>North America</t>
        </is>
      </c>
      <c r="F4489" t="inlineStr">
        <is>
          <t>Canada</t>
        </is>
      </c>
      <c r="G4489" t="inlineStr">
        <is>
          <t>BFSI</t>
        </is>
      </c>
      <c r="H4489" t="inlineStr">
        <is>
          <t>AI &amp; data</t>
        </is>
      </c>
      <c r="I4489" t="inlineStr">
        <is>
          <t>Large client</t>
        </is>
      </c>
      <c r="J4489" t="inlineStr">
        <is>
          <t>Kofi Mensah</t>
        </is>
      </c>
      <c r="K4489" s="71" t="n">
        <v>3684</v>
      </c>
      <c r="L4489" s="72" t="n">
        <v>3803.65</v>
      </c>
      <c r="M4489" s="72" t="n">
        <v>14012646.6</v>
      </c>
      <c r="N4489" s="72" t="n">
        <v>560505.86</v>
      </c>
      <c r="O4489" s="72" t="n">
        <v>13452140.74</v>
      </c>
      <c r="P4489" s="72" t="n">
        <v>9883910.52</v>
      </c>
      <c r="Q4489" s="72" t="n">
        <v>3568230.22</v>
      </c>
      <c r="R4489" t="inlineStr">
        <is>
          <t>B-04</t>
        </is>
      </c>
      <c r="S4489" s="73" t="n">
        <v>29.3</v>
      </c>
      <c r="T4489" s="73" t="n">
        <v>22.9</v>
      </c>
      <c r="U4489" s="71" t="n">
        <v>0</v>
      </c>
      <c r="V4489" t="inlineStr">
        <is>
          <t>No</t>
        </is>
      </c>
      <c r="W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TC104481</t>
        </is>
      </c>
      <c r="B4490" s="69" t="n">
        <v>46199</v>
      </c>
      <c r="C4490" s="70" t="n">
        <v>2026</v>
      </c>
      <c r="D4490" t="inlineStr">
        <is>
          <t>Jun</t>
        </is>
      </c>
      <c r="E4490" t="inlineStr">
        <is>
          <t>North America</t>
        </is>
      </c>
      <c r="F4490" t="inlineStr">
        <is>
          <t>USA</t>
        </is>
      </c>
      <c r="G4490" t="inlineStr">
        <is>
          <t>Manufacturing</t>
        </is>
      </c>
      <c r="H4490" t="inlineStr">
        <is>
          <t>AI &amp; data</t>
        </is>
      </c>
      <c r="I4490" t="inlineStr">
        <is>
          <t>Large client</t>
        </is>
      </c>
      <c r="J4490" t="inlineStr">
        <is>
          <t>Yuki Sato</t>
        </is>
      </c>
      <c r="K4490" s="71" t="n">
        <v>4090</v>
      </c>
      <c r="L4490" s="72" t="n">
        <v>3645.44</v>
      </c>
      <c r="M4490" s="72" t="n">
        <v>14909849.6</v>
      </c>
      <c r="N4490" s="72" t="n">
        <v>0</v>
      </c>
      <c r="O4490" s="72" t="n">
        <v>14909849.6</v>
      </c>
      <c r="P4490" s="72" t="n">
        <v>10498591.1</v>
      </c>
      <c r="Q4490" s="72" t="n">
        <v>4411258.5</v>
      </c>
      <c r="R4490" t="inlineStr">
        <is>
          <t>M-02</t>
        </is>
      </c>
      <c r="S4490" s="73" t="n">
        <v>28.6</v>
      </c>
      <c r="T4490" s="73" t="n">
        <v>25.9</v>
      </c>
      <c r="U4490" s="71" t="n">
        <v>0</v>
      </c>
      <c r="V4490" t="inlineStr">
        <is>
          <t>No</t>
        </is>
      </c>
      <c r="W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TC104482</t>
        </is>
      </c>
      <c r="B4491" s="69" t="n">
        <v>46199</v>
      </c>
      <c r="C4491" s="70" t="n">
        <v>2026</v>
      </c>
      <c r="D4491" t="inlineStr">
        <is>
          <t>Jun</t>
        </is>
      </c>
      <c r="E4491" t="inlineStr">
        <is>
          <t>Continental Europe</t>
        </is>
      </c>
      <c r="F4491" t="inlineStr">
        <is>
          <t>Netherlands</t>
        </is>
      </c>
      <c r="G4491" t="inlineStr">
        <is>
          <t>Manufacturing</t>
        </is>
      </c>
      <c r="H4491" t="inlineStr">
        <is>
          <t>AI &amp; data</t>
        </is>
      </c>
      <c r="I4491" t="inlineStr">
        <is>
          <t>Mid-size client</t>
        </is>
      </c>
      <c r="J4491" t="inlineStr">
        <is>
          <t>Yuki Sato</t>
        </is>
      </c>
      <c r="K4491" s="71" t="n">
        <v>2284</v>
      </c>
      <c r="L4491" s="72" t="n">
        <v>4420.94</v>
      </c>
      <c r="M4491" s="72" t="n">
        <v>10097426.96</v>
      </c>
      <c r="N4491" s="72" t="n">
        <v>403897.08</v>
      </c>
      <c r="O4491" s="72" t="n">
        <v>9693529.880000001</v>
      </c>
      <c r="P4491" s="72" t="n">
        <v>6898135.74</v>
      </c>
      <c r="Q4491" s="72" t="n">
        <v>2795394.14</v>
      </c>
      <c r="R4491" t="inlineStr">
        <is>
          <t>M-04</t>
        </is>
      </c>
      <c r="S4491" s="73" t="n">
        <v>14.7</v>
      </c>
      <c r="T4491" s="73" t="n">
        <v>13.5</v>
      </c>
      <c r="U4491" s="71" t="n">
        <v>0</v>
      </c>
      <c r="V4491" t="inlineStr">
        <is>
          <t>No</t>
        </is>
      </c>
      <c r="W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TC104483</t>
        </is>
      </c>
      <c r="B4492" s="69" t="n">
        <v>46199</v>
      </c>
      <c r="C4492" s="70" t="n">
        <v>2026</v>
      </c>
      <c r="D4492" t="inlineStr">
        <is>
          <t>Jun</t>
        </is>
      </c>
      <c r="E4492" t="inlineStr">
        <is>
          <t>North America</t>
        </is>
      </c>
      <c r="F4492" t="inlineStr">
        <is>
          <t>USA</t>
        </is>
      </c>
      <c r="G4492" t="inlineStr">
        <is>
          <t>BFSI</t>
        </is>
      </c>
      <c r="H4492" t="inlineStr">
        <is>
          <t>Application services</t>
        </is>
      </c>
      <c r="I4492" t="inlineStr">
        <is>
          <t>Mid-size client</t>
        </is>
      </c>
      <c r="J4492" t="inlineStr">
        <is>
          <t>Noah Smith</t>
        </is>
      </c>
      <c r="K4492" s="71" t="n">
        <v>6038</v>
      </c>
      <c r="L4492" s="72" t="n">
        <v>4142.14</v>
      </c>
      <c r="M4492" s="72" t="n">
        <v>25010241.32</v>
      </c>
      <c r="N4492" s="72" t="n">
        <v>0</v>
      </c>
      <c r="O4492" s="72" t="n">
        <v>25010241.32</v>
      </c>
      <c r="P4492" s="72" t="n">
        <v>14769760.39</v>
      </c>
      <c r="Q4492" s="72" t="n">
        <v>10240480.93</v>
      </c>
      <c r="R4492" t="inlineStr">
        <is>
          <t>B-05</t>
        </is>
      </c>
      <c r="S4492" s="73" t="n">
        <v>46.6</v>
      </c>
      <c r="T4492" s="73" t="n">
        <v>38.9</v>
      </c>
      <c r="U4492" s="71" t="n">
        <v>0</v>
      </c>
      <c r="V4492" t="inlineStr">
        <is>
          <t>Yes</t>
        </is>
      </c>
      <c r="W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TC104484</t>
        </is>
      </c>
      <c r="B4493" s="69" t="n">
        <v>46199</v>
      </c>
      <c r="C4493" s="70" t="n">
        <v>2026</v>
      </c>
      <c r="D4493" t="inlineStr">
        <is>
          <t>Jun</t>
        </is>
      </c>
      <c r="E4493" t="inlineStr">
        <is>
          <t>North America</t>
        </is>
      </c>
      <c r="F4493" t="inlineStr">
        <is>
          <t>Canada</t>
        </is>
      </c>
      <c r="G4493" t="inlineStr">
        <is>
          <t>Manufacturing</t>
        </is>
      </c>
      <c r="H4493" t="inlineStr">
        <is>
          <t>Application services</t>
        </is>
      </c>
      <c r="I4493" t="inlineStr">
        <is>
          <t>Top-10 client</t>
        </is>
      </c>
      <c r="J4493" t="inlineStr">
        <is>
          <t>Sophie Müller</t>
        </is>
      </c>
      <c r="K4493" s="71" t="n">
        <v>7440</v>
      </c>
      <c r="L4493" s="72" t="n">
        <v>3716.6</v>
      </c>
      <c r="M4493" s="72" t="n">
        <v>27651504</v>
      </c>
      <c r="N4493" s="72" t="n">
        <v>0</v>
      </c>
      <c r="O4493" s="72" t="n">
        <v>27651504</v>
      </c>
      <c r="P4493" s="72" t="n">
        <v>16621882.8</v>
      </c>
      <c r="Q4493" s="72" t="n">
        <v>11029621.2</v>
      </c>
      <c r="R4493" t="inlineStr">
        <is>
          <t>M-01</t>
        </is>
      </c>
      <c r="S4493" s="73" t="n">
        <v>57.9</v>
      </c>
      <c r="T4493" s="73" t="n">
        <v>45.8</v>
      </c>
      <c r="U4493" s="71" t="n">
        <v>0</v>
      </c>
      <c r="V4493" t="inlineStr">
        <is>
          <t>No</t>
        </is>
      </c>
      <c r="W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TC104485</t>
        </is>
      </c>
      <c r="B4494" s="69" t="n">
        <v>46199</v>
      </c>
      <c r="C4494" s="70" t="n">
        <v>2026</v>
      </c>
      <c r="D4494" t="inlineStr">
        <is>
          <t>Jun</t>
        </is>
      </c>
      <c r="E4494" t="inlineStr">
        <is>
          <t>North America</t>
        </is>
      </c>
      <c r="F4494" t="inlineStr">
        <is>
          <t>Canada</t>
        </is>
      </c>
      <c r="G4494" t="inlineStr">
        <is>
          <t>Technology &amp; Services</t>
        </is>
      </c>
      <c r="H4494" t="inlineStr">
        <is>
          <t>BPS</t>
        </is>
      </c>
      <c r="I4494" t="inlineStr">
        <is>
          <t>Large client</t>
        </is>
      </c>
      <c r="J4494" t="inlineStr">
        <is>
          <t>Ruhi Shaikh</t>
        </is>
      </c>
      <c r="K4494" s="71" t="n">
        <v>4892</v>
      </c>
      <c r="L4494" s="72" t="n">
        <v>4023.53</v>
      </c>
      <c r="M4494" s="72" t="n">
        <v>19683108.76</v>
      </c>
      <c r="N4494" s="72" t="n">
        <v>0</v>
      </c>
      <c r="O4494" s="72" t="n">
        <v>19683108.76</v>
      </c>
      <c r="P4494" s="72" t="n">
        <v>12432653</v>
      </c>
      <c r="Q4494" s="72" t="n">
        <v>7250455.76</v>
      </c>
      <c r="R4494" t="inlineStr">
        <is>
          <t>TS-05</t>
        </is>
      </c>
      <c r="S4494" s="73" t="n">
        <v>35.6</v>
      </c>
      <c r="T4494" s="73" t="n">
        <v>31.5</v>
      </c>
      <c r="U4494" s="71" t="n">
        <v>1</v>
      </c>
      <c r="V4494" t="inlineStr">
        <is>
          <t>No</t>
        </is>
      </c>
      <c r="W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TC104486</t>
        </is>
      </c>
      <c r="B4495" s="69" t="n">
        <v>46199</v>
      </c>
      <c r="C4495" s="70" t="n">
        <v>2026</v>
      </c>
      <c r="D4495" t="inlineStr">
        <is>
          <t>Jun</t>
        </is>
      </c>
      <c r="E4495" t="inlineStr">
        <is>
          <t>Asia Pacific</t>
        </is>
      </c>
      <c r="F4495" t="inlineStr">
        <is>
          <t>Singapore</t>
        </is>
      </c>
      <c r="G4495" t="inlineStr">
        <is>
          <t>Retail &amp; CPG</t>
        </is>
      </c>
      <c r="H4495" t="inlineStr">
        <is>
          <t>AI &amp; data</t>
        </is>
      </c>
      <c r="I4495" t="inlineStr">
        <is>
          <t>Top-10 client</t>
        </is>
      </c>
      <c r="J4495" t="inlineStr">
        <is>
          <t>Lucas Martin</t>
        </is>
      </c>
      <c r="K4495" s="71" t="n">
        <v>8061</v>
      </c>
      <c r="L4495" s="72" t="n">
        <v>3542.57</v>
      </c>
      <c r="M4495" s="72" t="n">
        <v>28556656.77</v>
      </c>
      <c r="N4495" s="72" t="n">
        <v>0</v>
      </c>
      <c r="O4495" s="72" t="n">
        <v>28556656.77</v>
      </c>
      <c r="P4495" s="72" t="n">
        <v>19642797.2</v>
      </c>
      <c r="Q4495" s="72" t="n">
        <v>8913859.57</v>
      </c>
      <c r="R4495" t="inlineStr">
        <is>
          <t>RC-05</t>
        </is>
      </c>
      <c r="S4495" s="73" t="n">
        <v>55.6</v>
      </c>
      <c r="T4495" s="73" t="n">
        <v>50.7</v>
      </c>
      <c r="U4495" s="71" t="n">
        <v>1</v>
      </c>
      <c r="V4495" t="inlineStr">
        <is>
          <t>No</t>
        </is>
      </c>
      <c r="W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TC104487</t>
        </is>
      </c>
      <c r="B4496" s="69" t="n">
        <v>46199</v>
      </c>
      <c r="C4496" s="70" t="n">
        <v>2026</v>
      </c>
      <c r="D4496" t="inlineStr">
        <is>
          <t>Jun</t>
        </is>
      </c>
      <c r="E4496" t="inlineStr">
        <is>
          <t>UK</t>
        </is>
      </c>
      <c r="F4496" t="inlineStr">
        <is>
          <t>UK</t>
        </is>
      </c>
      <c r="G4496" t="inlineStr">
        <is>
          <t>Life Sciences</t>
        </is>
      </c>
      <c r="H4496" t="inlineStr">
        <is>
          <t>BPS</t>
        </is>
      </c>
      <c r="I4496" t="inlineStr">
        <is>
          <t>Top-10 client</t>
        </is>
      </c>
      <c r="J4496" t="inlineStr">
        <is>
          <t>Ravindra Patil</t>
        </is>
      </c>
      <c r="K4496" s="71" t="n">
        <v>9528</v>
      </c>
      <c r="L4496" s="72" t="n">
        <v>4148.52</v>
      </c>
      <c r="M4496" s="72" t="n">
        <v>39527098.56</v>
      </c>
      <c r="N4496" s="72" t="n">
        <v>2371625.91</v>
      </c>
      <c r="O4496" s="72" t="n">
        <v>37155472.65</v>
      </c>
      <c r="P4496" s="72" t="n">
        <v>25268546.15</v>
      </c>
      <c r="Q4496" s="72" t="n">
        <v>11886926.5</v>
      </c>
      <c r="R4496" t="inlineStr">
        <is>
          <t>LS-05</t>
        </is>
      </c>
      <c r="S4496" s="73" t="n">
        <v>68.7</v>
      </c>
      <c r="T4496" s="73" t="n">
        <v>54.8</v>
      </c>
      <c r="U4496" s="71" t="n">
        <v>1</v>
      </c>
      <c r="V4496" t="inlineStr">
        <is>
          <t>No</t>
        </is>
      </c>
      <c r="W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TC104488</t>
        </is>
      </c>
      <c r="B4497" s="69" t="n">
        <v>46199</v>
      </c>
      <c r="C4497" s="70" t="n">
        <v>2026</v>
      </c>
      <c r="D4497" t="inlineStr">
        <is>
          <t>Jun</t>
        </is>
      </c>
      <c r="E4497" t="inlineStr">
        <is>
          <t>Asia Pacific</t>
        </is>
      </c>
      <c r="F4497" t="inlineStr">
        <is>
          <t>Singapore</t>
        </is>
      </c>
      <c r="G4497" t="inlineStr">
        <is>
          <t>BFSI</t>
        </is>
      </c>
      <c r="H4497" t="inlineStr">
        <is>
          <t>Application services</t>
        </is>
      </c>
      <c r="I4497" t="inlineStr">
        <is>
          <t>Top-10 client</t>
        </is>
      </c>
      <c r="J4497" t="inlineStr">
        <is>
          <t>Liam O'Brien</t>
        </is>
      </c>
      <c r="K4497" s="71" t="n">
        <v>906</v>
      </c>
      <c r="L4497" s="72" t="n">
        <v>3759.5</v>
      </c>
      <c r="M4497" s="72" t="n">
        <v>3406107</v>
      </c>
      <c r="N4497" s="72" t="n">
        <v>0</v>
      </c>
      <c r="O4497" s="72" t="n">
        <v>3406107</v>
      </c>
      <c r="P4497" s="72" t="n">
        <v>2310582.63</v>
      </c>
      <c r="Q4497" s="72" t="n">
        <v>1095524.37</v>
      </c>
      <c r="R4497" t="inlineStr">
        <is>
          <t>B-02</t>
        </is>
      </c>
      <c r="S4497" s="73" t="n">
        <v>6.9</v>
      </c>
      <c r="T4497" s="73" t="n">
        <v>5.8</v>
      </c>
      <c r="U4497" s="71" t="n">
        <v>0</v>
      </c>
      <c r="V4497" t="inlineStr">
        <is>
          <t>No</t>
        </is>
      </c>
      <c r="W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TC104489</t>
        </is>
      </c>
      <c r="B4498" s="69" t="n">
        <v>46199</v>
      </c>
      <c r="C4498" s="70" t="n">
        <v>2026</v>
      </c>
      <c r="D4498" t="inlineStr">
        <is>
          <t>Jun</t>
        </is>
      </c>
      <c r="E4498" t="inlineStr">
        <is>
          <t>North America</t>
        </is>
      </c>
      <c r="F4498" t="inlineStr">
        <is>
          <t>Canada</t>
        </is>
      </c>
      <c r="G4498" t="inlineStr">
        <is>
          <t>Retail &amp; CPG</t>
        </is>
      </c>
      <c r="H4498" t="inlineStr">
        <is>
          <t>AI &amp; data</t>
        </is>
      </c>
      <c r="I4498" t="inlineStr">
        <is>
          <t>Top-10 client</t>
        </is>
      </c>
      <c r="J4498" t="inlineStr">
        <is>
          <t>Fatima Al-Saud</t>
        </is>
      </c>
      <c r="K4498" s="71" t="n">
        <v>8872</v>
      </c>
      <c r="L4498" s="72" t="n">
        <v>3663.97</v>
      </c>
      <c r="M4498" s="72" t="n">
        <v>32506741.84</v>
      </c>
      <c r="N4498" s="72" t="n">
        <v>1300269.67</v>
      </c>
      <c r="O4498" s="72" t="n">
        <v>31206472.17</v>
      </c>
      <c r="P4498" s="72" t="n">
        <v>19936157.05</v>
      </c>
      <c r="Q4498" s="72" t="n">
        <v>11270315.12</v>
      </c>
      <c r="R4498" t="inlineStr">
        <is>
          <t>RC-04</t>
        </is>
      </c>
      <c r="S4498" s="73" t="n">
        <v>76.09999999999999</v>
      </c>
      <c r="T4498" s="73" t="n">
        <v>58</v>
      </c>
      <c r="U4498" s="71" t="n">
        <v>0</v>
      </c>
      <c r="V4498" t="inlineStr">
        <is>
          <t>No</t>
        </is>
      </c>
      <c r="W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TC104490</t>
        </is>
      </c>
      <c r="B4499" s="69" t="n">
        <v>46199</v>
      </c>
      <c r="C4499" s="70" t="n">
        <v>2026</v>
      </c>
      <c r="D4499" t="inlineStr">
        <is>
          <t>Jun</t>
        </is>
      </c>
      <c r="E4499" t="inlineStr">
        <is>
          <t>North America</t>
        </is>
      </c>
      <c r="F4499" t="inlineStr">
        <is>
          <t>Canada</t>
        </is>
      </c>
      <c r="G4499" t="inlineStr">
        <is>
          <t>Technology &amp; Services</t>
        </is>
      </c>
      <c r="H4499" t="inlineStr">
        <is>
          <t>Application services</t>
        </is>
      </c>
      <c r="I4499" t="inlineStr">
        <is>
          <t>Large client</t>
        </is>
      </c>
      <c r="J4499" t="inlineStr">
        <is>
          <t>Lucas Martin</t>
        </is>
      </c>
      <c r="K4499" s="71" t="n">
        <v>9174</v>
      </c>
      <c r="L4499" s="72" t="n">
        <v>4516.36</v>
      </c>
      <c r="M4499" s="72" t="n">
        <v>41433086.64</v>
      </c>
      <c r="N4499" s="72" t="n">
        <v>0</v>
      </c>
      <c r="O4499" s="72" t="n">
        <v>41433086.64</v>
      </c>
      <c r="P4499" s="72" t="n">
        <v>26640350.71</v>
      </c>
      <c r="Q4499" s="72" t="n">
        <v>14792735.93</v>
      </c>
      <c r="R4499" t="inlineStr">
        <is>
          <t>TS-06</t>
        </is>
      </c>
      <c r="S4499" s="73" t="n">
        <v>69.5</v>
      </c>
      <c r="T4499" s="73" t="n">
        <v>54</v>
      </c>
      <c r="U4499" s="71" t="n">
        <v>1</v>
      </c>
      <c r="V4499" t="inlineStr">
        <is>
          <t>No</t>
        </is>
      </c>
      <c r="W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TC104491</t>
        </is>
      </c>
      <c r="B4500" s="69" t="n">
        <v>46199</v>
      </c>
      <c r="C4500" s="70" t="n">
        <v>2026</v>
      </c>
      <c r="D4500" t="inlineStr">
        <is>
          <t>Jun</t>
        </is>
      </c>
      <c r="E4500" t="inlineStr">
        <is>
          <t>North America</t>
        </is>
      </c>
      <c r="F4500" t="inlineStr">
        <is>
          <t>USA</t>
        </is>
      </c>
      <c r="G4500" t="inlineStr">
        <is>
          <t>BFSI</t>
        </is>
      </c>
      <c r="H4500" t="inlineStr">
        <is>
          <t>Application services</t>
        </is>
      </c>
      <c r="I4500" t="inlineStr">
        <is>
          <t>Large client</t>
        </is>
      </c>
      <c r="J4500" t="inlineStr">
        <is>
          <t>Emma Clarke</t>
        </is>
      </c>
      <c r="K4500" s="71" t="n">
        <v>10437</v>
      </c>
      <c r="L4500" s="72" t="n">
        <v>4416.59</v>
      </c>
      <c r="M4500" s="72" t="n">
        <v>46095949.83</v>
      </c>
      <c r="N4500" s="72" t="n">
        <v>2765756.99</v>
      </c>
      <c r="O4500" s="72" t="n">
        <v>43330192.84</v>
      </c>
      <c r="P4500" s="72" t="n">
        <v>28767838.05</v>
      </c>
      <c r="Q4500" s="72" t="n">
        <v>14562354.79</v>
      </c>
      <c r="R4500" t="inlineStr">
        <is>
          <t>B-03</t>
        </is>
      </c>
      <c r="S4500" s="73" t="n">
        <v>75.5</v>
      </c>
      <c r="T4500" s="73" t="n">
        <v>64.3</v>
      </c>
      <c r="U4500" s="71" t="n">
        <v>0</v>
      </c>
      <c r="V4500" t="inlineStr">
        <is>
          <t>No</t>
        </is>
      </c>
      <c r="W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TC104492</t>
        </is>
      </c>
      <c r="B4501" s="69" t="n">
        <v>46199</v>
      </c>
      <c r="C4501" s="70" t="n">
        <v>2026</v>
      </c>
      <c r="D4501" t="inlineStr">
        <is>
          <t>Jun</t>
        </is>
      </c>
      <c r="E4501" t="inlineStr">
        <is>
          <t>Continental Europe</t>
        </is>
      </c>
      <c r="F4501" t="inlineStr">
        <is>
          <t>Netherlands</t>
        </is>
      </c>
      <c r="G4501" t="inlineStr">
        <is>
          <t>Technology &amp; Services</t>
        </is>
      </c>
      <c r="H4501" t="inlineStr">
        <is>
          <t>Application services</t>
        </is>
      </c>
      <c r="I4501" t="inlineStr">
        <is>
          <t>Top-10 client</t>
        </is>
      </c>
      <c r="J4501" t="inlineStr">
        <is>
          <t>Noah Smith</t>
        </is>
      </c>
      <c r="K4501" s="71" t="n">
        <v>9983</v>
      </c>
      <c r="L4501" s="72" t="n">
        <v>4336.19</v>
      </c>
      <c r="M4501" s="72" t="n">
        <v>43288184.77</v>
      </c>
      <c r="N4501" s="72" t="n">
        <v>0</v>
      </c>
      <c r="O4501" s="72" t="n">
        <v>43288184.77</v>
      </c>
      <c r="P4501" s="72" t="n">
        <v>25891481.93</v>
      </c>
      <c r="Q4501" s="72" t="n">
        <v>17396702.84</v>
      </c>
      <c r="R4501" t="inlineStr">
        <is>
          <t>TS-05</t>
        </is>
      </c>
      <c r="S4501" s="73" t="n">
        <v>68.09999999999999</v>
      </c>
      <c r="T4501" s="73" t="n">
        <v>59.4</v>
      </c>
      <c r="U4501" s="71" t="n">
        <v>2</v>
      </c>
      <c r="V4501" t="inlineStr">
        <is>
          <t>No</t>
        </is>
      </c>
      <c r="W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TC104493</t>
        </is>
      </c>
      <c r="B4502" s="69" t="n">
        <v>46199</v>
      </c>
      <c r="C4502" s="70" t="n">
        <v>2026</v>
      </c>
      <c r="D4502" t="inlineStr">
        <is>
          <t>Jun</t>
        </is>
      </c>
      <c r="E4502" t="inlineStr">
        <is>
          <t>Continental Europe</t>
        </is>
      </c>
      <c r="F4502" t="inlineStr">
        <is>
          <t>France</t>
        </is>
      </c>
      <c r="G4502" t="inlineStr">
        <is>
          <t>Communications &amp; Media</t>
        </is>
      </c>
      <c r="H4502" t="inlineStr">
        <is>
          <t>Application services</t>
        </is>
      </c>
      <c r="I4502" t="inlineStr">
        <is>
          <t>Mid-size client</t>
        </is>
      </c>
      <c r="J4502" t="inlineStr">
        <is>
          <t>Hiroshi Tanaka</t>
        </is>
      </c>
      <c r="K4502" s="71" t="n">
        <v>8608</v>
      </c>
      <c r="L4502" s="72" t="n">
        <v>4118.09</v>
      </c>
      <c r="M4502" s="72" t="n">
        <v>35448518.72</v>
      </c>
      <c r="N4502" s="72" t="n">
        <v>1417940.75</v>
      </c>
      <c r="O4502" s="72" t="n">
        <v>34030577.97</v>
      </c>
      <c r="P4502" s="72" t="n">
        <v>24459756.25</v>
      </c>
      <c r="Q4502" s="72" t="n">
        <v>9570821.720000001</v>
      </c>
      <c r="R4502" t="inlineStr">
        <is>
          <t>CM-06</t>
        </is>
      </c>
      <c r="S4502" s="73" t="n">
        <v>68.90000000000001</v>
      </c>
      <c r="T4502" s="73" t="n">
        <v>54.4</v>
      </c>
      <c r="U4502" s="71" t="n">
        <v>2</v>
      </c>
      <c r="V4502" t="inlineStr">
        <is>
          <t>No</t>
        </is>
      </c>
      <c r="W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TC104494</t>
        </is>
      </c>
      <c r="B4503" s="69" t="n">
        <v>46199</v>
      </c>
      <c r="C4503" s="70" t="n">
        <v>2026</v>
      </c>
      <c r="D4503" t="inlineStr">
        <is>
          <t>Jun</t>
        </is>
      </c>
      <c r="E4503" t="inlineStr">
        <is>
          <t>Continental Europe</t>
        </is>
      </c>
      <c r="F4503" t="inlineStr">
        <is>
          <t>Netherlands</t>
        </is>
      </c>
      <c r="G4503" t="inlineStr">
        <is>
          <t>Life Sciences</t>
        </is>
      </c>
      <c r="H4503" t="inlineStr">
        <is>
          <t>Cloud &amp; infrastructure</t>
        </is>
      </c>
      <c r="I4503" t="inlineStr">
        <is>
          <t>Large client</t>
        </is>
      </c>
      <c r="J4503" t="inlineStr">
        <is>
          <t>Olivia Brown</t>
        </is>
      </c>
      <c r="K4503" s="71" t="n">
        <v>4176</v>
      </c>
      <c r="L4503" s="72" t="n">
        <v>4315.7</v>
      </c>
      <c r="M4503" s="72" t="n">
        <v>18022363.2</v>
      </c>
      <c r="N4503" s="72" t="n">
        <v>360447.26</v>
      </c>
      <c r="O4503" s="72" t="n">
        <v>17661915.94</v>
      </c>
      <c r="P4503" s="72" t="n">
        <v>11660132.6</v>
      </c>
      <c r="Q4503" s="72" t="n">
        <v>6001783.34</v>
      </c>
      <c r="R4503" t="inlineStr">
        <is>
          <t>LS-04</t>
        </is>
      </c>
      <c r="S4503" s="73" t="n">
        <v>30.7</v>
      </c>
      <c r="T4503" s="73" t="n">
        <v>24</v>
      </c>
      <c r="U4503" s="71" t="n">
        <v>0</v>
      </c>
      <c r="V4503" t="inlineStr">
        <is>
          <t>Yes</t>
        </is>
      </c>
      <c r="W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TC104495</t>
        </is>
      </c>
      <c r="B4504" s="69" t="n">
        <v>46200</v>
      </c>
      <c r="C4504" s="70" t="n">
        <v>2026</v>
      </c>
      <c r="D4504" t="inlineStr">
        <is>
          <t>Jun</t>
        </is>
      </c>
      <c r="E4504" t="inlineStr">
        <is>
          <t>India</t>
        </is>
      </c>
      <c r="F4504" t="inlineStr">
        <is>
          <t>India</t>
        </is>
      </c>
      <c r="G4504" t="inlineStr">
        <is>
          <t>Retail &amp; CPG</t>
        </is>
      </c>
      <c r="H4504" t="inlineStr">
        <is>
          <t>Application services</t>
        </is>
      </c>
      <c r="I4504" t="inlineStr">
        <is>
          <t>Top-10 client</t>
        </is>
      </c>
      <c r="J4504" t="inlineStr">
        <is>
          <t>Liam O'Brien</t>
        </is>
      </c>
      <c r="K4504" s="71" t="n">
        <v>8431</v>
      </c>
      <c r="L4504" s="72" t="n">
        <v>3377.38</v>
      </c>
      <c r="M4504" s="72" t="n">
        <v>28474690.78</v>
      </c>
      <c r="N4504" s="72" t="n">
        <v>1138987.63</v>
      </c>
      <c r="O4504" s="72" t="n">
        <v>27335703.15</v>
      </c>
      <c r="P4504" s="72" t="n">
        <v>17833883.24</v>
      </c>
      <c r="Q4504" s="72" t="n">
        <v>9501819.91</v>
      </c>
      <c r="R4504" t="inlineStr">
        <is>
          <t>RC-03</t>
        </is>
      </c>
      <c r="S4504" s="73" t="n">
        <v>69.2</v>
      </c>
      <c r="T4504" s="73" t="n">
        <v>55.4</v>
      </c>
      <c r="U4504" s="71" t="n">
        <v>0</v>
      </c>
      <c r="V4504" t="inlineStr">
        <is>
          <t>No</t>
        </is>
      </c>
      <c r="W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TC104496</t>
        </is>
      </c>
      <c r="B4505" s="69" t="n">
        <v>46200</v>
      </c>
      <c r="C4505" s="70" t="n">
        <v>2026</v>
      </c>
      <c r="D4505" t="inlineStr">
        <is>
          <t>Jun</t>
        </is>
      </c>
      <c r="E4505" t="inlineStr">
        <is>
          <t>North America</t>
        </is>
      </c>
      <c r="F4505" t="inlineStr">
        <is>
          <t>Canada</t>
        </is>
      </c>
      <c r="G4505" t="inlineStr">
        <is>
          <t>Life Sciences</t>
        </is>
      </c>
      <c r="H4505" t="inlineStr">
        <is>
          <t>Cloud &amp; infrastructure</t>
        </is>
      </c>
      <c r="I4505" t="inlineStr">
        <is>
          <t>Mid-size client</t>
        </is>
      </c>
      <c r="J4505" t="inlineStr">
        <is>
          <t>Wei Chen</t>
        </is>
      </c>
      <c r="K4505" s="71" t="n">
        <v>5317</v>
      </c>
      <c r="L4505" s="72" t="n">
        <v>4861.88</v>
      </c>
      <c r="M4505" s="72" t="n">
        <v>25850615.96</v>
      </c>
      <c r="N4505" s="72" t="n">
        <v>1551036.96</v>
      </c>
      <c r="O4505" s="72" t="n">
        <v>24299579</v>
      </c>
      <c r="P4505" s="72" t="n">
        <v>16905942.44</v>
      </c>
      <c r="Q4505" s="72" t="n">
        <v>7393636.56</v>
      </c>
      <c r="R4505" t="inlineStr">
        <is>
          <t>LS-04</t>
        </is>
      </c>
      <c r="S4505" s="73" t="n">
        <v>42.9</v>
      </c>
      <c r="T4505" s="73" t="n">
        <v>33.3</v>
      </c>
      <c r="U4505" s="71" t="n">
        <v>0</v>
      </c>
      <c r="V4505" t="inlineStr">
        <is>
          <t>No</t>
        </is>
      </c>
      <c r="W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TC104497</t>
        </is>
      </c>
      <c r="B4506" s="69" t="n">
        <v>46200</v>
      </c>
      <c r="C4506" s="70" t="n">
        <v>2026</v>
      </c>
      <c r="D4506" t="inlineStr">
        <is>
          <t>Jun</t>
        </is>
      </c>
      <c r="E4506" t="inlineStr">
        <is>
          <t>North America</t>
        </is>
      </c>
      <c r="F4506" t="inlineStr">
        <is>
          <t>USA</t>
        </is>
      </c>
      <c r="G4506" t="inlineStr">
        <is>
          <t>BFSI</t>
        </is>
      </c>
      <c r="H4506" t="inlineStr">
        <is>
          <t>Cloud &amp; infrastructure</t>
        </is>
      </c>
      <c r="I4506" t="inlineStr">
        <is>
          <t>Top-10 client</t>
        </is>
      </c>
      <c r="J4506" t="inlineStr">
        <is>
          <t>Priya Nair</t>
        </is>
      </c>
      <c r="K4506" s="71" t="n">
        <v>7533</v>
      </c>
      <c r="L4506" s="72" t="n">
        <v>3882.78</v>
      </c>
      <c r="M4506" s="72" t="n">
        <v>29248981.74</v>
      </c>
      <c r="N4506" s="72" t="n">
        <v>584979.63</v>
      </c>
      <c r="O4506" s="72" t="n">
        <v>28664002.11</v>
      </c>
      <c r="P4506" s="72" t="n">
        <v>19233626.46</v>
      </c>
      <c r="Q4506" s="72" t="n">
        <v>9430375.65</v>
      </c>
      <c r="R4506" t="inlineStr">
        <is>
          <t>B-02</t>
        </is>
      </c>
      <c r="S4506" s="73" t="n">
        <v>53.4</v>
      </c>
      <c r="T4506" s="73" t="n">
        <v>44.6</v>
      </c>
      <c r="U4506" s="71" t="n">
        <v>0</v>
      </c>
      <c r="V4506" t="inlineStr">
        <is>
          <t>No</t>
        </is>
      </c>
      <c r="W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TC104498</t>
        </is>
      </c>
      <c r="B4507" s="69" t="n">
        <v>46200</v>
      </c>
      <c r="C4507" s="70" t="n">
        <v>2026</v>
      </c>
      <c r="D4507" t="inlineStr">
        <is>
          <t>Jun</t>
        </is>
      </c>
      <c r="E4507" t="inlineStr">
        <is>
          <t>North America</t>
        </is>
      </c>
      <c r="F4507" t="inlineStr">
        <is>
          <t>USA</t>
        </is>
      </c>
      <c r="G4507" t="inlineStr">
        <is>
          <t>Manufacturing</t>
        </is>
      </c>
      <c r="H4507" t="inlineStr">
        <is>
          <t>BPS</t>
        </is>
      </c>
      <c r="I4507" t="inlineStr">
        <is>
          <t>Top-10 client</t>
        </is>
      </c>
      <c r="J4507" t="inlineStr">
        <is>
          <t>Kofi Mensah</t>
        </is>
      </c>
      <c r="K4507" s="71" t="n">
        <v>10471</v>
      </c>
      <c r="L4507" s="72" t="n">
        <v>4019.15</v>
      </c>
      <c r="M4507" s="72" t="n">
        <v>42084519.65</v>
      </c>
      <c r="N4507" s="72" t="n">
        <v>2525071.18</v>
      </c>
      <c r="O4507" s="72" t="n">
        <v>39559448.47</v>
      </c>
      <c r="P4507" s="72" t="n">
        <v>26602327.04</v>
      </c>
      <c r="Q4507" s="72" t="n">
        <v>12957121.43</v>
      </c>
      <c r="R4507" t="inlineStr">
        <is>
          <t>M-01</t>
        </is>
      </c>
      <c r="S4507" s="73" t="n">
        <v>71</v>
      </c>
      <c r="T4507" s="73" t="n">
        <v>62.9</v>
      </c>
      <c r="U4507" s="71" t="n">
        <v>2</v>
      </c>
      <c r="V4507" t="inlineStr">
        <is>
          <t>No</t>
        </is>
      </c>
      <c r="W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TC104499</t>
        </is>
      </c>
      <c r="B4508" s="69" t="n">
        <v>46200</v>
      </c>
      <c r="C4508" s="70" t="n">
        <v>2026</v>
      </c>
      <c r="D4508" t="inlineStr">
        <is>
          <t>Jun</t>
        </is>
      </c>
      <c r="E4508" t="inlineStr">
        <is>
          <t>UK</t>
        </is>
      </c>
      <c r="F4508" t="inlineStr">
        <is>
          <t>UK</t>
        </is>
      </c>
      <c r="G4508" t="inlineStr">
        <is>
          <t>Manufacturing</t>
        </is>
      </c>
      <c r="H4508" t="inlineStr">
        <is>
          <t>Application services</t>
        </is>
      </c>
      <c r="I4508" t="inlineStr">
        <is>
          <t>Top-10 client</t>
        </is>
      </c>
      <c r="J4508" t="inlineStr">
        <is>
          <t>Emma Clarke</t>
        </is>
      </c>
      <c r="K4508" s="71" t="n">
        <v>3059</v>
      </c>
      <c r="L4508" s="72" t="n">
        <v>4038.7</v>
      </c>
      <c r="M4508" s="72" t="n">
        <v>12354383.3</v>
      </c>
      <c r="N4508" s="72" t="n">
        <v>247087.67</v>
      </c>
      <c r="O4508" s="72" t="n">
        <v>12107295.63</v>
      </c>
      <c r="P4508" s="72" t="n">
        <v>7521668.68</v>
      </c>
      <c r="Q4508" s="72" t="n">
        <v>4585626.95</v>
      </c>
      <c r="R4508" t="inlineStr">
        <is>
          <t>M-01</t>
        </is>
      </c>
      <c r="S4508" s="73" t="n">
        <v>20.8</v>
      </c>
      <c r="T4508" s="73" t="n">
        <v>18.3</v>
      </c>
      <c r="U4508" s="71" t="n">
        <v>0</v>
      </c>
      <c r="V4508" t="inlineStr">
        <is>
          <t>No</t>
        </is>
      </c>
      <c r="W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TC104500</t>
        </is>
      </c>
      <c r="B4509" s="69" t="n">
        <v>46200</v>
      </c>
      <c r="C4509" s="70" t="n">
        <v>2026</v>
      </c>
      <c r="D4509" t="inlineStr">
        <is>
          <t>Jun</t>
        </is>
      </c>
      <c r="E4509" t="inlineStr">
        <is>
          <t>North America</t>
        </is>
      </c>
      <c r="F4509" t="inlineStr">
        <is>
          <t>USA</t>
        </is>
      </c>
      <c r="G4509" t="inlineStr">
        <is>
          <t>Manufacturing</t>
        </is>
      </c>
      <c r="H4509" t="inlineStr">
        <is>
          <t>Application services</t>
        </is>
      </c>
      <c r="I4509" t="inlineStr">
        <is>
          <t>Large client</t>
        </is>
      </c>
      <c r="J4509" t="inlineStr">
        <is>
          <t>Amir Khan</t>
        </is>
      </c>
      <c r="K4509" s="71" t="n">
        <v>10757</v>
      </c>
      <c r="L4509" s="72" t="n">
        <v>3594.72</v>
      </c>
      <c r="M4509" s="72" t="n">
        <v>38668403.04</v>
      </c>
      <c r="N4509" s="72" t="n">
        <v>2320104.18</v>
      </c>
      <c r="O4509" s="72" t="n">
        <v>36348298.86</v>
      </c>
      <c r="P4509" s="72" t="n">
        <v>26047265.84</v>
      </c>
      <c r="Q4509" s="72" t="n">
        <v>10301033.02</v>
      </c>
      <c r="R4509" t="inlineStr">
        <is>
          <t>M-06</t>
        </is>
      </c>
      <c r="S4509" s="73" t="n">
        <v>76.2</v>
      </c>
      <c r="T4509" s="73" t="n">
        <v>69</v>
      </c>
      <c r="U4509" s="71" t="n">
        <v>1</v>
      </c>
      <c r="V4509" t="inlineStr">
        <is>
          <t>No</t>
        </is>
      </c>
      <c r="W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TC104501</t>
        </is>
      </c>
      <c r="B4510" s="69" t="n">
        <v>46200</v>
      </c>
      <c r="C4510" s="70" t="n">
        <v>2026</v>
      </c>
      <c r="D4510" t="inlineStr">
        <is>
          <t>Jun</t>
        </is>
      </c>
      <c r="E4510" t="inlineStr">
        <is>
          <t>Continental Europe</t>
        </is>
      </c>
      <c r="F4510" t="inlineStr">
        <is>
          <t>Germany</t>
        </is>
      </c>
      <c r="G4510" t="inlineStr">
        <is>
          <t>Retail &amp; CPG</t>
        </is>
      </c>
      <c r="H4510" t="inlineStr">
        <is>
          <t>AI &amp; data</t>
        </is>
      </c>
      <c r="I4510" t="inlineStr">
        <is>
          <t>Large client</t>
        </is>
      </c>
      <c r="J4510" t="inlineStr">
        <is>
          <t>Hiroshi Tanaka</t>
        </is>
      </c>
      <c r="K4510" s="71" t="n">
        <v>5693</v>
      </c>
      <c r="L4510" s="72" t="n">
        <v>3807.83</v>
      </c>
      <c r="M4510" s="72" t="n">
        <v>21677976.19</v>
      </c>
      <c r="N4510" s="72" t="n">
        <v>1300678.57</v>
      </c>
      <c r="O4510" s="72" t="n">
        <v>20377297.62</v>
      </c>
      <c r="P4510" s="72" t="n">
        <v>14712198.94</v>
      </c>
      <c r="Q4510" s="72" t="n">
        <v>5665098.68</v>
      </c>
      <c r="R4510" t="inlineStr">
        <is>
          <t>RC-02</t>
        </is>
      </c>
      <c r="S4510" s="73" t="n">
        <v>39.2</v>
      </c>
      <c r="T4510" s="73" t="n">
        <v>34.4</v>
      </c>
      <c r="U4510" s="71" t="n">
        <v>1</v>
      </c>
      <c r="V4510" t="inlineStr">
        <is>
          <t>No</t>
        </is>
      </c>
      <c r="W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TC104502</t>
        </is>
      </c>
      <c r="B4511" s="69" t="n">
        <v>46200</v>
      </c>
      <c r="C4511" s="70" t="n">
        <v>2026</v>
      </c>
      <c r="D4511" t="inlineStr">
        <is>
          <t>Jun</t>
        </is>
      </c>
      <c r="E4511" t="inlineStr">
        <is>
          <t>Continental Europe</t>
        </is>
      </c>
      <c r="F4511" t="inlineStr">
        <is>
          <t>Germany</t>
        </is>
      </c>
      <c r="G4511" t="inlineStr">
        <is>
          <t>Manufacturing</t>
        </is>
      </c>
      <c r="H4511" t="inlineStr">
        <is>
          <t>Application services</t>
        </is>
      </c>
      <c r="I4511" t="inlineStr">
        <is>
          <t>Large client</t>
        </is>
      </c>
      <c r="J4511" t="inlineStr">
        <is>
          <t>Mei Lin</t>
        </is>
      </c>
      <c r="K4511" s="71" t="n">
        <v>2202</v>
      </c>
      <c r="L4511" s="72" t="n">
        <v>4326.04</v>
      </c>
      <c r="M4511" s="72" t="n">
        <v>9525940.08</v>
      </c>
      <c r="N4511" s="72" t="n">
        <v>571556.4</v>
      </c>
      <c r="O4511" s="72" t="n">
        <v>8954383.68</v>
      </c>
      <c r="P4511" s="72" t="n">
        <v>5665801.76</v>
      </c>
      <c r="Q4511" s="72" t="n">
        <v>3288581.92</v>
      </c>
      <c r="R4511" t="inlineStr">
        <is>
          <t>M-02</t>
        </is>
      </c>
      <c r="S4511" s="73" t="n">
        <v>15.7</v>
      </c>
      <c r="T4511" s="73" t="n">
        <v>13</v>
      </c>
      <c r="U4511" s="71" t="n">
        <v>0</v>
      </c>
      <c r="V4511" t="inlineStr">
        <is>
          <t>No</t>
        </is>
      </c>
      <c r="W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TC104503</t>
        </is>
      </c>
      <c r="B4512" s="69" t="n">
        <v>46201</v>
      </c>
      <c r="C4512" s="70" t="n">
        <v>2026</v>
      </c>
      <c r="D4512" t="inlineStr">
        <is>
          <t>Jun</t>
        </is>
      </c>
      <c r="E4512" t="inlineStr">
        <is>
          <t>North America</t>
        </is>
      </c>
      <c r="F4512" t="inlineStr">
        <is>
          <t>USA</t>
        </is>
      </c>
      <c r="G4512" t="inlineStr">
        <is>
          <t>Retail &amp; CPG</t>
        </is>
      </c>
      <c r="H4512" t="inlineStr">
        <is>
          <t>Application services</t>
        </is>
      </c>
      <c r="I4512" t="inlineStr">
        <is>
          <t>Large client</t>
        </is>
      </c>
      <c r="J4512" t="inlineStr">
        <is>
          <t>Aisha Bello</t>
        </is>
      </c>
      <c r="K4512" s="71" t="n">
        <v>3316</v>
      </c>
      <c r="L4512" s="72" t="n">
        <v>4028.1</v>
      </c>
      <c r="M4512" s="72" t="n">
        <v>13357179.6</v>
      </c>
      <c r="N4512" s="72" t="n">
        <v>534287.1800000001</v>
      </c>
      <c r="O4512" s="72" t="n">
        <v>12822892.42</v>
      </c>
      <c r="P4512" s="72" t="n">
        <v>8628833.859999999</v>
      </c>
      <c r="Q4512" s="72" t="n">
        <v>4194058.56</v>
      </c>
      <c r="R4512" t="inlineStr">
        <is>
          <t>RC-01</t>
        </is>
      </c>
      <c r="S4512" s="73" t="n">
        <v>23.9</v>
      </c>
      <c r="T4512" s="73" t="n">
        <v>21.5</v>
      </c>
      <c r="U4512" s="71" t="n">
        <v>0</v>
      </c>
      <c r="V4512" t="inlineStr">
        <is>
          <t>No</t>
        </is>
      </c>
      <c r="W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TC104504</t>
        </is>
      </c>
      <c r="B4513" s="69" t="n">
        <v>46201</v>
      </c>
      <c r="C4513" s="70" t="n">
        <v>2026</v>
      </c>
      <c r="D4513" t="inlineStr">
        <is>
          <t>Jun</t>
        </is>
      </c>
      <c r="E4513" t="inlineStr">
        <is>
          <t>North America</t>
        </is>
      </c>
      <c r="F4513" t="inlineStr">
        <is>
          <t>USA</t>
        </is>
      </c>
      <c r="G4513" t="inlineStr">
        <is>
          <t>Manufacturing</t>
        </is>
      </c>
      <c r="H4513" t="inlineStr">
        <is>
          <t>Application services</t>
        </is>
      </c>
      <c r="I4513" t="inlineStr">
        <is>
          <t>Mid-size client</t>
        </is>
      </c>
      <c r="J4513" t="inlineStr">
        <is>
          <t>Aisha Bello</t>
        </is>
      </c>
      <c r="K4513" s="71" t="n">
        <v>10613</v>
      </c>
      <c r="L4513" s="72" t="n">
        <v>4132.4</v>
      </c>
      <c r="M4513" s="72" t="n">
        <v>43857161.2</v>
      </c>
      <c r="N4513" s="72" t="n">
        <v>1754286.45</v>
      </c>
      <c r="O4513" s="72" t="n">
        <v>42102874.75</v>
      </c>
      <c r="P4513" s="72" t="n">
        <v>30764700.45</v>
      </c>
      <c r="Q4513" s="72" t="n">
        <v>11338174.3</v>
      </c>
      <c r="R4513" t="inlineStr">
        <is>
          <t>M-06</t>
        </is>
      </c>
      <c r="S4513" s="73" t="n">
        <v>70.7</v>
      </c>
      <c r="T4513" s="73" t="n">
        <v>64.40000000000001</v>
      </c>
      <c r="U4513" s="71" t="n">
        <v>1</v>
      </c>
      <c r="V4513" t="inlineStr">
        <is>
          <t>No</t>
        </is>
      </c>
      <c r="W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TC104505</t>
        </is>
      </c>
      <c r="B4514" s="69" t="n">
        <v>46201</v>
      </c>
      <c r="C4514" s="70" t="n">
        <v>2026</v>
      </c>
      <c r="D4514" t="inlineStr">
        <is>
          <t>Jun</t>
        </is>
      </c>
      <c r="E4514" t="inlineStr">
        <is>
          <t>North America</t>
        </is>
      </c>
      <c r="F4514" t="inlineStr">
        <is>
          <t>USA</t>
        </is>
      </c>
      <c r="G4514" t="inlineStr">
        <is>
          <t>Manufacturing</t>
        </is>
      </c>
      <c r="H4514" t="inlineStr">
        <is>
          <t>Cloud &amp; infrastructure</t>
        </is>
      </c>
      <c r="I4514" t="inlineStr">
        <is>
          <t>Mid-size client</t>
        </is>
      </c>
      <c r="J4514" t="inlineStr">
        <is>
          <t>Ana Costa</t>
        </is>
      </c>
      <c r="K4514" s="71" t="n">
        <v>6323</v>
      </c>
      <c r="L4514" s="72" t="n">
        <v>4472.3</v>
      </c>
      <c r="M4514" s="72" t="n">
        <v>28278352.9</v>
      </c>
      <c r="N4514" s="72" t="n">
        <v>565567.0600000001</v>
      </c>
      <c r="O4514" s="72" t="n">
        <v>27712785.84</v>
      </c>
      <c r="P4514" s="72" t="n">
        <v>18289149.17</v>
      </c>
      <c r="Q4514" s="72" t="n">
        <v>9423636.67</v>
      </c>
      <c r="R4514" t="inlineStr">
        <is>
          <t>M-01</t>
        </is>
      </c>
      <c r="S4514" s="73" t="n">
        <v>42.2</v>
      </c>
      <c r="T4514" s="73" t="n">
        <v>38.6</v>
      </c>
      <c r="U4514" s="71" t="n">
        <v>0</v>
      </c>
      <c r="V4514" t="inlineStr">
        <is>
          <t>No</t>
        </is>
      </c>
      <c r="W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TC104506</t>
        </is>
      </c>
      <c r="B4515" s="69" t="n">
        <v>46201</v>
      </c>
      <c r="C4515" s="70" t="n">
        <v>2026</v>
      </c>
      <c r="D4515" t="inlineStr">
        <is>
          <t>Jun</t>
        </is>
      </c>
      <c r="E4515" t="inlineStr">
        <is>
          <t>India</t>
        </is>
      </c>
      <c r="F4515" t="inlineStr">
        <is>
          <t>India</t>
        </is>
      </c>
      <c r="G4515" t="inlineStr">
        <is>
          <t>Life Sciences</t>
        </is>
      </c>
      <c r="H4515" t="inlineStr">
        <is>
          <t>Consulting</t>
        </is>
      </c>
      <c r="I4515" t="inlineStr">
        <is>
          <t>Large client</t>
        </is>
      </c>
      <c r="J4515" t="inlineStr">
        <is>
          <t>Amir Khan</t>
        </is>
      </c>
      <c r="K4515" s="71" t="n">
        <v>3517</v>
      </c>
      <c r="L4515" s="72" t="n">
        <v>4156.99</v>
      </c>
      <c r="M4515" s="72" t="n">
        <v>14620133.83</v>
      </c>
      <c r="N4515" s="72" t="n">
        <v>0</v>
      </c>
      <c r="O4515" s="72" t="n">
        <v>14620133.83</v>
      </c>
      <c r="P4515" s="72" t="n">
        <v>8212407.72</v>
      </c>
      <c r="Q4515" s="72" t="n">
        <v>6407726.11</v>
      </c>
      <c r="R4515" t="inlineStr">
        <is>
          <t>LS-05</t>
        </is>
      </c>
      <c r="S4515" s="73" t="n">
        <v>24.9</v>
      </c>
      <c r="T4515" s="73" t="n">
        <v>20.4</v>
      </c>
      <c r="U4515" s="71" t="n">
        <v>0</v>
      </c>
      <c r="V4515" t="inlineStr">
        <is>
          <t>No</t>
        </is>
      </c>
      <c r="W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TC104507</t>
        </is>
      </c>
      <c r="B4516" s="69" t="n">
        <v>46201</v>
      </c>
      <c r="C4516" s="70" t="n">
        <v>2026</v>
      </c>
      <c r="D4516" t="inlineStr">
        <is>
          <t>Jun</t>
        </is>
      </c>
      <c r="E4516" t="inlineStr">
        <is>
          <t>North America</t>
        </is>
      </c>
      <c r="F4516" t="inlineStr">
        <is>
          <t>Canada</t>
        </is>
      </c>
      <c r="G4516" t="inlineStr">
        <is>
          <t>Technology &amp; Services</t>
        </is>
      </c>
      <c r="H4516" t="inlineStr">
        <is>
          <t>Consulting</t>
        </is>
      </c>
      <c r="I4516" t="inlineStr">
        <is>
          <t>Large client</t>
        </is>
      </c>
      <c r="J4516" t="inlineStr">
        <is>
          <t>Omar Haddad</t>
        </is>
      </c>
      <c r="K4516" s="71" t="n">
        <v>1682</v>
      </c>
      <c r="L4516" s="72" t="n">
        <v>4323.34</v>
      </c>
      <c r="M4516" s="72" t="n">
        <v>7271857.88</v>
      </c>
      <c r="N4516" s="72" t="n">
        <v>290874.32</v>
      </c>
      <c r="O4516" s="72" t="n">
        <v>6980983.56</v>
      </c>
      <c r="P4516" s="72" t="n">
        <v>4438802.82</v>
      </c>
      <c r="Q4516" s="72" t="n">
        <v>2542180.74</v>
      </c>
      <c r="R4516" t="inlineStr">
        <is>
          <t>TS-02</t>
        </is>
      </c>
      <c r="S4516" s="73" t="n">
        <v>13.2</v>
      </c>
      <c r="T4516" s="73" t="n">
        <v>9.9</v>
      </c>
      <c r="U4516" s="71" t="n">
        <v>1</v>
      </c>
      <c r="V4516" t="inlineStr">
        <is>
          <t>No</t>
        </is>
      </c>
      <c r="W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TC104508</t>
        </is>
      </c>
      <c r="B4517" s="69" t="n">
        <v>46201</v>
      </c>
      <c r="C4517" s="70" t="n">
        <v>2026</v>
      </c>
      <c r="D4517" t="inlineStr">
        <is>
          <t>Jun</t>
        </is>
      </c>
      <c r="E4517" t="inlineStr">
        <is>
          <t>UK</t>
        </is>
      </c>
      <c r="F4517" t="inlineStr">
        <is>
          <t>UK</t>
        </is>
      </c>
      <c r="G4517" t="inlineStr">
        <is>
          <t>Manufacturing</t>
        </is>
      </c>
      <c r="H4517" t="inlineStr">
        <is>
          <t>Consulting</t>
        </is>
      </c>
      <c r="I4517" t="inlineStr">
        <is>
          <t>Mid-size client</t>
        </is>
      </c>
      <c r="J4517" t="inlineStr">
        <is>
          <t>Liam O'Brien</t>
        </is>
      </c>
      <c r="K4517" s="71" t="n">
        <v>9895</v>
      </c>
      <c r="L4517" s="72" t="n">
        <v>4425.84</v>
      </c>
      <c r="M4517" s="72" t="n">
        <v>43793686.8</v>
      </c>
      <c r="N4517" s="72" t="n">
        <v>875873.74</v>
      </c>
      <c r="O4517" s="72" t="n">
        <v>42917813.06</v>
      </c>
      <c r="P4517" s="72" t="n">
        <v>28172308.76</v>
      </c>
      <c r="Q4517" s="72" t="n">
        <v>14745504.3</v>
      </c>
      <c r="R4517" t="inlineStr">
        <is>
          <t>M-04</t>
        </is>
      </c>
      <c r="S4517" s="73" t="n">
        <v>79.7</v>
      </c>
      <c r="T4517" s="73" t="n">
        <v>60.7</v>
      </c>
      <c r="U4517" s="71" t="n">
        <v>2</v>
      </c>
      <c r="V4517" t="inlineStr">
        <is>
          <t>No</t>
        </is>
      </c>
      <c r="W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TC104509</t>
        </is>
      </c>
      <c r="B4518" s="69" t="n">
        <v>46201</v>
      </c>
      <c r="C4518" s="70" t="n">
        <v>2026</v>
      </c>
      <c r="D4518" t="inlineStr">
        <is>
          <t>Jun</t>
        </is>
      </c>
      <c r="E4518" t="inlineStr">
        <is>
          <t>Continental Europe</t>
        </is>
      </c>
      <c r="F4518" t="inlineStr">
        <is>
          <t>France</t>
        </is>
      </c>
      <c r="G4518" t="inlineStr">
        <is>
          <t>Technology &amp; Services</t>
        </is>
      </c>
      <c r="H4518" t="inlineStr">
        <is>
          <t>Application services</t>
        </is>
      </c>
      <c r="I4518" t="inlineStr">
        <is>
          <t>Large client</t>
        </is>
      </c>
      <c r="J4518" t="inlineStr">
        <is>
          <t>Wei Chen</t>
        </is>
      </c>
      <c r="K4518" s="71" t="n">
        <v>9210</v>
      </c>
      <c r="L4518" s="72" t="n">
        <v>4427.1</v>
      </c>
      <c r="M4518" s="72" t="n">
        <v>40773591</v>
      </c>
      <c r="N4518" s="72" t="n">
        <v>1630943.64</v>
      </c>
      <c r="O4518" s="72" t="n">
        <v>39142647.36</v>
      </c>
      <c r="P4518" s="72" t="n">
        <v>24289862.36</v>
      </c>
      <c r="Q4518" s="72" t="n">
        <v>14852785</v>
      </c>
      <c r="R4518" t="inlineStr">
        <is>
          <t>TS-06</t>
        </is>
      </c>
      <c r="S4518" s="73" t="n">
        <v>67.3</v>
      </c>
      <c r="T4518" s="73" t="n">
        <v>59.4</v>
      </c>
      <c r="U4518" s="71" t="n">
        <v>2</v>
      </c>
      <c r="V4518" t="inlineStr">
        <is>
          <t>No</t>
        </is>
      </c>
      <c r="W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TC104510</t>
        </is>
      </c>
      <c r="B4519" s="69" t="n">
        <v>46201</v>
      </c>
      <c r="C4519" s="70" t="n">
        <v>2026</v>
      </c>
      <c r="D4519" t="inlineStr">
        <is>
          <t>Jun</t>
        </is>
      </c>
      <c r="E4519" t="inlineStr">
        <is>
          <t>North America</t>
        </is>
      </c>
      <c r="F4519" t="inlineStr">
        <is>
          <t>Canada</t>
        </is>
      </c>
      <c r="G4519" t="inlineStr">
        <is>
          <t>Manufacturing</t>
        </is>
      </c>
      <c r="H4519" t="inlineStr">
        <is>
          <t>AI &amp; data</t>
        </is>
      </c>
      <c r="I4519" t="inlineStr">
        <is>
          <t>Top-10 client</t>
        </is>
      </c>
      <c r="J4519" t="inlineStr">
        <is>
          <t>Emma Clarke</t>
        </is>
      </c>
      <c r="K4519" s="71" t="n">
        <v>2601</v>
      </c>
      <c r="L4519" s="72" t="n">
        <v>4101.94</v>
      </c>
      <c r="M4519" s="72" t="n">
        <v>10669145.94</v>
      </c>
      <c r="N4519" s="72" t="n">
        <v>640148.76</v>
      </c>
      <c r="O4519" s="72" t="n">
        <v>10028997.18</v>
      </c>
      <c r="P4519" s="72" t="n">
        <v>7245225.13</v>
      </c>
      <c r="Q4519" s="72" t="n">
        <v>2783772.05</v>
      </c>
      <c r="R4519" t="inlineStr">
        <is>
          <t>M-05</t>
        </is>
      </c>
      <c r="S4519" s="73" t="n">
        <v>18.1</v>
      </c>
      <c r="T4519" s="73" t="n">
        <v>15.7</v>
      </c>
      <c r="U4519" s="71" t="n">
        <v>1</v>
      </c>
      <c r="V4519" t="inlineStr">
        <is>
          <t>No</t>
        </is>
      </c>
      <c r="W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TC104511</t>
        </is>
      </c>
      <c r="B4520" s="69" t="n">
        <v>46201</v>
      </c>
      <c r="C4520" s="70" t="n">
        <v>2026</v>
      </c>
      <c r="D4520" t="inlineStr">
        <is>
          <t>Jun</t>
        </is>
      </c>
      <c r="E4520" t="inlineStr">
        <is>
          <t>Middle East &amp; Africa</t>
        </is>
      </c>
      <c r="F4520" t="inlineStr">
        <is>
          <t>South Africa</t>
        </is>
      </c>
      <c r="G4520" t="inlineStr">
        <is>
          <t>Technology &amp; Services</t>
        </is>
      </c>
      <c r="H4520" t="inlineStr">
        <is>
          <t>BPS</t>
        </is>
      </c>
      <c r="I4520" t="inlineStr">
        <is>
          <t>Large client</t>
        </is>
      </c>
      <c r="J4520" t="inlineStr">
        <is>
          <t>Aisha Bello</t>
        </is>
      </c>
      <c r="K4520" s="71" t="n">
        <v>8108</v>
      </c>
      <c r="L4520" s="72" t="n">
        <v>3975.96</v>
      </c>
      <c r="M4520" s="72" t="n">
        <v>32237083.68</v>
      </c>
      <c r="N4520" s="72" t="n">
        <v>1289483.35</v>
      </c>
      <c r="O4520" s="72" t="n">
        <v>30947600.33</v>
      </c>
      <c r="P4520" s="72" t="n">
        <v>21655389.66</v>
      </c>
      <c r="Q4520" s="72" t="n">
        <v>9292210.67</v>
      </c>
      <c r="R4520" t="inlineStr">
        <is>
          <t>TS-06</t>
        </is>
      </c>
      <c r="S4520" s="73" t="n">
        <v>56.1</v>
      </c>
      <c r="T4520" s="73" t="n">
        <v>49.5</v>
      </c>
      <c r="U4520" s="71" t="n">
        <v>1</v>
      </c>
      <c r="V4520" t="inlineStr">
        <is>
          <t>No</t>
        </is>
      </c>
      <c r="W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TC104512</t>
        </is>
      </c>
      <c r="B4521" s="69" t="n">
        <v>46201</v>
      </c>
      <c r="C4521" s="70" t="n">
        <v>2026</v>
      </c>
      <c r="D4521" t="inlineStr">
        <is>
          <t>Jun</t>
        </is>
      </c>
      <c r="E4521" t="inlineStr">
        <is>
          <t>North America</t>
        </is>
      </c>
      <c r="F4521" t="inlineStr">
        <is>
          <t>Canada</t>
        </is>
      </c>
      <c r="G4521" t="inlineStr">
        <is>
          <t>BFSI</t>
        </is>
      </c>
      <c r="H4521" t="inlineStr">
        <is>
          <t>Application services</t>
        </is>
      </c>
      <c r="I4521" t="inlineStr">
        <is>
          <t>Large client</t>
        </is>
      </c>
      <c r="J4521" t="inlineStr">
        <is>
          <t>Olivia Brown</t>
        </is>
      </c>
      <c r="K4521" s="71" t="n">
        <v>7931</v>
      </c>
      <c r="L4521" s="72" t="n">
        <v>4651.32</v>
      </c>
      <c r="M4521" s="72" t="n">
        <v>36889618.92</v>
      </c>
      <c r="N4521" s="72" t="n">
        <v>0</v>
      </c>
      <c r="O4521" s="72" t="n">
        <v>36889618.92</v>
      </c>
      <c r="P4521" s="72" t="n">
        <v>26536324.14</v>
      </c>
      <c r="Q4521" s="72" t="n">
        <v>10353294.78</v>
      </c>
      <c r="R4521" t="inlineStr">
        <is>
          <t>B-01</t>
        </is>
      </c>
      <c r="S4521" s="73" t="n">
        <v>62.6</v>
      </c>
      <c r="T4521" s="73" t="n">
        <v>51.5</v>
      </c>
      <c r="U4521" s="71" t="n">
        <v>0</v>
      </c>
      <c r="V4521" t="inlineStr">
        <is>
          <t>No</t>
        </is>
      </c>
      <c r="W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TC104513</t>
        </is>
      </c>
      <c r="B4522" s="69" t="n">
        <v>46201</v>
      </c>
      <c r="C4522" s="70" t="n">
        <v>2026</v>
      </c>
      <c r="D4522" t="inlineStr">
        <is>
          <t>Jun</t>
        </is>
      </c>
      <c r="E4522" t="inlineStr">
        <is>
          <t>North America</t>
        </is>
      </c>
      <c r="F4522" t="inlineStr">
        <is>
          <t>Canada</t>
        </is>
      </c>
      <c r="G4522" t="inlineStr">
        <is>
          <t>BFSI</t>
        </is>
      </c>
      <c r="H4522" t="inlineStr">
        <is>
          <t>AI &amp; data</t>
        </is>
      </c>
      <c r="I4522" t="inlineStr">
        <is>
          <t>Top-10 client</t>
        </is>
      </c>
      <c r="J4522" t="inlineStr">
        <is>
          <t>Arjun Mehta</t>
        </is>
      </c>
      <c r="K4522" s="71" t="n">
        <v>1850</v>
      </c>
      <c r="L4522" s="72" t="n">
        <v>3762.08</v>
      </c>
      <c r="M4522" s="72" t="n">
        <v>6959848</v>
      </c>
      <c r="N4522" s="72" t="n">
        <v>0</v>
      </c>
      <c r="O4522" s="72" t="n">
        <v>6959848</v>
      </c>
      <c r="P4522" s="72" t="n">
        <v>4655606.09</v>
      </c>
      <c r="Q4522" s="72" t="n">
        <v>2304241.91</v>
      </c>
      <c r="R4522" t="inlineStr">
        <is>
          <t>B-01</t>
        </is>
      </c>
      <c r="S4522" s="73" t="n">
        <v>14.3</v>
      </c>
      <c r="T4522" s="73" t="n">
        <v>11.4</v>
      </c>
      <c r="U4522" s="71" t="n">
        <v>1</v>
      </c>
      <c r="V4522" t="inlineStr">
        <is>
          <t>No</t>
        </is>
      </c>
      <c r="W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TC104514</t>
        </is>
      </c>
      <c r="B4523" s="69" t="n">
        <v>46201</v>
      </c>
      <c r="C4523" s="70" t="n">
        <v>2026</v>
      </c>
      <c r="D4523" t="inlineStr">
        <is>
          <t>Jun</t>
        </is>
      </c>
      <c r="E4523" t="inlineStr">
        <is>
          <t>India</t>
        </is>
      </c>
      <c r="F4523" t="inlineStr">
        <is>
          <t>India</t>
        </is>
      </c>
      <c r="G4523" t="inlineStr">
        <is>
          <t>Technology &amp; Services</t>
        </is>
      </c>
      <c r="H4523" t="inlineStr">
        <is>
          <t>BPS</t>
        </is>
      </c>
      <c r="I4523" t="inlineStr">
        <is>
          <t>Top-10 client</t>
        </is>
      </c>
      <c r="J4523" t="inlineStr">
        <is>
          <t>Noah Smith</t>
        </is>
      </c>
      <c r="K4523" s="71" t="n">
        <v>8875</v>
      </c>
      <c r="L4523" s="72" t="n">
        <v>3182.31</v>
      </c>
      <c r="M4523" s="72" t="n">
        <v>28243001.25</v>
      </c>
      <c r="N4523" s="72" t="n">
        <v>0</v>
      </c>
      <c r="O4523" s="72" t="n">
        <v>28243001.25</v>
      </c>
      <c r="P4523" s="72" t="n">
        <v>17604324.85</v>
      </c>
      <c r="Q4523" s="72" t="n">
        <v>10638676.4</v>
      </c>
      <c r="R4523" t="inlineStr">
        <is>
          <t>TS-05</t>
        </is>
      </c>
      <c r="S4523" s="73" t="n">
        <v>69.90000000000001</v>
      </c>
      <c r="T4523" s="73" t="n">
        <v>54.7</v>
      </c>
      <c r="U4523" s="71" t="n">
        <v>0</v>
      </c>
      <c r="V4523" t="inlineStr">
        <is>
          <t>No</t>
        </is>
      </c>
      <c r="W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TC104515</t>
        </is>
      </c>
      <c r="B4524" s="69" t="n">
        <v>46204</v>
      </c>
      <c r="C4524" s="70" t="n">
        <v>2026</v>
      </c>
      <c r="D4524" t="inlineStr">
        <is>
          <t>Jul</t>
        </is>
      </c>
      <c r="E4524" t="inlineStr">
        <is>
          <t>North America</t>
        </is>
      </c>
      <c r="F4524" t="inlineStr">
        <is>
          <t>Canada</t>
        </is>
      </c>
      <c r="G4524" t="inlineStr">
        <is>
          <t>Manufacturing</t>
        </is>
      </c>
      <c r="H4524" t="inlineStr">
        <is>
          <t>Consulting</t>
        </is>
      </c>
      <c r="I4524" t="inlineStr">
        <is>
          <t>Mid-size client</t>
        </is>
      </c>
      <c r="J4524" t="inlineStr">
        <is>
          <t>Sara Rossi</t>
        </is>
      </c>
      <c r="K4524" s="71" t="n">
        <v>10697</v>
      </c>
      <c r="L4524" s="72" t="n">
        <v>4423.7</v>
      </c>
      <c r="M4524" s="72" t="n">
        <v>47320318.9</v>
      </c>
      <c r="N4524" s="72" t="n">
        <v>2839219.13</v>
      </c>
      <c r="O4524" s="72" t="n">
        <v>44481099.77</v>
      </c>
      <c r="P4524" s="72" t="n">
        <v>32872270.16</v>
      </c>
      <c r="Q4524" s="72" t="n">
        <v>11608829.61</v>
      </c>
      <c r="R4524" t="inlineStr">
        <is>
          <t>M-05</t>
        </is>
      </c>
      <c r="S4524" s="73" t="n">
        <v>76.3</v>
      </c>
      <c r="T4524" s="73" t="n">
        <v>65.90000000000001</v>
      </c>
      <c r="U4524" s="71" t="n">
        <v>1</v>
      </c>
      <c r="V4524" t="inlineStr">
        <is>
          <t>No</t>
        </is>
      </c>
      <c r="W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TC104516</t>
        </is>
      </c>
      <c r="B4525" s="69" t="n">
        <v>46204</v>
      </c>
      <c r="C4525" s="70" t="n">
        <v>2026</v>
      </c>
      <c r="D4525" t="inlineStr">
        <is>
          <t>Jul</t>
        </is>
      </c>
      <c r="E4525" t="inlineStr">
        <is>
          <t>Asia Pacific</t>
        </is>
      </c>
      <c r="F4525" t="inlineStr">
        <is>
          <t>Singapore</t>
        </is>
      </c>
      <c r="G4525" t="inlineStr">
        <is>
          <t>Retail &amp; CPG</t>
        </is>
      </c>
      <c r="H4525" t="inlineStr">
        <is>
          <t>Cloud &amp; infrastructure</t>
        </is>
      </c>
      <c r="I4525" t="inlineStr">
        <is>
          <t>Large client</t>
        </is>
      </c>
      <c r="J4525" t="inlineStr">
        <is>
          <t>Amir Khan</t>
        </is>
      </c>
      <c r="K4525" s="71" t="n">
        <v>5904</v>
      </c>
      <c r="L4525" s="72" t="n">
        <v>3209.28</v>
      </c>
      <c r="M4525" s="72" t="n">
        <v>18947589.12</v>
      </c>
      <c r="N4525" s="72" t="n">
        <v>378951.78</v>
      </c>
      <c r="O4525" s="72" t="n">
        <v>18568637.34</v>
      </c>
      <c r="P4525" s="72" t="n">
        <v>12382032.33</v>
      </c>
      <c r="Q4525" s="72" t="n">
        <v>6186605.01</v>
      </c>
      <c r="R4525" t="inlineStr">
        <is>
          <t>RC-05</t>
        </is>
      </c>
      <c r="S4525" s="73" t="n">
        <v>48.4</v>
      </c>
      <c r="T4525" s="73" t="n">
        <v>35.8</v>
      </c>
      <c r="U4525" s="71" t="n">
        <v>1</v>
      </c>
      <c r="V4525" t="inlineStr">
        <is>
          <t>No</t>
        </is>
      </c>
      <c r="W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TC104517</t>
        </is>
      </c>
      <c r="B4526" s="69" t="n">
        <v>46204</v>
      </c>
      <c r="C4526" s="70" t="n">
        <v>2026</v>
      </c>
      <c r="D4526" t="inlineStr">
        <is>
          <t>Jul</t>
        </is>
      </c>
      <c r="E4526" t="inlineStr">
        <is>
          <t>North America</t>
        </is>
      </c>
      <c r="F4526" t="inlineStr">
        <is>
          <t>USA</t>
        </is>
      </c>
      <c r="G4526" t="inlineStr">
        <is>
          <t>Life Sciences</t>
        </is>
      </c>
      <c r="H4526" t="inlineStr">
        <is>
          <t>Application services</t>
        </is>
      </c>
      <c r="I4526" t="inlineStr">
        <is>
          <t>Large client</t>
        </is>
      </c>
      <c r="J4526" t="inlineStr">
        <is>
          <t>Ruhi Shaikh</t>
        </is>
      </c>
      <c r="K4526" s="71" t="n">
        <v>1278</v>
      </c>
      <c r="L4526" s="72" t="n">
        <v>4613.76</v>
      </c>
      <c r="M4526" s="72" t="n">
        <v>5896385.28</v>
      </c>
      <c r="N4526" s="72" t="n">
        <v>0</v>
      </c>
      <c r="O4526" s="72" t="n">
        <v>5896385.28</v>
      </c>
      <c r="P4526" s="72" t="n">
        <v>3864913.97</v>
      </c>
      <c r="Q4526" s="72" t="n">
        <v>2031471.31</v>
      </c>
      <c r="R4526" t="inlineStr">
        <is>
          <t>LS-04</t>
        </is>
      </c>
      <c r="S4526" s="73" t="n">
        <v>9.5</v>
      </c>
      <c r="T4526" s="73" t="n">
        <v>7.4</v>
      </c>
      <c r="U4526" s="71" t="n">
        <v>0</v>
      </c>
      <c r="V4526" t="inlineStr">
        <is>
          <t>No</t>
        </is>
      </c>
      <c r="W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TC104518</t>
        </is>
      </c>
      <c r="B4527" s="69" t="n">
        <v>46204</v>
      </c>
      <c r="C4527" s="70" t="n">
        <v>2026</v>
      </c>
      <c r="D4527" t="inlineStr">
        <is>
          <t>Jul</t>
        </is>
      </c>
      <c r="E4527" t="inlineStr">
        <is>
          <t>India</t>
        </is>
      </c>
      <c r="F4527" t="inlineStr">
        <is>
          <t>India</t>
        </is>
      </c>
      <c r="G4527" t="inlineStr">
        <is>
          <t>Manufacturing</t>
        </is>
      </c>
      <c r="H4527" t="inlineStr">
        <is>
          <t>AI &amp; data</t>
        </is>
      </c>
      <c r="I4527" t="inlineStr">
        <is>
          <t>Mid-size client</t>
        </is>
      </c>
      <c r="J4527" t="inlineStr">
        <is>
          <t>Shraddha Kulkarni</t>
        </is>
      </c>
      <c r="K4527" s="71" t="n">
        <v>5191</v>
      </c>
      <c r="L4527" s="72" t="n">
        <v>3336.31</v>
      </c>
      <c r="M4527" s="72" t="n">
        <v>17318785.21</v>
      </c>
      <c r="N4527" s="72" t="n">
        <v>0</v>
      </c>
      <c r="O4527" s="72" t="n">
        <v>17318785.21</v>
      </c>
      <c r="P4527" s="72" t="n">
        <v>11245361.76</v>
      </c>
      <c r="Q4527" s="72" t="n">
        <v>6073423.45</v>
      </c>
      <c r="R4527" t="inlineStr">
        <is>
          <t>M-03</t>
        </is>
      </c>
      <c r="S4527" s="73" t="n">
        <v>36.4</v>
      </c>
      <c r="T4527" s="73" t="n">
        <v>32.8</v>
      </c>
      <c r="U4527" s="71" t="n">
        <v>1</v>
      </c>
      <c r="V4527" t="inlineStr">
        <is>
          <t>No</t>
        </is>
      </c>
      <c r="W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TC104519</t>
        </is>
      </c>
      <c r="B4528" s="69" t="n">
        <v>46204</v>
      </c>
      <c r="C4528" s="70" t="n">
        <v>2026</v>
      </c>
      <c r="D4528" t="inlineStr">
        <is>
          <t>Jul</t>
        </is>
      </c>
      <c r="E4528" t="inlineStr">
        <is>
          <t>North America</t>
        </is>
      </c>
      <c r="F4528" t="inlineStr">
        <is>
          <t>USA</t>
        </is>
      </c>
      <c r="G4528" t="inlineStr">
        <is>
          <t>Technology &amp; Services</t>
        </is>
      </c>
      <c r="H4528" t="inlineStr">
        <is>
          <t>Consulting</t>
        </is>
      </c>
      <c r="I4528" t="inlineStr">
        <is>
          <t>Large client</t>
        </is>
      </c>
      <c r="J4528" t="inlineStr">
        <is>
          <t>Mei Lin</t>
        </is>
      </c>
      <c r="K4528" s="71" t="n">
        <v>3461</v>
      </c>
      <c r="L4528" s="72" t="n">
        <v>4482.34</v>
      </c>
      <c r="M4528" s="72" t="n">
        <v>15513378.74</v>
      </c>
      <c r="N4528" s="72" t="n">
        <v>930802.72</v>
      </c>
      <c r="O4528" s="72" t="n">
        <v>14582576.02</v>
      </c>
      <c r="P4528" s="72" t="n">
        <v>9893870.970000001</v>
      </c>
      <c r="Q4528" s="72" t="n">
        <v>4688705.05</v>
      </c>
      <c r="R4528" t="inlineStr">
        <is>
          <t>TS-02</t>
        </is>
      </c>
      <c r="S4528" s="73" t="n">
        <v>28.1</v>
      </c>
      <c r="T4528" s="73" t="n">
        <v>21.9</v>
      </c>
      <c r="U4528" s="71" t="n">
        <v>0</v>
      </c>
      <c r="V4528" t="inlineStr">
        <is>
          <t>No</t>
        </is>
      </c>
      <c r="W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TC104520</t>
        </is>
      </c>
      <c r="B4529" s="69" t="n">
        <v>46204</v>
      </c>
      <c r="C4529" s="70" t="n">
        <v>2026</v>
      </c>
      <c r="D4529" t="inlineStr">
        <is>
          <t>Jul</t>
        </is>
      </c>
      <c r="E4529" t="inlineStr">
        <is>
          <t>North America</t>
        </is>
      </c>
      <c r="F4529" t="inlineStr">
        <is>
          <t>USA</t>
        </is>
      </c>
      <c r="G4529" t="inlineStr">
        <is>
          <t>Technology &amp; Services</t>
        </is>
      </c>
      <c r="H4529" t="inlineStr">
        <is>
          <t>AI &amp; data</t>
        </is>
      </c>
      <c r="I4529" t="inlineStr">
        <is>
          <t>Large client</t>
        </is>
      </c>
      <c r="J4529" t="inlineStr">
        <is>
          <t>Shraddha Kulkarni</t>
        </is>
      </c>
      <c r="K4529" s="71" t="n">
        <v>4478</v>
      </c>
      <c r="L4529" s="72" t="n">
        <v>3643.38</v>
      </c>
      <c r="M4529" s="72" t="n">
        <v>16315055.64</v>
      </c>
      <c r="N4529" s="72" t="n">
        <v>0</v>
      </c>
      <c r="O4529" s="72" t="n">
        <v>16315055.64</v>
      </c>
      <c r="P4529" s="72" t="n">
        <v>10278839.61</v>
      </c>
      <c r="Q4529" s="72" t="n">
        <v>6036216.03</v>
      </c>
      <c r="R4529" t="inlineStr">
        <is>
          <t>TS-06</t>
        </is>
      </c>
      <c r="S4529" s="73" t="n">
        <v>34.5</v>
      </c>
      <c r="T4529" s="73" t="n">
        <v>26.3</v>
      </c>
      <c r="U4529" s="71" t="n">
        <v>0</v>
      </c>
      <c r="V4529" t="inlineStr">
        <is>
          <t>No</t>
        </is>
      </c>
      <c r="W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TC104521</t>
        </is>
      </c>
      <c r="B4530" s="69" t="n">
        <v>46204</v>
      </c>
      <c r="C4530" s="70" t="n">
        <v>2026</v>
      </c>
      <c r="D4530" t="inlineStr">
        <is>
          <t>Jul</t>
        </is>
      </c>
      <c r="E4530" t="inlineStr">
        <is>
          <t>Middle East &amp; Africa</t>
        </is>
      </c>
      <c r="F4530" t="inlineStr">
        <is>
          <t>UAE</t>
        </is>
      </c>
      <c r="G4530" t="inlineStr">
        <is>
          <t>BFSI</t>
        </is>
      </c>
      <c r="H4530" t="inlineStr">
        <is>
          <t>Application services</t>
        </is>
      </c>
      <c r="I4530" t="inlineStr">
        <is>
          <t>Large client</t>
        </is>
      </c>
      <c r="J4530" t="inlineStr">
        <is>
          <t>Ravindra Patil</t>
        </is>
      </c>
      <c r="K4530" s="71" t="n">
        <v>9685</v>
      </c>
      <c r="L4530" s="72" t="n">
        <v>3943.65</v>
      </c>
      <c r="M4530" s="72" t="n">
        <v>38194250.25</v>
      </c>
      <c r="N4530" s="72" t="n">
        <v>763885.01</v>
      </c>
      <c r="O4530" s="72" t="n">
        <v>37430365.24</v>
      </c>
      <c r="P4530" s="72" t="n">
        <v>24479217.72</v>
      </c>
      <c r="Q4530" s="72" t="n">
        <v>12951147.52</v>
      </c>
      <c r="R4530" t="inlineStr">
        <is>
          <t>B-05</t>
        </is>
      </c>
      <c r="S4530" s="73" t="n">
        <v>67.59999999999999</v>
      </c>
      <c r="T4530" s="73" t="n">
        <v>56.2</v>
      </c>
      <c r="U4530" s="71" t="n">
        <v>0</v>
      </c>
      <c r="V4530" t="inlineStr">
        <is>
          <t>No</t>
        </is>
      </c>
      <c r="W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TC104522</t>
        </is>
      </c>
      <c r="B4531" s="69" t="n">
        <v>46204</v>
      </c>
      <c r="C4531" s="70" t="n">
        <v>2026</v>
      </c>
      <c r="D4531" t="inlineStr">
        <is>
          <t>Jul</t>
        </is>
      </c>
      <c r="E4531" t="inlineStr">
        <is>
          <t>North America</t>
        </is>
      </c>
      <c r="F4531" t="inlineStr">
        <is>
          <t>Canada</t>
        </is>
      </c>
      <c r="G4531" t="inlineStr">
        <is>
          <t>Retail &amp; CPG</t>
        </is>
      </c>
      <c r="H4531" t="inlineStr">
        <is>
          <t>Application services</t>
        </is>
      </c>
      <c r="I4531" t="inlineStr">
        <is>
          <t>Large client</t>
        </is>
      </c>
      <c r="J4531" t="inlineStr">
        <is>
          <t>Wei Chen</t>
        </is>
      </c>
      <c r="K4531" s="71" t="n">
        <v>7984</v>
      </c>
      <c r="L4531" s="72" t="n">
        <v>3818.43</v>
      </c>
      <c r="M4531" s="72" t="n">
        <v>30486345.12</v>
      </c>
      <c r="N4531" s="72" t="n">
        <v>1219453.8</v>
      </c>
      <c r="O4531" s="72" t="n">
        <v>29266891.32</v>
      </c>
      <c r="P4531" s="72" t="n">
        <v>19205046.71</v>
      </c>
      <c r="Q4531" s="72" t="n">
        <v>10061844.61</v>
      </c>
      <c r="R4531" t="inlineStr">
        <is>
          <t>RC-01</t>
        </is>
      </c>
      <c r="S4531" s="73" t="n">
        <v>56.8</v>
      </c>
      <c r="T4531" s="73" t="n">
        <v>48.9</v>
      </c>
      <c r="U4531" s="71" t="n">
        <v>2</v>
      </c>
      <c r="V4531" t="inlineStr">
        <is>
          <t>No</t>
        </is>
      </c>
      <c r="W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TC104523</t>
        </is>
      </c>
      <c r="B4532" s="69" t="n">
        <v>46204</v>
      </c>
      <c r="C4532" s="70" t="n">
        <v>2026</v>
      </c>
      <c r="D4532" t="inlineStr">
        <is>
          <t>Jul</t>
        </is>
      </c>
      <c r="E4532" t="inlineStr">
        <is>
          <t>North America</t>
        </is>
      </c>
      <c r="F4532" t="inlineStr">
        <is>
          <t>USA</t>
        </is>
      </c>
      <c r="G4532" t="inlineStr">
        <is>
          <t>Retail &amp; CPG</t>
        </is>
      </c>
      <c r="H4532" t="inlineStr">
        <is>
          <t>BPS</t>
        </is>
      </c>
      <c r="I4532" t="inlineStr">
        <is>
          <t>Mid-size client</t>
        </is>
      </c>
      <c r="J4532" t="inlineStr">
        <is>
          <t>Ravindra Patil</t>
        </is>
      </c>
      <c r="K4532" s="71" t="n">
        <v>6459</v>
      </c>
      <c r="L4532" s="72" t="n">
        <v>3590.01</v>
      </c>
      <c r="M4532" s="72" t="n">
        <v>23187874.59</v>
      </c>
      <c r="N4532" s="72" t="n">
        <v>927514.98</v>
      </c>
      <c r="O4532" s="72" t="n">
        <v>22260359.61</v>
      </c>
      <c r="P4532" s="72" t="n">
        <v>14367426.82</v>
      </c>
      <c r="Q4532" s="72" t="n">
        <v>7892932.79</v>
      </c>
      <c r="R4532" t="inlineStr">
        <is>
          <t>RC-05</t>
        </is>
      </c>
      <c r="S4532" s="73" t="n">
        <v>49.6</v>
      </c>
      <c r="T4532" s="73" t="n">
        <v>40.3</v>
      </c>
      <c r="U4532" s="71" t="n">
        <v>1</v>
      </c>
      <c r="V4532" t="inlineStr">
        <is>
          <t>No</t>
        </is>
      </c>
      <c r="W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TC104524</t>
        </is>
      </c>
      <c r="B4533" s="69" t="n">
        <v>46204</v>
      </c>
      <c r="C4533" s="70" t="n">
        <v>2026</v>
      </c>
      <c r="D4533" t="inlineStr">
        <is>
          <t>Jul</t>
        </is>
      </c>
      <c r="E4533" t="inlineStr">
        <is>
          <t>North America</t>
        </is>
      </c>
      <c r="F4533" t="inlineStr">
        <is>
          <t>USA</t>
        </is>
      </c>
      <c r="G4533" t="inlineStr">
        <is>
          <t>Technology &amp; Services</t>
        </is>
      </c>
      <c r="H4533" t="inlineStr">
        <is>
          <t>Consulting</t>
        </is>
      </c>
      <c r="I4533" t="inlineStr">
        <is>
          <t>Top-10 client</t>
        </is>
      </c>
      <c r="J4533" t="inlineStr">
        <is>
          <t>Shraddha Kulkarni</t>
        </is>
      </c>
      <c r="K4533" s="71" t="n">
        <v>3648</v>
      </c>
      <c r="L4533" s="72" t="n">
        <v>3664.15</v>
      </c>
      <c r="M4533" s="72" t="n">
        <v>13366819.2</v>
      </c>
      <c r="N4533" s="72" t="n">
        <v>0</v>
      </c>
      <c r="O4533" s="72" t="n">
        <v>13366819.2</v>
      </c>
      <c r="P4533" s="72" t="n">
        <v>8443402.380000001</v>
      </c>
      <c r="Q4533" s="72" t="n">
        <v>4923416.82</v>
      </c>
      <c r="R4533" t="inlineStr">
        <is>
          <t>TS-05</t>
        </is>
      </c>
      <c r="S4533" s="73" t="n">
        <v>28.9</v>
      </c>
      <c r="T4533" s="73" t="n">
        <v>22.3</v>
      </c>
      <c r="U4533" s="71" t="n">
        <v>1</v>
      </c>
      <c r="V4533" t="inlineStr">
        <is>
          <t>No</t>
        </is>
      </c>
      <c r="W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TC104525</t>
        </is>
      </c>
      <c r="B4534" s="69" t="n">
        <v>46204</v>
      </c>
      <c r="C4534" s="70" t="n">
        <v>2026</v>
      </c>
      <c r="D4534" t="inlineStr">
        <is>
          <t>Jul</t>
        </is>
      </c>
      <c r="E4534" t="inlineStr">
        <is>
          <t>North America</t>
        </is>
      </c>
      <c r="F4534" t="inlineStr">
        <is>
          <t>USA</t>
        </is>
      </c>
      <c r="G4534" t="inlineStr">
        <is>
          <t>Retail &amp; CPG</t>
        </is>
      </c>
      <c r="H4534" t="inlineStr">
        <is>
          <t>BPS</t>
        </is>
      </c>
      <c r="I4534" t="inlineStr">
        <is>
          <t>Top-10 client</t>
        </is>
      </c>
      <c r="J4534" t="inlineStr">
        <is>
          <t>Liam O'Brien</t>
        </is>
      </c>
      <c r="K4534" s="71" t="n">
        <v>5265</v>
      </c>
      <c r="L4534" s="72" t="n">
        <v>4047.26</v>
      </c>
      <c r="M4534" s="72" t="n">
        <v>21308823.9</v>
      </c>
      <c r="N4534" s="72" t="n">
        <v>1278529.43</v>
      </c>
      <c r="O4534" s="72" t="n">
        <v>20030294.47</v>
      </c>
      <c r="P4534" s="72" t="n">
        <v>15240282.94</v>
      </c>
      <c r="Q4534" s="72" t="n">
        <v>4790011.53</v>
      </c>
      <c r="R4534" t="inlineStr">
        <is>
          <t>RC-04</t>
        </is>
      </c>
      <c r="S4534" s="73" t="n">
        <v>34.3</v>
      </c>
      <c r="T4534" s="73" t="n">
        <v>31.1</v>
      </c>
      <c r="U4534" s="71" t="n">
        <v>0</v>
      </c>
      <c r="V4534" t="inlineStr">
        <is>
          <t>No</t>
        </is>
      </c>
      <c r="W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TC104526</t>
        </is>
      </c>
      <c r="B4535" s="69" t="n">
        <v>46204</v>
      </c>
      <c r="C4535" s="70" t="n">
        <v>2026</v>
      </c>
      <c r="D4535" t="inlineStr">
        <is>
          <t>Jul</t>
        </is>
      </c>
      <c r="E4535" t="inlineStr">
        <is>
          <t>North America</t>
        </is>
      </c>
      <c r="F4535" t="inlineStr">
        <is>
          <t>USA</t>
        </is>
      </c>
      <c r="G4535" t="inlineStr">
        <is>
          <t>BFSI</t>
        </is>
      </c>
      <c r="H4535" t="inlineStr">
        <is>
          <t>AI &amp; data</t>
        </is>
      </c>
      <c r="I4535" t="inlineStr">
        <is>
          <t>Large client</t>
        </is>
      </c>
      <c r="J4535" t="inlineStr">
        <is>
          <t>Amir Khan</t>
        </is>
      </c>
      <c r="K4535" s="71" t="n">
        <v>1873</v>
      </c>
      <c r="L4535" s="72" t="n">
        <v>4614.88</v>
      </c>
      <c r="M4535" s="72" t="n">
        <v>8643670.24</v>
      </c>
      <c r="N4535" s="72" t="n">
        <v>345746.81</v>
      </c>
      <c r="O4535" s="72" t="n">
        <v>8297923.43</v>
      </c>
      <c r="P4535" s="72" t="n">
        <v>5589176.45</v>
      </c>
      <c r="Q4535" s="72" t="n">
        <v>2708746.98</v>
      </c>
      <c r="R4535" t="inlineStr">
        <is>
          <t>B-03</t>
        </is>
      </c>
      <c r="S4535" s="73" t="n">
        <v>14.8</v>
      </c>
      <c r="T4535" s="73" t="n">
        <v>11.8</v>
      </c>
      <c r="U4535" s="71" t="n">
        <v>0</v>
      </c>
      <c r="V4535" t="inlineStr">
        <is>
          <t>No</t>
        </is>
      </c>
      <c r="W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TC104527</t>
        </is>
      </c>
      <c r="B4536" s="69" t="n">
        <v>46205</v>
      </c>
      <c r="C4536" s="70" t="n">
        <v>2026</v>
      </c>
      <c r="D4536" t="inlineStr">
        <is>
          <t>Jul</t>
        </is>
      </c>
      <c r="E4536" t="inlineStr">
        <is>
          <t>UK</t>
        </is>
      </c>
      <c r="F4536" t="inlineStr">
        <is>
          <t>UK</t>
        </is>
      </c>
      <c r="G4536" t="inlineStr">
        <is>
          <t>BFSI</t>
        </is>
      </c>
      <c r="H4536" t="inlineStr">
        <is>
          <t>Application services</t>
        </is>
      </c>
      <c r="I4536" t="inlineStr">
        <is>
          <t>Large client</t>
        </is>
      </c>
      <c r="J4536" t="inlineStr">
        <is>
          <t>Olivia Brown</t>
        </is>
      </c>
      <c r="K4536" s="71" t="n">
        <v>9005</v>
      </c>
      <c r="L4536" s="72" t="n">
        <v>3749.45</v>
      </c>
      <c r="M4536" s="72" t="n">
        <v>33763797.25</v>
      </c>
      <c r="N4536" s="72" t="n">
        <v>675275.95</v>
      </c>
      <c r="O4536" s="72" t="n">
        <v>33088521.3</v>
      </c>
      <c r="P4536" s="72" t="n">
        <v>23044655.69</v>
      </c>
      <c r="Q4536" s="72" t="n">
        <v>10043865.61</v>
      </c>
      <c r="R4536" t="inlineStr">
        <is>
          <t>B-05</t>
        </is>
      </c>
      <c r="S4536" s="73" t="n">
        <v>63.2</v>
      </c>
      <c r="T4536" s="73" t="n">
        <v>55</v>
      </c>
      <c r="U4536" s="71" t="n">
        <v>0</v>
      </c>
      <c r="V4536" t="inlineStr">
        <is>
          <t>Yes</t>
        </is>
      </c>
      <c r="W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TC104528</t>
        </is>
      </c>
      <c r="B4537" s="69" t="n">
        <v>46205</v>
      </c>
      <c r="C4537" s="70" t="n">
        <v>2026</v>
      </c>
      <c r="D4537" t="inlineStr">
        <is>
          <t>Jul</t>
        </is>
      </c>
      <c r="E4537" t="inlineStr">
        <is>
          <t>North America</t>
        </is>
      </c>
      <c r="F4537" t="inlineStr">
        <is>
          <t>Canada</t>
        </is>
      </c>
      <c r="G4537" t="inlineStr">
        <is>
          <t>Manufacturing</t>
        </is>
      </c>
      <c r="H4537" t="inlineStr">
        <is>
          <t>Application services</t>
        </is>
      </c>
      <c r="I4537" t="inlineStr">
        <is>
          <t>Top-10 client</t>
        </is>
      </c>
      <c r="J4537" t="inlineStr">
        <is>
          <t>Ana Costa</t>
        </is>
      </c>
      <c r="K4537" s="71" t="n">
        <v>11391</v>
      </c>
      <c r="L4537" s="72" t="n">
        <v>4185.62</v>
      </c>
      <c r="M4537" s="72" t="n">
        <v>47678397.42</v>
      </c>
      <c r="N4537" s="72" t="n">
        <v>2860703.85</v>
      </c>
      <c r="O4537" s="72" t="n">
        <v>44817693.57</v>
      </c>
      <c r="P4537" s="72" t="n">
        <v>30752025.99</v>
      </c>
      <c r="Q4537" s="72" t="n">
        <v>14065667.58</v>
      </c>
      <c r="R4537" t="inlineStr">
        <is>
          <t>M-05</t>
        </is>
      </c>
      <c r="S4537" s="73" t="n">
        <v>79.09999999999999</v>
      </c>
      <c r="T4537" s="73" t="n">
        <v>65.5</v>
      </c>
      <c r="U4537" s="71" t="n">
        <v>2</v>
      </c>
      <c r="V4537" t="inlineStr">
        <is>
          <t>No</t>
        </is>
      </c>
      <c r="W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TC104529</t>
        </is>
      </c>
      <c r="B4538" s="69" t="n">
        <v>46205</v>
      </c>
      <c r="C4538" s="70" t="n">
        <v>2026</v>
      </c>
      <c r="D4538" t="inlineStr">
        <is>
          <t>Jul</t>
        </is>
      </c>
      <c r="E4538" t="inlineStr">
        <is>
          <t>Middle East &amp; Africa</t>
        </is>
      </c>
      <c r="F4538" t="inlineStr">
        <is>
          <t>UAE</t>
        </is>
      </c>
      <c r="G4538" t="inlineStr">
        <is>
          <t>BFSI</t>
        </is>
      </c>
      <c r="H4538" t="inlineStr">
        <is>
          <t>Cloud &amp; infrastructure</t>
        </is>
      </c>
      <c r="I4538" t="inlineStr">
        <is>
          <t>Mid-size client</t>
        </is>
      </c>
      <c r="J4538" t="inlineStr">
        <is>
          <t>Zoya Ahmed</t>
        </is>
      </c>
      <c r="K4538" s="71" t="n">
        <v>7731</v>
      </c>
      <c r="L4538" s="72" t="n">
        <v>3268.37</v>
      </c>
      <c r="M4538" s="72" t="n">
        <v>25267768.47</v>
      </c>
      <c r="N4538" s="72" t="n">
        <v>1516066.11</v>
      </c>
      <c r="O4538" s="72" t="n">
        <v>23751702.36</v>
      </c>
      <c r="P4538" s="72" t="n">
        <v>16585630.93</v>
      </c>
      <c r="Q4538" s="72" t="n">
        <v>7166071.43</v>
      </c>
      <c r="R4538" t="inlineStr">
        <is>
          <t>B-03</t>
        </is>
      </c>
      <c r="S4538" s="73" t="n">
        <v>56.3</v>
      </c>
      <c r="T4538" s="73" t="n">
        <v>47</v>
      </c>
      <c r="U4538" s="71" t="n">
        <v>5</v>
      </c>
      <c r="V4538" t="inlineStr">
        <is>
          <t>No</t>
        </is>
      </c>
      <c r="W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TC104530</t>
        </is>
      </c>
      <c r="B4539" s="69" t="n">
        <v>46205</v>
      </c>
      <c r="C4539" s="70" t="n">
        <v>2026</v>
      </c>
      <c r="D4539" t="inlineStr">
        <is>
          <t>Jul</t>
        </is>
      </c>
      <c r="E4539" t="inlineStr">
        <is>
          <t>North America</t>
        </is>
      </c>
      <c r="F4539" t="inlineStr">
        <is>
          <t>Canada</t>
        </is>
      </c>
      <c r="G4539" t="inlineStr">
        <is>
          <t>BFSI</t>
        </is>
      </c>
      <c r="H4539" t="inlineStr">
        <is>
          <t>Application services</t>
        </is>
      </c>
      <c r="I4539" t="inlineStr">
        <is>
          <t>Large client</t>
        </is>
      </c>
      <c r="J4539" t="inlineStr">
        <is>
          <t>Hiroshi Tanaka</t>
        </is>
      </c>
      <c r="K4539" s="71" t="n">
        <v>4134</v>
      </c>
      <c r="L4539" s="72" t="n">
        <v>4187.35</v>
      </c>
      <c r="M4539" s="72" t="n">
        <v>17310504.9</v>
      </c>
      <c r="N4539" s="72" t="n">
        <v>346210.1</v>
      </c>
      <c r="O4539" s="72" t="n">
        <v>16964294.8</v>
      </c>
      <c r="P4539" s="72" t="n">
        <v>11273783.14</v>
      </c>
      <c r="Q4539" s="72" t="n">
        <v>5690511.66</v>
      </c>
      <c r="R4539" t="inlineStr">
        <is>
          <t>B-01</t>
        </is>
      </c>
      <c r="S4539" s="73" t="n">
        <v>27.3</v>
      </c>
      <c r="T4539" s="73" t="n">
        <v>24</v>
      </c>
      <c r="U4539" s="71" t="n">
        <v>1</v>
      </c>
      <c r="V4539" t="inlineStr">
        <is>
          <t>No</t>
        </is>
      </c>
      <c r="W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TC104531</t>
        </is>
      </c>
      <c r="B4540" s="69" t="n">
        <v>46205</v>
      </c>
      <c r="C4540" s="70" t="n">
        <v>2026</v>
      </c>
      <c r="D4540" t="inlineStr">
        <is>
          <t>Jul</t>
        </is>
      </c>
      <c r="E4540" t="inlineStr">
        <is>
          <t>Continental Europe</t>
        </is>
      </c>
      <c r="F4540" t="inlineStr">
        <is>
          <t>France</t>
        </is>
      </c>
      <c r="G4540" t="inlineStr">
        <is>
          <t>BFSI</t>
        </is>
      </c>
      <c r="H4540" t="inlineStr">
        <is>
          <t>Cloud &amp; infrastructure</t>
        </is>
      </c>
      <c r="I4540" t="inlineStr">
        <is>
          <t>Top-10 client</t>
        </is>
      </c>
      <c r="J4540" t="inlineStr">
        <is>
          <t>Emma Clarke</t>
        </is>
      </c>
      <c r="K4540" s="71" t="n">
        <v>2685</v>
      </c>
      <c r="L4540" s="72" t="n">
        <v>3909.45</v>
      </c>
      <c r="M4540" s="72" t="n">
        <v>10496873.25</v>
      </c>
      <c r="N4540" s="72" t="n">
        <v>0</v>
      </c>
      <c r="O4540" s="72" t="n">
        <v>10496873.25</v>
      </c>
      <c r="P4540" s="72" t="n">
        <v>6337348.04</v>
      </c>
      <c r="Q4540" s="72" t="n">
        <v>4159525.21</v>
      </c>
      <c r="R4540" t="inlineStr">
        <is>
          <t>B-05</t>
        </is>
      </c>
      <c r="S4540" s="73" t="n">
        <v>20</v>
      </c>
      <c r="T4540" s="73" t="n">
        <v>15.7</v>
      </c>
      <c r="U4540" s="71" t="n">
        <v>0</v>
      </c>
      <c r="V4540" t="inlineStr">
        <is>
          <t>No</t>
        </is>
      </c>
      <c r="W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TC104532</t>
        </is>
      </c>
      <c r="B4541" s="69" t="n">
        <v>46205</v>
      </c>
      <c r="C4541" s="70" t="n">
        <v>2026</v>
      </c>
      <c r="D4541" t="inlineStr">
        <is>
          <t>Jul</t>
        </is>
      </c>
      <c r="E4541" t="inlineStr">
        <is>
          <t>Asia Pacific</t>
        </is>
      </c>
      <c r="F4541" t="inlineStr">
        <is>
          <t>Australia</t>
        </is>
      </c>
      <c r="G4541" t="inlineStr">
        <is>
          <t>Communications &amp; Media</t>
        </is>
      </c>
      <c r="H4541" t="inlineStr">
        <is>
          <t>Application services</t>
        </is>
      </c>
      <c r="I4541" t="inlineStr">
        <is>
          <t>Large client</t>
        </is>
      </c>
      <c r="J4541" t="inlineStr">
        <is>
          <t>Omar Haddad</t>
        </is>
      </c>
      <c r="K4541" s="71" t="n">
        <v>6505</v>
      </c>
      <c r="L4541" s="72" t="n">
        <v>3437.14</v>
      </c>
      <c r="M4541" s="72" t="n">
        <v>22358595.7</v>
      </c>
      <c r="N4541" s="72" t="n">
        <v>447171.91</v>
      </c>
      <c r="O4541" s="72" t="n">
        <v>21911423.79</v>
      </c>
      <c r="P4541" s="72" t="n">
        <v>15166283.83</v>
      </c>
      <c r="Q4541" s="72" t="n">
        <v>6745139.96</v>
      </c>
      <c r="R4541" t="inlineStr">
        <is>
          <t>CM-02</t>
        </is>
      </c>
      <c r="S4541" s="73" t="n">
        <v>50.9</v>
      </c>
      <c r="T4541" s="73" t="n">
        <v>41.1</v>
      </c>
      <c r="U4541" s="71" t="n">
        <v>0</v>
      </c>
      <c r="V4541" t="inlineStr">
        <is>
          <t>No</t>
        </is>
      </c>
      <c r="W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TC104533</t>
        </is>
      </c>
      <c r="B4542" s="69" t="n">
        <v>46206</v>
      </c>
      <c r="C4542" s="70" t="n">
        <v>2026</v>
      </c>
      <c r="D4542" t="inlineStr">
        <is>
          <t>Jul</t>
        </is>
      </c>
      <c r="E4542" t="inlineStr">
        <is>
          <t>Asia Pacific</t>
        </is>
      </c>
      <c r="F4542" t="inlineStr">
        <is>
          <t>Japan</t>
        </is>
      </c>
      <c r="G4542" t="inlineStr">
        <is>
          <t>Retail &amp; CPG</t>
        </is>
      </c>
      <c r="H4542" t="inlineStr">
        <is>
          <t>Cloud &amp; infrastructure</t>
        </is>
      </c>
      <c r="I4542" t="inlineStr">
        <is>
          <t>Mid-size client</t>
        </is>
      </c>
      <c r="J4542" t="inlineStr">
        <is>
          <t>Amir Khan</t>
        </is>
      </c>
      <c r="K4542" s="71" t="n">
        <v>1522</v>
      </c>
      <c r="L4542" s="72" t="n">
        <v>3357.45</v>
      </c>
      <c r="M4542" s="72" t="n">
        <v>5110038.9</v>
      </c>
      <c r="N4542" s="72" t="n">
        <v>306602.33</v>
      </c>
      <c r="O4542" s="72" t="n">
        <v>4803436.57</v>
      </c>
      <c r="P4542" s="72" t="n">
        <v>3420629.28</v>
      </c>
      <c r="Q4542" s="72" t="n">
        <v>1382807.29</v>
      </c>
      <c r="R4542" t="inlineStr">
        <is>
          <t>RC-06</t>
        </is>
      </c>
      <c r="S4542" s="73" t="n">
        <v>12</v>
      </c>
      <c r="T4542" s="73" t="n">
        <v>9.6</v>
      </c>
      <c r="U4542" s="71" t="n">
        <v>0</v>
      </c>
      <c r="V4542" t="inlineStr">
        <is>
          <t>No</t>
        </is>
      </c>
      <c r="W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TC104534</t>
        </is>
      </c>
      <c r="B4543" s="69" t="n">
        <v>46206</v>
      </c>
      <c r="C4543" s="70" t="n">
        <v>2026</v>
      </c>
      <c r="D4543" t="inlineStr">
        <is>
          <t>Jul</t>
        </is>
      </c>
      <c r="E4543" t="inlineStr">
        <is>
          <t>North America</t>
        </is>
      </c>
      <c r="F4543" t="inlineStr">
        <is>
          <t>Canada</t>
        </is>
      </c>
      <c r="G4543" t="inlineStr">
        <is>
          <t>Communications &amp; Media</t>
        </is>
      </c>
      <c r="H4543" t="inlineStr">
        <is>
          <t>BPS</t>
        </is>
      </c>
      <c r="I4543" t="inlineStr">
        <is>
          <t>Top-10 client</t>
        </is>
      </c>
      <c r="J4543" t="inlineStr">
        <is>
          <t>Kofi Mensah</t>
        </is>
      </c>
      <c r="K4543" s="71" t="n">
        <v>5256</v>
      </c>
      <c r="L4543" s="72" t="n">
        <v>3751.62</v>
      </c>
      <c r="M4543" s="72" t="n">
        <v>19718514.72</v>
      </c>
      <c r="N4543" s="72" t="n">
        <v>394370.29</v>
      </c>
      <c r="O4543" s="72" t="n">
        <v>19324144.43</v>
      </c>
      <c r="P4543" s="72" t="n">
        <v>14253694.28</v>
      </c>
      <c r="Q4543" s="72" t="n">
        <v>5070450.15</v>
      </c>
      <c r="R4543" t="inlineStr">
        <is>
          <t>CM-02</t>
        </is>
      </c>
      <c r="S4543" s="73" t="n">
        <v>38.5</v>
      </c>
      <c r="T4543" s="73" t="n">
        <v>33</v>
      </c>
      <c r="U4543" s="71" t="n">
        <v>1</v>
      </c>
      <c r="V4543" t="inlineStr">
        <is>
          <t>No</t>
        </is>
      </c>
      <c r="W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TC104535</t>
        </is>
      </c>
      <c r="B4544" s="69" t="n">
        <v>46206</v>
      </c>
      <c r="C4544" s="70" t="n">
        <v>2026</v>
      </c>
      <c r="D4544" t="inlineStr">
        <is>
          <t>Jul</t>
        </is>
      </c>
      <c r="E4544" t="inlineStr">
        <is>
          <t>UK</t>
        </is>
      </c>
      <c r="F4544" t="inlineStr">
        <is>
          <t>UK</t>
        </is>
      </c>
      <c r="G4544" t="inlineStr">
        <is>
          <t>BFSI</t>
        </is>
      </c>
      <c r="H4544" t="inlineStr">
        <is>
          <t>Application services</t>
        </is>
      </c>
      <c r="I4544" t="inlineStr">
        <is>
          <t>Large client</t>
        </is>
      </c>
      <c r="J4544" t="inlineStr">
        <is>
          <t>Noah Smith</t>
        </is>
      </c>
      <c r="K4544" s="71" t="n">
        <v>1993</v>
      </c>
      <c r="L4544" s="72" t="n">
        <v>3990.53</v>
      </c>
      <c r="M4544" s="72" t="n">
        <v>7953126.29</v>
      </c>
      <c r="N4544" s="72" t="n">
        <v>159062.53</v>
      </c>
      <c r="O4544" s="72" t="n">
        <v>7794063.76</v>
      </c>
      <c r="P4544" s="72" t="n">
        <v>5224190.03</v>
      </c>
      <c r="Q4544" s="72" t="n">
        <v>2569873.73</v>
      </c>
      <c r="R4544" t="inlineStr">
        <is>
          <t>B-05</t>
        </is>
      </c>
      <c r="S4544" s="73" t="n">
        <v>14.1</v>
      </c>
      <c r="T4544" s="73" t="n">
        <v>12.1</v>
      </c>
      <c r="U4544" s="71" t="n">
        <v>0</v>
      </c>
      <c r="V4544" t="inlineStr">
        <is>
          <t>No</t>
        </is>
      </c>
      <c r="W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TC104536</t>
        </is>
      </c>
      <c r="B4545" s="69" t="n">
        <v>46206</v>
      </c>
      <c r="C4545" s="70" t="n">
        <v>2026</v>
      </c>
      <c r="D4545" t="inlineStr">
        <is>
          <t>Jul</t>
        </is>
      </c>
      <c r="E4545" t="inlineStr">
        <is>
          <t>UK</t>
        </is>
      </c>
      <c r="F4545" t="inlineStr">
        <is>
          <t>UK</t>
        </is>
      </c>
      <c r="G4545" t="inlineStr">
        <is>
          <t>Life Sciences</t>
        </is>
      </c>
      <c r="H4545" t="inlineStr">
        <is>
          <t>AI &amp; data</t>
        </is>
      </c>
      <c r="I4545" t="inlineStr">
        <is>
          <t>Mid-size client</t>
        </is>
      </c>
      <c r="J4545" t="inlineStr">
        <is>
          <t>Sophie Müller</t>
        </is>
      </c>
      <c r="K4545" s="71" t="n">
        <v>5748</v>
      </c>
      <c r="L4545" s="72" t="n">
        <v>4814.38</v>
      </c>
      <c r="M4545" s="72" t="n">
        <v>27673056.24</v>
      </c>
      <c r="N4545" s="72" t="n">
        <v>0</v>
      </c>
      <c r="O4545" s="72" t="n">
        <v>27673056.24</v>
      </c>
      <c r="P4545" s="72" t="n">
        <v>16739986.62</v>
      </c>
      <c r="Q4545" s="72" t="n">
        <v>10933069.62</v>
      </c>
      <c r="R4545" t="inlineStr">
        <is>
          <t>LS-06</t>
        </is>
      </c>
      <c r="S4545" s="73" t="n">
        <v>40.3</v>
      </c>
      <c r="T4545" s="73" t="n">
        <v>34.1</v>
      </c>
      <c r="U4545" s="71" t="n">
        <v>0</v>
      </c>
      <c r="V4545" t="inlineStr">
        <is>
          <t>Yes</t>
        </is>
      </c>
      <c r="W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TC104537</t>
        </is>
      </c>
      <c r="B4546" s="69" t="n">
        <v>46206</v>
      </c>
      <c r="C4546" s="70" t="n">
        <v>2026</v>
      </c>
      <c r="D4546" t="inlineStr">
        <is>
          <t>Jul</t>
        </is>
      </c>
      <c r="E4546" t="inlineStr">
        <is>
          <t>Continental Europe</t>
        </is>
      </c>
      <c r="F4546" t="inlineStr">
        <is>
          <t>Germany</t>
        </is>
      </c>
      <c r="G4546" t="inlineStr">
        <is>
          <t>BFSI</t>
        </is>
      </c>
      <c r="H4546" t="inlineStr">
        <is>
          <t>Cloud &amp; infrastructure</t>
        </is>
      </c>
      <c r="I4546" t="inlineStr">
        <is>
          <t>Top-10 client</t>
        </is>
      </c>
      <c r="J4546" t="inlineStr">
        <is>
          <t>Mei Lin</t>
        </is>
      </c>
      <c r="K4546" s="71" t="n">
        <v>10072</v>
      </c>
      <c r="L4546" s="72" t="n">
        <v>3774.72</v>
      </c>
      <c r="M4546" s="72" t="n">
        <v>38018979.84</v>
      </c>
      <c r="N4546" s="72" t="n">
        <v>760379.6</v>
      </c>
      <c r="O4546" s="72" t="n">
        <v>37258600.24</v>
      </c>
      <c r="P4546" s="72" t="n">
        <v>22366225.02</v>
      </c>
      <c r="Q4546" s="72" t="n">
        <v>14892375.22</v>
      </c>
      <c r="R4546" t="inlineStr">
        <is>
          <t>B-03</t>
        </is>
      </c>
      <c r="S4546" s="73" t="n">
        <v>72.40000000000001</v>
      </c>
      <c r="T4546" s="73" t="n">
        <v>60.4</v>
      </c>
      <c r="U4546" s="71" t="n">
        <v>1</v>
      </c>
      <c r="V4546" t="inlineStr">
        <is>
          <t>No</t>
        </is>
      </c>
      <c r="W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TC104538</t>
        </is>
      </c>
      <c r="B4547" s="69" t="n">
        <v>46206</v>
      </c>
      <c r="C4547" s="70" t="n">
        <v>2026</v>
      </c>
      <c r="D4547" t="inlineStr">
        <is>
          <t>Jul</t>
        </is>
      </c>
      <c r="E4547" t="inlineStr">
        <is>
          <t>Middle East &amp; Africa</t>
        </is>
      </c>
      <c r="F4547" t="inlineStr">
        <is>
          <t>South Africa</t>
        </is>
      </c>
      <c r="G4547" t="inlineStr">
        <is>
          <t>Life Sciences</t>
        </is>
      </c>
      <c r="H4547" t="inlineStr">
        <is>
          <t>Cloud &amp; infrastructure</t>
        </is>
      </c>
      <c r="I4547" t="inlineStr">
        <is>
          <t>Mid-size client</t>
        </is>
      </c>
      <c r="J4547" t="inlineStr">
        <is>
          <t>Priya Nair</t>
        </is>
      </c>
      <c r="K4547" s="71" t="n">
        <v>10193</v>
      </c>
      <c r="L4547" s="72" t="n">
        <v>4178.64</v>
      </c>
      <c r="M4547" s="72" t="n">
        <v>42592877.52</v>
      </c>
      <c r="N4547" s="72" t="n">
        <v>2555572.65</v>
      </c>
      <c r="O4547" s="72" t="n">
        <v>40037304.87</v>
      </c>
      <c r="P4547" s="72" t="n">
        <v>26545777.88</v>
      </c>
      <c r="Q4547" s="72" t="n">
        <v>13491526.99</v>
      </c>
      <c r="R4547" t="inlineStr">
        <is>
          <t>LS-03</t>
        </is>
      </c>
      <c r="S4547" s="73" t="n">
        <v>74.3</v>
      </c>
      <c r="T4547" s="73" t="n">
        <v>61.8</v>
      </c>
      <c r="U4547" s="71" t="n">
        <v>1</v>
      </c>
      <c r="V4547" t="inlineStr">
        <is>
          <t>No</t>
        </is>
      </c>
      <c r="W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TC104539</t>
        </is>
      </c>
      <c r="B4548" s="69" t="n">
        <v>46206</v>
      </c>
      <c r="C4548" s="70" t="n">
        <v>2026</v>
      </c>
      <c r="D4548" t="inlineStr">
        <is>
          <t>Jul</t>
        </is>
      </c>
      <c r="E4548" t="inlineStr">
        <is>
          <t>North America</t>
        </is>
      </c>
      <c r="F4548" t="inlineStr">
        <is>
          <t>USA</t>
        </is>
      </c>
      <c r="G4548" t="inlineStr">
        <is>
          <t>BFSI</t>
        </is>
      </c>
      <c r="H4548" t="inlineStr">
        <is>
          <t>Application services</t>
        </is>
      </c>
      <c r="I4548" t="inlineStr">
        <is>
          <t>Large client</t>
        </is>
      </c>
      <c r="J4548" t="inlineStr">
        <is>
          <t>Mei Lin</t>
        </is>
      </c>
      <c r="K4548" s="71" t="n">
        <v>7431</v>
      </c>
      <c r="L4548" s="72" t="n">
        <v>4089.59</v>
      </c>
      <c r="M4548" s="72" t="n">
        <v>30389743.29</v>
      </c>
      <c r="N4548" s="72" t="n">
        <v>0</v>
      </c>
      <c r="O4548" s="72" t="n">
        <v>30389743.29</v>
      </c>
      <c r="P4548" s="72" t="n">
        <v>20432903.54</v>
      </c>
      <c r="Q4548" s="72" t="n">
        <v>9956839.75</v>
      </c>
      <c r="R4548" t="inlineStr">
        <is>
          <t>B-01</t>
        </is>
      </c>
      <c r="S4548" s="73" t="n">
        <v>54.7</v>
      </c>
      <c r="T4548" s="73" t="n">
        <v>45</v>
      </c>
      <c r="U4548" s="71" t="n">
        <v>0</v>
      </c>
      <c r="V4548" t="inlineStr">
        <is>
          <t>No</t>
        </is>
      </c>
      <c r="W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TC104540</t>
        </is>
      </c>
      <c r="B4549" s="69" t="n">
        <v>46206</v>
      </c>
      <c r="C4549" s="70" t="n">
        <v>2026</v>
      </c>
      <c r="D4549" t="inlineStr">
        <is>
          <t>Jul</t>
        </is>
      </c>
      <c r="E4549" t="inlineStr">
        <is>
          <t>North America</t>
        </is>
      </c>
      <c r="F4549" t="inlineStr">
        <is>
          <t>USA</t>
        </is>
      </c>
      <c r="G4549" t="inlineStr">
        <is>
          <t>Manufacturing</t>
        </is>
      </c>
      <c r="H4549" t="inlineStr">
        <is>
          <t>Application services</t>
        </is>
      </c>
      <c r="I4549" t="inlineStr">
        <is>
          <t>Large client</t>
        </is>
      </c>
      <c r="J4549" t="inlineStr">
        <is>
          <t>Lucas Martin</t>
        </is>
      </c>
      <c r="K4549" s="71" t="n">
        <v>7357</v>
      </c>
      <c r="L4549" s="72" t="n">
        <v>4454.73</v>
      </c>
      <c r="M4549" s="72" t="n">
        <v>32773448.61</v>
      </c>
      <c r="N4549" s="72" t="n">
        <v>0</v>
      </c>
      <c r="O4549" s="72" t="n">
        <v>32773448.61</v>
      </c>
      <c r="P4549" s="72" t="n">
        <v>21434023.2</v>
      </c>
      <c r="Q4549" s="72" t="n">
        <v>11339425.41</v>
      </c>
      <c r="R4549" t="inlineStr">
        <is>
          <t>M-03</t>
        </is>
      </c>
      <c r="S4549" s="73" t="n">
        <v>56.1</v>
      </c>
      <c r="T4549" s="73" t="n">
        <v>42.9</v>
      </c>
      <c r="U4549" s="71" t="n">
        <v>0</v>
      </c>
      <c r="V4549" t="inlineStr">
        <is>
          <t>No</t>
        </is>
      </c>
      <c r="W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TC104541</t>
        </is>
      </c>
      <c r="B4550" s="69" t="n">
        <v>46206</v>
      </c>
      <c r="C4550" s="70" t="n">
        <v>2026</v>
      </c>
      <c r="D4550" t="inlineStr">
        <is>
          <t>Jul</t>
        </is>
      </c>
      <c r="E4550" t="inlineStr">
        <is>
          <t>Continental Europe</t>
        </is>
      </c>
      <c r="F4550" t="inlineStr">
        <is>
          <t>France</t>
        </is>
      </c>
      <c r="G4550" t="inlineStr">
        <is>
          <t>BFSI</t>
        </is>
      </c>
      <c r="H4550" t="inlineStr">
        <is>
          <t>Cloud &amp; infrastructure</t>
        </is>
      </c>
      <c r="I4550" t="inlineStr">
        <is>
          <t>Top-10 client</t>
        </is>
      </c>
      <c r="J4550" t="inlineStr">
        <is>
          <t>Kofi Mensah</t>
        </is>
      </c>
      <c r="K4550" s="71" t="n">
        <v>5919</v>
      </c>
      <c r="L4550" s="72" t="n">
        <v>4356.33</v>
      </c>
      <c r="M4550" s="72" t="n">
        <v>25785117.27</v>
      </c>
      <c r="N4550" s="72" t="n">
        <v>1547107.04</v>
      </c>
      <c r="O4550" s="72" t="n">
        <v>24238010.23</v>
      </c>
      <c r="P4550" s="72" t="n">
        <v>18005996.28</v>
      </c>
      <c r="Q4550" s="72" t="n">
        <v>6232013.95</v>
      </c>
      <c r="R4550" t="inlineStr">
        <is>
          <t>B-05</t>
        </is>
      </c>
      <c r="S4550" s="73" t="n">
        <v>43.3</v>
      </c>
      <c r="T4550" s="73" t="n">
        <v>36</v>
      </c>
      <c r="U4550" s="71" t="n">
        <v>1</v>
      </c>
      <c r="V4550" t="inlineStr">
        <is>
          <t>No</t>
        </is>
      </c>
      <c r="W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TC104542</t>
        </is>
      </c>
      <c r="B4551" s="69" t="n">
        <v>46206</v>
      </c>
      <c r="C4551" s="70" t="n">
        <v>2026</v>
      </c>
      <c r="D4551" t="inlineStr">
        <is>
          <t>Jul</t>
        </is>
      </c>
      <c r="E4551" t="inlineStr">
        <is>
          <t>North America</t>
        </is>
      </c>
      <c r="F4551" t="inlineStr">
        <is>
          <t>Canada</t>
        </is>
      </c>
      <c r="G4551" t="inlineStr">
        <is>
          <t>Communications &amp; Media</t>
        </is>
      </c>
      <c r="H4551" t="inlineStr">
        <is>
          <t>BPS</t>
        </is>
      </c>
      <c r="I4551" t="inlineStr">
        <is>
          <t>Large client</t>
        </is>
      </c>
      <c r="J4551" t="inlineStr">
        <is>
          <t>Fatima Al-Saud</t>
        </is>
      </c>
      <c r="K4551" s="71" t="n">
        <v>9392</v>
      </c>
      <c r="L4551" s="72" t="n">
        <v>3701.66</v>
      </c>
      <c r="M4551" s="72" t="n">
        <v>34765990.72</v>
      </c>
      <c r="N4551" s="72" t="n">
        <v>695319.8100000001</v>
      </c>
      <c r="O4551" s="72" t="n">
        <v>34070670.91</v>
      </c>
      <c r="P4551" s="72" t="n">
        <v>21180036.24</v>
      </c>
      <c r="Q4551" s="72" t="n">
        <v>12890634.67</v>
      </c>
      <c r="R4551" t="inlineStr">
        <is>
          <t>CM-02</t>
        </is>
      </c>
      <c r="S4551" s="73" t="n">
        <v>65.5</v>
      </c>
      <c r="T4551" s="73" t="n">
        <v>58.6</v>
      </c>
      <c r="U4551" s="71" t="n">
        <v>1</v>
      </c>
      <c r="V4551" t="inlineStr">
        <is>
          <t>No</t>
        </is>
      </c>
      <c r="W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TC104543</t>
        </is>
      </c>
      <c r="B4552" s="69" t="n">
        <v>46206</v>
      </c>
      <c r="C4552" s="70" t="n">
        <v>2026</v>
      </c>
      <c r="D4552" t="inlineStr">
        <is>
          <t>Jul</t>
        </is>
      </c>
      <c r="E4552" t="inlineStr">
        <is>
          <t>Middle East &amp; Africa</t>
        </is>
      </c>
      <c r="F4552" t="inlineStr">
        <is>
          <t>South Africa</t>
        </is>
      </c>
      <c r="G4552" t="inlineStr">
        <is>
          <t>Manufacturing</t>
        </is>
      </c>
      <c r="H4552" t="inlineStr">
        <is>
          <t>AI &amp; data</t>
        </is>
      </c>
      <c r="I4552" t="inlineStr">
        <is>
          <t>Large client</t>
        </is>
      </c>
      <c r="J4552" t="inlineStr">
        <is>
          <t>Carlos Silva</t>
        </is>
      </c>
      <c r="K4552" s="71" t="n">
        <v>9664</v>
      </c>
      <c r="L4552" s="72" t="n">
        <v>3670.13</v>
      </c>
      <c r="M4552" s="72" t="n">
        <v>35468136.32</v>
      </c>
      <c r="N4552" s="72" t="n">
        <v>709362.73</v>
      </c>
      <c r="O4552" s="72" t="n">
        <v>34758773.59</v>
      </c>
      <c r="P4552" s="72" t="n">
        <v>22035280.34</v>
      </c>
      <c r="Q4552" s="72" t="n">
        <v>12723493.25</v>
      </c>
      <c r="R4552" t="inlineStr">
        <is>
          <t>M-06</t>
        </is>
      </c>
      <c r="S4552" s="73" t="n">
        <v>68.3</v>
      </c>
      <c r="T4552" s="73" t="n">
        <v>56.1</v>
      </c>
      <c r="U4552" s="71" t="n">
        <v>0</v>
      </c>
      <c r="V4552" t="inlineStr">
        <is>
          <t>Yes</t>
        </is>
      </c>
      <c r="W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TC104544</t>
        </is>
      </c>
      <c r="B4553" s="69" t="n">
        <v>46207</v>
      </c>
      <c r="C4553" s="70" t="n">
        <v>2026</v>
      </c>
      <c r="D4553" t="inlineStr">
        <is>
          <t>Jul</t>
        </is>
      </c>
      <c r="E4553" t="inlineStr">
        <is>
          <t>UK</t>
        </is>
      </c>
      <c r="F4553" t="inlineStr">
        <is>
          <t>UK</t>
        </is>
      </c>
      <c r="G4553" t="inlineStr">
        <is>
          <t>Communications &amp; Media</t>
        </is>
      </c>
      <c r="H4553" t="inlineStr">
        <is>
          <t>AI &amp; data</t>
        </is>
      </c>
      <c r="I4553" t="inlineStr">
        <is>
          <t>Large client</t>
        </is>
      </c>
      <c r="J4553" t="inlineStr">
        <is>
          <t>Shraddha Kulkarni</t>
        </is>
      </c>
      <c r="K4553" s="71" t="n">
        <v>8340</v>
      </c>
      <c r="L4553" s="72" t="n">
        <v>3861.05</v>
      </c>
      <c r="M4553" s="72" t="n">
        <v>32201157</v>
      </c>
      <c r="N4553" s="72" t="n">
        <v>1932069.42</v>
      </c>
      <c r="O4553" s="72" t="n">
        <v>30269087.58</v>
      </c>
      <c r="P4553" s="72" t="n">
        <v>19998857.55</v>
      </c>
      <c r="Q4553" s="72" t="n">
        <v>10270230.03</v>
      </c>
      <c r="R4553" t="inlineStr">
        <is>
          <t>CM-01</t>
        </is>
      </c>
      <c r="S4553" s="73" t="n">
        <v>68.09999999999999</v>
      </c>
      <c r="T4553" s="73" t="n">
        <v>50.7</v>
      </c>
      <c r="U4553" s="71" t="n">
        <v>0</v>
      </c>
      <c r="V4553" t="inlineStr">
        <is>
          <t>No</t>
        </is>
      </c>
      <c r="W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TC104545</t>
        </is>
      </c>
      <c r="B4554" s="69" t="n">
        <v>46207</v>
      </c>
      <c r="C4554" s="70" t="n">
        <v>2026</v>
      </c>
      <c r="D4554" t="inlineStr">
        <is>
          <t>Jul</t>
        </is>
      </c>
      <c r="E4554" t="inlineStr">
        <is>
          <t>North America</t>
        </is>
      </c>
      <c r="F4554" t="inlineStr">
        <is>
          <t>USA</t>
        </is>
      </c>
      <c r="G4554" t="inlineStr">
        <is>
          <t>Life Sciences</t>
        </is>
      </c>
      <c r="H4554" t="inlineStr">
        <is>
          <t>Application services</t>
        </is>
      </c>
      <c r="I4554" t="inlineStr">
        <is>
          <t>Mid-size client</t>
        </is>
      </c>
      <c r="J4554" t="inlineStr">
        <is>
          <t>Mei Lin</t>
        </is>
      </c>
      <c r="K4554" s="71" t="n">
        <v>3513</v>
      </c>
      <c r="L4554" s="72" t="n">
        <v>5110.86</v>
      </c>
      <c r="M4554" s="72" t="n">
        <v>17954451.18</v>
      </c>
      <c r="N4554" s="72" t="n">
        <v>0</v>
      </c>
      <c r="O4554" s="72" t="n">
        <v>17954451.18</v>
      </c>
      <c r="P4554" s="72" t="n">
        <v>11631339.41</v>
      </c>
      <c r="Q4554" s="72" t="n">
        <v>6323111.77</v>
      </c>
      <c r="R4554" t="inlineStr">
        <is>
          <t>LS-01</t>
        </is>
      </c>
      <c r="S4554" s="73" t="n">
        <v>27.1</v>
      </c>
      <c r="T4554" s="73" t="n">
        <v>21.5</v>
      </c>
      <c r="U4554" s="71" t="n">
        <v>0</v>
      </c>
      <c r="V4554" t="inlineStr">
        <is>
          <t>No</t>
        </is>
      </c>
      <c r="W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TC104546</t>
        </is>
      </c>
      <c r="B4555" s="69" t="n">
        <v>46207</v>
      </c>
      <c r="C4555" s="70" t="n">
        <v>2026</v>
      </c>
      <c r="D4555" t="inlineStr">
        <is>
          <t>Jul</t>
        </is>
      </c>
      <c r="E4555" t="inlineStr">
        <is>
          <t>Asia Pacific</t>
        </is>
      </c>
      <c r="F4555" t="inlineStr">
        <is>
          <t>Japan</t>
        </is>
      </c>
      <c r="G4555" t="inlineStr">
        <is>
          <t>Technology &amp; Services</t>
        </is>
      </c>
      <c r="H4555" t="inlineStr">
        <is>
          <t>Application services</t>
        </is>
      </c>
      <c r="I4555" t="inlineStr">
        <is>
          <t>Top-10 client</t>
        </is>
      </c>
      <c r="J4555" t="inlineStr">
        <is>
          <t>Liam O'Brien</t>
        </is>
      </c>
      <c r="K4555" s="71" t="n">
        <v>11556</v>
      </c>
      <c r="L4555" s="72" t="n">
        <v>3352.93</v>
      </c>
      <c r="M4555" s="72" t="n">
        <v>38746459.08</v>
      </c>
      <c r="N4555" s="72" t="n">
        <v>0</v>
      </c>
      <c r="O4555" s="72" t="n">
        <v>38746459.08</v>
      </c>
      <c r="P4555" s="72" t="n">
        <v>24537645.77</v>
      </c>
      <c r="Q4555" s="72" t="n">
        <v>14208813.31</v>
      </c>
      <c r="R4555" t="inlineStr">
        <is>
          <t>TS-06</t>
        </is>
      </c>
      <c r="S4555" s="73" t="n">
        <v>75</v>
      </c>
      <c r="T4555" s="73" t="n">
        <v>66.8</v>
      </c>
      <c r="U4555" s="71" t="n">
        <v>1</v>
      </c>
      <c r="V4555" t="inlineStr">
        <is>
          <t>No</t>
        </is>
      </c>
      <c r="W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TC104547</t>
        </is>
      </c>
      <c r="B4556" s="69" t="n">
        <v>46207</v>
      </c>
      <c r="C4556" s="70" t="n">
        <v>2026</v>
      </c>
      <c r="D4556" t="inlineStr">
        <is>
          <t>Jul</t>
        </is>
      </c>
      <c r="E4556" t="inlineStr">
        <is>
          <t>India</t>
        </is>
      </c>
      <c r="F4556" t="inlineStr">
        <is>
          <t>India</t>
        </is>
      </c>
      <c r="G4556" t="inlineStr">
        <is>
          <t>Communications &amp; Media</t>
        </is>
      </c>
      <c r="H4556" t="inlineStr">
        <is>
          <t>BPS</t>
        </is>
      </c>
      <c r="I4556" t="inlineStr">
        <is>
          <t>Top-10 client</t>
        </is>
      </c>
      <c r="J4556" t="inlineStr">
        <is>
          <t>Kofi Mensah</t>
        </is>
      </c>
      <c r="K4556" s="71" t="n">
        <v>5773</v>
      </c>
      <c r="L4556" s="72" t="n">
        <v>3072</v>
      </c>
      <c r="M4556" s="72" t="n">
        <v>17734656</v>
      </c>
      <c r="N4556" s="72" t="n">
        <v>0</v>
      </c>
      <c r="O4556" s="72" t="n">
        <v>17734656</v>
      </c>
      <c r="P4556" s="72" t="n">
        <v>12519701.76</v>
      </c>
      <c r="Q4556" s="72" t="n">
        <v>5214954.24</v>
      </c>
      <c r="R4556" t="inlineStr">
        <is>
          <t>CM-02</t>
        </is>
      </c>
      <c r="S4556" s="73" t="n">
        <v>40.3</v>
      </c>
      <c r="T4556" s="73" t="n">
        <v>36.6</v>
      </c>
      <c r="U4556" s="71" t="n">
        <v>0</v>
      </c>
      <c r="V4556" t="inlineStr">
        <is>
          <t>No</t>
        </is>
      </c>
      <c r="W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TC104548</t>
        </is>
      </c>
      <c r="B4557" s="69" t="n">
        <v>46207</v>
      </c>
      <c r="C4557" s="70" t="n">
        <v>2026</v>
      </c>
      <c r="D4557" t="inlineStr">
        <is>
          <t>Jul</t>
        </is>
      </c>
      <c r="E4557" t="inlineStr">
        <is>
          <t>North America</t>
        </is>
      </c>
      <c r="F4557" t="inlineStr">
        <is>
          <t>USA</t>
        </is>
      </c>
      <c r="G4557" t="inlineStr">
        <is>
          <t>Technology &amp; Services</t>
        </is>
      </c>
      <c r="H4557" t="inlineStr">
        <is>
          <t>AI &amp; data</t>
        </is>
      </c>
      <c r="I4557" t="inlineStr">
        <is>
          <t>Large client</t>
        </is>
      </c>
      <c r="J4557" t="inlineStr">
        <is>
          <t>Priya Nair</t>
        </is>
      </c>
      <c r="K4557" s="71" t="n">
        <v>4845</v>
      </c>
      <c r="L4557" s="72" t="n">
        <v>4491.74</v>
      </c>
      <c r="M4557" s="72" t="n">
        <v>21762480.3</v>
      </c>
      <c r="N4557" s="72" t="n">
        <v>0</v>
      </c>
      <c r="O4557" s="72" t="n">
        <v>21762480.3</v>
      </c>
      <c r="P4557" s="72" t="n">
        <v>14914852.89</v>
      </c>
      <c r="Q4557" s="72" t="n">
        <v>6847627.41</v>
      </c>
      <c r="R4557" t="inlineStr">
        <is>
          <t>TS-06</t>
        </is>
      </c>
      <c r="S4557" s="73" t="n">
        <v>34.7</v>
      </c>
      <c r="T4557" s="73" t="n">
        <v>29.8</v>
      </c>
      <c r="U4557" s="71" t="n">
        <v>0</v>
      </c>
      <c r="V4557" t="inlineStr">
        <is>
          <t>No</t>
        </is>
      </c>
      <c r="W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TC104549</t>
        </is>
      </c>
      <c r="B4558" s="69" t="n">
        <v>46207</v>
      </c>
      <c r="C4558" s="70" t="n">
        <v>2026</v>
      </c>
      <c r="D4558" t="inlineStr">
        <is>
          <t>Jul</t>
        </is>
      </c>
      <c r="E4558" t="inlineStr">
        <is>
          <t>North America</t>
        </is>
      </c>
      <c r="F4558" t="inlineStr">
        <is>
          <t>Canada</t>
        </is>
      </c>
      <c r="G4558" t="inlineStr">
        <is>
          <t>Life Sciences</t>
        </is>
      </c>
      <c r="H4558" t="inlineStr">
        <is>
          <t>Application services</t>
        </is>
      </c>
      <c r="I4558" t="inlineStr">
        <is>
          <t>Top-10 client</t>
        </is>
      </c>
      <c r="J4558" t="inlineStr">
        <is>
          <t>Ruhi Shaikh</t>
        </is>
      </c>
      <c r="K4558" s="71" t="n">
        <v>7958</v>
      </c>
      <c r="L4558" s="72" t="n">
        <v>5049.49</v>
      </c>
      <c r="M4558" s="72" t="n">
        <v>40183841.42</v>
      </c>
      <c r="N4558" s="72" t="n">
        <v>803676.83</v>
      </c>
      <c r="O4558" s="72" t="n">
        <v>39380164.59</v>
      </c>
      <c r="P4558" s="72" t="n">
        <v>24022468.07</v>
      </c>
      <c r="Q4558" s="72" t="n">
        <v>15357696.52</v>
      </c>
      <c r="R4558" t="inlineStr">
        <is>
          <t>LS-06</t>
        </is>
      </c>
      <c r="S4558" s="73" t="n">
        <v>63.4</v>
      </c>
      <c r="T4558" s="73" t="n">
        <v>47.2</v>
      </c>
      <c r="U4558" s="71" t="n">
        <v>1</v>
      </c>
      <c r="V4558" t="inlineStr">
        <is>
          <t>No</t>
        </is>
      </c>
      <c r="W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TC104550</t>
        </is>
      </c>
      <c r="B4559" s="69" t="n">
        <v>46207</v>
      </c>
      <c r="C4559" s="70" t="n">
        <v>2026</v>
      </c>
      <c r="D4559" t="inlineStr">
        <is>
          <t>Jul</t>
        </is>
      </c>
      <c r="E4559" t="inlineStr">
        <is>
          <t>Continental Europe</t>
        </is>
      </c>
      <c r="F4559" t="inlineStr">
        <is>
          <t>France</t>
        </is>
      </c>
      <c r="G4559" t="inlineStr">
        <is>
          <t>BFSI</t>
        </is>
      </c>
      <c r="H4559" t="inlineStr">
        <is>
          <t>Cloud &amp; infrastructure</t>
        </is>
      </c>
      <c r="I4559" t="inlineStr">
        <is>
          <t>Large client</t>
        </is>
      </c>
      <c r="J4559" t="inlineStr">
        <is>
          <t>Mei Lin</t>
        </is>
      </c>
      <c r="K4559" s="71" t="n">
        <v>10821</v>
      </c>
      <c r="L4559" s="72" t="n">
        <v>3791.78</v>
      </c>
      <c r="M4559" s="72" t="n">
        <v>41030851.38</v>
      </c>
      <c r="N4559" s="72" t="n">
        <v>820617.03</v>
      </c>
      <c r="O4559" s="72" t="n">
        <v>40210234.35</v>
      </c>
      <c r="P4559" s="72" t="n">
        <v>26444814.24</v>
      </c>
      <c r="Q4559" s="72" t="n">
        <v>13765420.11</v>
      </c>
      <c r="R4559" t="inlineStr">
        <is>
          <t>B-05</t>
        </is>
      </c>
      <c r="S4559" s="73" t="n">
        <v>79.5</v>
      </c>
      <c r="T4559" s="73" t="n">
        <v>66.59999999999999</v>
      </c>
      <c r="U4559" s="71" t="n">
        <v>1</v>
      </c>
      <c r="V4559" t="inlineStr">
        <is>
          <t>No</t>
        </is>
      </c>
      <c r="W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TC104551</t>
        </is>
      </c>
      <c r="B4560" s="69" t="n">
        <v>46208</v>
      </c>
      <c r="C4560" s="70" t="n">
        <v>2026</v>
      </c>
      <c r="D4560" t="inlineStr">
        <is>
          <t>Jul</t>
        </is>
      </c>
      <c r="E4560" t="inlineStr">
        <is>
          <t>North America</t>
        </is>
      </c>
      <c r="F4560" t="inlineStr">
        <is>
          <t>USA</t>
        </is>
      </c>
      <c r="G4560" t="inlineStr">
        <is>
          <t>Technology &amp; Services</t>
        </is>
      </c>
      <c r="H4560" t="inlineStr">
        <is>
          <t>BPS</t>
        </is>
      </c>
      <c r="I4560" t="inlineStr">
        <is>
          <t>Top-10 client</t>
        </is>
      </c>
      <c r="J4560" t="inlineStr">
        <is>
          <t>Noah Smith</t>
        </is>
      </c>
      <c r="K4560" s="71" t="n">
        <v>1342</v>
      </c>
      <c r="L4560" s="72" t="n">
        <v>3820.59</v>
      </c>
      <c r="M4560" s="72" t="n">
        <v>5127231.78</v>
      </c>
      <c r="N4560" s="72" t="n">
        <v>102544.64</v>
      </c>
      <c r="O4560" s="72" t="n">
        <v>5024687.14</v>
      </c>
      <c r="P4560" s="72" t="n">
        <v>3318811.4</v>
      </c>
      <c r="Q4560" s="72" t="n">
        <v>1705875.74</v>
      </c>
      <c r="R4560" t="inlineStr">
        <is>
          <t>TS-02</t>
        </is>
      </c>
      <c r="S4560" s="73" t="n">
        <v>9</v>
      </c>
      <c r="T4560" s="73" t="n">
        <v>8.300000000000001</v>
      </c>
      <c r="U4560" s="71" t="n">
        <v>0</v>
      </c>
      <c r="V4560" t="inlineStr">
        <is>
          <t>No</t>
        </is>
      </c>
      <c r="W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TC104552</t>
        </is>
      </c>
      <c r="B4561" s="69" t="n">
        <v>46208</v>
      </c>
      <c r="C4561" s="70" t="n">
        <v>2026</v>
      </c>
      <c r="D4561" t="inlineStr">
        <is>
          <t>Jul</t>
        </is>
      </c>
      <c r="E4561" t="inlineStr">
        <is>
          <t>UK</t>
        </is>
      </c>
      <c r="F4561" t="inlineStr">
        <is>
          <t>UK</t>
        </is>
      </c>
      <c r="G4561" t="inlineStr">
        <is>
          <t>Manufacturing</t>
        </is>
      </c>
      <c r="H4561" t="inlineStr">
        <is>
          <t>AI &amp; data</t>
        </is>
      </c>
      <c r="I4561" t="inlineStr">
        <is>
          <t>Mid-size client</t>
        </is>
      </c>
      <c r="J4561" t="inlineStr">
        <is>
          <t>Liam O'Brien</t>
        </is>
      </c>
      <c r="K4561" s="71" t="n">
        <v>6276</v>
      </c>
      <c r="L4561" s="72" t="n">
        <v>4241.61</v>
      </c>
      <c r="M4561" s="72" t="n">
        <v>26620344.36</v>
      </c>
      <c r="N4561" s="72" t="n">
        <v>0</v>
      </c>
      <c r="O4561" s="72" t="n">
        <v>26620344.36</v>
      </c>
      <c r="P4561" s="72" t="n">
        <v>18139701.68</v>
      </c>
      <c r="Q4561" s="72" t="n">
        <v>8480642.68</v>
      </c>
      <c r="R4561" t="inlineStr">
        <is>
          <t>M-05</t>
        </is>
      </c>
      <c r="S4561" s="73" t="n">
        <v>42.9</v>
      </c>
      <c r="T4561" s="73" t="n">
        <v>36.6</v>
      </c>
      <c r="U4561" s="71" t="n">
        <v>0</v>
      </c>
      <c r="V4561" t="inlineStr">
        <is>
          <t>No</t>
        </is>
      </c>
      <c r="W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TC104553</t>
        </is>
      </c>
      <c r="B4562" s="69" t="n">
        <v>46208</v>
      </c>
      <c r="C4562" s="70" t="n">
        <v>2026</v>
      </c>
      <c r="D4562" t="inlineStr">
        <is>
          <t>Jul</t>
        </is>
      </c>
      <c r="E4562" t="inlineStr">
        <is>
          <t>Asia Pacific</t>
        </is>
      </c>
      <c r="F4562" t="inlineStr">
        <is>
          <t>Japan</t>
        </is>
      </c>
      <c r="G4562" t="inlineStr">
        <is>
          <t>Communications &amp; Media</t>
        </is>
      </c>
      <c r="H4562" t="inlineStr">
        <is>
          <t>Application services</t>
        </is>
      </c>
      <c r="I4562" t="inlineStr">
        <is>
          <t>Large client</t>
        </is>
      </c>
      <c r="J4562" t="inlineStr">
        <is>
          <t>Fatima Al-Saud</t>
        </is>
      </c>
      <c r="K4562" s="71" t="n">
        <v>5012</v>
      </c>
      <c r="L4562" s="72" t="n">
        <v>3410.57</v>
      </c>
      <c r="M4562" s="72" t="n">
        <v>17093776.84</v>
      </c>
      <c r="N4562" s="72" t="n">
        <v>0</v>
      </c>
      <c r="O4562" s="72" t="n">
        <v>17093776.84</v>
      </c>
      <c r="P4562" s="72" t="n">
        <v>11171947.46</v>
      </c>
      <c r="Q4562" s="72" t="n">
        <v>5921829.38</v>
      </c>
      <c r="R4562" t="inlineStr">
        <is>
          <t>CM-06</t>
        </is>
      </c>
      <c r="S4562" s="73" t="n">
        <v>42</v>
      </c>
      <c r="T4562" s="73" t="n">
        <v>31.7</v>
      </c>
      <c r="U4562" s="71" t="n">
        <v>1</v>
      </c>
      <c r="V4562" t="inlineStr">
        <is>
          <t>Yes</t>
        </is>
      </c>
      <c r="W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TC104554</t>
        </is>
      </c>
      <c r="B4563" s="69" t="n">
        <v>46208</v>
      </c>
      <c r="C4563" s="70" t="n">
        <v>2026</v>
      </c>
      <c r="D4563" t="inlineStr">
        <is>
          <t>Jul</t>
        </is>
      </c>
      <c r="E4563" t="inlineStr">
        <is>
          <t>Continental Europe</t>
        </is>
      </c>
      <c r="F4563" t="inlineStr">
        <is>
          <t>Netherlands</t>
        </is>
      </c>
      <c r="G4563" t="inlineStr">
        <is>
          <t>Retail &amp; CPG</t>
        </is>
      </c>
      <c r="H4563" t="inlineStr">
        <is>
          <t>Cloud &amp; infrastructure</t>
        </is>
      </c>
      <c r="I4563" t="inlineStr">
        <is>
          <t>Mid-size client</t>
        </is>
      </c>
      <c r="J4563" t="inlineStr">
        <is>
          <t>Lucas Martin</t>
        </is>
      </c>
      <c r="K4563" s="71" t="n">
        <v>9770</v>
      </c>
      <c r="L4563" s="72" t="n">
        <v>3673.03</v>
      </c>
      <c r="M4563" s="72" t="n">
        <v>35885503.1</v>
      </c>
      <c r="N4563" s="72" t="n">
        <v>0</v>
      </c>
      <c r="O4563" s="72" t="n">
        <v>35885503.1</v>
      </c>
      <c r="P4563" s="72" t="n">
        <v>22626784.72</v>
      </c>
      <c r="Q4563" s="72" t="n">
        <v>13258718.38</v>
      </c>
      <c r="R4563" t="inlineStr">
        <is>
          <t>RC-04</t>
        </is>
      </c>
      <c r="S4563" s="73" t="n">
        <v>65.7</v>
      </c>
      <c r="T4563" s="73" t="n">
        <v>58</v>
      </c>
      <c r="U4563" s="71" t="n">
        <v>0</v>
      </c>
      <c r="V4563" t="inlineStr">
        <is>
          <t>No</t>
        </is>
      </c>
      <c r="W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TC104555</t>
        </is>
      </c>
      <c r="B4564" s="69" t="n">
        <v>46208</v>
      </c>
      <c r="C4564" s="70" t="n">
        <v>2026</v>
      </c>
      <c r="D4564" t="inlineStr">
        <is>
          <t>Jul</t>
        </is>
      </c>
      <c r="E4564" t="inlineStr">
        <is>
          <t>Continental Europe</t>
        </is>
      </c>
      <c r="F4564" t="inlineStr">
        <is>
          <t>Germany</t>
        </is>
      </c>
      <c r="G4564" t="inlineStr">
        <is>
          <t>BFSI</t>
        </is>
      </c>
      <c r="H4564" t="inlineStr">
        <is>
          <t>Cloud &amp; infrastructure</t>
        </is>
      </c>
      <c r="I4564" t="inlineStr">
        <is>
          <t>Large client</t>
        </is>
      </c>
      <c r="J4564" t="inlineStr">
        <is>
          <t>Emma Clarke</t>
        </is>
      </c>
      <c r="K4564" s="71" t="n">
        <v>8822</v>
      </c>
      <c r="L4564" s="72" t="n">
        <v>3877.31</v>
      </c>
      <c r="M4564" s="72" t="n">
        <v>34205628.82</v>
      </c>
      <c r="N4564" s="72" t="n">
        <v>0</v>
      </c>
      <c r="O4564" s="72" t="n">
        <v>34205628.82</v>
      </c>
      <c r="P4564" s="72" t="n">
        <v>21569466.28</v>
      </c>
      <c r="Q4564" s="72" t="n">
        <v>12636162.54</v>
      </c>
      <c r="R4564" t="inlineStr">
        <is>
          <t>B-01</t>
        </is>
      </c>
      <c r="S4564" s="73" t="n">
        <v>59.6</v>
      </c>
      <c r="T4564" s="73" t="n">
        <v>53.5</v>
      </c>
      <c r="U4564" s="71" t="n">
        <v>2</v>
      </c>
      <c r="V4564" t="inlineStr">
        <is>
          <t>No</t>
        </is>
      </c>
      <c r="W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TC104556</t>
        </is>
      </c>
      <c r="B4565" s="69" t="n">
        <v>46208</v>
      </c>
      <c r="C4565" s="70" t="n">
        <v>2026</v>
      </c>
      <c r="D4565" t="inlineStr">
        <is>
          <t>Jul</t>
        </is>
      </c>
      <c r="E4565" t="inlineStr">
        <is>
          <t>North America</t>
        </is>
      </c>
      <c r="F4565" t="inlineStr">
        <is>
          <t>Canada</t>
        </is>
      </c>
      <c r="G4565" t="inlineStr">
        <is>
          <t>Technology &amp; Services</t>
        </is>
      </c>
      <c r="H4565" t="inlineStr">
        <is>
          <t>Consulting</t>
        </is>
      </c>
      <c r="I4565" t="inlineStr">
        <is>
          <t>Large client</t>
        </is>
      </c>
      <c r="J4565" t="inlineStr">
        <is>
          <t>Noah Smith</t>
        </is>
      </c>
      <c r="K4565" s="71" t="n">
        <v>8812</v>
      </c>
      <c r="L4565" s="72" t="n">
        <v>3655.03</v>
      </c>
      <c r="M4565" s="72" t="n">
        <v>32208124.36</v>
      </c>
      <c r="N4565" s="72" t="n">
        <v>1288324.97</v>
      </c>
      <c r="O4565" s="72" t="n">
        <v>30919799.39</v>
      </c>
      <c r="P4565" s="72" t="n">
        <v>19561277.93</v>
      </c>
      <c r="Q4565" s="72" t="n">
        <v>11358521.46</v>
      </c>
      <c r="R4565" t="inlineStr">
        <is>
          <t>TS-05</t>
        </is>
      </c>
      <c r="S4565" s="73" t="n">
        <v>59.5</v>
      </c>
      <c r="T4565" s="73" t="n">
        <v>52</v>
      </c>
      <c r="U4565" s="71" t="n">
        <v>1</v>
      </c>
      <c r="V4565" t="inlineStr">
        <is>
          <t>No</t>
        </is>
      </c>
      <c r="W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TC104557</t>
        </is>
      </c>
      <c r="B4566" s="69" t="n">
        <v>46208</v>
      </c>
      <c r="C4566" s="70" t="n">
        <v>2026</v>
      </c>
      <c r="D4566" t="inlineStr">
        <is>
          <t>Jul</t>
        </is>
      </c>
      <c r="E4566" t="inlineStr">
        <is>
          <t>Continental Europe</t>
        </is>
      </c>
      <c r="F4566" t="inlineStr">
        <is>
          <t>Germany</t>
        </is>
      </c>
      <c r="G4566" t="inlineStr">
        <is>
          <t>Life Sciences</t>
        </is>
      </c>
      <c r="H4566" t="inlineStr">
        <is>
          <t>Application services</t>
        </is>
      </c>
      <c r="I4566" t="inlineStr">
        <is>
          <t>Large client</t>
        </is>
      </c>
      <c r="J4566" t="inlineStr">
        <is>
          <t>Kofi Mensah</t>
        </is>
      </c>
      <c r="K4566" s="71" t="n">
        <v>5409</v>
      </c>
      <c r="L4566" s="72" t="n">
        <v>4310.61</v>
      </c>
      <c r="M4566" s="72" t="n">
        <v>23316089.49</v>
      </c>
      <c r="N4566" s="72" t="n">
        <v>0</v>
      </c>
      <c r="O4566" s="72" t="n">
        <v>23316089.49</v>
      </c>
      <c r="P4566" s="72" t="n">
        <v>14530530.31</v>
      </c>
      <c r="Q4566" s="72" t="n">
        <v>8785559.18</v>
      </c>
      <c r="R4566" t="inlineStr">
        <is>
          <t>LS-05</t>
        </is>
      </c>
      <c r="S4566" s="73" t="n">
        <v>43.5</v>
      </c>
      <c r="T4566" s="73" t="n">
        <v>33.1</v>
      </c>
      <c r="U4566" s="71" t="n">
        <v>0</v>
      </c>
      <c r="V4566" t="inlineStr">
        <is>
          <t>No</t>
        </is>
      </c>
      <c r="W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TC104558</t>
        </is>
      </c>
      <c r="B4567" s="69" t="n">
        <v>46208</v>
      </c>
      <c r="C4567" s="70" t="n">
        <v>2026</v>
      </c>
      <c r="D4567" t="inlineStr">
        <is>
          <t>Jul</t>
        </is>
      </c>
      <c r="E4567" t="inlineStr">
        <is>
          <t>North America</t>
        </is>
      </c>
      <c r="F4567" t="inlineStr">
        <is>
          <t>Canada</t>
        </is>
      </c>
      <c r="G4567" t="inlineStr">
        <is>
          <t>BFSI</t>
        </is>
      </c>
      <c r="H4567" t="inlineStr">
        <is>
          <t>Application services</t>
        </is>
      </c>
      <c r="I4567" t="inlineStr">
        <is>
          <t>Large client</t>
        </is>
      </c>
      <c r="J4567" t="inlineStr">
        <is>
          <t>Fatima Al-Saud</t>
        </is>
      </c>
      <c r="K4567" s="71" t="n">
        <v>10837</v>
      </c>
      <c r="L4567" s="72" t="n">
        <v>3770.3</v>
      </c>
      <c r="M4567" s="72" t="n">
        <v>40858741.1</v>
      </c>
      <c r="N4567" s="72" t="n">
        <v>817174.8199999999</v>
      </c>
      <c r="O4567" s="72" t="n">
        <v>40041566.28</v>
      </c>
      <c r="P4567" s="72" t="n">
        <v>23759196.5</v>
      </c>
      <c r="Q4567" s="72" t="n">
        <v>16282369.78</v>
      </c>
      <c r="R4567" t="inlineStr">
        <is>
          <t>B-02</t>
        </is>
      </c>
      <c r="S4567" s="73" t="n">
        <v>78.7</v>
      </c>
      <c r="T4567" s="73" t="n">
        <v>65.90000000000001</v>
      </c>
      <c r="U4567" s="71" t="n">
        <v>1</v>
      </c>
      <c r="V4567" t="inlineStr">
        <is>
          <t>No</t>
        </is>
      </c>
      <c r="W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TC104559</t>
        </is>
      </c>
      <c r="B4568" s="69" t="n">
        <v>46208</v>
      </c>
      <c r="C4568" s="70" t="n">
        <v>2026</v>
      </c>
      <c r="D4568" t="inlineStr">
        <is>
          <t>Jul</t>
        </is>
      </c>
      <c r="E4568" t="inlineStr">
        <is>
          <t>North America</t>
        </is>
      </c>
      <c r="F4568" t="inlineStr">
        <is>
          <t>USA</t>
        </is>
      </c>
      <c r="G4568" t="inlineStr">
        <is>
          <t>BFSI</t>
        </is>
      </c>
      <c r="H4568" t="inlineStr">
        <is>
          <t>Application services</t>
        </is>
      </c>
      <c r="I4568" t="inlineStr">
        <is>
          <t>Top-10 client</t>
        </is>
      </c>
      <c r="J4568" t="inlineStr">
        <is>
          <t>Carlos Silva</t>
        </is>
      </c>
      <c r="K4568" s="71" t="n">
        <v>4496</v>
      </c>
      <c r="L4568" s="72" t="n">
        <v>4152.77</v>
      </c>
      <c r="M4568" s="72" t="n">
        <v>18670853.92</v>
      </c>
      <c r="N4568" s="72" t="n">
        <v>1120251.24</v>
      </c>
      <c r="O4568" s="72" t="n">
        <v>17550602.68</v>
      </c>
      <c r="P4568" s="72" t="n">
        <v>11567600.82</v>
      </c>
      <c r="Q4568" s="72" t="n">
        <v>5983001.86</v>
      </c>
      <c r="R4568" t="inlineStr">
        <is>
          <t>B-04</t>
        </is>
      </c>
      <c r="S4568" s="73" t="n">
        <v>31.8</v>
      </c>
      <c r="T4568" s="73" t="n">
        <v>27.9</v>
      </c>
      <c r="U4568" s="71" t="n">
        <v>0</v>
      </c>
      <c r="V4568" t="inlineStr">
        <is>
          <t>No</t>
        </is>
      </c>
      <c r="W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TC104560</t>
        </is>
      </c>
      <c r="B4569" s="69" t="n">
        <v>46208</v>
      </c>
      <c r="C4569" s="70" t="n">
        <v>2026</v>
      </c>
      <c r="D4569" t="inlineStr">
        <is>
          <t>Jul</t>
        </is>
      </c>
      <c r="E4569" t="inlineStr">
        <is>
          <t>North America</t>
        </is>
      </c>
      <c r="F4569" t="inlineStr">
        <is>
          <t>Canada</t>
        </is>
      </c>
      <c r="G4569" t="inlineStr">
        <is>
          <t>Technology &amp; Services</t>
        </is>
      </c>
      <c r="H4569" t="inlineStr">
        <is>
          <t>Cloud &amp; infrastructure</t>
        </is>
      </c>
      <c r="I4569" t="inlineStr">
        <is>
          <t>Large client</t>
        </is>
      </c>
      <c r="J4569" t="inlineStr">
        <is>
          <t>Aisha Bello</t>
        </is>
      </c>
      <c r="K4569" s="71" t="n">
        <v>1128</v>
      </c>
      <c r="L4569" s="72" t="n">
        <v>3935.86</v>
      </c>
      <c r="M4569" s="72" t="n">
        <v>4439650.08</v>
      </c>
      <c r="N4569" s="72" t="n">
        <v>177586</v>
      </c>
      <c r="O4569" s="72" t="n">
        <v>4262064.08</v>
      </c>
      <c r="P4569" s="72" t="n">
        <v>3105055.44</v>
      </c>
      <c r="Q4569" s="72" t="n">
        <v>1157008.64</v>
      </c>
      <c r="R4569" t="inlineStr">
        <is>
          <t>TS-02</t>
        </is>
      </c>
      <c r="S4569" s="73" t="n">
        <v>7.4</v>
      </c>
      <c r="T4569" s="73" t="n">
        <v>6.6</v>
      </c>
      <c r="U4569" s="71" t="n">
        <v>0</v>
      </c>
      <c r="V4569" t="inlineStr">
        <is>
          <t>No</t>
        </is>
      </c>
      <c r="W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TC104561</t>
        </is>
      </c>
      <c r="B4570" s="69" t="n">
        <v>46208</v>
      </c>
      <c r="C4570" s="70" t="n">
        <v>2026</v>
      </c>
      <c r="D4570" t="inlineStr">
        <is>
          <t>Jul</t>
        </is>
      </c>
      <c r="E4570" t="inlineStr">
        <is>
          <t>Continental Europe</t>
        </is>
      </c>
      <c r="F4570" t="inlineStr">
        <is>
          <t>Netherlands</t>
        </is>
      </c>
      <c r="G4570" t="inlineStr">
        <is>
          <t>Manufacturing</t>
        </is>
      </c>
      <c r="H4570" t="inlineStr">
        <is>
          <t>BPS</t>
        </is>
      </c>
      <c r="I4570" t="inlineStr">
        <is>
          <t>Large client</t>
        </is>
      </c>
      <c r="J4570" t="inlineStr">
        <is>
          <t>Emma Clarke</t>
        </is>
      </c>
      <c r="K4570" s="71" t="n">
        <v>7251</v>
      </c>
      <c r="L4570" s="72" t="n">
        <v>3800.16</v>
      </c>
      <c r="M4570" s="72" t="n">
        <v>27554960.16</v>
      </c>
      <c r="N4570" s="72" t="n">
        <v>551099.2</v>
      </c>
      <c r="O4570" s="72" t="n">
        <v>27003860.96</v>
      </c>
      <c r="P4570" s="72" t="n">
        <v>19240794.3</v>
      </c>
      <c r="Q4570" s="72" t="n">
        <v>7763066.66</v>
      </c>
      <c r="R4570" t="inlineStr">
        <is>
          <t>M-05</t>
        </is>
      </c>
      <c r="S4570" s="73" t="n">
        <v>55.5</v>
      </c>
      <c r="T4570" s="73" t="n">
        <v>41.4</v>
      </c>
      <c r="U4570" s="71" t="n">
        <v>1</v>
      </c>
      <c r="V4570" t="inlineStr">
        <is>
          <t>No</t>
        </is>
      </c>
      <c r="W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TC104562</t>
        </is>
      </c>
      <c r="B4571" s="69" t="n">
        <v>46208</v>
      </c>
      <c r="C4571" s="70" t="n">
        <v>2026</v>
      </c>
      <c r="D4571" t="inlineStr">
        <is>
          <t>Jul</t>
        </is>
      </c>
      <c r="E4571" t="inlineStr">
        <is>
          <t>UK</t>
        </is>
      </c>
      <c r="F4571" t="inlineStr">
        <is>
          <t>UK</t>
        </is>
      </c>
      <c r="G4571" t="inlineStr">
        <is>
          <t>Communications &amp; Media</t>
        </is>
      </c>
      <c r="H4571" t="inlineStr">
        <is>
          <t>Application services</t>
        </is>
      </c>
      <c r="I4571" t="inlineStr">
        <is>
          <t>Large client</t>
        </is>
      </c>
      <c r="J4571" t="inlineStr">
        <is>
          <t>Yuki Sato</t>
        </is>
      </c>
      <c r="K4571" s="71" t="n">
        <v>10864</v>
      </c>
      <c r="L4571" s="72" t="n">
        <v>3581.02</v>
      </c>
      <c r="M4571" s="72" t="n">
        <v>38904201.28</v>
      </c>
      <c r="N4571" s="72" t="n">
        <v>2334252.08</v>
      </c>
      <c r="O4571" s="72" t="n">
        <v>36569949.2</v>
      </c>
      <c r="P4571" s="72" t="n">
        <v>27443317.9</v>
      </c>
      <c r="Q4571" s="72" t="n">
        <v>9126631.300000001</v>
      </c>
      <c r="R4571" t="inlineStr">
        <is>
          <t>CM-01</t>
        </is>
      </c>
      <c r="S4571" s="73" t="n">
        <v>76</v>
      </c>
      <c r="T4571" s="73" t="n">
        <v>67.3</v>
      </c>
      <c r="U4571" s="71" t="n">
        <v>0</v>
      </c>
      <c r="V4571" t="inlineStr">
        <is>
          <t>No</t>
        </is>
      </c>
      <c r="W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TC104563</t>
        </is>
      </c>
      <c r="B4572" s="69" t="n">
        <v>46208</v>
      </c>
      <c r="C4572" s="70" t="n">
        <v>2026</v>
      </c>
      <c r="D4572" t="inlineStr">
        <is>
          <t>Jul</t>
        </is>
      </c>
      <c r="E4572" t="inlineStr">
        <is>
          <t>North America</t>
        </is>
      </c>
      <c r="F4572" t="inlineStr">
        <is>
          <t>Canada</t>
        </is>
      </c>
      <c r="G4572" t="inlineStr">
        <is>
          <t>Manufacturing</t>
        </is>
      </c>
      <c r="H4572" t="inlineStr">
        <is>
          <t>Application services</t>
        </is>
      </c>
      <c r="I4572" t="inlineStr">
        <is>
          <t>Mid-size client</t>
        </is>
      </c>
      <c r="J4572" t="inlineStr">
        <is>
          <t>Arjun Mehta</t>
        </is>
      </c>
      <c r="K4572" s="71" t="n">
        <v>8673</v>
      </c>
      <c r="L4572" s="72" t="n">
        <v>3693.7</v>
      </c>
      <c r="M4572" s="72" t="n">
        <v>32035460.1</v>
      </c>
      <c r="N4572" s="72" t="n">
        <v>0</v>
      </c>
      <c r="O4572" s="72" t="n">
        <v>32035460.1</v>
      </c>
      <c r="P4572" s="72" t="n">
        <v>19527493.99</v>
      </c>
      <c r="Q4572" s="72" t="n">
        <v>12507966.11</v>
      </c>
      <c r="R4572" t="inlineStr">
        <is>
          <t>M-01</t>
        </is>
      </c>
      <c r="S4572" s="73" t="n">
        <v>59.1</v>
      </c>
      <c r="T4572" s="73" t="n">
        <v>51.4</v>
      </c>
      <c r="U4572" s="71" t="n">
        <v>0</v>
      </c>
      <c r="V4572" t="inlineStr">
        <is>
          <t>Yes</t>
        </is>
      </c>
      <c r="W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TC104564</t>
        </is>
      </c>
      <c r="B4573" s="69" t="n">
        <v>46208</v>
      </c>
      <c r="C4573" s="70" t="n">
        <v>2026</v>
      </c>
      <c r="D4573" t="inlineStr">
        <is>
          <t>Jul</t>
        </is>
      </c>
      <c r="E4573" t="inlineStr">
        <is>
          <t>Continental Europe</t>
        </is>
      </c>
      <c r="F4573" t="inlineStr">
        <is>
          <t>France</t>
        </is>
      </c>
      <c r="G4573" t="inlineStr">
        <is>
          <t>Manufacturing</t>
        </is>
      </c>
      <c r="H4573" t="inlineStr">
        <is>
          <t>Application services</t>
        </is>
      </c>
      <c r="I4573" t="inlineStr">
        <is>
          <t>Mid-size client</t>
        </is>
      </c>
      <c r="J4573" t="inlineStr">
        <is>
          <t>Amir Khan</t>
        </is>
      </c>
      <c r="K4573" s="71" t="n">
        <v>8312</v>
      </c>
      <c r="L4573" s="72" t="n">
        <v>3945.57</v>
      </c>
      <c r="M4573" s="72" t="n">
        <v>32795577.84</v>
      </c>
      <c r="N4573" s="72" t="n">
        <v>1967734.67</v>
      </c>
      <c r="O4573" s="72" t="n">
        <v>30827843.17</v>
      </c>
      <c r="P4573" s="72" t="n">
        <v>20627646.97</v>
      </c>
      <c r="Q4573" s="72" t="n">
        <v>10200196.2</v>
      </c>
      <c r="R4573" t="inlineStr">
        <is>
          <t>M-06</t>
        </is>
      </c>
      <c r="S4573" s="73" t="n">
        <v>56.9</v>
      </c>
      <c r="T4573" s="73" t="n">
        <v>48</v>
      </c>
      <c r="U4573" s="71" t="n">
        <v>0</v>
      </c>
      <c r="V4573" t="inlineStr">
        <is>
          <t>No</t>
        </is>
      </c>
      <c r="W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TC104565</t>
        </is>
      </c>
      <c r="B4574" s="69" t="n">
        <v>46208</v>
      </c>
      <c r="C4574" s="70" t="n">
        <v>2026</v>
      </c>
      <c r="D4574" t="inlineStr">
        <is>
          <t>Jul</t>
        </is>
      </c>
      <c r="E4574" t="inlineStr">
        <is>
          <t>North America</t>
        </is>
      </c>
      <c r="F4574" t="inlineStr">
        <is>
          <t>USA</t>
        </is>
      </c>
      <c r="G4574" t="inlineStr">
        <is>
          <t>Life Sciences</t>
        </is>
      </c>
      <c r="H4574" t="inlineStr">
        <is>
          <t>BPS</t>
        </is>
      </c>
      <c r="I4574" t="inlineStr">
        <is>
          <t>Top-10 client</t>
        </is>
      </c>
      <c r="J4574" t="inlineStr">
        <is>
          <t>Wei Chen</t>
        </is>
      </c>
      <c r="K4574" s="71" t="n">
        <v>10038</v>
      </c>
      <c r="L4574" s="72" t="n">
        <v>4811.48</v>
      </c>
      <c r="M4574" s="72" t="n">
        <v>48297636.24</v>
      </c>
      <c r="N4574" s="72" t="n">
        <v>2897858.17</v>
      </c>
      <c r="O4574" s="72" t="n">
        <v>45399778.07</v>
      </c>
      <c r="P4574" s="72" t="n">
        <v>28223397.13</v>
      </c>
      <c r="Q4574" s="72" t="n">
        <v>17176380.94</v>
      </c>
      <c r="R4574" t="inlineStr">
        <is>
          <t>LS-06</t>
        </is>
      </c>
      <c r="S4574" s="73" t="n">
        <v>74.5</v>
      </c>
      <c r="T4574" s="73" t="n">
        <v>61.8</v>
      </c>
      <c r="U4574" s="71" t="n">
        <v>0</v>
      </c>
      <c r="V4574" t="inlineStr">
        <is>
          <t>No</t>
        </is>
      </c>
      <c r="W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TC104566</t>
        </is>
      </c>
      <c r="B4575" s="69" t="n">
        <v>46209</v>
      </c>
      <c r="C4575" s="70" t="n">
        <v>2026</v>
      </c>
      <c r="D4575" t="inlineStr">
        <is>
          <t>Jul</t>
        </is>
      </c>
      <c r="E4575" t="inlineStr">
        <is>
          <t>North America</t>
        </is>
      </c>
      <c r="F4575" t="inlineStr">
        <is>
          <t>USA</t>
        </is>
      </c>
      <c r="G4575" t="inlineStr">
        <is>
          <t>BFSI</t>
        </is>
      </c>
      <c r="H4575" t="inlineStr">
        <is>
          <t>Consulting</t>
        </is>
      </c>
      <c r="I4575" t="inlineStr">
        <is>
          <t>Large client</t>
        </is>
      </c>
      <c r="J4575" t="inlineStr">
        <is>
          <t>Zoya Ahmed</t>
        </is>
      </c>
      <c r="K4575" s="71" t="n">
        <v>9436</v>
      </c>
      <c r="L4575" s="72" t="n">
        <v>3871.82</v>
      </c>
      <c r="M4575" s="72" t="n">
        <v>36534493.52</v>
      </c>
      <c r="N4575" s="72" t="n">
        <v>2192069.61</v>
      </c>
      <c r="O4575" s="72" t="n">
        <v>34342423.91</v>
      </c>
      <c r="P4575" s="72" t="n">
        <v>23958593.01</v>
      </c>
      <c r="Q4575" s="72" t="n">
        <v>10383830.9</v>
      </c>
      <c r="R4575" t="inlineStr">
        <is>
          <t>B-02</t>
        </is>
      </c>
      <c r="S4575" s="73" t="n">
        <v>72.90000000000001</v>
      </c>
      <c r="T4575" s="73" t="n">
        <v>55</v>
      </c>
      <c r="U4575" s="71" t="n">
        <v>1</v>
      </c>
      <c r="V4575" t="inlineStr">
        <is>
          <t>No</t>
        </is>
      </c>
      <c r="W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TC104567</t>
        </is>
      </c>
      <c r="B4576" s="69" t="n">
        <v>46209</v>
      </c>
      <c r="C4576" s="70" t="n">
        <v>2026</v>
      </c>
      <c r="D4576" t="inlineStr">
        <is>
          <t>Jul</t>
        </is>
      </c>
      <c r="E4576" t="inlineStr">
        <is>
          <t>North America</t>
        </is>
      </c>
      <c r="F4576" t="inlineStr">
        <is>
          <t>USA</t>
        </is>
      </c>
      <c r="G4576" t="inlineStr">
        <is>
          <t>Retail &amp; CPG</t>
        </is>
      </c>
      <c r="H4576" t="inlineStr">
        <is>
          <t>Cloud &amp; infrastructure</t>
        </is>
      </c>
      <c r="I4576" t="inlineStr">
        <is>
          <t>Large client</t>
        </is>
      </c>
      <c r="J4576" t="inlineStr">
        <is>
          <t>Wei Chen</t>
        </is>
      </c>
      <c r="K4576" s="71" t="n">
        <v>3615</v>
      </c>
      <c r="L4576" s="72" t="n">
        <v>3565.3</v>
      </c>
      <c r="M4576" s="72" t="n">
        <v>12888559.5</v>
      </c>
      <c r="N4576" s="72" t="n">
        <v>0</v>
      </c>
      <c r="O4576" s="72" t="n">
        <v>12888559.5</v>
      </c>
      <c r="P4576" s="72" t="n">
        <v>8359893.05</v>
      </c>
      <c r="Q4576" s="72" t="n">
        <v>4528666.45</v>
      </c>
      <c r="R4576" t="inlineStr">
        <is>
          <t>RC-02</t>
        </is>
      </c>
      <c r="S4576" s="73" t="n">
        <v>25.3</v>
      </c>
      <c r="T4576" s="73" t="n">
        <v>21.9</v>
      </c>
      <c r="U4576" s="71" t="n">
        <v>0</v>
      </c>
      <c r="V4576" t="inlineStr">
        <is>
          <t>No</t>
        </is>
      </c>
      <c r="W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TC104568</t>
        </is>
      </c>
      <c r="B4577" s="69" t="n">
        <v>46209</v>
      </c>
      <c r="C4577" s="70" t="n">
        <v>2026</v>
      </c>
      <c r="D4577" t="inlineStr">
        <is>
          <t>Jul</t>
        </is>
      </c>
      <c r="E4577" t="inlineStr">
        <is>
          <t>North America</t>
        </is>
      </c>
      <c r="F4577" t="inlineStr">
        <is>
          <t>USA</t>
        </is>
      </c>
      <c r="G4577" t="inlineStr">
        <is>
          <t>BFSI</t>
        </is>
      </c>
      <c r="H4577" t="inlineStr">
        <is>
          <t>AI &amp; data</t>
        </is>
      </c>
      <c r="I4577" t="inlineStr">
        <is>
          <t>Top-10 client</t>
        </is>
      </c>
      <c r="J4577" t="inlineStr">
        <is>
          <t>Liam O'Brien</t>
        </is>
      </c>
      <c r="K4577" s="71" t="n">
        <v>4449</v>
      </c>
      <c r="L4577" s="72" t="n">
        <v>3706.89</v>
      </c>
      <c r="M4577" s="72" t="n">
        <v>16491953.61</v>
      </c>
      <c r="N4577" s="72" t="n">
        <v>989517.22</v>
      </c>
      <c r="O4577" s="72" t="n">
        <v>15502436.39</v>
      </c>
      <c r="P4577" s="72" t="n">
        <v>10421338.46</v>
      </c>
      <c r="Q4577" s="72" t="n">
        <v>5081097.93</v>
      </c>
      <c r="R4577" t="inlineStr">
        <is>
          <t>B-05</t>
        </is>
      </c>
      <c r="S4577" s="73" t="n">
        <v>32.5</v>
      </c>
      <c r="T4577" s="73" t="n">
        <v>27</v>
      </c>
      <c r="U4577" s="71" t="n">
        <v>1</v>
      </c>
      <c r="V4577" t="inlineStr">
        <is>
          <t>No</t>
        </is>
      </c>
      <c r="W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TC104569</t>
        </is>
      </c>
      <c r="B4578" s="69" t="n">
        <v>46209</v>
      </c>
      <c r="C4578" s="70" t="n">
        <v>2026</v>
      </c>
      <c r="D4578" t="inlineStr">
        <is>
          <t>Jul</t>
        </is>
      </c>
      <c r="E4578" t="inlineStr">
        <is>
          <t>Asia Pacific</t>
        </is>
      </c>
      <c r="F4578" t="inlineStr">
        <is>
          <t>Japan</t>
        </is>
      </c>
      <c r="G4578" t="inlineStr">
        <is>
          <t>Manufacturing</t>
        </is>
      </c>
      <c r="H4578" t="inlineStr">
        <is>
          <t>AI &amp; data</t>
        </is>
      </c>
      <c r="I4578" t="inlineStr">
        <is>
          <t>Mid-size client</t>
        </is>
      </c>
      <c r="J4578" t="inlineStr">
        <is>
          <t>Hiroshi Tanaka</t>
        </is>
      </c>
      <c r="K4578" s="71" t="n">
        <v>5836</v>
      </c>
      <c r="L4578" s="72" t="n">
        <v>3175.19</v>
      </c>
      <c r="M4578" s="72" t="n">
        <v>18530408.84</v>
      </c>
      <c r="N4578" s="72" t="n">
        <v>1111824.53</v>
      </c>
      <c r="O4578" s="72" t="n">
        <v>17418584.31</v>
      </c>
      <c r="P4578" s="72" t="n">
        <v>10954353.34</v>
      </c>
      <c r="Q4578" s="72" t="n">
        <v>6464230.97</v>
      </c>
      <c r="R4578" t="inlineStr">
        <is>
          <t>M-04</t>
        </is>
      </c>
      <c r="S4578" s="73" t="n">
        <v>40.2</v>
      </c>
      <c r="T4578" s="73" t="n">
        <v>33.4</v>
      </c>
      <c r="U4578" s="71" t="n">
        <v>0</v>
      </c>
      <c r="V4578" t="inlineStr">
        <is>
          <t>No</t>
        </is>
      </c>
      <c r="W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TC104570</t>
        </is>
      </c>
      <c r="B4579" s="69" t="n">
        <v>46209</v>
      </c>
      <c r="C4579" s="70" t="n">
        <v>2026</v>
      </c>
      <c r="D4579" t="inlineStr">
        <is>
          <t>Jul</t>
        </is>
      </c>
      <c r="E4579" t="inlineStr">
        <is>
          <t>UK</t>
        </is>
      </c>
      <c r="F4579" t="inlineStr">
        <is>
          <t>UK</t>
        </is>
      </c>
      <c r="G4579" t="inlineStr">
        <is>
          <t>Retail &amp; CPG</t>
        </is>
      </c>
      <c r="H4579" t="inlineStr">
        <is>
          <t>Application services</t>
        </is>
      </c>
      <c r="I4579" t="inlineStr">
        <is>
          <t>Top-10 client</t>
        </is>
      </c>
      <c r="J4579" t="inlineStr">
        <is>
          <t>Ravindra Patil</t>
        </is>
      </c>
      <c r="K4579" s="71" t="n">
        <v>7168</v>
      </c>
      <c r="L4579" s="72" t="n">
        <v>3941.62</v>
      </c>
      <c r="M4579" s="72" t="n">
        <v>28253532.16</v>
      </c>
      <c r="N4579" s="72" t="n">
        <v>565070.64</v>
      </c>
      <c r="O4579" s="72" t="n">
        <v>27688461.52</v>
      </c>
      <c r="P4579" s="72" t="n">
        <v>18778580.73</v>
      </c>
      <c r="Q4579" s="72" t="n">
        <v>8909880.789999999</v>
      </c>
      <c r="R4579" t="inlineStr">
        <is>
          <t>RC-02</t>
        </is>
      </c>
      <c r="S4579" s="73" t="n">
        <v>52.8</v>
      </c>
      <c r="T4579" s="73" t="n">
        <v>44.6</v>
      </c>
      <c r="U4579" s="71" t="n">
        <v>0</v>
      </c>
      <c r="V4579" t="inlineStr">
        <is>
          <t>No</t>
        </is>
      </c>
      <c r="W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TC104571</t>
        </is>
      </c>
      <c r="B4580" s="69" t="n">
        <v>46209</v>
      </c>
      <c r="C4580" s="70" t="n">
        <v>2026</v>
      </c>
      <c r="D4580" t="inlineStr">
        <is>
          <t>Jul</t>
        </is>
      </c>
      <c r="E4580" t="inlineStr">
        <is>
          <t>Middle East &amp; Africa</t>
        </is>
      </c>
      <c r="F4580" t="inlineStr">
        <is>
          <t>South Africa</t>
        </is>
      </c>
      <c r="G4580" t="inlineStr">
        <is>
          <t>BFSI</t>
        </is>
      </c>
      <c r="H4580" t="inlineStr">
        <is>
          <t>Application services</t>
        </is>
      </c>
      <c r="I4580" t="inlineStr">
        <is>
          <t>Large client</t>
        </is>
      </c>
      <c r="J4580" t="inlineStr">
        <is>
          <t>Emma Clarke</t>
        </is>
      </c>
      <c r="K4580" s="71" t="n">
        <v>11227</v>
      </c>
      <c r="L4580" s="72" t="n">
        <v>3551.06</v>
      </c>
      <c r="M4580" s="72" t="n">
        <v>39867750.62</v>
      </c>
      <c r="N4580" s="72" t="n">
        <v>0</v>
      </c>
      <c r="O4580" s="72" t="n">
        <v>39867750.62</v>
      </c>
      <c r="P4580" s="72" t="n">
        <v>27359814.89</v>
      </c>
      <c r="Q4580" s="72" t="n">
        <v>12507935.73</v>
      </c>
      <c r="R4580" t="inlineStr">
        <is>
          <t>B-01</t>
        </is>
      </c>
      <c r="S4580" s="73" t="n">
        <v>74.2</v>
      </c>
      <c r="T4580" s="73" t="n">
        <v>65.7</v>
      </c>
      <c r="U4580" s="71" t="n">
        <v>0</v>
      </c>
      <c r="V4580" t="inlineStr">
        <is>
          <t>No</t>
        </is>
      </c>
      <c r="W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TC104572</t>
        </is>
      </c>
      <c r="B4581" s="69" t="n">
        <v>46209</v>
      </c>
      <c r="C4581" s="70" t="n">
        <v>2026</v>
      </c>
      <c r="D4581" t="inlineStr">
        <is>
          <t>Jul</t>
        </is>
      </c>
      <c r="E4581" t="inlineStr">
        <is>
          <t>Asia Pacific</t>
        </is>
      </c>
      <c r="F4581" t="inlineStr">
        <is>
          <t>Singapore</t>
        </is>
      </c>
      <c r="G4581" t="inlineStr">
        <is>
          <t>Manufacturing</t>
        </is>
      </c>
      <c r="H4581" t="inlineStr">
        <is>
          <t>Cloud &amp; infrastructure</t>
        </is>
      </c>
      <c r="I4581" t="inlineStr">
        <is>
          <t>Top-10 client</t>
        </is>
      </c>
      <c r="J4581" t="inlineStr">
        <is>
          <t>Priya Nair</t>
        </is>
      </c>
      <c r="K4581" s="71" t="n">
        <v>5120</v>
      </c>
      <c r="L4581" s="72" t="n">
        <v>3549.95</v>
      </c>
      <c r="M4581" s="72" t="n">
        <v>18175744</v>
      </c>
      <c r="N4581" s="72" t="n">
        <v>1090544.64</v>
      </c>
      <c r="O4581" s="72" t="n">
        <v>17085199.36</v>
      </c>
      <c r="P4581" s="72" t="n">
        <v>11933624.71</v>
      </c>
      <c r="Q4581" s="72" t="n">
        <v>5151574.65</v>
      </c>
      <c r="R4581" t="inlineStr">
        <is>
          <t>M-01</t>
        </is>
      </c>
      <c r="S4581" s="73" t="n">
        <v>34.1</v>
      </c>
      <c r="T4581" s="73" t="n">
        <v>29.2</v>
      </c>
      <c r="U4581" s="71" t="n">
        <v>0</v>
      </c>
      <c r="V4581" t="inlineStr">
        <is>
          <t>No</t>
        </is>
      </c>
      <c r="W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TC104573</t>
        </is>
      </c>
      <c r="B4582" s="69" t="n">
        <v>46210</v>
      </c>
      <c r="C4582" s="70" t="n">
        <v>2026</v>
      </c>
      <c r="D4582" t="inlineStr">
        <is>
          <t>Jul</t>
        </is>
      </c>
      <c r="E4582" t="inlineStr">
        <is>
          <t>Continental Europe</t>
        </is>
      </c>
      <c r="F4582" t="inlineStr">
        <is>
          <t>Germany</t>
        </is>
      </c>
      <c r="G4582" t="inlineStr">
        <is>
          <t>Retail &amp; CPG</t>
        </is>
      </c>
      <c r="H4582" t="inlineStr">
        <is>
          <t>Consulting</t>
        </is>
      </c>
      <c r="I4582" t="inlineStr">
        <is>
          <t>Top-10 client</t>
        </is>
      </c>
      <c r="J4582" t="inlineStr">
        <is>
          <t>Hiroshi Tanaka</t>
        </is>
      </c>
      <c r="K4582" s="71" t="n">
        <v>9135</v>
      </c>
      <c r="L4582" s="72" t="n">
        <v>3796.58</v>
      </c>
      <c r="M4582" s="72" t="n">
        <v>34681758.3</v>
      </c>
      <c r="N4582" s="72" t="n">
        <v>0</v>
      </c>
      <c r="O4582" s="72" t="n">
        <v>34681758.3</v>
      </c>
      <c r="P4582" s="72" t="n">
        <v>23767500.91</v>
      </c>
      <c r="Q4582" s="72" t="n">
        <v>10914257.39</v>
      </c>
      <c r="R4582" t="inlineStr">
        <is>
          <t>RC-04</t>
        </is>
      </c>
      <c r="S4582" s="73" t="n">
        <v>71.5</v>
      </c>
      <c r="T4582" s="73" t="n">
        <v>58.9</v>
      </c>
      <c r="U4582" s="71" t="n">
        <v>2</v>
      </c>
      <c r="V4582" t="inlineStr">
        <is>
          <t>No</t>
        </is>
      </c>
      <c r="W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TC104574</t>
        </is>
      </c>
      <c r="B4583" s="69" t="n">
        <v>46210</v>
      </c>
      <c r="C4583" s="70" t="n">
        <v>2026</v>
      </c>
      <c r="D4583" t="inlineStr">
        <is>
          <t>Jul</t>
        </is>
      </c>
      <c r="E4583" t="inlineStr">
        <is>
          <t>Continental Europe</t>
        </is>
      </c>
      <c r="F4583" t="inlineStr">
        <is>
          <t>France</t>
        </is>
      </c>
      <c r="G4583" t="inlineStr">
        <is>
          <t>Manufacturing</t>
        </is>
      </c>
      <c r="H4583" t="inlineStr">
        <is>
          <t>Application services</t>
        </is>
      </c>
      <c r="I4583" t="inlineStr">
        <is>
          <t>Large client</t>
        </is>
      </c>
      <c r="J4583" t="inlineStr">
        <is>
          <t>Omar Haddad</t>
        </is>
      </c>
      <c r="K4583" s="71" t="n">
        <v>4153</v>
      </c>
      <c r="L4583" s="72" t="n">
        <v>4206.9</v>
      </c>
      <c r="M4583" s="72" t="n">
        <v>17471255.7</v>
      </c>
      <c r="N4583" s="72" t="n">
        <v>0</v>
      </c>
      <c r="O4583" s="72" t="n">
        <v>17471255.7</v>
      </c>
      <c r="P4583" s="72" t="n">
        <v>10918215.19</v>
      </c>
      <c r="Q4583" s="72" t="n">
        <v>6553040.51</v>
      </c>
      <c r="R4583" t="inlineStr">
        <is>
          <t>M-01</t>
        </is>
      </c>
      <c r="S4583" s="73" t="n">
        <v>31</v>
      </c>
      <c r="T4583" s="73" t="n">
        <v>26.3</v>
      </c>
      <c r="U4583" s="71" t="n">
        <v>0</v>
      </c>
      <c r="V4583" t="inlineStr">
        <is>
          <t>No</t>
        </is>
      </c>
      <c r="W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TC104575</t>
        </is>
      </c>
      <c r="B4584" s="69" t="n">
        <v>46210</v>
      </c>
      <c r="C4584" s="70" t="n">
        <v>2026</v>
      </c>
      <c r="D4584" t="inlineStr">
        <is>
          <t>Jul</t>
        </is>
      </c>
      <c r="E4584" t="inlineStr">
        <is>
          <t>Middle East &amp; Africa</t>
        </is>
      </c>
      <c r="F4584" t="inlineStr">
        <is>
          <t>UAE</t>
        </is>
      </c>
      <c r="G4584" t="inlineStr">
        <is>
          <t>Retail &amp; CPG</t>
        </is>
      </c>
      <c r="H4584" t="inlineStr">
        <is>
          <t>AI &amp; data</t>
        </is>
      </c>
      <c r="I4584" t="inlineStr">
        <is>
          <t>Large client</t>
        </is>
      </c>
      <c r="J4584" t="inlineStr">
        <is>
          <t>Emma Clarke</t>
        </is>
      </c>
      <c r="K4584" s="71" t="n">
        <v>990</v>
      </c>
      <c r="L4584" s="72" t="n">
        <v>3541.21</v>
      </c>
      <c r="M4584" s="72" t="n">
        <v>3505797.9</v>
      </c>
      <c r="N4584" s="72" t="n">
        <v>140231.92</v>
      </c>
      <c r="O4584" s="72" t="n">
        <v>3365565.98</v>
      </c>
      <c r="P4584" s="72" t="n">
        <v>2383334.89</v>
      </c>
      <c r="Q4584" s="72" t="n">
        <v>982231.09</v>
      </c>
      <c r="R4584" t="inlineStr">
        <is>
          <t>RC-03</t>
        </is>
      </c>
      <c r="S4584" s="73" t="n">
        <v>7.8</v>
      </c>
      <c r="T4584" s="73" t="n">
        <v>5.9</v>
      </c>
      <c r="U4584" s="71" t="n">
        <v>0</v>
      </c>
      <c r="V4584" t="inlineStr">
        <is>
          <t>No</t>
        </is>
      </c>
      <c r="W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TC104576</t>
        </is>
      </c>
      <c r="B4585" s="69" t="n">
        <v>46210</v>
      </c>
      <c r="C4585" s="70" t="n">
        <v>2026</v>
      </c>
      <c r="D4585" t="inlineStr">
        <is>
          <t>Jul</t>
        </is>
      </c>
      <c r="E4585" t="inlineStr">
        <is>
          <t>North America</t>
        </is>
      </c>
      <c r="F4585" t="inlineStr">
        <is>
          <t>Canada</t>
        </is>
      </c>
      <c r="G4585" t="inlineStr">
        <is>
          <t>Retail &amp; CPG</t>
        </is>
      </c>
      <c r="H4585" t="inlineStr">
        <is>
          <t>Application services</t>
        </is>
      </c>
      <c r="I4585" t="inlineStr">
        <is>
          <t>Mid-size client</t>
        </is>
      </c>
      <c r="J4585" t="inlineStr">
        <is>
          <t>Kofi Mensah</t>
        </is>
      </c>
      <c r="K4585" s="71" t="n">
        <v>5446</v>
      </c>
      <c r="L4585" s="72" t="n">
        <v>4109.44</v>
      </c>
      <c r="M4585" s="72" t="n">
        <v>22380010.24</v>
      </c>
      <c r="N4585" s="72" t="n">
        <v>0</v>
      </c>
      <c r="O4585" s="72" t="n">
        <v>22380010.24</v>
      </c>
      <c r="P4585" s="72" t="n">
        <v>14427768.91</v>
      </c>
      <c r="Q4585" s="72" t="n">
        <v>7952241.33</v>
      </c>
      <c r="R4585" t="inlineStr">
        <is>
          <t>RC-05</t>
        </is>
      </c>
      <c r="S4585" s="73" t="n">
        <v>38.4</v>
      </c>
      <c r="T4585" s="73" t="n">
        <v>32.8</v>
      </c>
      <c r="U4585" s="71" t="n">
        <v>0</v>
      </c>
      <c r="V4585" t="inlineStr">
        <is>
          <t>No</t>
        </is>
      </c>
      <c r="W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TC104577</t>
        </is>
      </c>
      <c r="B4586" s="69" t="n">
        <v>46210</v>
      </c>
      <c r="C4586" s="70" t="n">
        <v>2026</v>
      </c>
      <c r="D4586" t="inlineStr">
        <is>
          <t>Jul</t>
        </is>
      </c>
      <c r="E4586" t="inlineStr">
        <is>
          <t>Middle East &amp; Africa</t>
        </is>
      </c>
      <c r="F4586" t="inlineStr">
        <is>
          <t>South Africa</t>
        </is>
      </c>
      <c r="G4586" t="inlineStr">
        <is>
          <t>BFSI</t>
        </is>
      </c>
      <c r="H4586" t="inlineStr">
        <is>
          <t>Application services</t>
        </is>
      </c>
      <c r="I4586" t="inlineStr">
        <is>
          <t>Large client</t>
        </is>
      </c>
      <c r="J4586" t="inlineStr">
        <is>
          <t>Sara Rossi</t>
        </is>
      </c>
      <c r="K4586" s="71" t="n">
        <v>4092</v>
      </c>
      <c r="L4586" s="72" t="n">
        <v>4023.35</v>
      </c>
      <c r="M4586" s="72" t="n">
        <v>16463548.2</v>
      </c>
      <c r="N4586" s="72" t="n">
        <v>329270.96</v>
      </c>
      <c r="O4586" s="72" t="n">
        <v>16134277.24</v>
      </c>
      <c r="P4586" s="72" t="n">
        <v>11894608.21</v>
      </c>
      <c r="Q4586" s="72" t="n">
        <v>4239669.03</v>
      </c>
      <c r="R4586" t="inlineStr">
        <is>
          <t>B-04</t>
        </is>
      </c>
      <c r="S4586" s="73" t="n">
        <v>30.4</v>
      </c>
      <c r="T4586" s="73" t="n">
        <v>25.1</v>
      </c>
      <c r="U4586" s="71" t="n">
        <v>0</v>
      </c>
      <c r="V4586" t="inlineStr">
        <is>
          <t>No</t>
        </is>
      </c>
      <c r="W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TC104578</t>
        </is>
      </c>
      <c r="B4587" s="69" t="n">
        <v>46210</v>
      </c>
      <c r="C4587" s="70" t="n">
        <v>2026</v>
      </c>
      <c r="D4587" t="inlineStr">
        <is>
          <t>Jul</t>
        </is>
      </c>
      <c r="E4587" t="inlineStr">
        <is>
          <t>North America</t>
        </is>
      </c>
      <c r="F4587" t="inlineStr">
        <is>
          <t>USA</t>
        </is>
      </c>
      <c r="G4587" t="inlineStr">
        <is>
          <t>Retail &amp; CPG</t>
        </is>
      </c>
      <c r="H4587" t="inlineStr">
        <is>
          <t>BPS</t>
        </is>
      </c>
      <c r="I4587" t="inlineStr">
        <is>
          <t>Top-10 client</t>
        </is>
      </c>
      <c r="J4587" t="inlineStr">
        <is>
          <t>Mei Lin</t>
        </is>
      </c>
      <c r="K4587" s="71" t="n">
        <v>4652</v>
      </c>
      <c r="L4587" s="72" t="n">
        <v>3385.61</v>
      </c>
      <c r="M4587" s="72" t="n">
        <v>15749857.72</v>
      </c>
      <c r="N4587" s="72" t="n">
        <v>0</v>
      </c>
      <c r="O4587" s="72" t="n">
        <v>15749857.72</v>
      </c>
      <c r="P4587" s="72" t="n">
        <v>9264068.25</v>
      </c>
      <c r="Q4587" s="72" t="n">
        <v>6485789.47</v>
      </c>
      <c r="R4587" t="inlineStr">
        <is>
          <t>RC-02</t>
        </is>
      </c>
      <c r="S4587" s="73" t="n">
        <v>33.8</v>
      </c>
      <c r="T4587" s="73" t="n">
        <v>27</v>
      </c>
      <c r="U4587" s="71" t="n">
        <v>0</v>
      </c>
      <c r="V4587" t="inlineStr">
        <is>
          <t>No</t>
        </is>
      </c>
      <c r="W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TC104579</t>
        </is>
      </c>
      <c r="B4588" s="69" t="n">
        <v>46210</v>
      </c>
      <c r="C4588" s="70" t="n">
        <v>2026</v>
      </c>
      <c r="D4588" t="inlineStr">
        <is>
          <t>Jul</t>
        </is>
      </c>
      <c r="E4588" t="inlineStr">
        <is>
          <t>North America</t>
        </is>
      </c>
      <c r="F4588" t="inlineStr">
        <is>
          <t>Canada</t>
        </is>
      </c>
      <c r="G4588" t="inlineStr">
        <is>
          <t>Manufacturing</t>
        </is>
      </c>
      <c r="H4588" t="inlineStr">
        <is>
          <t>Application services</t>
        </is>
      </c>
      <c r="I4588" t="inlineStr">
        <is>
          <t>Mid-size client</t>
        </is>
      </c>
      <c r="J4588" t="inlineStr">
        <is>
          <t>Liam O'Brien</t>
        </is>
      </c>
      <c r="K4588" s="71" t="n">
        <v>9706</v>
      </c>
      <c r="L4588" s="72" t="n">
        <v>4342.51</v>
      </c>
      <c r="M4588" s="72" t="n">
        <v>42148402.06</v>
      </c>
      <c r="N4588" s="72" t="n">
        <v>0</v>
      </c>
      <c r="O4588" s="72" t="n">
        <v>42148402.06</v>
      </c>
      <c r="P4588" s="72" t="n">
        <v>29351544.34</v>
      </c>
      <c r="Q4588" s="72" t="n">
        <v>12796857.72</v>
      </c>
      <c r="R4588" t="inlineStr">
        <is>
          <t>M-05</t>
        </is>
      </c>
      <c r="S4588" s="73" t="n">
        <v>72.7</v>
      </c>
      <c r="T4588" s="73" t="n">
        <v>59.4</v>
      </c>
      <c r="U4588" s="71" t="n">
        <v>1</v>
      </c>
      <c r="V4588" t="inlineStr">
        <is>
          <t>No</t>
        </is>
      </c>
      <c r="W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TC104580</t>
        </is>
      </c>
      <c r="B4589" s="69" t="n">
        <v>46210</v>
      </c>
      <c r="C4589" s="70" t="n">
        <v>2026</v>
      </c>
      <c r="D4589" t="inlineStr">
        <is>
          <t>Jul</t>
        </is>
      </c>
      <c r="E4589" t="inlineStr">
        <is>
          <t>Continental Europe</t>
        </is>
      </c>
      <c r="F4589" t="inlineStr">
        <is>
          <t>Netherlands</t>
        </is>
      </c>
      <c r="G4589" t="inlineStr">
        <is>
          <t>BFSI</t>
        </is>
      </c>
      <c r="H4589" t="inlineStr">
        <is>
          <t>AI &amp; data</t>
        </is>
      </c>
      <c r="I4589" t="inlineStr">
        <is>
          <t>Top-10 client</t>
        </is>
      </c>
      <c r="J4589" t="inlineStr">
        <is>
          <t>Priya Nair</t>
        </is>
      </c>
      <c r="K4589" s="71" t="n">
        <v>7727</v>
      </c>
      <c r="L4589" s="72" t="n">
        <v>4413.54</v>
      </c>
      <c r="M4589" s="72" t="n">
        <v>34103423.58</v>
      </c>
      <c r="N4589" s="72" t="n">
        <v>0</v>
      </c>
      <c r="O4589" s="72" t="n">
        <v>34103423.58</v>
      </c>
      <c r="P4589" s="72" t="n">
        <v>21239656.41</v>
      </c>
      <c r="Q4589" s="72" t="n">
        <v>12863767.17</v>
      </c>
      <c r="R4589" t="inlineStr">
        <is>
          <t>B-03</t>
        </is>
      </c>
      <c r="S4589" s="73" t="n">
        <v>59.6</v>
      </c>
      <c r="T4589" s="73" t="n">
        <v>48.6</v>
      </c>
      <c r="U4589" s="71" t="n">
        <v>1</v>
      </c>
      <c r="V4589" t="inlineStr">
        <is>
          <t>Yes</t>
        </is>
      </c>
      <c r="W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TC104581</t>
        </is>
      </c>
      <c r="B4590" s="69" t="n">
        <v>46210</v>
      </c>
      <c r="C4590" s="70" t="n">
        <v>2026</v>
      </c>
      <c r="D4590" t="inlineStr">
        <is>
          <t>Jul</t>
        </is>
      </c>
      <c r="E4590" t="inlineStr">
        <is>
          <t>UK</t>
        </is>
      </c>
      <c r="F4590" t="inlineStr">
        <is>
          <t>UK</t>
        </is>
      </c>
      <c r="G4590" t="inlineStr">
        <is>
          <t>Retail &amp; CPG</t>
        </is>
      </c>
      <c r="H4590" t="inlineStr">
        <is>
          <t>BPS</t>
        </is>
      </c>
      <c r="I4590" t="inlineStr">
        <is>
          <t>Mid-size client</t>
        </is>
      </c>
      <c r="J4590" t="inlineStr">
        <is>
          <t>Hiroshi Tanaka</t>
        </is>
      </c>
      <c r="K4590" s="71" t="n">
        <v>5197</v>
      </c>
      <c r="L4590" s="72" t="n">
        <v>4074.39</v>
      </c>
      <c r="M4590" s="72" t="n">
        <v>21174604.83</v>
      </c>
      <c r="N4590" s="72" t="n">
        <v>846984.1899999999</v>
      </c>
      <c r="O4590" s="72" t="n">
        <v>20327620.64</v>
      </c>
      <c r="P4590" s="72" t="n">
        <v>14917504.2</v>
      </c>
      <c r="Q4590" s="72" t="n">
        <v>5410116.44</v>
      </c>
      <c r="R4590" t="inlineStr">
        <is>
          <t>RC-03</t>
        </is>
      </c>
      <c r="S4590" s="73" t="n">
        <v>38.7</v>
      </c>
      <c r="T4590" s="73" t="n">
        <v>32.1</v>
      </c>
      <c r="U4590" s="71" t="n">
        <v>0</v>
      </c>
      <c r="V4590" t="inlineStr">
        <is>
          <t>No</t>
        </is>
      </c>
      <c r="W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TC104582</t>
        </is>
      </c>
      <c r="B4591" s="69" t="n">
        <v>46210</v>
      </c>
      <c r="C4591" s="70" t="n">
        <v>2026</v>
      </c>
      <c r="D4591" t="inlineStr">
        <is>
          <t>Jul</t>
        </is>
      </c>
      <c r="E4591" t="inlineStr">
        <is>
          <t>North America</t>
        </is>
      </c>
      <c r="F4591" t="inlineStr">
        <is>
          <t>Canada</t>
        </is>
      </c>
      <c r="G4591" t="inlineStr">
        <is>
          <t>Communications &amp; Media</t>
        </is>
      </c>
      <c r="H4591" t="inlineStr">
        <is>
          <t>Cloud &amp; infrastructure</t>
        </is>
      </c>
      <c r="I4591" t="inlineStr">
        <is>
          <t>Large client</t>
        </is>
      </c>
      <c r="J4591" t="inlineStr">
        <is>
          <t>Ruhi Shaikh</t>
        </is>
      </c>
      <c r="K4591" s="71" t="n">
        <v>8050</v>
      </c>
      <c r="L4591" s="72" t="n">
        <v>3818.21</v>
      </c>
      <c r="M4591" s="72" t="n">
        <v>30736590.5</v>
      </c>
      <c r="N4591" s="72" t="n">
        <v>0</v>
      </c>
      <c r="O4591" s="72" t="n">
        <v>30736590.5</v>
      </c>
      <c r="P4591" s="72" t="n">
        <v>21733919.93</v>
      </c>
      <c r="Q4591" s="72" t="n">
        <v>9002670.57</v>
      </c>
      <c r="R4591" t="inlineStr">
        <is>
          <t>CM-04</t>
        </is>
      </c>
      <c r="S4591" s="73" t="n">
        <v>65.90000000000001</v>
      </c>
      <c r="T4591" s="73" t="n">
        <v>50.6</v>
      </c>
      <c r="U4591" s="71" t="n">
        <v>1</v>
      </c>
      <c r="V4591" t="inlineStr">
        <is>
          <t>No</t>
        </is>
      </c>
      <c r="W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TC104583</t>
        </is>
      </c>
      <c r="B4592" s="69" t="n">
        <v>46210</v>
      </c>
      <c r="C4592" s="70" t="n">
        <v>2026</v>
      </c>
      <c r="D4592" t="inlineStr">
        <is>
          <t>Jul</t>
        </is>
      </c>
      <c r="E4592" t="inlineStr">
        <is>
          <t>North America</t>
        </is>
      </c>
      <c r="F4592" t="inlineStr">
        <is>
          <t>Canada</t>
        </is>
      </c>
      <c r="G4592" t="inlineStr">
        <is>
          <t>Manufacturing</t>
        </is>
      </c>
      <c r="H4592" t="inlineStr">
        <is>
          <t>Cloud &amp; infrastructure</t>
        </is>
      </c>
      <c r="I4592" t="inlineStr">
        <is>
          <t>Large client</t>
        </is>
      </c>
      <c r="J4592" t="inlineStr">
        <is>
          <t>Ana Costa</t>
        </is>
      </c>
      <c r="K4592" s="71" t="n">
        <v>4614</v>
      </c>
      <c r="L4592" s="72" t="n">
        <v>4010.19</v>
      </c>
      <c r="M4592" s="72" t="n">
        <v>18503016.66</v>
      </c>
      <c r="N4592" s="72" t="n">
        <v>1110181</v>
      </c>
      <c r="O4592" s="72" t="n">
        <v>17392835.66</v>
      </c>
      <c r="P4592" s="72" t="n">
        <v>12283946.67</v>
      </c>
      <c r="Q4592" s="72" t="n">
        <v>5108888.99</v>
      </c>
      <c r="R4592" t="inlineStr">
        <is>
          <t>M-04</t>
        </is>
      </c>
      <c r="S4592" s="73" t="n">
        <v>33.5</v>
      </c>
      <c r="T4592" s="73" t="n">
        <v>27.8</v>
      </c>
      <c r="U4592" s="71" t="n">
        <v>1</v>
      </c>
      <c r="V4592" t="inlineStr">
        <is>
          <t>No</t>
        </is>
      </c>
      <c r="W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TC104584</t>
        </is>
      </c>
      <c r="B4593" s="69" t="n">
        <v>46210</v>
      </c>
      <c r="C4593" s="70" t="n">
        <v>2026</v>
      </c>
      <c r="D4593" t="inlineStr">
        <is>
          <t>Jul</t>
        </is>
      </c>
      <c r="E4593" t="inlineStr">
        <is>
          <t>UK</t>
        </is>
      </c>
      <c r="F4593" t="inlineStr">
        <is>
          <t>UK</t>
        </is>
      </c>
      <c r="G4593" t="inlineStr">
        <is>
          <t>BFSI</t>
        </is>
      </c>
      <c r="H4593" t="inlineStr">
        <is>
          <t>AI &amp; data</t>
        </is>
      </c>
      <c r="I4593" t="inlineStr">
        <is>
          <t>Large client</t>
        </is>
      </c>
      <c r="J4593" t="inlineStr">
        <is>
          <t>Carlos Silva</t>
        </is>
      </c>
      <c r="K4593" s="71" t="n">
        <v>921</v>
      </c>
      <c r="L4593" s="72" t="n">
        <v>3833.84</v>
      </c>
      <c r="M4593" s="72" t="n">
        <v>3530966.64</v>
      </c>
      <c r="N4593" s="72" t="n">
        <v>0</v>
      </c>
      <c r="O4593" s="72" t="n">
        <v>3530966.64</v>
      </c>
      <c r="P4593" s="72" t="n">
        <v>2461856.11</v>
      </c>
      <c r="Q4593" s="72" t="n">
        <v>1069110.53</v>
      </c>
      <c r="R4593" t="inlineStr">
        <is>
          <t>B-04</t>
        </is>
      </c>
      <c r="S4593" s="73" t="n">
        <v>6.6</v>
      </c>
      <c r="T4593" s="73" t="n">
        <v>5.8</v>
      </c>
      <c r="U4593" s="71" t="n">
        <v>0</v>
      </c>
      <c r="V4593" t="inlineStr">
        <is>
          <t>No</t>
        </is>
      </c>
      <c r="W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TC104585</t>
        </is>
      </c>
      <c r="B4594" s="69" t="n">
        <v>46210</v>
      </c>
      <c r="C4594" s="70" t="n">
        <v>2026</v>
      </c>
      <c r="D4594" t="inlineStr">
        <is>
          <t>Jul</t>
        </is>
      </c>
      <c r="E4594" t="inlineStr">
        <is>
          <t>Asia Pacific</t>
        </is>
      </c>
      <c r="F4594" t="inlineStr">
        <is>
          <t>Singapore</t>
        </is>
      </c>
      <c r="G4594" t="inlineStr">
        <is>
          <t>Communications &amp; Media</t>
        </is>
      </c>
      <c r="H4594" t="inlineStr">
        <is>
          <t>Consulting</t>
        </is>
      </c>
      <c r="I4594" t="inlineStr">
        <is>
          <t>Mid-size client</t>
        </is>
      </c>
      <c r="J4594" t="inlineStr">
        <is>
          <t>Ruhi Shaikh</t>
        </is>
      </c>
      <c r="K4594" s="71" t="n">
        <v>7698</v>
      </c>
      <c r="L4594" s="72" t="n">
        <v>3506.42</v>
      </c>
      <c r="M4594" s="72" t="n">
        <v>26992421.16</v>
      </c>
      <c r="N4594" s="72" t="n">
        <v>1079696.85</v>
      </c>
      <c r="O4594" s="72" t="n">
        <v>25912724.31</v>
      </c>
      <c r="P4594" s="72" t="n">
        <v>16754648.12</v>
      </c>
      <c r="Q4594" s="72" t="n">
        <v>9158076.189999999</v>
      </c>
      <c r="R4594" t="inlineStr">
        <is>
          <t>CM-05</t>
        </is>
      </c>
      <c r="S4594" s="73" t="n">
        <v>51.7</v>
      </c>
      <c r="T4594" s="73" t="n">
        <v>46.1</v>
      </c>
      <c r="U4594" s="71" t="n">
        <v>0</v>
      </c>
      <c r="V4594" t="inlineStr">
        <is>
          <t>No</t>
        </is>
      </c>
      <c r="W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TC104586</t>
        </is>
      </c>
      <c r="B4595" s="69" t="n">
        <v>46210</v>
      </c>
      <c r="C4595" s="70" t="n">
        <v>2026</v>
      </c>
      <c r="D4595" t="inlineStr">
        <is>
          <t>Jul</t>
        </is>
      </c>
      <c r="E4595" t="inlineStr">
        <is>
          <t>North America</t>
        </is>
      </c>
      <c r="F4595" t="inlineStr">
        <is>
          <t>Canada</t>
        </is>
      </c>
      <c r="G4595" t="inlineStr">
        <is>
          <t>Technology &amp; Services</t>
        </is>
      </c>
      <c r="H4595" t="inlineStr">
        <is>
          <t>Application services</t>
        </is>
      </c>
      <c r="I4595" t="inlineStr">
        <is>
          <t>Large client</t>
        </is>
      </c>
      <c r="J4595" t="inlineStr">
        <is>
          <t>Wei Chen</t>
        </is>
      </c>
      <c r="K4595" s="71" t="n">
        <v>10609</v>
      </c>
      <c r="L4595" s="72" t="n">
        <v>4112.94</v>
      </c>
      <c r="M4595" s="72" t="n">
        <v>43634180.46</v>
      </c>
      <c r="N4595" s="72" t="n">
        <v>2618050.83</v>
      </c>
      <c r="O4595" s="72" t="n">
        <v>41016129.63</v>
      </c>
      <c r="P4595" s="72" t="n">
        <v>28291186.51</v>
      </c>
      <c r="Q4595" s="72" t="n">
        <v>12724943.12</v>
      </c>
      <c r="R4595" t="inlineStr">
        <is>
          <t>TS-01</t>
        </is>
      </c>
      <c r="S4595" s="73" t="n">
        <v>75</v>
      </c>
      <c r="T4595" s="73" t="n">
        <v>66.3</v>
      </c>
      <c r="U4595" s="71" t="n">
        <v>0</v>
      </c>
      <c r="V4595" t="inlineStr">
        <is>
          <t>No</t>
        </is>
      </c>
      <c r="W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TC104587</t>
        </is>
      </c>
      <c r="B4596" s="69" t="n">
        <v>46210</v>
      </c>
      <c r="C4596" s="70" t="n">
        <v>2026</v>
      </c>
      <c r="D4596" t="inlineStr">
        <is>
          <t>Jul</t>
        </is>
      </c>
      <c r="E4596" t="inlineStr">
        <is>
          <t>North America</t>
        </is>
      </c>
      <c r="F4596" t="inlineStr">
        <is>
          <t>Canada</t>
        </is>
      </c>
      <c r="G4596" t="inlineStr">
        <is>
          <t>BFSI</t>
        </is>
      </c>
      <c r="H4596" t="inlineStr">
        <is>
          <t>Cloud &amp; infrastructure</t>
        </is>
      </c>
      <c r="I4596" t="inlineStr">
        <is>
          <t>Large client</t>
        </is>
      </c>
      <c r="J4596" t="inlineStr">
        <is>
          <t>Shraddha Kulkarni</t>
        </is>
      </c>
      <c r="K4596" s="71" t="n">
        <v>3075</v>
      </c>
      <c r="L4596" s="72" t="n">
        <v>4212.56</v>
      </c>
      <c r="M4596" s="72" t="n">
        <v>12953622</v>
      </c>
      <c r="N4596" s="72" t="n">
        <v>259072.44</v>
      </c>
      <c r="O4596" s="72" t="n">
        <v>12694549.56</v>
      </c>
      <c r="P4596" s="72" t="n">
        <v>8014593.34</v>
      </c>
      <c r="Q4596" s="72" t="n">
        <v>4679956.22</v>
      </c>
      <c r="R4596" t="inlineStr">
        <is>
          <t>B-02</t>
        </is>
      </c>
      <c r="S4596" s="73" t="n">
        <v>25.5</v>
      </c>
      <c r="T4596" s="73" t="n">
        <v>19.6</v>
      </c>
      <c r="U4596" s="71" t="n">
        <v>0</v>
      </c>
      <c r="V4596" t="inlineStr">
        <is>
          <t>No</t>
        </is>
      </c>
      <c r="W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TC104588</t>
        </is>
      </c>
      <c r="B4597" s="69" t="n">
        <v>46210</v>
      </c>
      <c r="C4597" s="70" t="n">
        <v>2026</v>
      </c>
      <c r="D4597" t="inlineStr">
        <is>
          <t>Jul</t>
        </is>
      </c>
      <c r="E4597" t="inlineStr">
        <is>
          <t>Continental Europe</t>
        </is>
      </c>
      <c r="F4597" t="inlineStr">
        <is>
          <t>Netherlands</t>
        </is>
      </c>
      <c r="G4597" t="inlineStr">
        <is>
          <t>Communications &amp; Media</t>
        </is>
      </c>
      <c r="H4597" t="inlineStr">
        <is>
          <t>Cloud &amp; infrastructure</t>
        </is>
      </c>
      <c r="I4597" t="inlineStr">
        <is>
          <t>Large client</t>
        </is>
      </c>
      <c r="J4597" t="inlineStr">
        <is>
          <t>Ruhi Shaikh</t>
        </is>
      </c>
      <c r="K4597" s="71" t="n">
        <v>3048</v>
      </c>
      <c r="L4597" s="72" t="n">
        <v>3557.04</v>
      </c>
      <c r="M4597" s="72" t="n">
        <v>10841857.92</v>
      </c>
      <c r="N4597" s="72" t="n">
        <v>216837.16</v>
      </c>
      <c r="O4597" s="72" t="n">
        <v>10625020.76</v>
      </c>
      <c r="P4597" s="72" t="n">
        <v>6903875.92</v>
      </c>
      <c r="Q4597" s="72" t="n">
        <v>3721144.84</v>
      </c>
      <c r="R4597" t="inlineStr">
        <is>
          <t>CM-03</t>
        </is>
      </c>
      <c r="S4597" s="73" t="n">
        <v>22.3</v>
      </c>
      <c r="T4597" s="73" t="n">
        <v>19.5</v>
      </c>
      <c r="U4597" s="71" t="n">
        <v>1</v>
      </c>
      <c r="V4597" t="inlineStr">
        <is>
          <t>No</t>
        </is>
      </c>
      <c r="W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TC104589</t>
        </is>
      </c>
      <c r="B4598" s="69" t="n">
        <v>46210</v>
      </c>
      <c r="C4598" s="70" t="n">
        <v>2026</v>
      </c>
      <c r="D4598" t="inlineStr">
        <is>
          <t>Jul</t>
        </is>
      </c>
      <c r="E4598" t="inlineStr">
        <is>
          <t>Asia Pacific</t>
        </is>
      </c>
      <c r="F4598" t="inlineStr">
        <is>
          <t>Singapore</t>
        </is>
      </c>
      <c r="G4598" t="inlineStr">
        <is>
          <t>Retail &amp; CPG</t>
        </is>
      </c>
      <c r="H4598" t="inlineStr">
        <is>
          <t>Application services</t>
        </is>
      </c>
      <c r="I4598" t="inlineStr">
        <is>
          <t>Large client</t>
        </is>
      </c>
      <c r="J4598" t="inlineStr">
        <is>
          <t>Fatima Al-Saud</t>
        </is>
      </c>
      <c r="K4598" s="71" t="n">
        <v>3316</v>
      </c>
      <c r="L4598" s="72" t="n">
        <v>3409.41</v>
      </c>
      <c r="M4598" s="72" t="n">
        <v>11305603.56</v>
      </c>
      <c r="N4598" s="72" t="n">
        <v>226112.07</v>
      </c>
      <c r="O4598" s="72" t="n">
        <v>11079491.49</v>
      </c>
      <c r="P4598" s="72" t="n">
        <v>7334238.78</v>
      </c>
      <c r="Q4598" s="72" t="n">
        <v>3745252.71</v>
      </c>
      <c r="R4598" t="inlineStr">
        <is>
          <t>RC-05</t>
        </is>
      </c>
      <c r="S4598" s="73" t="n">
        <v>26.7</v>
      </c>
      <c r="T4598" s="73" t="n">
        <v>20.7</v>
      </c>
      <c r="U4598" s="71" t="n">
        <v>0</v>
      </c>
      <c r="V4598" t="inlineStr">
        <is>
          <t>No</t>
        </is>
      </c>
      <c r="W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TC104590</t>
        </is>
      </c>
      <c r="B4599" s="69" t="n">
        <v>46211</v>
      </c>
      <c r="C4599" s="70" t="n">
        <v>2026</v>
      </c>
      <c r="D4599" t="inlineStr">
        <is>
          <t>Jul</t>
        </is>
      </c>
      <c r="E4599" t="inlineStr">
        <is>
          <t>Asia Pacific</t>
        </is>
      </c>
      <c r="F4599" t="inlineStr">
        <is>
          <t>Australia</t>
        </is>
      </c>
      <c r="G4599" t="inlineStr">
        <is>
          <t>BFSI</t>
        </is>
      </c>
      <c r="H4599" t="inlineStr">
        <is>
          <t>Application services</t>
        </is>
      </c>
      <c r="I4599" t="inlineStr">
        <is>
          <t>Top-10 client</t>
        </is>
      </c>
      <c r="J4599" t="inlineStr">
        <is>
          <t>Liam O'Brien</t>
        </is>
      </c>
      <c r="K4599" s="71" t="n">
        <v>2849</v>
      </c>
      <c r="L4599" s="72" t="n">
        <v>3911.31</v>
      </c>
      <c r="M4599" s="72" t="n">
        <v>11143322.19</v>
      </c>
      <c r="N4599" s="72" t="n">
        <v>0</v>
      </c>
      <c r="O4599" s="72" t="n">
        <v>11143322.19</v>
      </c>
      <c r="P4599" s="72" t="n">
        <v>6971661.77</v>
      </c>
      <c r="Q4599" s="72" t="n">
        <v>4171660.42</v>
      </c>
      <c r="R4599" t="inlineStr">
        <is>
          <t>B-04</t>
        </is>
      </c>
      <c r="S4599" s="73" t="n">
        <v>20.1</v>
      </c>
      <c r="T4599" s="73" t="n">
        <v>16.9</v>
      </c>
      <c r="U4599" s="71" t="n">
        <v>0</v>
      </c>
      <c r="V4599" t="inlineStr">
        <is>
          <t>No</t>
        </is>
      </c>
      <c r="W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TC104591</t>
        </is>
      </c>
      <c r="B4600" s="69" t="n">
        <v>46211</v>
      </c>
      <c r="C4600" s="70" t="n">
        <v>2026</v>
      </c>
      <c r="D4600" t="inlineStr">
        <is>
          <t>Jul</t>
        </is>
      </c>
      <c r="E4600" t="inlineStr">
        <is>
          <t>India</t>
        </is>
      </c>
      <c r="F4600" t="inlineStr">
        <is>
          <t>India</t>
        </is>
      </c>
      <c r="G4600" t="inlineStr">
        <is>
          <t>Technology &amp; Services</t>
        </is>
      </c>
      <c r="H4600" t="inlineStr">
        <is>
          <t>AI &amp; data</t>
        </is>
      </c>
      <c r="I4600" t="inlineStr">
        <is>
          <t>Large client</t>
        </is>
      </c>
      <c r="J4600" t="inlineStr">
        <is>
          <t>Fatima Al-Saud</t>
        </is>
      </c>
      <c r="K4600" s="71" t="n">
        <v>4821</v>
      </c>
      <c r="L4600" s="72" t="n">
        <v>3481.53</v>
      </c>
      <c r="M4600" s="72" t="n">
        <v>16784456.13</v>
      </c>
      <c r="N4600" s="72" t="n">
        <v>0</v>
      </c>
      <c r="O4600" s="72" t="n">
        <v>16784456.13</v>
      </c>
      <c r="P4600" s="72" t="n">
        <v>11853690.3</v>
      </c>
      <c r="Q4600" s="72" t="n">
        <v>4930765.83</v>
      </c>
      <c r="R4600" t="inlineStr">
        <is>
          <t>TS-06</t>
        </is>
      </c>
      <c r="S4600" s="73" t="n">
        <v>31.6</v>
      </c>
      <c r="T4600" s="73" t="n">
        <v>28.2</v>
      </c>
      <c r="U4600" s="71" t="n">
        <v>0</v>
      </c>
      <c r="V4600" t="inlineStr">
        <is>
          <t>No</t>
        </is>
      </c>
      <c r="W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TC104592</t>
        </is>
      </c>
      <c r="B4601" s="69" t="n">
        <v>46211</v>
      </c>
      <c r="C4601" s="70" t="n">
        <v>2026</v>
      </c>
      <c r="D4601" t="inlineStr">
        <is>
          <t>Jul</t>
        </is>
      </c>
      <c r="E4601" t="inlineStr">
        <is>
          <t>India</t>
        </is>
      </c>
      <c r="F4601" t="inlineStr">
        <is>
          <t>India</t>
        </is>
      </c>
      <c r="G4601" t="inlineStr">
        <is>
          <t>BFSI</t>
        </is>
      </c>
      <c r="H4601" t="inlineStr">
        <is>
          <t>Consulting</t>
        </is>
      </c>
      <c r="I4601" t="inlineStr">
        <is>
          <t>Top-10 client</t>
        </is>
      </c>
      <c r="J4601" t="inlineStr">
        <is>
          <t>Ravindra Patil</t>
        </is>
      </c>
      <c r="K4601" s="71" t="n">
        <v>2048</v>
      </c>
      <c r="L4601" s="72" t="n">
        <v>3622.24</v>
      </c>
      <c r="M4601" s="72" t="n">
        <v>7418347.52</v>
      </c>
      <c r="N4601" s="72" t="n">
        <v>296733.9</v>
      </c>
      <c r="O4601" s="72" t="n">
        <v>7121613.62</v>
      </c>
      <c r="P4601" s="72" t="n">
        <v>5073793.67</v>
      </c>
      <c r="Q4601" s="72" t="n">
        <v>2047819.95</v>
      </c>
      <c r="R4601" t="inlineStr">
        <is>
          <t>B-01</t>
        </is>
      </c>
      <c r="S4601" s="73" t="n">
        <v>14.9</v>
      </c>
      <c r="T4601" s="73" t="n">
        <v>12.6</v>
      </c>
      <c r="U4601" s="71" t="n">
        <v>0</v>
      </c>
      <c r="V4601" t="inlineStr">
        <is>
          <t>Yes</t>
        </is>
      </c>
      <c r="W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TC104593</t>
        </is>
      </c>
      <c r="B4602" s="69" t="n">
        <v>46211</v>
      </c>
      <c r="C4602" s="70" t="n">
        <v>2026</v>
      </c>
      <c r="D4602" t="inlineStr">
        <is>
          <t>Jul</t>
        </is>
      </c>
      <c r="E4602" t="inlineStr">
        <is>
          <t>North America</t>
        </is>
      </c>
      <c r="F4602" t="inlineStr">
        <is>
          <t>USA</t>
        </is>
      </c>
      <c r="G4602" t="inlineStr">
        <is>
          <t>Technology &amp; Services</t>
        </is>
      </c>
      <c r="H4602" t="inlineStr">
        <is>
          <t>Cloud &amp; infrastructure</t>
        </is>
      </c>
      <c r="I4602" t="inlineStr">
        <is>
          <t>Mid-size client</t>
        </is>
      </c>
      <c r="J4602" t="inlineStr">
        <is>
          <t>Wei Chen</t>
        </is>
      </c>
      <c r="K4602" s="71" t="n">
        <v>2899</v>
      </c>
      <c r="L4602" s="72" t="n">
        <v>4103.52</v>
      </c>
      <c r="M4602" s="72" t="n">
        <v>11896104.48</v>
      </c>
      <c r="N4602" s="72" t="n">
        <v>237922.09</v>
      </c>
      <c r="O4602" s="72" t="n">
        <v>11658182.39</v>
      </c>
      <c r="P4602" s="72" t="n">
        <v>7602871.16</v>
      </c>
      <c r="Q4602" s="72" t="n">
        <v>4055311.23</v>
      </c>
      <c r="R4602" t="inlineStr">
        <is>
          <t>TS-06</t>
        </is>
      </c>
      <c r="S4602" s="73" t="n">
        <v>20</v>
      </c>
      <c r="T4602" s="73" t="n">
        <v>17.3</v>
      </c>
      <c r="U4602" s="71" t="n">
        <v>0</v>
      </c>
      <c r="V4602" t="inlineStr">
        <is>
          <t>No</t>
        </is>
      </c>
      <c r="W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TC104594</t>
        </is>
      </c>
      <c r="B4603" s="69" t="n">
        <v>46211</v>
      </c>
      <c r="C4603" s="70" t="n">
        <v>2026</v>
      </c>
      <c r="D4603" t="inlineStr">
        <is>
          <t>Jul</t>
        </is>
      </c>
      <c r="E4603" t="inlineStr">
        <is>
          <t>North America</t>
        </is>
      </c>
      <c r="F4603" t="inlineStr">
        <is>
          <t>Canada</t>
        </is>
      </c>
      <c r="G4603" t="inlineStr">
        <is>
          <t>Life Sciences</t>
        </is>
      </c>
      <c r="H4603" t="inlineStr">
        <is>
          <t>Application services</t>
        </is>
      </c>
      <c r="I4603" t="inlineStr">
        <is>
          <t>Top-10 client</t>
        </is>
      </c>
      <c r="J4603" t="inlineStr">
        <is>
          <t>Ravindra Patil</t>
        </is>
      </c>
      <c r="K4603" s="71" t="n">
        <v>2560</v>
      </c>
      <c r="L4603" s="72" t="n">
        <v>4890.84</v>
      </c>
      <c r="M4603" s="72" t="n">
        <v>12520550.4</v>
      </c>
      <c r="N4603" s="72" t="n">
        <v>0</v>
      </c>
      <c r="O4603" s="72" t="n">
        <v>12520550.4</v>
      </c>
      <c r="P4603" s="72" t="n">
        <v>8508781.73</v>
      </c>
      <c r="Q4603" s="72" t="n">
        <v>4011768.67</v>
      </c>
      <c r="R4603" t="inlineStr">
        <is>
          <t>LS-01</t>
        </is>
      </c>
      <c r="S4603" s="73" t="n">
        <v>18.9</v>
      </c>
      <c r="T4603" s="73" t="n">
        <v>15.1</v>
      </c>
      <c r="U4603" s="71" t="n">
        <v>0</v>
      </c>
      <c r="V4603" t="inlineStr">
        <is>
          <t>No</t>
        </is>
      </c>
      <c r="W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TC104595</t>
        </is>
      </c>
      <c r="B4604" s="69" t="n">
        <v>46211</v>
      </c>
      <c r="C4604" s="70" t="n">
        <v>2026</v>
      </c>
      <c r="D4604" t="inlineStr">
        <is>
          <t>Jul</t>
        </is>
      </c>
      <c r="E4604" t="inlineStr">
        <is>
          <t>North America</t>
        </is>
      </c>
      <c r="F4604" t="inlineStr">
        <is>
          <t>USA</t>
        </is>
      </c>
      <c r="G4604" t="inlineStr">
        <is>
          <t>BFSI</t>
        </is>
      </c>
      <c r="H4604" t="inlineStr">
        <is>
          <t>AI &amp; data</t>
        </is>
      </c>
      <c r="I4604" t="inlineStr">
        <is>
          <t>Large client</t>
        </is>
      </c>
      <c r="J4604" t="inlineStr">
        <is>
          <t>Ana Costa</t>
        </is>
      </c>
      <c r="K4604" s="71" t="n">
        <v>9934</v>
      </c>
      <c r="L4604" s="72" t="n">
        <v>4153.19</v>
      </c>
      <c r="M4604" s="72" t="n">
        <v>41257789.46</v>
      </c>
      <c r="N4604" s="72" t="n">
        <v>0</v>
      </c>
      <c r="O4604" s="72" t="n">
        <v>41257789.46</v>
      </c>
      <c r="P4604" s="72" t="n">
        <v>25008629.18</v>
      </c>
      <c r="Q4604" s="72" t="n">
        <v>16249160.28</v>
      </c>
      <c r="R4604" t="inlineStr">
        <is>
          <t>B-04</t>
        </is>
      </c>
      <c r="S4604" s="73" t="n">
        <v>75.59999999999999</v>
      </c>
      <c r="T4604" s="73" t="n">
        <v>57.4</v>
      </c>
      <c r="U4604" s="71" t="n">
        <v>0</v>
      </c>
      <c r="V4604" t="inlineStr">
        <is>
          <t>No</t>
        </is>
      </c>
      <c r="W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TC104596</t>
        </is>
      </c>
      <c r="B4605" s="69" t="n">
        <v>46211</v>
      </c>
      <c r="C4605" s="70" t="n">
        <v>2026</v>
      </c>
      <c r="D4605" t="inlineStr">
        <is>
          <t>Jul</t>
        </is>
      </c>
      <c r="E4605" t="inlineStr">
        <is>
          <t>Asia Pacific</t>
        </is>
      </c>
      <c r="F4605" t="inlineStr">
        <is>
          <t>Japan</t>
        </is>
      </c>
      <c r="G4605" t="inlineStr">
        <is>
          <t>Retail &amp; CPG</t>
        </is>
      </c>
      <c r="H4605" t="inlineStr">
        <is>
          <t>Consulting</t>
        </is>
      </c>
      <c r="I4605" t="inlineStr">
        <is>
          <t>Top-10 client</t>
        </is>
      </c>
      <c r="J4605" t="inlineStr">
        <is>
          <t>Wei Chen</t>
        </is>
      </c>
      <c r="K4605" s="71" t="n">
        <v>9861</v>
      </c>
      <c r="L4605" s="72" t="n">
        <v>2945.01</v>
      </c>
      <c r="M4605" s="72" t="n">
        <v>29040743.61</v>
      </c>
      <c r="N4605" s="72" t="n">
        <v>1742444.62</v>
      </c>
      <c r="O4605" s="72" t="n">
        <v>27298298.99</v>
      </c>
      <c r="P4605" s="72" t="n">
        <v>19020762.73</v>
      </c>
      <c r="Q4605" s="72" t="n">
        <v>8277536.26</v>
      </c>
      <c r="R4605" t="inlineStr">
        <is>
          <t>RC-03</t>
        </is>
      </c>
      <c r="S4605" s="73" t="n">
        <v>72.3</v>
      </c>
      <c r="T4605" s="73" t="n">
        <v>62.2</v>
      </c>
      <c r="U4605" s="71" t="n">
        <v>2</v>
      </c>
      <c r="V4605" t="inlineStr">
        <is>
          <t>No</t>
        </is>
      </c>
      <c r="W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TC104597</t>
        </is>
      </c>
      <c r="B4606" s="69" t="n">
        <v>46211</v>
      </c>
      <c r="C4606" s="70" t="n">
        <v>2026</v>
      </c>
      <c r="D4606" t="inlineStr">
        <is>
          <t>Jul</t>
        </is>
      </c>
      <c r="E4606" t="inlineStr">
        <is>
          <t>North America</t>
        </is>
      </c>
      <c r="F4606" t="inlineStr">
        <is>
          <t>USA</t>
        </is>
      </c>
      <c r="G4606" t="inlineStr">
        <is>
          <t>Retail &amp; CPG</t>
        </is>
      </c>
      <c r="H4606" t="inlineStr">
        <is>
          <t>Cloud &amp; infrastructure</t>
        </is>
      </c>
      <c r="I4606" t="inlineStr">
        <is>
          <t>Top-10 client</t>
        </is>
      </c>
      <c r="J4606" t="inlineStr">
        <is>
          <t>Liam O'Brien</t>
        </is>
      </c>
      <c r="K4606" s="71" t="n">
        <v>5068</v>
      </c>
      <c r="L4606" s="72" t="n">
        <v>3767.62</v>
      </c>
      <c r="M4606" s="72" t="n">
        <v>19094298.16</v>
      </c>
      <c r="N4606" s="72" t="n">
        <v>0</v>
      </c>
      <c r="O4606" s="72" t="n">
        <v>19094298.16</v>
      </c>
      <c r="P4606" s="72" t="n">
        <v>12272928.87</v>
      </c>
      <c r="Q4606" s="72" t="n">
        <v>6821369.29</v>
      </c>
      <c r="R4606" t="inlineStr">
        <is>
          <t>RC-03</t>
        </is>
      </c>
      <c r="S4606" s="73" t="n">
        <v>43.3</v>
      </c>
      <c r="T4606" s="73" t="n">
        <v>32.2</v>
      </c>
      <c r="U4606" s="71" t="n">
        <v>0</v>
      </c>
      <c r="V4606" t="inlineStr">
        <is>
          <t>No</t>
        </is>
      </c>
      <c r="W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TC104598</t>
        </is>
      </c>
      <c r="B4607" s="69" t="n">
        <v>46211</v>
      </c>
      <c r="C4607" s="70" t="n">
        <v>2026</v>
      </c>
      <c r="D4607" t="inlineStr">
        <is>
          <t>Jul</t>
        </is>
      </c>
      <c r="E4607" t="inlineStr">
        <is>
          <t>North America</t>
        </is>
      </c>
      <c r="F4607" t="inlineStr">
        <is>
          <t>USA</t>
        </is>
      </c>
      <c r="G4607" t="inlineStr">
        <is>
          <t>Retail &amp; CPG</t>
        </is>
      </c>
      <c r="H4607" t="inlineStr">
        <is>
          <t>BPS</t>
        </is>
      </c>
      <c r="I4607" t="inlineStr">
        <is>
          <t>Large client</t>
        </is>
      </c>
      <c r="J4607" t="inlineStr">
        <is>
          <t>Ruhi Shaikh</t>
        </is>
      </c>
      <c r="K4607" s="71" t="n">
        <v>6095</v>
      </c>
      <c r="L4607" s="72" t="n">
        <v>4047.08</v>
      </c>
      <c r="M4607" s="72" t="n">
        <v>24666952.6</v>
      </c>
      <c r="N4607" s="72" t="n">
        <v>493339.05</v>
      </c>
      <c r="O4607" s="72" t="n">
        <v>24173613.55</v>
      </c>
      <c r="P4607" s="72" t="n">
        <v>15719149.96</v>
      </c>
      <c r="Q4607" s="72" t="n">
        <v>8454463.59</v>
      </c>
      <c r="R4607" t="inlineStr">
        <is>
          <t>RC-02</t>
        </is>
      </c>
      <c r="S4607" s="73" t="n">
        <v>47.1</v>
      </c>
      <c r="T4607" s="73" t="n">
        <v>37.6</v>
      </c>
      <c r="U4607" s="71" t="n">
        <v>0</v>
      </c>
      <c r="V4607" t="inlineStr">
        <is>
          <t>No</t>
        </is>
      </c>
      <c r="W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TC104599</t>
        </is>
      </c>
      <c r="B4608" s="69" t="n">
        <v>46211</v>
      </c>
      <c r="C4608" s="70" t="n">
        <v>2026</v>
      </c>
      <c r="D4608" t="inlineStr">
        <is>
          <t>Jul</t>
        </is>
      </c>
      <c r="E4608" t="inlineStr">
        <is>
          <t>North America</t>
        </is>
      </c>
      <c r="F4608" t="inlineStr">
        <is>
          <t>Canada</t>
        </is>
      </c>
      <c r="G4608" t="inlineStr">
        <is>
          <t>BFSI</t>
        </is>
      </c>
      <c r="H4608" t="inlineStr">
        <is>
          <t>Application services</t>
        </is>
      </c>
      <c r="I4608" t="inlineStr">
        <is>
          <t>Large client</t>
        </is>
      </c>
      <c r="J4608" t="inlineStr">
        <is>
          <t>Fatima Al-Saud</t>
        </is>
      </c>
      <c r="K4608" s="71" t="n">
        <v>6167</v>
      </c>
      <c r="L4608" s="72" t="n">
        <v>4527.63</v>
      </c>
      <c r="M4608" s="72" t="n">
        <v>27921894.21</v>
      </c>
      <c r="N4608" s="72" t="n">
        <v>0</v>
      </c>
      <c r="O4608" s="72" t="n">
        <v>27921894.21</v>
      </c>
      <c r="P4608" s="72" t="n">
        <v>18522037.71</v>
      </c>
      <c r="Q4608" s="72" t="n">
        <v>9399856.5</v>
      </c>
      <c r="R4608" t="inlineStr">
        <is>
          <t>B-04</t>
        </is>
      </c>
      <c r="S4608" s="73" t="n">
        <v>44.1</v>
      </c>
      <c r="T4608" s="73" t="n">
        <v>38.5</v>
      </c>
      <c r="U4608" s="71" t="n">
        <v>3</v>
      </c>
      <c r="V4608" t="inlineStr">
        <is>
          <t>No</t>
        </is>
      </c>
      <c r="W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TC104600</t>
        </is>
      </c>
      <c r="B4609" s="69" t="n">
        <v>46211</v>
      </c>
      <c r="C4609" s="70" t="n">
        <v>2026</v>
      </c>
      <c r="D4609" t="inlineStr">
        <is>
          <t>Jul</t>
        </is>
      </c>
      <c r="E4609" t="inlineStr">
        <is>
          <t>North America</t>
        </is>
      </c>
      <c r="F4609" t="inlineStr">
        <is>
          <t>Canada</t>
        </is>
      </c>
      <c r="G4609" t="inlineStr">
        <is>
          <t>Technology &amp; Services</t>
        </is>
      </c>
      <c r="H4609" t="inlineStr">
        <is>
          <t>Application services</t>
        </is>
      </c>
      <c r="I4609" t="inlineStr">
        <is>
          <t>Mid-size client</t>
        </is>
      </c>
      <c r="J4609" t="inlineStr">
        <is>
          <t>Carlos Silva</t>
        </is>
      </c>
      <c r="K4609" s="71" t="n">
        <v>3923</v>
      </c>
      <c r="L4609" s="72" t="n">
        <v>4027.62</v>
      </c>
      <c r="M4609" s="72" t="n">
        <v>15800353.26</v>
      </c>
      <c r="N4609" s="72" t="n">
        <v>632014.13</v>
      </c>
      <c r="O4609" s="72" t="n">
        <v>15168339.13</v>
      </c>
      <c r="P4609" s="72" t="n">
        <v>10511732.15</v>
      </c>
      <c r="Q4609" s="72" t="n">
        <v>4656606.98</v>
      </c>
      <c r="R4609" t="inlineStr">
        <is>
          <t>TS-02</t>
        </is>
      </c>
      <c r="S4609" s="73" t="n">
        <v>27.3</v>
      </c>
      <c r="T4609" s="73" t="n">
        <v>22.9</v>
      </c>
      <c r="U4609" s="71" t="n">
        <v>0</v>
      </c>
      <c r="V4609" t="inlineStr">
        <is>
          <t>No</t>
        </is>
      </c>
      <c r="W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TC104601</t>
        </is>
      </c>
      <c r="B4610" s="69" t="n">
        <v>46211</v>
      </c>
      <c r="C4610" s="70" t="n">
        <v>2026</v>
      </c>
      <c r="D4610" t="inlineStr">
        <is>
          <t>Jul</t>
        </is>
      </c>
      <c r="E4610" t="inlineStr">
        <is>
          <t>North America</t>
        </is>
      </c>
      <c r="F4610" t="inlineStr">
        <is>
          <t>Canada</t>
        </is>
      </c>
      <c r="G4610" t="inlineStr">
        <is>
          <t>Communications &amp; Media</t>
        </is>
      </c>
      <c r="H4610" t="inlineStr">
        <is>
          <t>AI &amp; data</t>
        </is>
      </c>
      <c r="I4610" t="inlineStr">
        <is>
          <t>Large client</t>
        </is>
      </c>
      <c r="J4610" t="inlineStr">
        <is>
          <t>Hiroshi Tanaka</t>
        </is>
      </c>
      <c r="K4610" s="71" t="n">
        <v>9590</v>
      </c>
      <c r="L4610" s="72" t="n">
        <v>3565.08</v>
      </c>
      <c r="M4610" s="72" t="n">
        <v>34189117.2</v>
      </c>
      <c r="N4610" s="72" t="n">
        <v>2051347.03</v>
      </c>
      <c r="O4610" s="72" t="n">
        <v>32137770.17</v>
      </c>
      <c r="P4610" s="72" t="n">
        <v>23752296.33</v>
      </c>
      <c r="Q4610" s="72" t="n">
        <v>8385473.84</v>
      </c>
      <c r="R4610" t="inlineStr">
        <is>
          <t>CM-01</t>
        </is>
      </c>
      <c r="S4610" s="73" t="n">
        <v>70.3</v>
      </c>
      <c r="T4610" s="73" t="n">
        <v>59.8</v>
      </c>
      <c r="U4610" s="71" t="n">
        <v>0</v>
      </c>
      <c r="V4610" t="inlineStr">
        <is>
          <t>No</t>
        </is>
      </c>
      <c r="W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TC104602</t>
        </is>
      </c>
      <c r="B4611" s="69" t="n">
        <v>46211</v>
      </c>
      <c r="C4611" s="70" t="n">
        <v>2026</v>
      </c>
      <c r="D4611" t="inlineStr">
        <is>
          <t>Jul</t>
        </is>
      </c>
      <c r="E4611" t="inlineStr">
        <is>
          <t>Asia Pacific</t>
        </is>
      </c>
      <c r="F4611" t="inlineStr">
        <is>
          <t>Japan</t>
        </is>
      </c>
      <c r="G4611" t="inlineStr">
        <is>
          <t>BFSI</t>
        </is>
      </c>
      <c r="H4611" t="inlineStr">
        <is>
          <t>Application services</t>
        </is>
      </c>
      <c r="I4611" t="inlineStr">
        <is>
          <t>Top-10 client</t>
        </is>
      </c>
      <c r="J4611" t="inlineStr">
        <is>
          <t>Carlos Silva</t>
        </is>
      </c>
      <c r="K4611" s="71" t="n">
        <v>7824</v>
      </c>
      <c r="L4611" s="72" t="n">
        <v>3395.99</v>
      </c>
      <c r="M4611" s="72" t="n">
        <v>26570225.76</v>
      </c>
      <c r="N4611" s="72" t="n">
        <v>1594213.55</v>
      </c>
      <c r="O4611" s="72" t="n">
        <v>24976012.21</v>
      </c>
      <c r="P4611" s="72" t="n">
        <v>16593132.96</v>
      </c>
      <c r="Q4611" s="72" t="n">
        <v>8382879.25</v>
      </c>
      <c r="R4611" t="inlineStr">
        <is>
          <t>B-03</t>
        </is>
      </c>
      <c r="S4611" s="73" t="n">
        <v>55</v>
      </c>
      <c r="T4611" s="73" t="n">
        <v>47.1</v>
      </c>
      <c r="U4611" s="71" t="n">
        <v>0</v>
      </c>
      <c r="V4611" t="inlineStr">
        <is>
          <t>Yes</t>
        </is>
      </c>
      <c r="W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TC104603</t>
        </is>
      </c>
      <c r="B4612" s="69" t="n">
        <v>46211</v>
      </c>
      <c r="C4612" s="70" t="n">
        <v>2026</v>
      </c>
      <c r="D4612" t="inlineStr">
        <is>
          <t>Jul</t>
        </is>
      </c>
      <c r="E4612" t="inlineStr">
        <is>
          <t>North America</t>
        </is>
      </c>
      <c r="F4612" t="inlineStr">
        <is>
          <t>USA</t>
        </is>
      </c>
      <c r="G4612" t="inlineStr">
        <is>
          <t>Communications &amp; Media</t>
        </is>
      </c>
      <c r="H4612" t="inlineStr">
        <is>
          <t>Application services</t>
        </is>
      </c>
      <c r="I4612" t="inlineStr">
        <is>
          <t>Top-10 client</t>
        </is>
      </c>
      <c r="J4612" t="inlineStr">
        <is>
          <t>Lucas Martin</t>
        </is>
      </c>
      <c r="K4612" s="71" t="n">
        <v>4718</v>
      </c>
      <c r="L4612" s="72" t="n">
        <v>3489.32</v>
      </c>
      <c r="M4612" s="72" t="n">
        <v>16462611.76</v>
      </c>
      <c r="N4612" s="72" t="n">
        <v>987756.71</v>
      </c>
      <c r="O4612" s="72" t="n">
        <v>15474855.05</v>
      </c>
      <c r="P4612" s="72" t="n">
        <v>11169759.23</v>
      </c>
      <c r="Q4612" s="72" t="n">
        <v>4305095.82</v>
      </c>
      <c r="R4612" t="inlineStr">
        <is>
          <t>CM-02</t>
        </is>
      </c>
      <c r="S4612" s="73" t="n">
        <v>36.2</v>
      </c>
      <c r="T4612" s="73" t="n">
        <v>30.4</v>
      </c>
      <c r="U4612" s="71" t="n">
        <v>0</v>
      </c>
      <c r="V4612" t="inlineStr">
        <is>
          <t>No</t>
        </is>
      </c>
      <c r="W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TC104604</t>
        </is>
      </c>
      <c r="B4613" s="69" t="n">
        <v>46211</v>
      </c>
      <c r="C4613" s="70" t="n">
        <v>2026</v>
      </c>
      <c r="D4613" t="inlineStr">
        <is>
          <t>Jul</t>
        </is>
      </c>
      <c r="E4613" t="inlineStr">
        <is>
          <t>Asia Pacific</t>
        </is>
      </c>
      <c r="F4613" t="inlineStr">
        <is>
          <t>Japan</t>
        </is>
      </c>
      <c r="G4613" t="inlineStr">
        <is>
          <t>Life Sciences</t>
        </is>
      </c>
      <c r="H4613" t="inlineStr">
        <is>
          <t>Application services</t>
        </is>
      </c>
      <c r="I4613" t="inlineStr">
        <is>
          <t>Mid-size client</t>
        </is>
      </c>
      <c r="J4613" t="inlineStr">
        <is>
          <t>Yuki Sato</t>
        </is>
      </c>
      <c r="K4613" s="71" t="n">
        <v>6991</v>
      </c>
      <c r="L4613" s="72" t="n">
        <v>3641.6</v>
      </c>
      <c r="M4613" s="72" t="n">
        <v>25458425.6</v>
      </c>
      <c r="N4613" s="72" t="n">
        <v>1018337.02</v>
      </c>
      <c r="O4613" s="72" t="n">
        <v>24440088.58</v>
      </c>
      <c r="P4613" s="72" t="n">
        <v>15821880.32</v>
      </c>
      <c r="Q4613" s="72" t="n">
        <v>8618208.26</v>
      </c>
      <c r="R4613" t="inlineStr">
        <is>
          <t>LS-05</t>
        </is>
      </c>
      <c r="S4613" s="73" t="n">
        <v>53.1</v>
      </c>
      <c r="T4613" s="73" t="n">
        <v>40.7</v>
      </c>
      <c r="U4613" s="71" t="n">
        <v>0</v>
      </c>
      <c r="V4613" t="inlineStr">
        <is>
          <t>No</t>
        </is>
      </c>
      <c r="W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TC104605</t>
        </is>
      </c>
      <c r="B4614" s="69" t="n">
        <v>46211</v>
      </c>
      <c r="C4614" s="70" t="n">
        <v>2026</v>
      </c>
      <c r="D4614" t="inlineStr">
        <is>
          <t>Jul</t>
        </is>
      </c>
      <c r="E4614" t="inlineStr">
        <is>
          <t>North America</t>
        </is>
      </c>
      <c r="F4614" t="inlineStr">
        <is>
          <t>USA</t>
        </is>
      </c>
      <c r="G4614" t="inlineStr">
        <is>
          <t>Life Sciences</t>
        </is>
      </c>
      <c r="H4614" t="inlineStr">
        <is>
          <t>Application services</t>
        </is>
      </c>
      <c r="I4614" t="inlineStr">
        <is>
          <t>Mid-size client</t>
        </is>
      </c>
      <c r="J4614" t="inlineStr">
        <is>
          <t>Yuki Sato</t>
        </is>
      </c>
      <c r="K4614" s="71" t="n">
        <v>2064</v>
      </c>
      <c r="L4614" s="72" t="n">
        <v>4454.25</v>
      </c>
      <c r="M4614" s="72" t="n">
        <v>9193572</v>
      </c>
      <c r="N4614" s="72" t="n">
        <v>551614.3199999999</v>
      </c>
      <c r="O4614" s="72" t="n">
        <v>8641957.68</v>
      </c>
      <c r="P4614" s="72" t="n">
        <v>5485719.33</v>
      </c>
      <c r="Q4614" s="72" t="n">
        <v>3156238.35</v>
      </c>
      <c r="R4614" t="inlineStr">
        <is>
          <t>LS-01</t>
        </is>
      </c>
      <c r="S4614" s="73" t="n">
        <v>13.3</v>
      </c>
      <c r="T4614" s="73" t="n">
        <v>12</v>
      </c>
      <c r="U4614" s="71" t="n">
        <v>0</v>
      </c>
      <c r="V4614" t="inlineStr">
        <is>
          <t>No</t>
        </is>
      </c>
      <c r="W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TC104606</t>
        </is>
      </c>
      <c r="B4615" s="69" t="n">
        <v>46212</v>
      </c>
      <c r="C4615" s="70" t="n">
        <v>2026</v>
      </c>
      <c r="D4615" t="inlineStr">
        <is>
          <t>Jul</t>
        </is>
      </c>
      <c r="E4615" t="inlineStr">
        <is>
          <t>North America</t>
        </is>
      </c>
      <c r="F4615" t="inlineStr">
        <is>
          <t>Canada</t>
        </is>
      </c>
      <c r="G4615" t="inlineStr">
        <is>
          <t>Life Sciences</t>
        </is>
      </c>
      <c r="H4615" t="inlineStr">
        <is>
          <t>AI &amp; data</t>
        </is>
      </c>
      <c r="I4615" t="inlineStr">
        <is>
          <t>Large client</t>
        </is>
      </c>
      <c r="J4615" t="inlineStr">
        <is>
          <t>Ravindra Patil</t>
        </is>
      </c>
      <c r="K4615" s="71" t="n">
        <v>3421</v>
      </c>
      <c r="L4615" s="72" t="n">
        <v>4522.59</v>
      </c>
      <c r="M4615" s="72" t="n">
        <v>15471780.39</v>
      </c>
      <c r="N4615" s="72" t="n">
        <v>0</v>
      </c>
      <c r="O4615" s="72" t="n">
        <v>15471780.39</v>
      </c>
      <c r="P4615" s="72" t="n">
        <v>9947129.869999999</v>
      </c>
      <c r="Q4615" s="72" t="n">
        <v>5524650.52</v>
      </c>
      <c r="R4615" t="inlineStr">
        <is>
          <t>LS-01</t>
        </is>
      </c>
      <c r="S4615" s="73" t="n">
        <v>26.2</v>
      </c>
      <c r="T4615" s="73" t="n">
        <v>21.2</v>
      </c>
      <c r="U4615" s="71" t="n">
        <v>0</v>
      </c>
      <c r="V4615" t="inlineStr">
        <is>
          <t>No</t>
        </is>
      </c>
      <c r="W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TC104607</t>
        </is>
      </c>
      <c r="B4616" s="69" t="n">
        <v>46212</v>
      </c>
      <c r="C4616" s="70" t="n">
        <v>2026</v>
      </c>
      <c r="D4616" t="inlineStr">
        <is>
          <t>Jul</t>
        </is>
      </c>
      <c r="E4616" t="inlineStr">
        <is>
          <t>Continental Europe</t>
        </is>
      </c>
      <c r="F4616" t="inlineStr">
        <is>
          <t>Germany</t>
        </is>
      </c>
      <c r="G4616" t="inlineStr">
        <is>
          <t>BFSI</t>
        </is>
      </c>
      <c r="H4616" t="inlineStr">
        <is>
          <t>Application services</t>
        </is>
      </c>
      <c r="I4616" t="inlineStr">
        <is>
          <t>Mid-size client</t>
        </is>
      </c>
      <c r="J4616" t="inlineStr">
        <is>
          <t>Carlos Silva</t>
        </is>
      </c>
      <c r="K4616" s="71" t="n">
        <v>6962</v>
      </c>
      <c r="L4616" s="72" t="n">
        <v>4477.91</v>
      </c>
      <c r="M4616" s="72" t="n">
        <v>31175209.42</v>
      </c>
      <c r="N4616" s="72" t="n">
        <v>1247008.38</v>
      </c>
      <c r="O4616" s="72" t="n">
        <v>29928201.04</v>
      </c>
      <c r="P4616" s="72" t="n">
        <v>18169384.67</v>
      </c>
      <c r="Q4616" s="72" t="n">
        <v>11758816.37</v>
      </c>
      <c r="R4616" t="inlineStr">
        <is>
          <t>B-01</t>
        </is>
      </c>
      <c r="S4616" s="73" t="n">
        <v>49.1</v>
      </c>
      <c r="T4616" s="73" t="n">
        <v>41</v>
      </c>
      <c r="U4616" s="71" t="n">
        <v>2</v>
      </c>
      <c r="V4616" t="inlineStr">
        <is>
          <t>No</t>
        </is>
      </c>
      <c r="W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TC104608</t>
        </is>
      </c>
      <c r="B4617" s="69" t="n">
        <v>46212</v>
      </c>
      <c r="C4617" s="70" t="n">
        <v>2026</v>
      </c>
      <c r="D4617" t="inlineStr">
        <is>
          <t>Jul</t>
        </is>
      </c>
      <c r="E4617" t="inlineStr">
        <is>
          <t>Continental Europe</t>
        </is>
      </c>
      <c r="F4617" t="inlineStr">
        <is>
          <t>Netherlands</t>
        </is>
      </c>
      <c r="G4617" t="inlineStr">
        <is>
          <t>Technology &amp; Services</t>
        </is>
      </c>
      <c r="H4617" t="inlineStr">
        <is>
          <t>BPS</t>
        </is>
      </c>
      <c r="I4617" t="inlineStr">
        <is>
          <t>Top-10 client</t>
        </is>
      </c>
      <c r="J4617" t="inlineStr">
        <is>
          <t>Arjun Mehta</t>
        </is>
      </c>
      <c r="K4617" s="71" t="n">
        <v>3231</v>
      </c>
      <c r="L4617" s="72" t="n">
        <v>3730.91</v>
      </c>
      <c r="M4617" s="72" t="n">
        <v>12054570.21</v>
      </c>
      <c r="N4617" s="72" t="n">
        <v>482182.81</v>
      </c>
      <c r="O4617" s="72" t="n">
        <v>11572387.4</v>
      </c>
      <c r="P4617" s="72" t="n">
        <v>7099172.33</v>
      </c>
      <c r="Q4617" s="72" t="n">
        <v>4473215.07</v>
      </c>
      <c r="R4617" t="inlineStr">
        <is>
          <t>TS-04</t>
        </is>
      </c>
      <c r="S4617" s="73" t="n">
        <v>26.1</v>
      </c>
      <c r="T4617" s="73" t="n">
        <v>20.3</v>
      </c>
      <c r="U4617" s="71" t="n">
        <v>0</v>
      </c>
      <c r="V4617" t="inlineStr">
        <is>
          <t>No</t>
        </is>
      </c>
      <c r="W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TC104609</t>
        </is>
      </c>
      <c r="B4618" s="69" t="n">
        <v>46212</v>
      </c>
      <c r="C4618" s="70" t="n">
        <v>2026</v>
      </c>
      <c r="D4618" t="inlineStr">
        <is>
          <t>Jul</t>
        </is>
      </c>
      <c r="E4618" t="inlineStr">
        <is>
          <t>UK</t>
        </is>
      </c>
      <c r="F4618" t="inlineStr">
        <is>
          <t>UK</t>
        </is>
      </c>
      <c r="G4618" t="inlineStr">
        <is>
          <t>Communications &amp; Media</t>
        </is>
      </c>
      <c r="H4618" t="inlineStr">
        <is>
          <t>Application services</t>
        </is>
      </c>
      <c r="I4618" t="inlineStr">
        <is>
          <t>Large client</t>
        </is>
      </c>
      <c r="J4618" t="inlineStr">
        <is>
          <t>Kofi Mensah</t>
        </is>
      </c>
      <c r="K4618" s="71" t="n">
        <v>10776</v>
      </c>
      <c r="L4618" s="72" t="n">
        <v>3897.4</v>
      </c>
      <c r="M4618" s="72" t="n">
        <v>41998382.4</v>
      </c>
      <c r="N4618" s="72" t="n">
        <v>1679935.3</v>
      </c>
      <c r="O4618" s="72" t="n">
        <v>40318447.1</v>
      </c>
      <c r="P4618" s="72" t="n">
        <v>29247238.27</v>
      </c>
      <c r="Q4618" s="72" t="n">
        <v>11071208.83</v>
      </c>
      <c r="R4618" t="inlineStr">
        <is>
          <t>CM-04</t>
        </is>
      </c>
      <c r="S4618" s="73" t="n">
        <v>78.59999999999999</v>
      </c>
      <c r="T4618" s="73" t="n">
        <v>70.5</v>
      </c>
      <c r="U4618" s="71" t="n">
        <v>0</v>
      </c>
      <c r="V4618" t="inlineStr">
        <is>
          <t>No</t>
        </is>
      </c>
      <c r="W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TC104610</t>
        </is>
      </c>
      <c r="B4619" s="69" t="n">
        <v>46212</v>
      </c>
      <c r="C4619" s="70" t="n">
        <v>2026</v>
      </c>
      <c r="D4619" t="inlineStr">
        <is>
          <t>Jul</t>
        </is>
      </c>
      <c r="E4619" t="inlineStr">
        <is>
          <t>North America</t>
        </is>
      </c>
      <c r="F4619" t="inlineStr">
        <is>
          <t>USA</t>
        </is>
      </c>
      <c r="G4619" t="inlineStr">
        <is>
          <t>Communications &amp; Media</t>
        </is>
      </c>
      <c r="H4619" t="inlineStr">
        <is>
          <t>Cloud &amp; infrastructure</t>
        </is>
      </c>
      <c r="I4619" t="inlineStr">
        <is>
          <t>Mid-size client</t>
        </is>
      </c>
      <c r="J4619" t="inlineStr">
        <is>
          <t>Carlos Silva</t>
        </is>
      </c>
      <c r="K4619" s="71" t="n">
        <v>6328</v>
      </c>
      <c r="L4619" s="72" t="n">
        <v>3469.22</v>
      </c>
      <c r="M4619" s="72" t="n">
        <v>21953224.16</v>
      </c>
      <c r="N4619" s="72" t="n">
        <v>0</v>
      </c>
      <c r="O4619" s="72" t="n">
        <v>21953224.16</v>
      </c>
      <c r="P4619" s="72" t="n">
        <v>15666759.61</v>
      </c>
      <c r="Q4619" s="72" t="n">
        <v>6286464.55</v>
      </c>
      <c r="R4619" t="inlineStr">
        <is>
          <t>CM-03</t>
        </is>
      </c>
      <c r="S4619" s="73" t="n">
        <v>42.7</v>
      </c>
      <c r="T4619" s="73" t="n">
        <v>37.7</v>
      </c>
      <c r="U4619" s="71" t="n">
        <v>0</v>
      </c>
      <c r="V4619" t="inlineStr">
        <is>
          <t>No</t>
        </is>
      </c>
      <c r="W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TC104611</t>
        </is>
      </c>
      <c r="B4620" s="69" t="n">
        <v>46212</v>
      </c>
      <c r="C4620" s="70" t="n">
        <v>2026</v>
      </c>
      <c r="D4620" t="inlineStr">
        <is>
          <t>Jul</t>
        </is>
      </c>
      <c r="E4620" t="inlineStr">
        <is>
          <t>North America</t>
        </is>
      </c>
      <c r="F4620" t="inlineStr">
        <is>
          <t>USA</t>
        </is>
      </c>
      <c r="G4620" t="inlineStr">
        <is>
          <t>Life Sciences</t>
        </is>
      </c>
      <c r="H4620" t="inlineStr">
        <is>
          <t>Application services</t>
        </is>
      </c>
      <c r="I4620" t="inlineStr">
        <is>
          <t>Top-10 client</t>
        </is>
      </c>
      <c r="J4620" t="inlineStr">
        <is>
          <t>Priya Nair</t>
        </is>
      </c>
      <c r="K4620" s="71" t="n">
        <v>4813</v>
      </c>
      <c r="L4620" s="72" t="n">
        <v>4833.62</v>
      </c>
      <c r="M4620" s="72" t="n">
        <v>23264213.06</v>
      </c>
      <c r="N4620" s="72" t="n">
        <v>930568.52</v>
      </c>
      <c r="O4620" s="72" t="n">
        <v>22333644.54</v>
      </c>
      <c r="P4620" s="72" t="n">
        <v>14512480.71</v>
      </c>
      <c r="Q4620" s="72" t="n">
        <v>7821163.83</v>
      </c>
      <c r="R4620" t="inlineStr">
        <is>
          <t>LS-02</t>
        </is>
      </c>
      <c r="S4620" s="73" t="n">
        <v>34.2</v>
      </c>
      <c r="T4620" s="73" t="n">
        <v>28.3</v>
      </c>
      <c r="U4620" s="71" t="n">
        <v>0</v>
      </c>
      <c r="V4620" t="inlineStr">
        <is>
          <t>No</t>
        </is>
      </c>
      <c r="W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TC104612</t>
        </is>
      </c>
      <c r="B4621" s="69" t="n">
        <v>46212</v>
      </c>
      <c r="C4621" s="70" t="n">
        <v>2026</v>
      </c>
      <c r="D4621" t="inlineStr">
        <is>
          <t>Jul</t>
        </is>
      </c>
      <c r="E4621" t="inlineStr">
        <is>
          <t>UK</t>
        </is>
      </c>
      <c r="F4621" t="inlineStr">
        <is>
          <t>UK</t>
        </is>
      </c>
      <c r="G4621" t="inlineStr">
        <is>
          <t>Life Sciences</t>
        </is>
      </c>
      <c r="H4621" t="inlineStr">
        <is>
          <t>Application services</t>
        </is>
      </c>
      <c r="I4621" t="inlineStr">
        <is>
          <t>Top-10 client</t>
        </is>
      </c>
      <c r="J4621" t="inlineStr">
        <is>
          <t>Lucas Martin</t>
        </is>
      </c>
      <c r="K4621" s="71" t="n">
        <v>4838</v>
      </c>
      <c r="L4621" s="72" t="n">
        <v>4079.03</v>
      </c>
      <c r="M4621" s="72" t="n">
        <v>19734347.14</v>
      </c>
      <c r="N4621" s="72" t="n">
        <v>789373.89</v>
      </c>
      <c r="O4621" s="72" t="n">
        <v>18944973.25</v>
      </c>
      <c r="P4621" s="72" t="n">
        <v>12585762.13</v>
      </c>
      <c r="Q4621" s="72" t="n">
        <v>6359211.12</v>
      </c>
      <c r="R4621" t="inlineStr">
        <is>
          <t>LS-04</t>
        </is>
      </c>
      <c r="S4621" s="73" t="n">
        <v>33.5</v>
      </c>
      <c r="T4621" s="73" t="n">
        <v>29.9</v>
      </c>
      <c r="U4621" s="71" t="n">
        <v>1</v>
      </c>
      <c r="V4621" t="inlineStr">
        <is>
          <t>No</t>
        </is>
      </c>
      <c r="W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TC104613</t>
        </is>
      </c>
      <c r="B4622" s="69" t="n">
        <v>46213</v>
      </c>
      <c r="C4622" s="70" t="n">
        <v>2026</v>
      </c>
      <c r="D4622" t="inlineStr">
        <is>
          <t>Jul</t>
        </is>
      </c>
      <c r="E4622" t="inlineStr">
        <is>
          <t>North America</t>
        </is>
      </c>
      <c r="F4622" t="inlineStr">
        <is>
          <t>USA</t>
        </is>
      </c>
      <c r="G4622" t="inlineStr">
        <is>
          <t>Communications &amp; Media</t>
        </is>
      </c>
      <c r="H4622" t="inlineStr">
        <is>
          <t>Application services</t>
        </is>
      </c>
      <c r="I4622" t="inlineStr">
        <is>
          <t>Mid-size client</t>
        </is>
      </c>
      <c r="J4622" t="inlineStr">
        <is>
          <t>Omar Haddad</t>
        </is>
      </c>
      <c r="K4622" s="71" t="n">
        <v>3750</v>
      </c>
      <c r="L4622" s="72" t="n">
        <v>4122.21</v>
      </c>
      <c r="M4622" s="72" t="n">
        <v>15458287.5</v>
      </c>
      <c r="N4622" s="72" t="n">
        <v>618331.5</v>
      </c>
      <c r="O4622" s="72" t="n">
        <v>14839956</v>
      </c>
      <c r="P4622" s="72" t="n">
        <v>9880369.310000001</v>
      </c>
      <c r="Q4622" s="72" t="n">
        <v>4959586.69</v>
      </c>
      <c r="R4622" t="inlineStr">
        <is>
          <t>CM-01</t>
        </is>
      </c>
      <c r="S4622" s="73" t="n">
        <v>25.4</v>
      </c>
      <c r="T4622" s="73" t="n">
        <v>22.4</v>
      </c>
      <c r="U4622" s="71" t="n">
        <v>0</v>
      </c>
      <c r="V4622" t="inlineStr">
        <is>
          <t>No</t>
        </is>
      </c>
      <c r="W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TC104614</t>
        </is>
      </c>
      <c r="B4623" s="69" t="n">
        <v>46213</v>
      </c>
      <c r="C4623" s="70" t="n">
        <v>2026</v>
      </c>
      <c r="D4623" t="inlineStr">
        <is>
          <t>Jul</t>
        </is>
      </c>
      <c r="E4623" t="inlineStr">
        <is>
          <t>UK</t>
        </is>
      </c>
      <c r="F4623" t="inlineStr">
        <is>
          <t>UK</t>
        </is>
      </c>
      <c r="G4623" t="inlineStr">
        <is>
          <t>BFSI</t>
        </is>
      </c>
      <c r="H4623" t="inlineStr">
        <is>
          <t>Consulting</t>
        </is>
      </c>
      <c r="I4623" t="inlineStr">
        <is>
          <t>Top-10 client</t>
        </is>
      </c>
      <c r="J4623" t="inlineStr">
        <is>
          <t>Olivia Brown</t>
        </is>
      </c>
      <c r="K4623" s="71" t="n">
        <v>1418</v>
      </c>
      <c r="L4623" s="72" t="n">
        <v>3717.47</v>
      </c>
      <c r="M4623" s="72" t="n">
        <v>5271372.46</v>
      </c>
      <c r="N4623" s="72" t="n">
        <v>0</v>
      </c>
      <c r="O4623" s="72" t="n">
        <v>5271372.46</v>
      </c>
      <c r="P4623" s="72" t="n">
        <v>3562345.43</v>
      </c>
      <c r="Q4623" s="72" t="n">
        <v>1709027.03</v>
      </c>
      <c r="R4623" t="inlineStr">
        <is>
          <t>B-01</t>
        </is>
      </c>
      <c r="S4623" s="73" t="n">
        <v>8.9</v>
      </c>
      <c r="T4623" s="73" t="n">
        <v>8.199999999999999</v>
      </c>
      <c r="U4623" s="71" t="n">
        <v>0</v>
      </c>
      <c r="V4623" t="inlineStr">
        <is>
          <t>No</t>
        </is>
      </c>
      <c r="W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TC104615</t>
        </is>
      </c>
      <c r="B4624" s="69" t="n">
        <v>46213</v>
      </c>
      <c r="C4624" s="70" t="n">
        <v>2026</v>
      </c>
      <c r="D4624" t="inlineStr">
        <is>
          <t>Jul</t>
        </is>
      </c>
      <c r="E4624" t="inlineStr">
        <is>
          <t>North America</t>
        </is>
      </c>
      <c r="F4624" t="inlineStr">
        <is>
          <t>USA</t>
        </is>
      </c>
      <c r="G4624" t="inlineStr">
        <is>
          <t>BFSI</t>
        </is>
      </c>
      <c r="H4624" t="inlineStr">
        <is>
          <t>Consulting</t>
        </is>
      </c>
      <c r="I4624" t="inlineStr">
        <is>
          <t>Top-10 client</t>
        </is>
      </c>
      <c r="J4624" t="inlineStr">
        <is>
          <t>Aisha Bello</t>
        </is>
      </c>
      <c r="K4624" s="71" t="n">
        <v>8630</v>
      </c>
      <c r="L4624" s="72" t="n">
        <v>4265.14</v>
      </c>
      <c r="M4624" s="72" t="n">
        <v>36808158.2</v>
      </c>
      <c r="N4624" s="72" t="n">
        <v>736163.16</v>
      </c>
      <c r="O4624" s="72" t="n">
        <v>36071995.04</v>
      </c>
      <c r="P4624" s="72" t="n">
        <v>25837451.51</v>
      </c>
      <c r="Q4624" s="72" t="n">
        <v>10234543.53</v>
      </c>
      <c r="R4624" t="inlineStr">
        <is>
          <t>B-01</t>
        </is>
      </c>
      <c r="S4624" s="73" t="n">
        <v>68.90000000000001</v>
      </c>
      <c r="T4624" s="73" t="n">
        <v>52.6</v>
      </c>
      <c r="U4624" s="71" t="n">
        <v>1</v>
      </c>
      <c r="V4624" t="inlineStr">
        <is>
          <t>No</t>
        </is>
      </c>
      <c r="W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TC104616</t>
        </is>
      </c>
      <c r="B4625" s="69" t="n">
        <v>46213</v>
      </c>
      <c r="C4625" s="70" t="n">
        <v>2026</v>
      </c>
      <c r="D4625" t="inlineStr">
        <is>
          <t>Jul</t>
        </is>
      </c>
      <c r="E4625" t="inlineStr">
        <is>
          <t>North America</t>
        </is>
      </c>
      <c r="F4625" t="inlineStr">
        <is>
          <t>Canada</t>
        </is>
      </c>
      <c r="G4625" t="inlineStr">
        <is>
          <t>Manufacturing</t>
        </is>
      </c>
      <c r="H4625" t="inlineStr">
        <is>
          <t>Application services</t>
        </is>
      </c>
      <c r="I4625" t="inlineStr">
        <is>
          <t>Top-10 client</t>
        </is>
      </c>
      <c r="J4625" t="inlineStr">
        <is>
          <t>Ruhi Shaikh</t>
        </is>
      </c>
      <c r="K4625" s="71" t="n">
        <v>8800</v>
      </c>
      <c r="L4625" s="72" t="n">
        <v>4141.96</v>
      </c>
      <c r="M4625" s="72" t="n">
        <v>36449248</v>
      </c>
      <c r="N4625" s="72" t="n">
        <v>1457969.92</v>
      </c>
      <c r="O4625" s="72" t="n">
        <v>34991278.08</v>
      </c>
      <c r="P4625" s="72" t="n">
        <v>22216195.91</v>
      </c>
      <c r="Q4625" s="72" t="n">
        <v>12775082.17</v>
      </c>
      <c r="R4625" t="inlineStr">
        <is>
          <t>M-03</t>
        </is>
      </c>
      <c r="S4625" s="73" t="n">
        <v>71.90000000000001</v>
      </c>
      <c r="T4625" s="73" t="n">
        <v>54</v>
      </c>
      <c r="U4625" s="71" t="n">
        <v>0</v>
      </c>
      <c r="V4625" t="inlineStr">
        <is>
          <t>No</t>
        </is>
      </c>
      <c r="W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TC104617</t>
        </is>
      </c>
      <c r="B4626" s="69" t="n">
        <v>46213</v>
      </c>
      <c r="C4626" s="70" t="n">
        <v>2026</v>
      </c>
      <c r="D4626" t="inlineStr">
        <is>
          <t>Jul</t>
        </is>
      </c>
      <c r="E4626" t="inlineStr">
        <is>
          <t>North America</t>
        </is>
      </c>
      <c r="F4626" t="inlineStr">
        <is>
          <t>USA</t>
        </is>
      </c>
      <c r="G4626" t="inlineStr">
        <is>
          <t>Retail &amp; CPG</t>
        </is>
      </c>
      <c r="H4626" t="inlineStr">
        <is>
          <t>AI &amp; data</t>
        </is>
      </c>
      <c r="I4626" t="inlineStr">
        <is>
          <t>Large client</t>
        </is>
      </c>
      <c r="J4626" t="inlineStr">
        <is>
          <t>Priya Nair</t>
        </is>
      </c>
      <c r="K4626" s="71" t="n">
        <v>7634</v>
      </c>
      <c r="L4626" s="72" t="n">
        <v>4122.86</v>
      </c>
      <c r="M4626" s="72" t="n">
        <v>31473913.24</v>
      </c>
      <c r="N4626" s="72" t="n">
        <v>1258956.53</v>
      </c>
      <c r="O4626" s="72" t="n">
        <v>30214956.71</v>
      </c>
      <c r="P4626" s="72" t="n">
        <v>19655940.83</v>
      </c>
      <c r="Q4626" s="72" t="n">
        <v>10559015.88</v>
      </c>
      <c r="R4626" t="inlineStr">
        <is>
          <t>RC-06</t>
        </is>
      </c>
      <c r="S4626" s="73" t="n">
        <v>58.5</v>
      </c>
      <c r="T4626" s="73" t="n">
        <v>46.2</v>
      </c>
      <c r="U4626" s="71" t="n">
        <v>0</v>
      </c>
      <c r="V4626" t="inlineStr">
        <is>
          <t>No</t>
        </is>
      </c>
      <c r="W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TC104618</t>
        </is>
      </c>
      <c r="B4627" s="69" t="n">
        <v>46213</v>
      </c>
      <c r="C4627" s="70" t="n">
        <v>2026</v>
      </c>
      <c r="D4627" t="inlineStr">
        <is>
          <t>Jul</t>
        </is>
      </c>
      <c r="E4627" t="inlineStr">
        <is>
          <t>Middle East &amp; Africa</t>
        </is>
      </c>
      <c r="F4627" t="inlineStr">
        <is>
          <t>South Africa</t>
        </is>
      </c>
      <c r="G4627" t="inlineStr">
        <is>
          <t>Technology &amp; Services</t>
        </is>
      </c>
      <c r="H4627" t="inlineStr">
        <is>
          <t>BPS</t>
        </is>
      </c>
      <c r="I4627" t="inlineStr">
        <is>
          <t>Mid-size client</t>
        </is>
      </c>
      <c r="J4627" t="inlineStr">
        <is>
          <t>Liam O'Brien</t>
        </is>
      </c>
      <c r="K4627" s="71" t="n">
        <v>1302</v>
      </c>
      <c r="L4627" s="72" t="n">
        <v>3881.7</v>
      </c>
      <c r="M4627" s="72" t="n">
        <v>5053973.4</v>
      </c>
      <c r="N4627" s="72" t="n">
        <v>0</v>
      </c>
      <c r="O4627" s="72" t="n">
        <v>5053973.4</v>
      </c>
      <c r="P4627" s="72" t="n">
        <v>3059076.09</v>
      </c>
      <c r="Q4627" s="72" t="n">
        <v>1994897.31</v>
      </c>
      <c r="R4627" t="inlineStr">
        <is>
          <t>TS-01</t>
        </is>
      </c>
      <c r="S4627" s="73" t="n">
        <v>9.800000000000001</v>
      </c>
      <c r="T4627" s="73" t="n">
        <v>7.7</v>
      </c>
      <c r="U4627" s="71" t="n">
        <v>0</v>
      </c>
      <c r="V4627" t="inlineStr">
        <is>
          <t>No</t>
        </is>
      </c>
      <c r="W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TC104619</t>
        </is>
      </c>
      <c r="B4628" s="69" t="n">
        <v>46213</v>
      </c>
      <c r="C4628" s="70" t="n">
        <v>2026</v>
      </c>
      <c r="D4628" t="inlineStr">
        <is>
          <t>Jul</t>
        </is>
      </c>
      <c r="E4628" t="inlineStr">
        <is>
          <t>North America</t>
        </is>
      </c>
      <c r="F4628" t="inlineStr">
        <is>
          <t>Canada</t>
        </is>
      </c>
      <c r="G4628" t="inlineStr">
        <is>
          <t>Communications &amp; Media</t>
        </is>
      </c>
      <c r="H4628" t="inlineStr">
        <is>
          <t>Cloud &amp; infrastructure</t>
        </is>
      </c>
      <c r="I4628" t="inlineStr">
        <is>
          <t>Top-10 client</t>
        </is>
      </c>
      <c r="J4628" t="inlineStr">
        <is>
          <t>Zoya Ahmed</t>
        </is>
      </c>
      <c r="K4628" s="71" t="n">
        <v>1038</v>
      </c>
      <c r="L4628" s="72" t="n">
        <v>3461</v>
      </c>
      <c r="M4628" s="72" t="n">
        <v>3592518</v>
      </c>
      <c r="N4628" s="72" t="n">
        <v>0</v>
      </c>
      <c r="O4628" s="72" t="n">
        <v>3592518</v>
      </c>
      <c r="P4628" s="72" t="n">
        <v>2380341.53</v>
      </c>
      <c r="Q4628" s="72" t="n">
        <v>1212176.47</v>
      </c>
      <c r="R4628" t="inlineStr">
        <is>
          <t>CM-04</t>
        </is>
      </c>
      <c r="S4628" s="73" t="n">
        <v>7.9</v>
      </c>
      <c r="T4628" s="73" t="n">
        <v>6.6</v>
      </c>
      <c r="U4628" s="71" t="n">
        <v>0</v>
      </c>
      <c r="V4628" t="inlineStr">
        <is>
          <t>No</t>
        </is>
      </c>
      <c r="W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TC104620</t>
        </is>
      </c>
      <c r="B4629" s="69" t="n">
        <v>46213</v>
      </c>
      <c r="C4629" s="70" t="n">
        <v>2026</v>
      </c>
      <c r="D4629" t="inlineStr">
        <is>
          <t>Jul</t>
        </is>
      </c>
      <c r="E4629" t="inlineStr">
        <is>
          <t>North America</t>
        </is>
      </c>
      <c r="F4629" t="inlineStr">
        <is>
          <t>Canada</t>
        </is>
      </c>
      <c r="G4629" t="inlineStr">
        <is>
          <t>BFSI</t>
        </is>
      </c>
      <c r="H4629" t="inlineStr">
        <is>
          <t>Application services</t>
        </is>
      </c>
      <c r="I4629" t="inlineStr">
        <is>
          <t>Top-10 client</t>
        </is>
      </c>
      <c r="J4629" t="inlineStr">
        <is>
          <t>Fatima Al-Saud</t>
        </is>
      </c>
      <c r="K4629" s="71" t="n">
        <v>8330</v>
      </c>
      <c r="L4629" s="72" t="n">
        <v>3965.8</v>
      </c>
      <c r="M4629" s="72" t="n">
        <v>33035114</v>
      </c>
      <c r="N4629" s="72" t="n">
        <v>1982106.84</v>
      </c>
      <c r="O4629" s="72" t="n">
        <v>31053007.16</v>
      </c>
      <c r="P4629" s="72" t="n">
        <v>19679368.89</v>
      </c>
      <c r="Q4629" s="72" t="n">
        <v>11373638.27</v>
      </c>
      <c r="R4629" t="inlineStr">
        <is>
          <t>B-02</t>
        </is>
      </c>
      <c r="S4629" s="73" t="n">
        <v>70.5</v>
      </c>
      <c r="T4629" s="73" t="n">
        <v>53.5</v>
      </c>
      <c r="U4629" s="71" t="n">
        <v>0</v>
      </c>
      <c r="V4629" t="inlineStr">
        <is>
          <t>No</t>
        </is>
      </c>
      <c r="W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TC104621</t>
        </is>
      </c>
      <c r="B4630" s="69" t="n">
        <v>46213</v>
      </c>
      <c r="C4630" s="70" t="n">
        <v>2026</v>
      </c>
      <c r="D4630" t="inlineStr">
        <is>
          <t>Jul</t>
        </is>
      </c>
      <c r="E4630" t="inlineStr">
        <is>
          <t>Middle East &amp; Africa</t>
        </is>
      </c>
      <c r="F4630" t="inlineStr">
        <is>
          <t>South Africa</t>
        </is>
      </c>
      <c r="G4630" t="inlineStr">
        <is>
          <t>Retail &amp; CPG</t>
        </is>
      </c>
      <c r="H4630" t="inlineStr">
        <is>
          <t>Application services</t>
        </is>
      </c>
      <c r="I4630" t="inlineStr">
        <is>
          <t>Large client</t>
        </is>
      </c>
      <c r="J4630" t="inlineStr">
        <is>
          <t>Priya Nair</t>
        </is>
      </c>
      <c r="K4630" s="71" t="n">
        <v>8583</v>
      </c>
      <c r="L4630" s="72" t="n">
        <v>3180.61</v>
      </c>
      <c r="M4630" s="72" t="n">
        <v>27299175.63</v>
      </c>
      <c r="N4630" s="72" t="n">
        <v>1637950.54</v>
      </c>
      <c r="O4630" s="72" t="n">
        <v>25661225.09</v>
      </c>
      <c r="P4630" s="72" t="n">
        <v>17628382.49</v>
      </c>
      <c r="Q4630" s="72" t="n">
        <v>8032842.6</v>
      </c>
      <c r="R4630" t="inlineStr">
        <is>
          <t>RC-06</t>
        </is>
      </c>
      <c r="S4630" s="73" t="n">
        <v>62.4</v>
      </c>
      <c r="T4630" s="73" t="n">
        <v>51.2</v>
      </c>
      <c r="U4630" s="71" t="n">
        <v>0</v>
      </c>
      <c r="V4630" t="inlineStr">
        <is>
          <t>No</t>
        </is>
      </c>
      <c r="W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TC104622</t>
        </is>
      </c>
      <c r="B4631" s="69" t="n">
        <v>46214</v>
      </c>
      <c r="C4631" s="70" t="n">
        <v>2026</v>
      </c>
      <c r="D4631" t="inlineStr">
        <is>
          <t>Jul</t>
        </is>
      </c>
      <c r="E4631" t="inlineStr">
        <is>
          <t>Asia Pacific</t>
        </is>
      </c>
      <c r="F4631" t="inlineStr">
        <is>
          <t>Japan</t>
        </is>
      </c>
      <c r="G4631" t="inlineStr">
        <is>
          <t>BFSI</t>
        </is>
      </c>
      <c r="H4631" t="inlineStr">
        <is>
          <t>Cloud &amp; infrastructure</t>
        </is>
      </c>
      <c r="I4631" t="inlineStr">
        <is>
          <t>Large client</t>
        </is>
      </c>
      <c r="J4631" t="inlineStr">
        <is>
          <t>Noah Smith</t>
        </is>
      </c>
      <c r="K4631" s="71" t="n">
        <v>3636</v>
      </c>
      <c r="L4631" s="72" t="n">
        <v>3915.84</v>
      </c>
      <c r="M4631" s="72" t="n">
        <v>14237994.24</v>
      </c>
      <c r="N4631" s="72" t="n">
        <v>0</v>
      </c>
      <c r="O4631" s="72" t="n">
        <v>14237994.24</v>
      </c>
      <c r="P4631" s="72" t="n">
        <v>9403964.07</v>
      </c>
      <c r="Q4631" s="72" t="n">
        <v>4834030.17</v>
      </c>
      <c r="R4631" t="inlineStr">
        <is>
          <t>B-05</t>
        </is>
      </c>
      <c r="S4631" s="73" t="n">
        <v>26.5</v>
      </c>
      <c r="T4631" s="73" t="n">
        <v>22.3</v>
      </c>
      <c r="U4631" s="71" t="n">
        <v>0</v>
      </c>
      <c r="V4631" t="inlineStr">
        <is>
          <t>No</t>
        </is>
      </c>
      <c r="W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TC104623</t>
        </is>
      </c>
      <c r="B4632" s="69" t="n">
        <v>46214</v>
      </c>
      <c r="C4632" s="70" t="n">
        <v>2026</v>
      </c>
      <c r="D4632" t="inlineStr">
        <is>
          <t>Jul</t>
        </is>
      </c>
      <c r="E4632" t="inlineStr">
        <is>
          <t>Continental Europe</t>
        </is>
      </c>
      <c r="F4632" t="inlineStr">
        <is>
          <t>France</t>
        </is>
      </c>
      <c r="G4632" t="inlineStr">
        <is>
          <t>Life Sciences</t>
        </is>
      </c>
      <c r="H4632" t="inlineStr">
        <is>
          <t>Application services</t>
        </is>
      </c>
      <c r="I4632" t="inlineStr">
        <is>
          <t>Large client</t>
        </is>
      </c>
      <c r="J4632" t="inlineStr">
        <is>
          <t>Olivia Brown</t>
        </is>
      </c>
      <c r="K4632" s="71" t="n">
        <v>2923</v>
      </c>
      <c r="L4632" s="72" t="n">
        <v>4827.44</v>
      </c>
      <c r="M4632" s="72" t="n">
        <v>14110607.12</v>
      </c>
      <c r="N4632" s="72" t="n">
        <v>282212.14</v>
      </c>
      <c r="O4632" s="72" t="n">
        <v>13828394.98</v>
      </c>
      <c r="P4632" s="72" t="n">
        <v>8541264.449999999</v>
      </c>
      <c r="Q4632" s="72" t="n">
        <v>5287130.53</v>
      </c>
      <c r="R4632" t="inlineStr">
        <is>
          <t>LS-05</t>
        </is>
      </c>
      <c r="S4632" s="73" t="n">
        <v>19.8</v>
      </c>
      <c r="T4632" s="73" t="n">
        <v>17.8</v>
      </c>
      <c r="U4632" s="71" t="n">
        <v>0</v>
      </c>
      <c r="V4632" t="inlineStr">
        <is>
          <t>No</t>
        </is>
      </c>
      <c r="W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TC104624</t>
        </is>
      </c>
      <c r="B4633" s="69" t="n">
        <v>46214</v>
      </c>
      <c r="C4633" s="70" t="n">
        <v>2026</v>
      </c>
      <c r="D4633" t="inlineStr">
        <is>
          <t>Jul</t>
        </is>
      </c>
      <c r="E4633" t="inlineStr">
        <is>
          <t>India</t>
        </is>
      </c>
      <c r="F4633" t="inlineStr">
        <is>
          <t>India</t>
        </is>
      </c>
      <c r="G4633" t="inlineStr">
        <is>
          <t>BFSI</t>
        </is>
      </c>
      <c r="H4633" t="inlineStr">
        <is>
          <t>Cloud &amp; infrastructure</t>
        </is>
      </c>
      <c r="I4633" t="inlineStr">
        <is>
          <t>Large client</t>
        </is>
      </c>
      <c r="J4633" t="inlineStr">
        <is>
          <t>Hiroshi Tanaka</t>
        </is>
      </c>
      <c r="K4633" s="71" t="n">
        <v>3441</v>
      </c>
      <c r="L4633" s="72" t="n">
        <v>3817.23</v>
      </c>
      <c r="M4633" s="72" t="n">
        <v>13135088.43</v>
      </c>
      <c r="N4633" s="72" t="n">
        <v>0</v>
      </c>
      <c r="O4633" s="72" t="n">
        <v>13135088.43</v>
      </c>
      <c r="P4633" s="72" t="n">
        <v>8381655.74</v>
      </c>
      <c r="Q4633" s="72" t="n">
        <v>4753432.69</v>
      </c>
      <c r="R4633" t="inlineStr">
        <is>
          <t>B-04</t>
        </is>
      </c>
      <c r="S4633" s="73" t="n">
        <v>23.9</v>
      </c>
      <c r="T4633" s="73" t="n">
        <v>21.9</v>
      </c>
      <c r="U4633" s="71" t="n">
        <v>0</v>
      </c>
      <c r="V4633" t="inlineStr">
        <is>
          <t>No</t>
        </is>
      </c>
      <c r="W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TC104625</t>
        </is>
      </c>
      <c r="B4634" s="69" t="n">
        <v>46214</v>
      </c>
      <c r="C4634" s="70" t="n">
        <v>2026</v>
      </c>
      <c r="D4634" t="inlineStr">
        <is>
          <t>Jul</t>
        </is>
      </c>
      <c r="E4634" t="inlineStr">
        <is>
          <t>North America</t>
        </is>
      </c>
      <c r="F4634" t="inlineStr">
        <is>
          <t>Canada</t>
        </is>
      </c>
      <c r="G4634" t="inlineStr">
        <is>
          <t>Retail &amp; CPG</t>
        </is>
      </c>
      <c r="H4634" t="inlineStr">
        <is>
          <t>Application services</t>
        </is>
      </c>
      <c r="I4634" t="inlineStr">
        <is>
          <t>Large client</t>
        </is>
      </c>
      <c r="J4634" t="inlineStr">
        <is>
          <t>Sara Rossi</t>
        </is>
      </c>
      <c r="K4634" s="71" t="n">
        <v>1277</v>
      </c>
      <c r="L4634" s="72" t="n">
        <v>4053.35</v>
      </c>
      <c r="M4634" s="72" t="n">
        <v>5176127.95</v>
      </c>
      <c r="N4634" s="72" t="n">
        <v>0</v>
      </c>
      <c r="O4634" s="72" t="n">
        <v>5176127.95</v>
      </c>
      <c r="P4634" s="72" t="n">
        <v>3437752.35</v>
      </c>
      <c r="Q4634" s="72" t="n">
        <v>1738375.6</v>
      </c>
      <c r="R4634" t="inlineStr">
        <is>
          <t>RC-05</t>
        </is>
      </c>
      <c r="S4634" s="73" t="n">
        <v>9.4</v>
      </c>
      <c r="T4634" s="73" t="n">
        <v>8.1</v>
      </c>
      <c r="U4634" s="71" t="n">
        <v>1</v>
      </c>
      <c r="V4634" t="inlineStr">
        <is>
          <t>No</t>
        </is>
      </c>
      <c r="W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TC104626</t>
        </is>
      </c>
      <c r="B4635" s="69" t="n">
        <v>46214</v>
      </c>
      <c r="C4635" s="70" t="n">
        <v>2026</v>
      </c>
      <c r="D4635" t="inlineStr">
        <is>
          <t>Jul</t>
        </is>
      </c>
      <c r="E4635" t="inlineStr">
        <is>
          <t>UK</t>
        </is>
      </c>
      <c r="F4635" t="inlineStr">
        <is>
          <t>UK</t>
        </is>
      </c>
      <c r="G4635" t="inlineStr">
        <is>
          <t>Technology &amp; Services</t>
        </is>
      </c>
      <c r="H4635" t="inlineStr">
        <is>
          <t>Application services</t>
        </is>
      </c>
      <c r="I4635" t="inlineStr">
        <is>
          <t>Top-10 client</t>
        </is>
      </c>
      <c r="J4635" t="inlineStr">
        <is>
          <t>Amir Khan</t>
        </is>
      </c>
      <c r="K4635" s="71" t="n">
        <v>10607</v>
      </c>
      <c r="L4635" s="72" t="n">
        <v>4528.36</v>
      </c>
      <c r="M4635" s="72" t="n">
        <v>48032314.52</v>
      </c>
      <c r="N4635" s="72" t="n">
        <v>960646.29</v>
      </c>
      <c r="O4635" s="72" t="n">
        <v>47071668.23</v>
      </c>
      <c r="P4635" s="72" t="n">
        <v>32567701.28</v>
      </c>
      <c r="Q4635" s="72" t="n">
        <v>14503966.95</v>
      </c>
      <c r="R4635" t="inlineStr">
        <is>
          <t>TS-01</t>
        </is>
      </c>
      <c r="S4635" s="73" t="n">
        <v>68.3</v>
      </c>
      <c r="T4635" s="73" t="n">
        <v>61</v>
      </c>
      <c r="U4635" s="71" t="n">
        <v>0</v>
      </c>
      <c r="V4635" t="inlineStr">
        <is>
          <t>No</t>
        </is>
      </c>
      <c r="W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TC104627</t>
        </is>
      </c>
      <c r="B4636" s="69" t="n">
        <v>46214</v>
      </c>
      <c r="C4636" s="70" t="n">
        <v>2026</v>
      </c>
      <c r="D4636" t="inlineStr">
        <is>
          <t>Jul</t>
        </is>
      </c>
      <c r="E4636" t="inlineStr">
        <is>
          <t>North America</t>
        </is>
      </c>
      <c r="F4636" t="inlineStr">
        <is>
          <t>Canada</t>
        </is>
      </c>
      <c r="G4636" t="inlineStr">
        <is>
          <t>Life Sciences</t>
        </is>
      </c>
      <c r="H4636" t="inlineStr">
        <is>
          <t>Cloud &amp; infrastructure</t>
        </is>
      </c>
      <c r="I4636" t="inlineStr">
        <is>
          <t>Large client</t>
        </is>
      </c>
      <c r="J4636" t="inlineStr">
        <is>
          <t>Ravindra Patil</t>
        </is>
      </c>
      <c r="K4636" s="71" t="n">
        <v>9291</v>
      </c>
      <c r="L4636" s="72" t="n">
        <v>5110.31</v>
      </c>
      <c r="M4636" s="72" t="n">
        <v>47479890.21</v>
      </c>
      <c r="N4636" s="72" t="n">
        <v>1899195.61</v>
      </c>
      <c r="O4636" s="72" t="n">
        <v>45580694.6</v>
      </c>
      <c r="P4636" s="72" t="n">
        <v>29260473.85</v>
      </c>
      <c r="Q4636" s="72" t="n">
        <v>16320220.75</v>
      </c>
      <c r="R4636" t="inlineStr">
        <is>
          <t>LS-03</t>
        </is>
      </c>
      <c r="S4636" s="73" t="n">
        <v>71.5</v>
      </c>
      <c r="T4636" s="73" t="n">
        <v>55</v>
      </c>
      <c r="U4636" s="71" t="n">
        <v>0</v>
      </c>
      <c r="V4636" t="inlineStr">
        <is>
          <t>No</t>
        </is>
      </c>
      <c r="W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TC104628</t>
        </is>
      </c>
      <c r="B4637" s="69" t="n">
        <v>46214</v>
      </c>
      <c r="C4637" s="70" t="n">
        <v>2026</v>
      </c>
      <c r="D4637" t="inlineStr">
        <is>
          <t>Jul</t>
        </is>
      </c>
      <c r="E4637" t="inlineStr">
        <is>
          <t>India</t>
        </is>
      </c>
      <c r="F4637" t="inlineStr">
        <is>
          <t>India</t>
        </is>
      </c>
      <c r="G4637" t="inlineStr">
        <is>
          <t>BFSI</t>
        </is>
      </c>
      <c r="H4637" t="inlineStr">
        <is>
          <t>Consulting</t>
        </is>
      </c>
      <c r="I4637" t="inlineStr">
        <is>
          <t>Large client</t>
        </is>
      </c>
      <c r="J4637" t="inlineStr">
        <is>
          <t>Fatima Al-Saud</t>
        </is>
      </c>
      <c r="K4637" s="71" t="n">
        <v>6806</v>
      </c>
      <c r="L4637" s="72" t="n">
        <v>3237.39</v>
      </c>
      <c r="M4637" s="72" t="n">
        <v>22033676.34</v>
      </c>
      <c r="N4637" s="72" t="n">
        <v>440673.53</v>
      </c>
      <c r="O4637" s="72" t="n">
        <v>21593002.81</v>
      </c>
      <c r="P4637" s="72" t="n">
        <v>16163991.66</v>
      </c>
      <c r="Q4637" s="72" t="n">
        <v>5429011.15</v>
      </c>
      <c r="R4637" t="inlineStr">
        <is>
          <t>B-03</t>
        </is>
      </c>
      <c r="S4637" s="73" t="n">
        <v>57.3</v>
      </c>
      <c r="T4637" s="73" t="n">
        <v>43.5</v>
      </c>
      <c r="U4637" s="71" t="n">
        <v>1</v>
      </c>
      <c r="V4637" t="inlineStr">
        <is>
          <t>No</t>
        </is>
      </c>
      <c r="W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TC104629</t>
        </is>
      </c>
      <c r="B4638" s="69" t="n">
        <v>46214</v>
      </c>
      <c r="C4638" s="70" t="n">
        <v>2026</v>
      </c>
      <c r="D4638" t="inlineStr">
        <is>
          <t>Jul</t>
        </is>
      </c>
      <c r="E4638" t="inlineStr">
        <is>
          <t>North America</t>
        </is>
      </c>
      <c r="F4638" t="inlineStr">
        <is>
          <t>USA</t>
        </is>
      </c>
      <c r="G4638" t="inlineStr">
        <is>
          <t>Retail &amp; CPG</t>
        </is>
      </c>
      <c r="H4638" t="inlineStr">
        <is>
          <t>BPS</t>
        </is>
      </c>
      <c r="I4638" t="inlineStr">
        <is>
          <t>Top-10 client</t>
        </is>
      </c>
      <c r="J4638" t="inlineStr">
        <is>
          <t>Ravindra Patil</t>
        </is>
      </c>
      <c r="K4638" s="71" t="n">
        <v>6525</v>
      </c>
      <c r="L4638" s="72" t="n">
        <v>4209.45</v>
      </c>
      <c r="M4638" s="72" t="n">
        <v>27466661.25</v>
      </c>
      <c r="N4638" s="72" t="n">
        <v>1647999.68</v>
      </c>
      <c r="O4638" s="72" t="n">
        <v>25818661.57</v>
      </c>
      <c r="P4638" s="72" t="n">
        <v>17311592.79</v>
      </c>
      <c r="Q4638" s="72" t="n">
        <v>8507068.779999999</v>
      </c>
      <c r="R4638" t="inlineStr">
        <is>
          <t>RC-03</t>
        </is>
      </c>
      <c r="S4638" s="73" t="n">
        <v>53.9</v>
      </c>
      <c r="T4638" s="73" t="n">
        <v>41.7</v>
      </c>
      <c r="U4638" s="71" t="n">
        <v>3</v>
      </c>
      <c r="V4638" t="inlineStr">
        <is>
          <t>No</t>
        </is>
      </c>
      <c r="W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TC104630</t>
        </is>
      </c>
      <c r="B4639" s="69" t="n">
        <v>46214</v>
      </c>
      <c r="C4639" s="70" t="n">
        <v>2026</v>
      </c>
      <c r="D4639" t="inlineStr">
        <is>
          <t>Jul</t>
        </is>
      </c>
      <c r="E4639" t="inlineStr">
        <is>
          <t>North America</t>
        </is>
      </c>
      <c r="F4639" t="inlineStr">
        <is>
          <t>USA</t>
        </is>
      </c>
      <c r="G4639" t="inlineStr">
        <is>
          <t>Manufacturing</t>
        </is>
      </c>
      <c r="H4639" t="inlineStr">
        <is>
          <t>AI &amp; data</t>
        </is>
      </c>
      <c r="I4639" t="inlineStr">
        <is>
          <t>Mid-size client</t>
        </is>
      </c>
      <c r="J4639" t="inlineStr">
        <is>
          <t>Hiroshi Tanaka</t>
        </is>
      </c>
      <c r="K4639" s="71" t="n">
        <v>8043</v>
      </c>
      <c r="L4639" s="72" t="n">
        <v>3976.92</v>
      </c>
      <c r="M4639" s="72" t="n">
        <v>31986367.56</v>
      </c>
      <c r="N4639" s="72" t="n">
        <v>0</v>
      </c>
      <c r="O4639" s="72" t="n">
        <v>31986367.56</v>
      </c>
      <c r="P4639" s="72" t="n">
        <v>19830452.81</v>
      </c>
      <c r="Q4639" s="72" t="n">
        <v>12155914.75</v>
      </c>
      <c r="R4639" t="inlineStr">
        <is>
          <t>M-01</t>
        </is>
      </c>
      <c r="S4639" s="73" t="n">
        <v>53.8</v>
      </c>
      <c r="T4639" s="73" t="n">
        <v>46</v>
      </c>
      <c r="U4639" s="71" t="n">
        <v>0</v>
      </c>
      <c r="V4639" t="inlineStr">
        <is>
          <t>No</t>
        </is>
      </c>
      <c r="W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TC104631</t>
        </is>
      </c>
      <c r="B4640" s="69" t="n">
        <v>46214</v>
      </c>
      <c r="C4640" s="70" t="n">
        <v>2026</v>
      </c>
      <c r="D4640" t="inlineStr">
        <is>
          <t>Jul</t>
        </is>
      </c>
      <c r="E4640" t="inlineStr">
        <is>
          <t>North America</t>
        </is>
      </c>
      <c r="F4640" t="inlineStr">
        <is>
          <t>Canada</t>
        </is>
      </c>
      <c r="G4640" t="inlineStr">
        <is>
          <t>Technology &amp; Services</t>
        </is>
      </c>
      <c r="H4640" t="inlineStr">
        <is>
          <t>Application services</t>
        </is>
      </c>
      <c r="I4640" t="inlineStr">
        <is>
          <t>Large client</t>
        </is>
      </c>
      <c r="J4640" t="inlineStr">
        <is>
          <t>Wei Chen</t>
        </is>
      </c>
      <c r="K4640" s="71" t="n">
        <v>6387</v>
      </c>
      <c r="L4640" s="72" t="n">
        <v>3709.79</v>
      </c>
      <c r="M4640" s="72" t="n">
        <v>23694428.73</v>
      </c>
      <c r="N4640" s="72" t="n">
        <v>1421665.72</v>
      </c>
      <c r="O4640" s="72" t="n">
        <v>22272763.01</v>
      </c>
      <c r="P4640" s="72" t="n">
        <v>15494003.04</v>
      </c>
      <c r="Q4640" s="72" t="n">
        <v>6778759.97</v>
      </c>
      <c r="R4640" t="inlineStr">
        <is>
          <t>TS-04</t>
        </is>
      </c>
      <c r="S4640" s="73" t="n">
        <v>49.8</v>
      </c>
      <c r="T4640" s="73" t="n">
        <v>37.7</v>
      </c>
      <c r="U4640" s="71" t="n">
        <v>0</v>
      </c>
      <c r="V4640" t="inlineStr">
        <is>
          <t>No</t>
        </is>
      </c>
      <c r="W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TC104632</t>
        </is>
      </c>
      <c r="B4641" s="69" t="n">
        <v>46214</v>
      </c>
      <c r="C4641" s="70" t="n">
        <v>2026</v>
      </c>
      <c r="D4641" t="inlineStr">
        <is>
          <t>Jul</t>
        </is>
      </c>
      <c r="E4641" t="inlineStr">
        <is>
          <t>Middle East &amp; Africa</t>
        </is>
      </c>
      <c r="F4641" t="inlineStr">
        <is>
          <t>UAE</t>
        </is>
      </c>
      <c r="G4641" t="inlineStr">
        <is>
          <t>BFSI</t>
        </is>
      </c>
      <c r="H4641" t="inlineStr">
        <is>
          <t>BPS</t>
        </is>
      </c>
      <c r="I4641" t="inlineStr">
        <is>
          <t>Mid-size client</t>
        </is>
      </c>
      <c r="J4641" t="inlineStr">
        <is>
          <t>Carlos Silva</t>
        </is>
      </c>
      <c r="K4641" s="71" t="n">
        <v>1407</v>
      </c>
      <c r="L4641" s="72" t="n">
        <v>3810.9</v>
      </c>
      <c r="M4641" s="72" t="n">
        <v>5361936.3</v>
      </c>
      <c r="N4641" s="72" t="n">
        <v>0</v>
      </c>
      <c r="O4641" s="72" t="n">
        <v>5361936.3</v>
      </c>
      <c r="P4641" s="72" t="n">
        <v>3472284.95</v>
      </c>
      <c r="Q4641" s="72" t="n">
        <v>1889651.35</v>
      </c>
      <c r="R4641" t="inlineStr">
        <is>
          <t>B-05</t>
        </is>
      </c>
      <c r="S4641" s="73" t="n">
        <v>10.5</v>
      </c>
      <c r="T4641" s="73" t="n">
        <v>9</v>
      </c>
      <c r="U4641" s="71" t="n">
        <v>0</v>
      </c>
      <c r="V4641" t="inlineStr">
        <is>
          <t>No</t>
        </is>
      </c>
      <c r="W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TC104633</t>
        </is>
      </c>
      <c r="B4642" s="69" t="n">
        <v>46215</v>
      </c>
      <c r="C4642" s="70" t="n">
        <v>2026</v>
      </c>
      <c r="D4642" t="inlineStr">
        <is>
          <t>Jul</t>
        </is>
      </c>
      <c r="E4642" t="inlineStr">
        <is>
          <t>North America</t>
        </is>
      </c>
      <c r="F4642" t="inlineStr">
        <is>
          <t>USA</t>
        </is>
      </c>
      <c r="G4642" t="inlineStr">
        <is>
          <t>Technology &amp; Services</t>
        </is>
      </c>
      <c r="H4642" t="inlineStr">
        <is>
          <t>AI &amp; data</t>
        </is>
      </c>
      <c r="I4642" t="inlineStr">
        <is>
          <t>Large client</t>
        </is>
      </c>
      <c r="J4642" t="inlineStr">
        <is>
          <t>Emma Clarke</t>
        </is>
      </c>
      <c r="K4642" s="71" t="n">
        <v>1622</v>
      </c>
      <c r="L4642" s="72" t="n">
        <v>3961.61</v>
      </c>
      <c r="M4642" s="72" t="n">
        <v>6425731.42</v>
      </c>
      <c r="N4642" s="72" t="n">
        <v>128514.63</v>
      </c>
      <c r="O4642" s="72" t="n">
        <v>6297216.79</v>
      </c>
      <c r="P4642" s="72" t="n">
        <v>4599752.75</v>
      </c>
      <c r="Q4642" s="72" t="n">
        <v>1697464.04</v>
      </c>
      <c r="R4642" t="inlineStr">
        <is>
          <t>TS-04</t>
        </is>
      </c>
      <c r="S4642" s="73" t="n">
        <v>13.2</v>
      </c>
      <c r="T4642" s="73" t="n">
        <v>10.1</v>
      </c>
      <c r="U4642" s="71" t="n">
        <v>0</v>
      </c>
      <c r="V4642" t="inlineStr">
        <is>
          <t>No</t>
        </is>
      </c>
      <c r="W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TC104634</t>
        </is>
      </c>
      <c r="B4643" s="69" t="n">
        <v>46215</v>
      </c>
      <c r="C4643" s="70" t="n">
        <v>2026</v>
      </c>
      <c r="D4643" t="inlineStr">
        <is>
          <t>Jul</t>
        </is>
      </c>
      <c r="E4643" t="inlineStr">
        <is>
          <t>North America</t>
        </is>
      </c>
      <c r="F4643" t="inlineStr">
        <is>
          <t>Canada</t>
        </is>
      </c>
      <c r="G4643" t="inlineStr">
        <is>
          <t>Manufacturing</t>
        </is>
      </c>
      <c r="H4643" t="inlineStr">
        <is>
          <t>Cloud &amp; infrastructure</t>
        </is>
      </c>
      <c r="I4643" t="inlineStr">
        <is>
          <t>Mid-size client</t>
        </is>
      </c>
      <c r="J4643" t="inlineStr">
        <is>
          <t>Ana Costa</t>
        </is>
      </c>
      <c r="K4643" s="71" t="n">
        <v>5364</v>
      </c>
      <c r="L4643" s="72" t="n">
        <v>4049.28</v>
      </c>
      <c r="M4643" s="72" t="n">
        <v>21720337.92</v>
      </c>
      <c r="N4643" s="72" t="n">
        <v>434406.76</v>
      </c>
      <c r="O4643" s="72" t="n">
        <v>21285931.16</v>
      </c>
      <c r="P4643" s="72" t="n">
        <v>13550846.52</v>
      </c>
      <c r="Q4643" s="72" t="n">
        <v>7735084.64</v>
      </c>
      <c r="R4643" t="inlineStr">
        <is>
          <t>M-02</t>
        </is>
      </c>
      <c r="S4643" s="73" t="n">
        <v>40.7</v>
      </c>
      <c r="T4643" s="73" t="n">
        <v>30.8</v>
      </c>
      <c r="U4643" s="71" t="n">
        <v>1</v>
      </c>
      <c r="V4643" t="inlineStr">
        <is>
          <t>No</t>
        </is>
      </c>
      <c r="W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TC104635</t>
        </is>
      </c>
      <c r="B4644" s="69" t="n">
        <v>46215</v>
      </c>
      <c r="C4644" s="70" t="n">
        <v>2026</v>
      </c>
      <c r="D4644" t="inlineStr">
        <is>
          <t>Jul</t>
        </is>
      </c>
      <c r="E4644" t="inlineStr">
        <is>
          <t>Continental Europe</t>
        </is>
      </c>
      <c r="F4644" t="inlineStr">
        <is>
          <t>France</t>
        </is>
      </c>
      <c r="G4644" t="inlineStr">
        <is>
          <t>Life Sciences</t>
        </is>
      </c>
      <c r="H4644" t="inlineStr">
        <is>
          <t>BPS</t>
        </is>
      </c>
      <c r="I4644" t="inlineStr">
        <is>
          <t>Mid-size client</t>
        </is>
      </c>
      <c r="J4644" t="inlineStr">
        <is>
          <t>Amir Khan</t>
        </is>
      </c>
      <c r="K4644" s="71" t="n">
        <v>9291</v>
      </c>
      <c r="L4644" s="72" t="n">
        <v>4835.55</v>
      </c>
      <c r="M4644" s="72" t="n">
        <v>44927095.05</v>
      </c>
      <c r="N4644" s="72" t="n">
        <v>1797083.8</v>
      </c>
      <c r="O4644" s="72" t="n">
        <v>43130011.25</v>
      </c>
      <c r="P4644" s="72" t="n">
        <v>28337520.96</v>
      </c>
      <c r="Q4644" s="72" t="n">
        <v>14792490.29</v>
      </c>
      <c r="R4644" t="inlineStr">
        <is>
          <t>LS-02</t>
        </is>
      </c>
      <c r="S4644" s="73" t="n">
        <v>72.2</v>
      </c>
      <c r="T4644" s="73" t="n">
        <v>56.2</v>
      </c>
      <c r="U4644" s="71" t="n">
        <v>1</v>
      </c>
      <c r="V4644" t="inlineStr">
        <is>
          <t>No</t>
        </is>
      </c>
      <c r="W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TC104636</t>
        </is>
      </c>
      <c r="B4645" s="69" t="n">
        <v>46215</v>
      </c>
      <c r="C4645" s="70" t="n">
        <v>2026</v>
      </c>
      <c r="D4645" t="inlineStr">
        <is>
          <t>Jul</t>
        </is>
      </c>
      <c r="E4645" t="inlineStr">
        <is>
          <t>North America</t>
        </is>
      </c>
      <c r="F4645" t="inlineStr">
        <is>
          <t>Canada</t>
        </is>
      </c>
      <c r="G4645" t="inlineStr">
        <is>
          <t>Technology &amp; Services</t>
        </is>
      </c>
      <c r="H4645" t="inlineStr">
        <is>
          <t>Application services</t>
        </is>
      </c>
      <c r="I4645" t="inlineStr">
        <is>
          <t>Mid-size client</t>
        </is>
      </c>
      <c r="J4645" t="inlineStr">
        <is>
          <t>Carlos Silva</t>
        </is>
      </c>
      <c r="K4645" s="71" t="n">
        <v>10323</v>
      </c>
      <c r="L4645" s="72" t="n">
        <v>3646.77</v>
      </c>
      <c r="M4645" s="72" t="n">
        <v>37645606.71</v>
      </c>
      <c r="N4645" s="72" t="n">
        <v>2258736.4</v>
      </c>
      <c r="O4645" s="72" t="n">
        <v>35386870.31</v>
      </c>
      <c r="P4645" s="72" t="n">
        <v>24754347.7</v>
      </c>
      <c r="Q4645" s="72" t="n">
        <v>10632522.61</v>
      </c>
      <c r="R4645" t="inlineStr">
        <is>
          <t>TS-01</t>
        </is>
      </c>
      <c r="S4645" s="73" t="n">
        <v>66.40000000000001</v>
      </c>
      <c r="T4645" s="73" t="n">
        <v>60.3</v>
      </c>
      <c r="U4645" s="71" t="n">
        <v>0</v>
      </c>
      <c r="V4645" t="inlineStr">
        <is>
          <t>No</t>
        </is>
      </c>
      <c r="W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TC104637</t>
        </is>
      </c>
      <c r="B4646" s="69" t="n">
        <v>46215</v>
      </c>
      <c r="C4646" s="70" t="n">
        <v>2026</v>
      </c>
      <c r="D4646" t="inlineStr">
        <is>
          <t>Jul</t>
        </is>
      </c>
      <c r="E4646" t="inlineStr">
        <is>
          <t>Asia Pacific</t>
        </is>
      </c>
      <c r="F4646" t="inlineStr">
        <is>
          <t>Japan</t>
        </is>
      </c>
      <c r="G4646" t="inlineStr">
        <is>
          <t>Retail &amp; CPG</t>
        </is>
      </c>
      <c r="H4646" t="inlineStr">
        <is>
          <t>BPS</t>
        </is>
      </c>
      <c r="I4646" t="inlineStr">
        <is>
          <t>Mid-size client</t>
        </is>
      </c>
      <c r="J4646" t="inlineStr">
        <is>
          <t>Hiroshi Tanaka</t>
        </is>
      </c>
      <c r="K4646" s="71" t="n">
        <v>1985</v>
      </c>
      <c r="L4646" s="72" t="n">
        <v>3188.13</v>
      </c>
      <c r="M4646" s="72" t="n">
        <v>6328438.05</v>
      </c>
      <c r="N4646" s="72" t="n">
        <v>126568.76</v>
      </c>
      <c r="O4646" s="72" t="n">
        <v>6201869.29</v>
      </c>
      <c r="P4646" s="72" t="n">
        <v>3923542.46</v>
      </c>
      <c r="Q4646" s="72" t="n">
        <v>2278326.83</v>
      </c>
      <c r="R4646" t="inlineStr">
        <is>
          <t>RC-06</t>
        </is>
      </c>
      <c r="S4646" s="73" t="n">
        <v>14.4</v>
      </c>
      <c r="T4646" s="73" t="n">
        <v>11.6</v>
      </c>
      <c r="U4646" s="71" t="n">
        <v>1</v>
      </c>
      <c r="V4646" t="inlineStr">
        <is>
          <t>No</t>
        </is>
      </c>
      <c r="W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TC104638</t>
        </is>
      </c>
      <c r="B4647" s="69" t="n">
        <v>46215</v>
      </c>
      <c r="C4647" s="70" t="n">
        <v>2026</v>
      </c>
      <c r="D4647" t="inlineStr">
        <is>
          <t>Jul</t>
        </is>
      </c>
      <c r="E4647" t="inlineStr">
        <is>
          <t>North America</t>
        </is>
      </c>
      <c r="F4647" t="inlineStr">
        <is>
          <t>Canada</t>
        </is>
      </c>
      <c r="G4647" t="inlineStr">
        <is>
          <t>BFSI</t>
        </is>
      </c>
      <c r="H4647" t="inlineStr">
        <is>
          <t>BPS</t>
        </is>
      </c>
      <c r="I4647" t="inlineStr">
        <is>
          <t>Large client</t>
        </is>
      </c>
      <c r="J4647" t="inlineStr">
        <is>
          <t>Shraddha Kulkarni</t>
        </is>
      </c>
      <c r="K4647" s="71" t="n">
        <v>9609</v>
      </c>
      <c r="L4647" s="72" t="n">
        <v>3787.55</v>
      </c>
      <c r="M4647" s="72" t="n">
        <v>36394567.95</v>
      </c>
      <c r="N4647" s="72" t="n">
        <v>1455782.72</v>
      </c>
      <c r="O4647" s="72" t="n">
        <v>34938785.23</v>
      </c>
      <c r="P4647" s="72" t="n">
        <v>22270145.59</v>
      </c>
      <c r="Q4647" s="72" t="n">
        <v>12668639.64</v>
      </c>
      <c r="R4647" t="inlineStr">
        <is>
          <t>B-02</t>
        </is>
      </c>
      <c r="S4647" s="73" t="n">
        <v>64.3</v>
      </c>
      <c r="T4647" s="73" t="n">
        <v>55.8</v>
      </c>
      <c r="U4647" s="71" t="n">
        <v>1</v>
      </c>
      <c r="V4647" t="inlineStr">
        <is>
          <t>No</t>
        </is>
      </c>
      <c r="W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TC104639</t>
        </is>
      </c>
      <c r="B4648" s="69" t="n">
        <v>46215</v>
      </c>
      <c r="C4648" s="70" t="n">
        <v>2026</v>
      </c>
      <c r="D4648" t="inlineStr">
        <is>
          <t>Jul</t>
        </is>
      </c>
      <c r="E4648" t="inlineStr">
        <is>
          <t>Continental Europe</t>
        </is>
      </c>
      <c r="F4648" t="inlineStr">
        <is>
          <t>Netherlands</t>
        </is>
      </c>
      <c r="G4648" t="inlineStr">
        <is>
          <t>Communications &amp; Media</t>
        </is>
      </c>
      <c r="H4648" t="inlineStr">
        <is>
          <t>Cloud &amp; infrastructure</t>
        </is>
      </c>
      <c r="I4648" t="inlineStr">
        <is>
          <t>Top-10 client</t>
        </is>
      </c>
      <c r="J4648" t="inlineStr">
        <is>
          <t>Emma Clarke</t>
        </is>
      </c>
      <c r="K4648" s="71" t="n">
        <v>3147</v>
      </c>
      <c r="L4648" s="72" t="n">
        <v>4114.73</v>
      </c>
      <c r="M4648" s="72" t="n">
        <v>12949055.31</v>
      </c>
      <c r="N4648" s="72" t="n">
        <v>517962.21</v>
      </c>
      <c r="O4648" s="72" t="n">
        <v>12431093.1</v>
      </c>
      <c r="P4648" s="72" t="n">
        <v>8990134.779999999</v>
      </c>
      <c r="Q4648" s="72" t="n">
        <v>3440958.32</v>
      </c>
      <c r="R4648" t="inlineStr">
        <is>
          <t>CM-05</t>
        </is>
      </c>
      <c r="S4648" s="73" t="n">
        <v>22.2</v>
      </c>
      <c r="T4648" s="73" t="n">
        <v>19.4</v>
      </c>
      <c r="U4648" s="71" t="n">
        <v>0</v>
      </c>
      <c r="V4648" t="inlineStr">
        <is>
          <t>Yes</t>
        </is>
      </c>
      <c r="W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TC104640</t>
        </is>
      </c>
      <c r="B4649" s="69" t="n">
        <v>46215</v>
      </c>
      <c r="C4649" s="70" t="n">
        <v>2026</v>
      </c>
      <c r="D4649" t="inlineStr">
        <is>
          <t>Jul</t>
        </is>
      </c>
      <c r="E4649" t="inlineStr">
        <is>
          <t>UK</t>
        </is>
      </c>
      <c r="F4649" t="inlineStr">
        <is>
          <t>UK</t>
        </is>
      </c>
      <c r="G4649" t="inlineStr">
        <is>
          <t>Technology &amp; Services</t>
        </is>
      </c>
      <c r="H4649" t="inlineStr">
        <is>
          <t>Consulting</t>
        </is>
      </c>
      <c r="I4649" t="inlineStr">
        <is>
          <t>Mid-size client</t>
        </is>
      </c>
      <c r="J4649" t="inlineStr">
        <is>
          <t>Hiroshi Tanaka</t>
        </is>
      </c>
      <c r="K4649" s="71" t="n">
        <v>3405</v>
      </c>
      <c r="L4649" s="72" t="n">
        <v>3635.91</v>
      </c>
      <c r="M4649" s="72" t="n">
        <v>12380273.55</v>
      </c>
      <c r="N4649" s="72" t="n">
        <v>0</v>
      </c>
      <c r="O4649" s="72" t="n">
        <v>12380273.55</v>
      </c>
      <c r="P4649" s="72" t="n">
        <v>7895368.85</v>
      </c>
      <c r="Q4649" s="72" t="n">
        <v>4484904.7</v>
      </c>
      <c r="R4649" t="inlineStr">
        <is>
          <t>TS-05</t>
        </is>
      </c>
      <c r="S4649" s="73" t="n">
        <v>22.1</v>
      </c>
      <c r="T4649" s="73" t="n">
        <v>19.7</v>
      </c>
      <c r="U4649" s="71" t="n">
        <v>0</v>
      </c>
      <c r="V4649" t="inlineStr">
        <is>
          <t>No</t>
        </is>
      </c>
      <c r="W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TC104641</t>
        </is>
      </c>
      <c r="B4650" s="69" t="n">
        <v>46215</v>
      </c>
      <c r="C4650" s="70" t="n">
        <v>2026</v>
      </c>
      <c r="D4650" t="inlineStr">
        <is>
          <t>Jul</t>
        </is>
      </c>
      <c r="E4650" t="inlineStr">
        <is>
          <t>North America</t>
        </is>
      </c>
      <c r="F4650" t="inlineStr">
        <is>
          <t>USA</t>
        </is>
      </c>
      <c r="G4650" t="inlineStr">
        <is>
          <t>Technology &amp; Services</t>
        </is>
      </c>
      <c r="H4650" t="inlineStr">
        <is>
          <t>Consulting</t>
        </is>
      </c>
      <c r="I4650" t="inlineStr">
        <is>
          <t>Large client</t>
        </is>
      </c>
      <c r="J4650" t="inlineStr">
        <is>
          <t>Yuki Sato</t>
        </is>
      </c>
      <c r="K4650" s="71" t="n">
        <v>9479</v>
      </c>
      <c r="L4650" s="72" t="n">
        <v>4210.86</v>
      </c>
      <c r="M4650" s="72" t="n">
        <v>39914741.94</v>
      </c>
      <c r="N4650" s="72" t="n">
        <v>0</v>
      </c>
      <c r="O4650" s="72" t="n">
        <v>39914741.94</v>
      </c>
      <c r="P4650" s="72" t="n">
        <v>28425434.32</v>
      </c>
      <c r="Q4650" s="72" t="n">
        <v>11489307.62</v>
      </c>
      <c r="R4650" t="inlineStr">
        <is>
          <t>TS-02</t>
        </is>
      </c>
      <c r="S4650" s="73" t="n">
        <v>66.8</v>
      </c>
      <c r="T4650" s="73" t="n">
        <v>58</v>
      </c>
      <c r="U4650" s="71" t="n">
        <v>0</v>
      </c>
      <c r="V4650" t="inlineStr">
        <is>
          <t>No</t>
        </is>
      </c>
      <c r="W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TC104642</t>
        </is>
      </c>
      <c r="B4651" s="69" t="n">
        <v>46215</v>
      </c>
      <c r="C4651" s="70" t="n">
        <v>2026</v>
      </c>
      <c r="D4651" t="inlineStr">
        <is>
          <t>Jul</t>
        </is>
      </c>
      <c r="E4651" t="inlineStr">
        <is>
          <t>Continental Europe</t>
        </is>
      </c>
      <c r="F4651" t="inlineStr">
        <is>
          <t>Netherlands</t>
        </is>
      </c>
      <c r="G4651" t="inlineStr">
        <is>
          <t>Life Sciences</t>
        </is>
      </c>
      <c r="H4651" t="inlineStr">
        <is>
          <t>Cloud &amp; infrastructure</t>
        </is>
      </c>
      <c r="I4651" t="inlineStr">
        <is>
          <t>Mid-size client</t>
        </is>
      </c>
      <c r="J4651" t="inlineStr">
        <is>
          <t>Sara Rossi</t>
        </is>
      </c>
      <c r="K4651" s="71" t="n">
        <v>3439</v>
      </c>
      <c r="L4651" s="72" t="n">
        <v>4866.89</v>
      </c>
      <c r="M4651" s="72" t="n">
        <v>16737234.71</v>
      </c>
      <c r="N4651" s="72" t="n">
        <v>334744.69</v>
      </c>
      <c r="O4651" s="72" t="n">
        <v>16402490.02</v>
      </c>
      <c r="P4651" s="72" t="n">
        <v>9702592.49</v>
      </c>
      <c r="Q4651" s="72" t="n">
        <v>6699897.53</v>
      </c>
      <c r="R4651" t="inlineStr">
        <is>
          <t>LS-01</t>
        </is>
      </c>
      <c r="S4651" s="73" t="n">
        <v>24.6</v>
      </c>
      <c r="T4651" s="73" t="n">
        <v>19.7</v>
      </c>
      <c r="U4651" s="71" t="n">
        <v>0</v>
      </c>
      <c r="V4651" t="inlineStr">
        <is>
          <t>No</t>
        </is>
      </c>
      <c r="W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TC104643</t>
        </is>
      </c>
      <c r="B4652" s="69" t="n">
        <v>46215</v>
      </c>
      <c r="C4652" s="70" t="n">
        <v>2026</v>
      </c>
      <c r="D4652" t="inlineStr">
        <is>
          <t>Jul</t>
        </is>
      </c>
      <c r="E4652" t="inlineStr">
        <is>
          <t>North America</t>
        </is>
      </c>
      <c r="F4652" t="inlineStr">
        <is>
          <t>USA</t>
        </is>
      </c>
      <c r="G4652" t="inlineStr">
        <is>
          <t>Retail &amp; CPG</t>
        </is>
      </c>
      <c r="H4652" t="inlineStr">
        <is>
          <t>Application services</t>
        </is>
      </c>
      <c r="I4652" t="inlineStr">
        <is>
          <t>Mid-size client</t>
        </is>
      </c>
      <c r="J4652" t="inlineStr">
        <is>
          <t>Priya Nair</t>
        </is>
      </c>
      <c r="K4652" s="71" t="n">
        <v>8965</v>
      </c>
      <c r="L4652" s="72" t="n">
        <v>3815.34</v>
      </c>
      <c r="M4652" s="72" t="n">
        <v>34204523.1</v>
      </c>
      <c r="N4652" s="72" t="n">
        <v>0</v>
      </c>
      <c r="O4652" s="72" t="n">
        <v>34204523.1</v>
      </c>
      <c r="P4652" s="72" t="n">
        <v>22318881.19</v>
      </c>
      <c r="Q4652" s="72" t="n">
        <v>11885641.91</v>
      </c>
      <c r="R4652" t="inlineStr">
        <is>
          <t>RC-02</t>
        </is>
      </c>
      <c r="S4652" s="73" t="n">
        <v>68.5</v>
      </c>
      <c r="T4652" s="73" t="n">
        <v>53.1</v>
      </c>
      <c r="U4652" s="71" t="n">
        <v>0</v>
      </c>
      <c r="V4652" t="inlineStr">
        <is>
          <t>Yes</t>
        </is>
      </c>
      <c r="W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TC104644</t>
        </is>
      </c>
      <c r="B4653" s="69" t="n">
        <v>46215</v>
      </c>
      <c r="C4653" s="70" t="n">
        <v>2026</v>
      </c>
      <c r="D4653" t="inlineStr">
        <is>
          <t>Jul</t>
        </is>
      </c>
      <c r="E4653" t="inlineStr">
        <is>
          <t>North America</t>
        </is>
      </c>
      <c r="F4653" t="inlineStr">
        <is>
          <t>USA</t>
        </is>
      </c>
      <c r="G4653" t="inlineStr">
        <is>
          <t>BFSI</t>
        </is>
      </c>
      <c r="H4653" t="inlineStr">
        <is>
          <t>Consulting</t>
        </is>
      </c>
      <c r="I4653" t="inlineStr">
        <is>
          <t>Mid-size client</t>
        </is>
      </c>
      <c r="J4653" t="inlineStr">
        <is>
          <t>Priya Nair</t>
        </is>
      </c>
      <c r="K4653" s="71" t="n">
        <v>9884</v>
      </c>
      <c r="L4653" s="72" t="n">
        <v>4171.79</v>
      </c>
      <c r="M4653" s="72" t="n">
        <v>41233972.36</v>
      </c>
      <c r="N4653" s="72" t="n">
        <v>2474038.34</v>
      </c>
      <c r="O4653" s="72" t="n">
        <v>38759934.02</v>
      </c>
      <c r="P4653" s="72" t="n">
        <v>25802396.58</v>
      </c>
      <c r="Q4653" s="72" t="n">
        <v>12957537.44</v>
      </c>
      <c r="R4653" t="inlineStr">
        <is>
          <t>B-04</t>
        </is>
      </c>
      <c r="S4653" s="73" t="n">
        <v>75.40000000000001</v>
      </c>
      <c r="T4653" s="73" t="n">
        <v>57.8</v>
      </c>
      <c r="U4653" s="71" t="n">
        <v>0</v>
      </c>
      <c r="V4653" t="inlineStr">
        <is>
          <t>No</t>
        </is>
      </c>
      <c r="W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TC104645</t>
        </is>
      </c>
      <c r="B4654" s="69" t="n">
        <v>46216</v>
      </c>
      <c r="C4654" s="70" t="n">
        <v>2026</v>
      </c>
      <c r="D4654" t="inlineStr">
        <is>
          <t>Jul</t>
        </is>
      </c>
      <c r="E4654" t="inlineStr">
        <is>
          <t>India</t>
        </is>
      </c>
      <c r="F4654" t="inlineStr">
        <is>
          <t>India</t>
        </is>
      </c>
      <c r="G4654" t="inlineStr">
        <is>
          <t>BFSI</t>
        </is>
      </c>
      <c r="H4654" t="inlineStr">
        <is>
          <t>Application services</t>
        </is>
      </c>
      <c r="I4654" t="inlineStr">
        <is>
          <t>Large client</t>
        </is>
      </c>
      <c r="J4654" t="inlineStr">
        <is>
          <t>Yuki Sato</t>
        </is>
      </c>
      <c r="K4654" s="71" t="n">
        <v>5623</v>
      </c>
      <c r="L4654" s="72" t="n">
        <v>3258.7</v>
      </c>
      <c r="M4654" s="72" t="n">
        <v>18323670.1</v>
      </c>
      <c r="N4654" s="72" t="n">
        <v>0</v>
      </c>
      <c r="O4654" s="72" t="n">
        <v>18323670.1</v>
      </c>
      <c r="P4654" s="72" t="n">
        <v>11426211.98</v>
      </c>
      <c r="Q4654" s="72" t="n">
        <v>6897458.12</v>
      </c>
      <c r="R4654" t="inlineStr">
        <is>
          <t>B-02</t>
        </is>
      </c>
      <c r="S4654" s="73" t="n">
        <v>45.3</v>
      </c>
      <c r="T4654" s="73" t="n">
        <v>34.5</v>
      </c>
      <c r="U4654" s="71" t="n">
        <v>0</v>
      </c>
      <c r="V4654" t="inlineStr">
        <is>
          <t>No</t>
        </is>
      </c>
      <c r="W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TC104646</t>
        </is>
      </c>
      <c r="B4655" s="69" t="n">
        <v>46216</v>
      </c>
      <c r="C4655" s="70" t="n">
        <v>2026</v>
      </c>
      <c r="D4655" t="inlineStr">
        <is>
          <t>Jul</t>
        </is>
      </c>
      <c r="E4655" t="inlineStr">
        <is>
          <t>Asia Pacific</t>
        </is>
      </c>
      <c r="F4655" t="inlineStr">
        <is>
          <t>Japan</t>
        </is>
      </c>
      <c r="G4655" t="inlineStr">
        <is>
          <t>BFSI</t>
        </is>
      </c>
      <c r="H4655" t="inlineStr">
        <is>
          <t>Application services</t>
        </is>
      </c>
      <c r="I4655" t="inlineStr">
        <is>
          <t>Large client</t>
        </is>
      </c>
      <c r="J4655" t="inlineStr">
        <is>
          <t>Lucas Martin</t>
        </is>
      </c>
      <c r="K4655" s="71" t="n">
        <v>5279</v>
      </c>
      <c r="L4655" s="72" t="n">
        <v>3249.73</v>
      </c>
      <c r="M4655" s="72" t="n">
        <v>17155324.67</v>
      </c>
      <c r="N4655" s="72" t="n">
        <v>343106.49</v>
      </c>
      <c r="O4655" s="72" t="n">
        <v>16812218.18</v>
      </c>
      <c r="P4655" s="72" t="n">
        <v>12225269.24</v>
      </c>
      <c r="Q4655" s="72" t="n">
        <v>4586948.94</v>
      </c>
      <c r="R4655" t="inlineStr">
        <is>
          <t>B-04</t>
        </is>
      </c>
      <c r="S4655" s="73" t="n">
        <v>35.8</v>
      </c>
      <c r="T4655" s="73" t="n">
        <v>31.9</v>
      </c>
      <c r="U4655" s="71" t="n">
        <v>0</v>
      </c>
      <c r="V4655" t="inlineStr">
        <is>
          <t>No</t>
        </is>
      </c>
      <c r="W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TC104647</t>
        </is>
      </c>
      <c r="B4656" s="69" t="n">
        <v>46216</v>
      </c>
      <c r="C4656" s="70" t="n">
        <v>2026</v>
      </c>
      <c r="D4656" t="inlineStr">
        <is>
          <t>Jul</t>
        </is>
      </c>
      <c r="E4656" t="inlineStr">
        <is>
          <t>Continental Europe</t>
        </is>
      </c>
      <c r="F4656" t="inlineStr">
        <is>
          <t>Netherlands</t>
        </is>
      </c>
      <c r="G4656" t="inlineStr">
        <is>
          <t>Technology &amp; Services</t>
        </is>
      </c>
      <c r="H4656" t="inlineStr">
        <is>
          <t>Application services</t>
        </is>
      </c>
      <c r="I4656" t="inlineStr">
        <is>
          <t>Top-10 client</t>
        </is>
      </c>
      <c r="J4656" t="inlineStr">
        <is>
          <t>Wei Chen</t>
        </is>
      </c>
      <c r="K4656" s="71" t="n">
        <v>10323</v>
      </c>
      <c r="L4656" s="72" t="n">
        <v>3948.65</v>
      </c>
      <c r="M4656" s="72" t="n">
        <v>40761913.95</v>
      </c>
      <c r="N4656" s="72" t="n">
        <v>0</v>
      </c>
      <c r="O4656" s="72" t="n">
        <v>40761913.95</v>
      </c>
      <c r="P4656" s="72" t="n">
        <v>28103778.54</v>
      </c>
      <c r="Q4656" s="72" t="n">
        <v>12658135.41</v>
      </c>
      <c r="R4656" t="inlineStr">
        <is>
          <t>TS-06</t>
        </is>
      </c>
      <c r="S4656" s="73" t="n">
        <v>71.8</v>
      </c>
      <c r="T4656" s="73" t="n">
        <v>61.7</v>
      </c>
      <c r="U4656" s="71" t="n">
        <v>0</v>
      </c>
      <c r="V4656" t="inlineStr">
        <is>
          <t>No</t>
        </is>
      </c>
      <c r="W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TC104648</t>
        </is>
      </c>
      <c r="B4657" s="69" t="n">
        <v>46216</v>
      </c>
      <c r="C4657" s="70" t="n">
        <v>2026</v>
      </c>
      <c r="D4657" t="inlineStr">
        <is>
          <t>Jul</t>
        </is>
      </c>
      <c r="E4657" t="inlineStr">
        <is>
          <t>North America</t>
        </is>
      </c>
      <c r="F4657" t="inlineStr">
        <is>
          <t>Canada</t>
        </is>
      </c>
      <c r="G4657" t="inlineStr">
        <is>
          <t>Manufacturing</t>
        </is>
      </c>
      <c r="H4657" t="inlineStr">
        <is>
          <t>AI &amp; data</t>
        </is>
      </c>
      <c r="I4657" t="inlineStr">
        <is>
          <t>Mid-size client</t>
        </is>
      </c>
      <c r="J4657" t="inlineStr">
        <is>
          <t>Noah Smith</t>
        </is>
      </c>
      <c r="K4657" s="71" t="n">
        <v>9574</v>
      </c>
      <c r="L4657" s="72" t="n">
        <v>3886.05</v>
      </c>
      <c r="M4657" s="72" t="n">
        <v>37205042.7</v>
      </c>
      <c r="N4657" s="72" t="n">
        <v>744100.85</v>
      </c>
      <c r="O4657" s="72" t="n">
        <v>36460941.85</v>
      </c>
      <c r="P4657" s="72" t="n">
        <v>22647921.83</v>
      </c>
      <c r="Q4657" s="72" t="n">
        <v>13813020.02</v>
      </c>
      <c r="R4657" t="inlineStr">
        <is>
          <t>M-02</t>
        </is>
      </c>
      <c r="S4657" s="73" t="n">
        <v>73.5</v>
      </c>
      <c r="T4657" s="73" t="n">
        <v>58.2</v>
      </c>
      <c r="U4657" s="71" t="n">
        <v>0</v>
      </c>
      <c r="V4657" t="inlineStr">
        <is>
          <t>No</t>
        </is>
      </c>
      <c r="W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TC104649</t>
        </is>
      </c>
      <c r="B4658" s="69" t="n">
        <v>46216</v>
      </c>
      <c r="C4658" s="70" t="n">
        <v>2026</v>
      </c>
      <c r="D4658" t="inlineStr">
        <is>
          <t>Jul</t>
        </is>
      </c>
      <c r="E4658" t="inlineStr">
        <is>
          <t>UK</t>
        </is>
      </c>
      <c r="F4658" t="inlineStr">
        <is>
          <t>UK</t>
        </is>
      </c>
      <c r="G4658" t="inlineStr">
        <is>
          <t>Technology &amp; Services</t>
        </is>
      </c>
      <c r="H4658" t="inlineStr">
        <is>
          <t>Application services</t>
        </is>
      </c>
      <c r="I4658" t="inlineStr">
        <is>
          <t>Large client</t>
        </is>
      </c>
      <c r="J4658" t="inlineStr">
        <is>
          <t>Arjun Mehta</t>
        </is>
      </c>
      <c r="K4658" s="71" t="n">
        <v>10217</v>
      </c>
      <c r="L4658" s="72" t="n">
        <v>4110.1</v>
      </c>
      <c r="M4658" s="72" t="n">
        <v>41992891.7</v>
      </c>
      <c r="N4658" s="72" t="n">
        <v>839857.83</v>
      </c>
      <c r="O4658" s="72" t="n">
        <v>41153033.87</v>
      </c>
      <c r="P4658" s="72" t="n">
        <v>24605376.47</v>
      </c>
      <c r="Q4658" s="72" t="n">
        <v>16547657.4</v>
      </c>
      <c r="R4658" t="inlineStr">
        <is>
          <t>TS-01</t>
        </is>
      </c>
      <c r="S4658" s="73" t="n">
        <v>71.8</v>
      </c>
      <c r="T4658" s="73" t="n">
        <v>63</v>
      </c>
      <c r="U4658" s="71" t="n">
        <v>1</v>
      </c>
      <c r="V4658" t="inlineStr">
        <is>
          <t>No</t>
        </is>
      </c>
      <c r="W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TC104650</t>
        </is>
      </c>
      <c r="B4659" s="69" t="n">
        <v>46217</v>
      </c>
      <c r="C4659" s="70" t="n">
        <v>2026</v>
      </c>
      <c r="D4659" t="inlineStr">
        <is>
          <t>Jul</t>
        </is>
      </c>
      <c r="E4659" t="inlineStr">
        <is>
          <t>North America</t>
        </is>
      </c>
      <c r="F4659" t="inlineStr">
        <is>
          <t>Canada</t>
        </is>
      </c>
      <c r="G4659" t="inlineStr">
        <is>
          <t>Manufacturing</t>
        </is>
      </c>
      <c r="H4659" t="inlineStr">
        <is>
          <t>BPS</t>
        </is>
      </c>
      <c r="I4659" t="inlineStr">
        <is>
          <t>Mid-size client</t>
        </is>
      </c>
      <c r="J4659" t="inlineStr">
        <is>
          <t>Ruhi Shaikh</t>
        </is>
      </c>
      <c r="K4659" s="71" t="n">
        <v>9350</v>
      </c>
      <c r="L4659" s="72" t="n">
        <v>4094.31</v>
      </c>
      <c r="M4659" s="72" t="n">
        <v>38281798.5</v>
      </c>
      <c r="N4659" s="72" t="n">
        <v>765635.97</v>
      </c>
      <c r="O4659" s="72" t="n">
        <v>37516162.53</v>
      </c>
      <c r="P4659" s="72" t="n">
        <v>25994465.76</v>
      </c>
      <c r="Q4659" s="72" t="n">
        <v>11521696.77</v>
      </c>
      <c r="R4659" t="inlineStr">
        <is>
          <t>M-06</t>
        </is>
      </c>
      <c r="S4659" s="73" t="n">
        <v>68.2</v>
      </c>
      <c r="T4659" s="73" t="n">
        <v>59.1</v>
      </c>
      <c r="U4659" s="71" t="n">
        <v>0</v>
      </c>
      <c r="V4659" t="inlineStr">
        <is>
          <t>No</t>
        </is>
      </c>
      <c r="W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TC104651</t>
        </is>
      </c>
      <c r="B4660" s="69" t="n">
        <v>46217</v>
      </c>
      <c r="C4660" s="70" t="n">
        <v>2026</v>
      </c>
      <c r="D4660" t="inlineStr">
        <is>
          <t>Jul</t>
        </is>
      </c>
      <c r="E4660" t="inlineStr">
        <is>
          <t>UK</t>
        </is>
      </c>
      <c r="F4660" t="inlineStr">
        <is>
          <t>UK</t>
        </is>
      </c>
      <c r="G4660" t="inlineStr">
        <is>
          <t>Life Sciences</t>
        </is>
      </c>
      <c r="H4660" t="inlineStr">
        <is>
          <t>Consulting</t>
        </is>
      </c>
      <c r="I4660" t="inlineStr">
        <is>
          <t>Large client</t>
        </is>
      </c>
      <c r="J4660" t="inlineStr">
        <is>
          <t>Sophie Müller</t>
        </is>
      </c>
      <c r="K4660" s="71" t="n">
        <v>4435</v>
      </c>
      <c r="L4660" s="72" t="n">
        <v>4061.18</v>
      </c>
      <c r="M4660" s="72" t="n">
        <v>18011333.3</v>
      </c>
      <c r="N4660" s="72" t="n">
        <v>1080680</v>
      </c>
      <c r="O4660" s="72" t="n">
        <v>16930653.3</v>
      </c>
      <c r="P4660" s="72" t="n">
        <v>11607780.38</v>
      </c>
      <c r="Q4660" s="72" t="n">
        <v>5322872.92</v>
      </c>
      <c r="R4660" t="inlineStr">
        <is>
          <t>LS-05</t>
        </is>
      </c>
      <c r="S4660" s="73" t="n">
        <v>32.2</v>
      </c>
      <c r="T4660" s="73" t="n">
        <v>24.7</v>
      </c>
      <c r="U4660" s="71" t="n">
        <v>0</v>
      </c>
      <c r="V4660" t="inlineStr">
        <is>
          <t>No</t>
        </is>
      </c>
      <c r="W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TC104652</t>
        </is>
      </c>
      <c r="B4661" s="69" t="n">
        <v>46217</v>
      </c>
      <c r="C4661" s="70" t="n">
        <v>2026</v>
      </c>
      <c r="D4661" t="inlineStr">
        <is>
          <t>Jul</t>
        </is>
      </c>
      <c r="E4661" t="inlineStr">
        <is>
          <t>North America</t>
        </is>
      </c>
      <c r="F4661" t="inlineStr">
        <is>
          <t>Canada</t>
        </is>
      </c>
      <c r="G4661" t="inlineStr">
        <is>
          <t>BFSI</t>
        </is>
      </c>
      <c r="H4661" t="inlineStr">
        <is>
          <t>Cloud &amp; infrastructure</t>
        </is>
      </c>
      <c r="I4661" t="inlineStr">
        <is>
          <t>Large client</t>
        </is>
      </c>
      <c r="J4661" t="inlineStr">
        <is>
          <t>Wei Chen</t>
        </is>
      </c>
      <c r="K4661" s="71" t="n">
        <v>5204</v>
      </c>
      <c r="L4661" s="72" t="n">
        <v>4058.54</v>
      </c>
      <c r="M4661" s="72" t="n">
        <v>21120642.16</v>
      </c>
      <c r="N4661" s="72" t="n">
        <v>1267238.53</v>
      </c>
      <c r="O4661" s="72" t="n">
        <v>19853403.63</v>
      </c>
      <c r="P4661" s="72" t="n">
        <v>14079212.16</v>
      </c>
      <c r="Q4661" s="72" t="n">
        <v>5774191.47</v>
      </c>
      <c r="R4661" t="inlineStr">
        <is>
          <t>B-06</t>
        </is>
      </c>
      <c r="S4661" s="73" t="n">
        <v>36.7</v>
      </c>
      <c r="T4661" s="73" t="n">
        <v>30</v>
      </c>
      <c r="U4661" s="71" t="n">
        <v>0</v>
      </c>
      <c r="V4661" t="inlineStr">
        <is>
          <t>No</t>
        </is>
      </c>
      <c r="W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TC104653</t>
        </is>
      </c>
      <c r="B4662" s="69" t="n">
        <v>46217</v>
      </c>
      <c r="C4662" s="70" t="n">
        <v>2026</v>
      </c>
      <c r="D4662" t="inlineStr">
        <is>
          <t>Jul</t>
        </is>
      </c>
      <c r="E4662" t="inlineStr">
        <is>
          <t>North America</t>
        </is>
      </c>
      <c r="F4662" t="inlineStr">
        <is>
          <t>Canada</t>
        </is>
      </c>
      <c r="G4662" t="inlineStr">
        <is>
          <t>Life Sciences</t>
        </is>
      </c>
      <c r="H4662" t="inlineStr">
        <is>
          <t>Application services</t>
        </is>
      </c>
      <c r="I4662" t="inlineStr">
        <is>
          <t>Large client</t>
        </is>
      </c>
      <c r="J4662" t="inlineStr">
        <is>
          <t>Omar Haddad</t>
        </is>
      </c>
      <c r="K4662" s="71" t="n">
        <v>11462</v>
      </c>
      <c r="L4662" s="72" t="n">
        <v>4570.3</v>
      </c>
      <c r="M4662" s="72" t="n">
        <v>52384778.6</v>
      </c>
      <c r="N4662" s="72" t="n">
        <v>1047695.57</v>
      </c>
      <c r="O4662" s="72" t="n">
        <v>51337083.03</v>
      </c>
      <c r="P4662" s="72" t="n">
        <v>30828415.38</v>
      </c>
      <c r="Q4662" s="72" t="n">
        <v>20508667.65</v>
      </c>
      <c r="R4662" t="inlineStr">
        <is>
          <t>LS-05</t>
        </is>
      </c>
      <c r="S4662" s="73" t="n">
        <v>75.5</v>
      </c>
      <c r="T4662" s="73" t="n">
        <v>66.3</v>
      </c>
      <c r="U4662" s="71" t="n">
        <v>1</v>
      </c>
      <c r="V4662" t="inlineStr">
        <is>
          <t>No</t>
        </is>
      </c>
      <c r="W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TC104654</t>
        </is>
      </c>
      <c r="B4663" s="69" t="n">
        <v>46217</v>
      </c>
      <c r="C4663" s="70" t="n">
        <v>2026</v>
      </c>
      <c r="D4663" t="inlineStr">
        <is>
          <t>Jul</t>
        </is>
      </c>
      <c r="E4663" t="inlineStr">
        <is>
          <t>North America</t>
        </is>
      </c>
      <c r="F4663" t="inlineStr">
        <is>
          <t>USA</t>
        </is>
      </c>
      <c r="G4663" t="inlineStr">
        <is>
          <t>Technology &amp; Services</t>
        </is>
      </c>
      <c r="H4663" t="inlineStr">
        <is>
          <t>Application services</t>
        </is>
      </c>
      <c r="I4663" t="inlineStr">
        <is>
          <t>Mid-size client</t>
        </is>
      </c>
      <c r="J4663" t="inlineStr">
        <is>
          <t>Fatima Al-Saud</t>
        </is>
      </c>
      <c r="K4663" s="71" t="n">
        <v>3191</v>
      </c>
      <c r="L4663" s="72" t="n">
        <v>3838.21</v>
      </c>
      <c r="M4663" s="72" t="n">
        <v>12247728.11</v>
      </c>
      <c r="N4663" s="72" t="n">
        <v>0</v>
      </c>
      <c r="O4663" s="72" t="n">
        <v>12247728.11</v>
      </c>
      <c r="P4663" s="72" t="n">
        <v>8207048.18</v>
      </c>
      <c r="Q4663" s="72" t="n">
        <v>4040679.93</v>
      </c>
      <c r="R4663" t="inlineStr">
        <is>
          <t>TS-02</t>
        </is>
      </c>
      <c r="S4663" s="73" t="n">
        <v>24.5</v>
      </c>
      <c r="T4663" s="73" t="n">
        <v>20.3</v>
      </c>
      <c r="U4663" s="71" t="n">
        <v>0</v>
      </c>
      <c r="V4663" t="inlineStr">
        <is>
          <t>No</t>
        </is>
      </c>
      <c r="W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TC104655</t>
        </is>
      </c>
      <c r="B4664" s="69" t="n">
        <v>46217</v>
      </c>
      <c r="C4664" s="70" t="n">
        <v>2026</v>
      </c>
      <c r="D4664" t="inlineStr">
        <is>
          <t>Jul</t>
        </is>
      </c>
      <c r="E4664" t="inlineStr">
        <is>
          <t>UK</t>
        </is>
      </c>
      <c r="F4664" t="inlineStr">
        <is>
          <t>UK</t>
        </is>
      </c>
      <c r="G4664" t="inlineStr">
        <is>
          <t>Communications &amp; Media</t>
        </is>
      </c>
      <c r="H4664" t="inlineStr">
        <is>
          <t>Application services</t>
        </is>
      </c>
      <c r="I4664" t="inlineStr">
        <is>
          <t>Mid-size client</t>
        </is>
      </c>
      <c r="J4664" t="inlineStr">
        <is>
          <t>Sara Rossi</t>
        </is>
      </c>
      <c r="K4664" s="71" t="n">
        <v>5920</v>
      </c>
      <c r="L4664" s="72" t="n">
        <v>4033.44</v>
      </c>
      <c r="M4664" s="72" t="n">
        <v>23877964.8</v>
      </c>
      <c r="N4664" s="72" t="n">
        <v>0</v>
      </c>
      <c r="O4664" s="72" t="n">
        <v>23877964.8</v>
      </c>
      <c r="P4664" s="72" t="n">
        <v>15444535.3</v>
      </c>
      <c r="Q4664" s="72" t="n">
        <v>8433429.5</v>
      </c>
      <c r="R4664" t="inlineStr">
        <is>
          <t>CM-02</t>
        </is>
      </c>
      <c r="S4664" s="73" t="n">
        <v>44.1</v>
      </c>
      <c r="T4664" s="73" t="n">
        <v>38.9</v>
      </c>
      <c r="U4664" s="71" t="n">
        <v>1</v>
      </c>
      <c r="V4664" t="inlineStr">
        <is>
          <t>No</t>
        </is>
      </c>
      <c r="W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TC104656</t>
        </is>
      </c>
      <c r="B4665" s="69" t="n">
        <v>46217</v>
      </c>
      <c r="C4665" s="70" t="n">
        <v>2026</v>
      </c>
      <c r="D4665" t="inlineStr">
        <is>
          <t>Jul</t>
        </is>
      </c>
      <c r="E4665" t="inlineStr">
        <is>
          <t>North America</t>
        </is>
      </c>
      <c r="F4665" t="inlineStr">
        <is>
          <t>USA</t>
        </is>
      </c>
      <c r="G4665" t="inlineStr">
        <is>
          <t>BFSI</t>
        </is>
      </c>
      <c r="H4665" t="inlineStr">
        <is>
          <t>Cloud &amp; infrastructure</t>
        </is>
      </c>
      <c r="I4665" t="inlineStr">
        <is>
          <t>Mid-size client</t>
        </is>
      </c>
      <c r="J4665" t="inlineStr">
        <is>
          <t>Wei Chen</t>
        </is>
      </c>
      <c r="K4665" s="71" t="n">
        <v>5744</v>
      </c>
      <c r="L4665" s="72" t="n">
        <v>4033.09</v>
      </c>
      <c r="M4665" s="72" t="n">
        <v>23166068.96</v>
      </c>
      <c r="N4665" s="72" t="n">
        <v>463321.38</v>
      </c>
      <c r="O4665" s="72" t="n">
        <v>22702747.58</v>
      </c>
      <c r="P4665" s="72" t="n">
        <v>14673506.08</v>
      </c>
      <c r="Q4665" s="72" t="n">
        <v>8029241.5</v>
      </c>
      <c r="R4665" t="inlineStr">
        <is>
          <t>B-04</t>
        </is>
      </c>
      <c r="S4665" s="73" t="n">
        <v>46.9</v>
      </c>
      <c r="T4665" s="73" t="n">
        <v>35.6</v>
      </c>
      <c r="U4665" s="71" t="n">
        <v>0</v>
      </c>
      <c r="V4665" t="inlineStr">
        <is>
          <t>No</t>
        </is>
      </c>
      <c r="W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TC104657</t>
        </is>
      </c>
      <c r="B4666" s="69" t="n">
        <v>46217</v>
      </c>
      <c r="C4666" s="70" t="n">
        <v>2026</v>
      </c>
      <c r="D4666" t="inlineStr">
        <is>
          <t>Jul</t>
        </is>
      </c>
      <c r="E4666" t="inlineStr">
        <is>
          <t>Continental Europe</t>
        </is>
      </c>
      <c r="F4666" t="inlineStr">
        <is>
          <t>France</t>
        </is>
      </c>
      <c r="G4666" t="inlineStr">
        <is>
          <t>Technology &amp; Services</t>
        </is>
      </c>
      <c r="H4666" t="inlineStr">
        <is>
          <t>AI &amp; data</t>
        </is>
      </c>
      <c r="I4666" t="inlineStr">
        <is>
          <t>Large client</t>
        </is>
      </c>
      <c r="J4666" t="inlineStr">
        <is>
          <t>Omar Haddad</t>
        </is>
      </c>
      <c r="K4666" s="71" t="n">
        <v>3389</v>
      </c>
      <c r="L4666" s="72" t="n">
        <v>4417.66</v>
      </c>
      <c r="M4666" s="72" t="n">
        <v>14971449.74</v>
      </c>
      <c r="N4666" s="72" t="n">
        <v>0</v>
      </c>
      <c r="O4666" s="72" t="n">
        <v>14971449.74</v>
      </c>
      <c r="P4666" s="72" t="n">
        <v>9532042.199999999</v>
      </c>
      <c r="Q4666" s="72" t="n">
        <v>5439407.54</v>
      </c>
      <c r="R4666" t="inlineStr">
        <is>
          <t>TS-01</t>
        </is>
      </c>
      <c r="S4666" s="73" t="n">
        <v>23.3</v>
      </c>
      <c r="T4666" s="73" t="n">
        <v>19.3</v>
      </c>
      <c r="U4666" s="71" t="n">
        <v>0</v>
      </c>
      <c r="V4666" t="inlineStr">
        <is>
          <t>No</t>
        </is>
      </c>
      <c r="W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TC104658</t>
        </is>
      </c>
      <c r="B4667" s="69" t="n">
        <v>46217</v>
      </c>
      <c r="C4667" s="70" t="n">
        <v>2026</v>
      </c>
      <c r="D4667" t="inlineStr">
        <is>
          <t>Jul</t>
        </is>
      </c>
      <c r="E4667" t="inlineStr">
        <is>
          <t>North America</t>
        </is>
      </c>
      <c r="F4667" t="inlineStr">
        <is>
          <t>USA</t>
        </is>
      </c>
      <c r="G4667" t="inlineStr">
        <is>
          <t>Manufacturing</t>
        </is>
      </c>
      <c r="H4667" t="inlineStr">
        <is>
          <t>Application services</t>
        </is>
      </c>
      <c r="I4667" t="inlineStr">
        <is>
          <t>Mid-size client</t>
        </is>
      </c>
      <c r="J4667" t="inlineStr">
        <is>
          <t>Kofi Mensah</t>
        </is>
      </c>
      <c r="K4667" s="71" t="n">
        <v>9440</v>
      </c>
      <c r="L4667" s="72" t="n">
        <v>4441.73</v>
      </c>
      <c r="M4667" s="72" t="n">
        <v>41929931.2</v>
      </c>
      <c r="N4667" s="72" t="n">
        <v>2515795.87</v>
      </c>
      <c r="O4667" s="72" t="n">
        <v>39414135.33</v>
      </c>
      <c r="P4667" s="72" t="n">
        <v>28069751.33</v>
      </c>
      <c r="Q4667" s="72" t="n">
        <v>11344384</v>
      </c>
      <c r="R4667" t="inlineStr">
        <is>
          <t>M-01</t>
        </is>
      </c>
      <c r="S4667" s="73" t="n">
        <v>70.7</v>
      </c>
      <c r="T4667" s="73" t="n">
        <v>57</v>
      </c>
      <c r="U4667" s="71" t="n">
        <v>0</v>
      </c>
      <c r="V4667" t="inlineStr">
        <is>
          <t>No</t>
        </is>
      </c>
      <c r="W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TC104659</t>
        </is>
      </c>
      <c r="B4668" s="69" t="n">
        <v>46217</v>
      </c>
      <c r="C4668" s="70" t="n">
        <v>2026</v>
      </c>
      <c r="D4668" t="inlineStr">
        <is>
          <t>Jul</t>
        </is>
      </c>
      <c r="E4668" t="inlineStr">
        <is>
          <t>Asia Pacific</t>
        </is>
      </c>
      <c r="F4668" t="inlineStr">
        <is>
          <t>Australia</t>
        </is>
      </c>
      <c r="G4668" t="inlineStr">
        <is>
          <t>Manufacturing</t>
        </is>
      </c>
      <c r="H4668" t="inlineStr">
        <is>
          <t>Cloud &amp; infrastructure</t>
        </is>
      </c>
      <c r="I4668" t="inlineStr">
        <is>
          <t>Mid-size client</t>
        </is>
      </c>
      <c r="J4668" t="inlineStr">
        <is>
          <t>Amir Khan</t>
        </is>
      </c>
      <c r="K4668" s="71" t="n">
        <v>1003</v>
      </c>
      <c r="L4668" s="72" t="n">
        <v>3854.57</v>
      </c>
      <c r="M4668" s="72" t="n">
        <v>3866133.71</v>
      </c>
      <c r="N4668" s="72" t="n">
        <v>77322.67</v>
      </c>
      <c r="O4668" s="72" t="n">
        <v>3788811.04</v>
      </c>
      <c r="P4668" s="72" t="n">
        <v>2677912.73</v>
      </c>
      <c r="Q4668" s="72" t="n">
        <v>1110898.31</v>
      </c>
      <c r="R4668" t="inlineStr">
        <is>
          <t>M-02</t>
        </is>
      </c>
      <c r="S4668" s="73" t="n">
        <v>6.9</v>
      </c>
      <c r="T4668" s="73" t="n">
        <v>6.1</v>
      </c>
      <c r="U4668" s="71" t="n">
        <v>0</v>
      </c>
      <c r="V4668" t="inlineStr">
        <is>
          <t>No</t>
        </is>
      </c>
      <c r="W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TC104660</t>
        </is>
      </c>
      <c r="B4669" s="69" t="n">
        <v>46217</v>
      </c>
      <c r="C4669" s="70" t="n">
        <v>2026</v>
      </c>
      <c r="D4669" t="inlineStr">
        <is>
          <t>Jul</t>
        </is>
      </c>
      <c r="E4669" t="inlineStr">
        <is>
          <t>North America</t>
        </is>
      </c>
      <c r="F4669" t="inlineStr">
        <is>
          <t>Canada</t>
        </is>
      </c>
      <c r="G4669" t="inlineStr">
        <is>
          <t>Life Sciences</t>
        </is>
      </c>
      <c r="H4669" t="inlineStr">
        <is>
          <t>Cloud &amp; infrastructure</t>
        </is>
      </c>
      <c r="I4669" t="inlineStr">
        <is>
          <t>Large client</t>
        </is>
      </c>
      <c r="J4669" t="inlineStr">
        <is>
          <t>Omar Haddad</t>
        </is>
      </c>
      <c r="K4669" s="71" t="n">
        <v>3287</v>
      </c>
      <c r="L4669" s="72" t="n">
        <v>5034.23</v>
      </c>
      <c r="M4669" s="72" t="n">
        <v>16547514.01</v>
      </c>
      <c r="N4669" s="72" t="n">
        <v>992850.84</v>
      </c>
      <c r="O4669" s="72" t="n">
        <v>15554663.17</v>
      </c>
      <c r="P4669" s="72" t="n">
        <v>9831701.42</v>
      </c>
      <c r="Q4669" s="72" t="n">
        <v>5722961.75</v>
      </c>
      <c r="R4669" t="inlineStr">
        <is>
          <t>LS-01</t>
        </is>
      </c>
      <c r="S4669" s="73" t="n">
        <v>21.7</v>
      </c>
      <c r="T4669" s="73" t="n">
        <v>18.7</v>
      </c>
      <c r="U4669" s="71" t="n">
        <v>0</v>
      </c>
      <c r="V4669" t="inlineStr">
        <is>
          <t>No</t>
        </is>
      </c>
      <c r="W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TC104661</t>
        </is>
      </c>
      <c r="B4670" s="69" t="n">
        <v>46217</v>
      </c>
      <c r="C4670" s="70" t="n">
        <v>2026</v>
      </c>
      <c r="D4670" t="inlineStr">
        <is>
          <t>Jul</t>
        </is>
      </c>
      <c r="E4670" t="inlineStr">
        <is>
          <t>Continental Europe</t>
        </is>
      </c>
      <c r="F4670" t="inlineStr">
        <is>
          <t>Netherlands</t>
        </is>
      </c>
      <c r="G4670" t="inlineStr">
        <is>
          <t>Technology &amp; Services</t>
        </is>
      </c>
      <c r="H4670" t="inlineStr">
        <is>
          <t>Application services</t>
        </is>
      </c>
      <c r="I4670" t="inlineStr">
        <is>
          <t>Large client</t>
        </is>
      </c>
      <c r="J4670" t="inlineStr">
        <is>
          <t>Kofi Mensah</t>
        </is>
      </c>
      <c r="K4670" s="71" t="n">
        <v>7622</v>
      </c>
      <c r="L4670" s="72" t="n">
        <v>3780.15</v>
      </c>
      <c r="M4670" s="72" t="n">
        <v>28812303.3</v>
      </c>
      <c r="N4670" s="72" t="n">
        <v>1728738.2</v>
      </c>
      <c r="O4670" s="72" t="n">
        <v>27083565.1</v>
      </c>
      <c r="P4670" s="72" t="n">
        <v>16681967.74</v>
      </c>
      <c r="Q4670" s="72" t="n">
        <v>10401597.36</v>
      </c>
      <c r="R4670" t="inlineStr">
        <is>
          <t>TS-02</t>
        </is>
      </c>
      <c r="S4670" s="73" t="n">
        <v>63</v>
      </c>
      <c r="T4670" s="73" t="n">
        <v>48</v>
      </c>
      <c r="U4670" s="71" t="n">
        <v>1</v>
      </c>
      <c r="V4670" t="inlineStr">
        <is>
          <t>No</t>
        </is>
      </c>
      <c r="W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TC104662</t>
        </is>
      </c>
      <c r="B4671" s="69" t="n">
        <v>46217</v>
      </c>
      <c r="C4671" s="70" t="n">
        <v>2026</v>
      </c>
      <c r="D4671" t="inlineStr">
        <is>
          <t>Jul</t>
        </is>
      </c>
      <c r="E4671" t="inlineStr">
        <is>
          <t>North America</t>
        </is>
      </c>
      <c r="F4671" t="inlineStr">
        <is>
          <t>USA</t>
        </is>
      </c>
      <c r="G4671" t="inlineStr">
        <is>
          <t>Life Sciences</t>
        </is>
      </c>
      <c r="H4671" t="inlineStr">
        <is>
          <t>Application services</t>
        </is>
      </c>
      <c r="I4671" t="inlineStr">
        <is>
          <t>Large client</t>
        </is>
      </c>
      <c r="J4671" t="inlineStr">
        <is>
          <t>Fatima Al-Saud</t>
        </is>
      </c>
      <c r="K4671" s="71" t="n">
        <v>5365</v>
      </c>
      <c r="L4671" s="72" t="n">
        <v>5001.66</v>
      </c>
      <c r="M4671" s="72" t="n">
        <v>26833905.9</v>
      </c>
      <c r="N4671" s="72" t="n">
        <v>0</v>
      </c>
      <c r="O4671" s="72" t="n">
        <v>26833905.9</v>
      </c>
      <c r="P4671" s="72" t="n">
        <v>16837022.57</v>
      </c>
      <c r="Q4671" s="72" t="n">
        <v>9996883.33</v>
      </c>
      <c r="R4671" t="inlineStr">
        <is>
          <t>LS-05</t>
        </is>
      </c>
      <c r="S4671" s="73" t="n">
        <v>38.6</v>
      </c>
      <c r="T4671" s="73" t="n">
        <v>31.6</v>
      </c>
      <c r="U4671" s="71" t="n">
        <v>0</v>
      </c>
      <c r="V4671" t="inlineStr">
        <is>
          <t>No</t>
        </is>
      </c>
      <c r="W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TC104663</t>
        </is>
      </c>
      <c r="B4672" s="69" t="n">
        <v>46217</v>
      </c>
      <c r="C4672" s="70" t="n">
        <v>2026</v>
      </c>
      <c r="D4672" t="inlineStr">
        <is>
          <t>Jul</t>
        </is>
      </c>
      <c r="E4672" t="inlineStr">
        <is>
          <t>North America</t>
        </is>
      </c>
      <c r="F4672" t="inlineStr">
        <is>
          <t>Canada</t>
        </is>
      </c>
      <c r="G4672" t="inlineStr">
        <is>
          <t>Manufacturing</t>
        </is>
      </c>
      <c r="H4672" t="inlineStr">
        <is>
          <t>Application services</t>
        </is>
      </c>
      <c r="I4672" t="inlineStr">
        <is>
          <t>Large client</t>
        </is>
      </c>
      <c r="J4672" t="inlineStr">
        <is>
          <t>Liam O'Brien</t>
        </is>
      </c>
      <c r="K4672" s="71" t="n">
        <v>8821</v>
      </c>
      <c r="L4672" s="72" t="n">
        <v>4384.68</v>
      </c>
      <c r="M4672" s="72" t="n">
        <v>38677262.28</v>
      </c>
      <c r="N4672" s="72" t="n">
        <v>0</v>
      </c>
      <c r="O4672" s="72" t="n">
        <v>38677262.28</v>
      </c>
      <c r="P4672" s="72" t="n">
        <v>23223784.33</v>
      </c>
      <c r="Q4672" s="72" t="n">
        <v>15453477.95</v>
      </c>
      <c r="R4672" t="inlineStr">
        <is>
          <t>M-02</t>
        </is>
      </c>
      <c r="S4672" s="73" t="n">
        <v>62.5</v>
      </c>
      <c r="T4672" s="73" t="n">
        <v>55.8</v>
      </c>
      <c r="U4672" s="71" t="n">
        <v>0</v>
      </c>
      <c r="V4672" t="inlineStr">
        <is>
          <t>No</t>
        </is>
      </c>
      <c r="W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TC104664</t>
        </is>
      </c>
      <c r="B4673" s="69" t="n">
        <v>46218</v>
      </c>
      <c r="C4673" s="70" t="n">
        <v>2026</v>
      </c>
      <c r="D4673" t="inlineStr">
        <is>
          <t>Jul</t>
        </is>
      </c>
      <c r="E4673" t="inlineStr">
        <is>
          <t>Asia Pacific</t>
        </is>
      </c>
      <c r="F4673" t="inlineStr">
        <is>
          <t>Japan</t>
        </is>
      </c>
      <c r="G4673" t="inlineStr">
        <is>
          <t>BFSI</t>
        </is>
      </c>
      <c r="H4673" t="inlineStr">
        <is>
          <t>Application services</t>
        </is>
      </c>
      <c r="I4673" t="inlineStr">
        <is>
          <t>Top-10 client</t>
        </is>
      </c>
      <c r="J4673" t="inlineStr">
        <is>
          <t>Aisha Bello</t>
        </is>
      </c>
      <c r="K4673" s="71" t="n">
        <v>7096</v>
      </c>
      <c r="L4673" s="72" t="n">
        <v>3853.07</v>
      </c>
      <c r="M4673" s="72" t="n">
        <v>27341384.72</v>
      </c>
      <c r="N4673" s="72" t="n">
        <v>1640483.08</v>
      </c>
      <c r="O4673" s="72" t="n">
        <v>25700901.64</v>
      </c>
      <c r="P4673" s="72" t="n">
        <v>15782395.35</v>
      </c>
      <c r="Q4673" s="72" t="n">
        <v>9918506.289999999</v>
      </c>
      <c r="R4673" t="inlineStr">
        <is>
          <t>B-01</t>
        </is>
      </c>
      <c r="S4673" s="73" t="n">
        <v>52</v>
      </c>
      <c r="T4673" s="73" t="n">
        <v>43.5</v>
      </c>
      <c r="U4673" s="71" t="n">
        <v>2</v>
      </c>
      <c r="V4673" t="inlineStr">
        <is>
          <t>No</t>
        </is>
      </c>
      <c r="W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TC104665</t>
        </is>
      </c>
      <c r="B4674" s="69" t="n">
        <v>46218</v>
      </c>
      <c r="C4674" s="70" t="n">
        <v>2026</v>
      </c>
      <c r="D4674" t="inlineStr">
        <is>
          <t>Jul</t>
        </is>
      </c>
      <c r="E4674" t="inlineStr">
        <is>
          <t>Asia Pacific</t>
        </is>
      </c>
      <c r="F4674" t="inlineStr">
        <is>
          <t>Singapore</t>
        </is>
      </c>
      <c r="G4674" t="inlineStr">
        <is>
          <t>Communications &amp; Media</t>
        </is>
      </c>
      <c r="H4674" t="inlineStr">
        <is>
          <t>BPS</t>
        </is>
      </c>
      <c r="I4674" t="inlineStr">
        <is>
          <t>Mid-size client</t>
        </is>
      </c>
      <c r="J4674" t="inlineStr">
        <is>
          <t>Emma Clarke</t>
        </is>
      </c>
      <c r="K4674" s="71" t="n">
        <v>1975</v>
      </c>
      <c r="L4674" s="72" t="n">
        <v>3160.85</v>
      </c>
      <c r="M4674" s="72" t="n">
        <v>6242678.75</v>
      </c>
      <c r="N4674" s="72" t="n">
        <v>249707.15</v>
      </c>
      <c r="O4674" s="72" t="n">
        <v>5992971.6</v>
      </c>
      <c r="P4674" s="72" t="n">
        <v>4476967.78</v>
      </c>
      <c r="Q4674" s="72" t="n">
        <v>1516003.82</v>
      </c>
      <c r="R4674" t="inlineStr">
        <is>
          <t>CM-02</t>
        </is>
      </c>
      <c r="S4674" s="73" t="n">
        <v>17.2</v>
      </c>
      <c r="T4674" s="73" t="n">
        <v>12.7</v>
      </c>
      <c r="U4674" s="71" t="n">
        <v>0</v>
      </c>
      <c r="V4674" t="inlineStr">
        <is>
          <t>No</t>
        </is>
      </c>
      <c r="W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TC104666</t>
        </is>
      </c>
      <c r="B4675" s="69" t="n">
        <v>46218</v>
      </c>
      <c r="C4675" s="70" t="n">
        <v>2026</v>
      </c>
      <c r="D4675" t="inlineStr">
        <is>
          <t>Jul</t>
        </is>
      </c>
      <c r="E4675" t="inlineStr">
        <is>
          <t>UK</t>
        </is>
      </c>
      <c r="F4675" t="inlineStr">
        <is>
          <t>UK</t>
        </is>
      </c>
      <c r="G4675" t="inlineStr">
        <is>
          <t>BFSI</t>
        </is>
      </c>
      <c r="H4675" t="inlineStr">
        <is>
          <t>Application services</t>
        </is>
      </c>
      <c r="I4675" t="inlineStr">
        <is>
          <t>Top-10 client</t>
        </is>
      </c>
      <c r="J4675" t="inlineStr">
        <is>
          <t>Noah Smith</t>
        </is>
      </c>
      <c r="K4675" s="71" t="n">
        <v>6577</v>
      </c>
      <c r="L4675" s="72" t="n">
        <v>4407.66</v>
      </c>
      <c r="M4675" s="72" t="n">
        <v>28989179.82</v>
      </c>
      <c r="N4675" s="72" t="n">
        <v>1739350.79</v>
      </c>
      <c r="O4675" s="72" t="n">
        <v>27249829.03</v>
      </c>
      <c r="P4675" s="72" t="n">
        <v>16777652.8</v>
      </c>
      <c r="Q4675" s="72" t="n">
        <v>10472176.23</v>
      </c>
      <c r="R4675" t="inlineStr">
        <is>
          <t>B-03</t>
        </is>
      </c>
      <c r="S4675" s="73" t="n">
        <v>45.1</v>
      </c>
      <c r="T4675" s="73" t="n">
        <v>39.4</v>
      </c>
      <c r="U4675" s="71" t="n">
        <v>0</v>
      </c>
      <c r="V4675" t="inlineStr">
        <is>
          <t>No</t>
        </is>
      </c>
      <c r="W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TC104667</t>
        </is>
      </c>
      <c r="B4676" s="69" t="n">
        <v>46218</v>
      </c>
      <c r="C4676" s="70" t="n">
        <v>2026</v>
      </c>
      <c r="D4676" t="inlineStr">
        <is>
          <t>Jul</t>
        </is>
      </c>
      <c r="E4676" t="inlineStr">
        <is>
          <t>North America</t>
        </is>
      </c>
      <c r="F4676" t="inlineStr">
        <is>
          <t>USA</t>
        </is>
      </c>
      <c r="G4676" t="inlineStr">
        <is>
          <t>Life Sciences</t>
        </is>
      </c>
      <c r="H4676" t="inlineStr">
        <is>
          <t>BPS</t>
        </is>
      </c>
      <c r="I4676" t="inlineStr">
        <is>
          <t>Top-10 client</t>
        </is>
      </c>
      <c r="J4676" t="inlineStr">
        <is>
          <t>Kofi Mensah</t>
        </is>
      </c>
      <c r="K4676" s="71" t="n">
        <v>1643</v>
      </c>
      <c r="L4676" s="72" t="n">
        <v>4131.99</v>
      </c>
      <c r="M4676" s="72" t="n">
        <v>6788859.57</v>
      </c>
      <c r="N4676" s="72" t="n">
        <v>407331.57</v>
      </c>
      <c r="O4676" s="72" t="n">
        <v>6381528</v>
      </c>
      <c r="P4676" s="72" t="n">
        <v>4196690.05</v>
      </c>
      <c r="Q4676" s="72" t="n">
        <v>2184837.95</v>
      </c>
      <c r="R4676" t="inlineStr">
        <is>
          <t>LS-06</t>
        </is>
      </c>
      <c r="S4676" s="73" t="n">
        <v>10.6</v>
      </c>
      <c r="T4676" s="73" t="n">
        <v>9.6</v>
      </c>
      <c r="U4676" s="71" t="n">
        <v>0</v>
      </c>
      <c r="V4676" t="inlineStr">
        <is>
          <t>No</t>
        </is>
      </c>
      <c r="W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TC104668</t>
        </is>
      </c>
      <c r="B4677" s="69" t="n">
        <v>46218</v>
      </c>
      <c r="C4677" s="70" t="n">
        <v>2026</v>
      </c>
      <c r="D4677" t="inlineStr">
        <is>
          <t>Jul</t>
        </is>
      </c>
      <c r="E4677" t="inlineStr">
        <is>
          <t>North America</t>
        </is>
      </c>
      <c r="F4677" t="inlineStr">
        <is>
          <t>USA</t>
        </is>
      </c>
      <c r="G4677" t="inlineStr">
        <is>
          <t>Manufacturing</t>
        </is>
      </c>
      <c r="H4677" t="inlineStr">
        <is>
          <t>Application services</t>
        </is>
      </c>
      <c r="I4677" t="inlineStr">
        <is>
          <t>Large client</t>
        </is>
      </c>
      <c r="J4677" t="inlineStr">
        <is>
          <t>Zoya Ahmed</t>
        </is>
      </c>
      <c r="K4677" s="71" t="n">
        <v>8382</v>
      </c>
      <c r="L4677" s="72" t="n">
        <v>4486.02</v>
      </c>
      <c r="M4677" s="72" t="n">
        <v>37601819.64</v>
      </c>
      <c r="N4677" s="72" t="n">
        <v>752036.39</v>
      </c>
      <c r="O4677" s="72" t="n">
        <v>36849783.25</v>
      </c>
      <c r="P4677" s="72" t="n">
        <v>24517817.11</v>
      </c>
      <c r="Q4677" s="72" t="n">
        <v>12331966.14</v>
      </c>
      <c r="R4677" t="inlineStr">
        <is>
          <t>M-05</t>
        </is>
      </c>
      <c r="S4677" s="73" t="n">
        <v>63.9</v>
      </c>
      <c r="T4677" s="73" t="n">
        <v>49.3</v>
      </c>
      <c r="U4677" s="71" t="n">
        <v>0</v>
      </c>
      <c r="V4677" t="inlineStr">
        <is>
          <t>No</t>
        </is>
      </c>
      <c r="W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TC104669</t>
        </is>
      </c>
      <c r="B4678" s="69" t="n">
        <v>46218</v>
      </c>
      <c r="C4678" s="70" t="n">
        <v>2026</v>
      </c>
      <c r="D4678" t="inlineStr">
        <is>
          <t>Jul</t>
        </is>
      </c>
      <c r="E4678" t="inlineStr">
        <is>
          <t>North America</t>
        </is>
      </c>
      <c r="F4678" t="inlineStr">
        <is>
          <t>Canada</t>
        </is>
      </c>
      <c r="G4678" t="inlineStr">
        <is>
          <t>Retail &amp; CPG</t>
        </is>
      </c>
      <c r="H4678" t="inlineStr">
        <is>
          <t>Consulting</t>
        </is>
      </c>
      <c r="I4678" t="inlineStr">
        <is>
          <t>Top-10 client</t>
        </is>
      </c>
      <c r="J4678" t="inlineStr">
        <is>
          <t>Mei Lin</t>
        </is>
      </c>
      <c r="K4678" s="71" t="n">
        <v>7937</v>
      </c>
      <c r="L4678" s="72" t="n">
        <v>4285.26</v>
      </c>
      <c r="M4678" s="72" t="n">
        <v>34012108.62</v>
      </c>
      <c r="N4678" s="72" t="n">
        <v>680242.17</v>
      </c>
      <c r="O4678" s="72" t="n">
        <v>33331866.45</v>
      </c>
      <c r="P4678" s="72" t="n">
        <v>20244449.26</v>
      </c>
      <c r="Q4678" s="72" t="n">
        <v>13087417.19</v>
      </c>
      <c r="R4678" t="inlineStr">
        <is>
          <t>RC-05</t>
        </is>
      </c>
      <c r="S4678" s="73" t="n">
        <v>56.5</v>
      </c>
      <c r="T4678" s="73" t="n">
        <v>48.2</v>
      </c>
      <c r="U4678" s="71" t="n">
        <v>0</v>
      </c>
      <c r="V4678" t="inlineStr">
        <is>
          <t>No</t>
        </is>
      </c>
      <c r="W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TC104670</t>
        </is>
      </c>
      <c r="B4679" s="69" t="n">
        <v>46218</v>
      </c>
      <c r="C4679" s="70" t="n">
        <v>2026</v>
      </c>
      <c r="D4679" t="inlineStr">
        <is>
          <t>Jul</t>
        </is>
      </c>
      <c r="E4679" t="inlineStr">
        <is>
          <t>North America</t>
        </is>
      </c>
      <c r="F4679" t="inlineStr">
        <is>
          <t>Canada</t>
        </is>
      </c>
      <c r="G4679" t="inlineStr">
        <is>
          <t>Manufacturing</t>
        </is>
      </c>
      <c r="H4679" t="inlineStr">
        <is>
          <t>Consulting</t>
        </is>
      </c>
      <c r="I4679" t="inlineStr">
        <is>
          <t>Mid-size client</t>
        </is>
      </c>
      <c r="J4679" t="inlineStr">
        <is>
          <t>Kofi Mensah</t>
        </is>
      </c>
      <c r="K4679" s="71" t="n">
        <v>8737</v>
      </c>
      <c r="L4679" s="72" t="n">
        <v>3644.97</v>
      </c>
      <c r="M4679" s="72" t="n">
        <v>31846102.89</v>
      </c>
      <c r="N4679" s="72" t="n">
        <v>0</v>
      </c>
      <c r="O4679" s="72" t="n">
        <v>31846102.89</v>
      </c>
      <c r="P4679" s="72" t="n">
        <v>18486829.09</v>
      </c>
      <c r="Q4679" s="72" t="n">
        <v>13359273.8</v>
      </c>
      <c r="R4679" t="inlineStr">
        <is>
          <t>M-01</t>
        </is>
      </c>
      <c r="S4679" s="73" t="n">
        <v>62.3</v>
      </c>
      <c r="T4679" s="73" t="n">
        <v>54.1</v>
      </c>
      <c r="U4679" s="71" t="n">
        <v>1</v>
      </c>
      <c r="V4679" t="inlineStr">
        <is>
          <t>No</t>
        </is>
      </c>
      <c r="W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TC104671</t>
        </is>
      </c>
      <c r="B4680" s="69" t="n">
        <v>46218</v>
      </c>
      <c r="C4680" s="70" t="n">
        <v>2026</v>
      </c>
      <c r="D4680" t="inlineStr">
        <is>
          <t>Jul</t>
        </is>
      </c>
      <c r="E4680" t="inlineStr">
        <is>
          <t>UK</t>
        </is>
      </c>
      <c r="F4680" t="inlineStr">
        <is>
          <t>UK</t>
        </is>
      </c>
      <c r="G4680" t="inlineStr">
        <is>
          <t>BFSI</t>
        </is>
      </c>
      <c r="H4680" t="inlineStr">
        <is>
          <t>Consulting</t>
        </is>
      </c>
      <c r="I4680" t="inlineStr">
        <is>
          <t>Mid-size client</t>
        </is>
      </c>
      <c r="J4680" t="inlineStr">
        <is>
          <t>Olivia Brown</t>
        </is>
      </c>
      <c r="K4680" s="71" t="n">
        <v>9316</v>
      </c>
      <c r="L4680" s="72" t="n">
        <v>3792.48</v>
      </c>
      <c r="M4680" s="72" t="n">
        <v>35330743.68</v>
      </c>
      <c r="N4680" s="72" t="n">
        <v>2119844.62</v>
      </c>
      <c r="O4680" s="72" t="n">
        <v>33210899.06</v>
      </c>
      <c r="P4680" s="72" t="n">
        <v>23632394.84</v>
      </c>
      <c r="Q4680" s="72" t="n">
        <v>9578504.220000001</v>
      </c>
      <c r="R4680" t="inlineStr">
        <is>
          <t>B-01</t>
        </is>
      </c>
      <c r="S4680" s="73" t="n">
        <v>68.7</v>
      </c>
      <c r="T4680" s="73" t="n">
        <v>58.8</v>
      </c>
      <c r="U4680" s="71" t="n">
        <v>1</v>
      </c>
      <c r="V4680" t="inlineStr">
        <is>
          <t>No</t>
        </is>
      </c>
      <c r="W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TC104672</t>
        </is>
      </c>
      <c r="B4681" s="69" t="n">
        <v>46218</v>
      </c>
      <c r="C4681" s="70" t="n">
        <v>2026</v>
      </c>
      <c r="D4681" t="inlineStr">
        <is>
          <t>Jul</t>
        </is>
      </c>
      <c r="E4681" t="inlineStr">
        <is>
          <t>Asia Pacific</t>
        </is>
      </c>
      <c r="F4681" t="inlineStr">
        <is>
          <t>Australia</t>
        </is>
      </c>
      <c r="G4681" t="inlineStr">
        <is>
          <t>Communications &amp; Media</t>
        </is>
      </c>
      <c r="H4681" t="inlineStr">
        <is>
          <t>Cloud &amp; infrastructure</t>
        </is>
      </c>
      <c r="I4681" t="inlineStr">
        <is>
          <t>Top-10 client</t>
        </is>
      </c>
      <c r="J4681" t="inlineStr">
        <is>
          <t>Fatima Al-Saud</t>
        </is>
      </c>
      <c r="K4681" s="71" t="n">
        <v>2571</v>
      </c>
      <c r="L4681" s="72" t="n">
        <v>3120.06</v>
      </c>
      <c r="M4681" s="72" t="n">
        <v>8021674.26</v>
      </c>
      <c r="N4681" s="72" t="n">
        <v>0</v>
      </c>
      <c r="O4681" s="72" t="n">
        <v>8021674.26</v>
      </c>
      <c r="P4681" s="72" t="n">
        <v>5360725.78</v>
      </c>
      <c r="Q4681" s="72" t="n">
        <v>2660948.48</v>
      </c>
      <c r="R4681" t="inlineStr">
        <is>
          <t>CM-04</t>
        </is>
      </c>
      <c r="S4681" s="73" t="n">
        <v>21.3</v>
      </c>
      <c r="T4681" s="73" t="n">
        <v>15.8</v>
      </c>
      <c r="U4681" s="71" t="n">
        <v>1</v>
      </c>
      <c r="V4681" t="inlineStr">
        <is>
          <t>No</t>
        </is>
      </c>
      <c r="W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TC104673</t>
        </is>
      </c>
      <c r="B4682" s="69" t="n">
        <v>46218</v>
      </c>
      <c r="C4682" s="70" t="n">
        <v>2026</v>
      </c>
      <c r="D4682" t="inlineStr">
        <is>
          <t>Jul</t>
        </is>
      </c>
      <c r="E4682" t="inlineStr">
        <is>
          <t>UK</t>
        </is>
      </c>
      <c r="F4682" t="inlineStr">
        <is>
          <t>UK</t>
        </is>
      </c>
      <c r="G4682" t="inlineStr">
        <is>
          <t>BFSI</t>
        </is>
      </c>
      <c r="H4682" t="inlineStr">
        <is>
          <t>AI &amp; data</t>
        </is>
      </c>
      <c r="I4682" t="inlineStr">
        <is>
          <t>Large client</t>
        </is>
      </c>
      <c r="J4682" t="inlineStr">
        <is>
          <t>Wei Chen</t>
        </is>
      </c>
      <c r="K4682" s="71" t="n">
        <v>2596</v>
      </c>
      <c r="L4682" s="72" t="n">
        <v>4422.92</v>
      </c>
      <c r="M4682" s="72" t="n">
        <v>11481900.32</v>
      </c>
      <c r="N4682" s="72" t="n">
        <v>229638.01</v>
      </c>
      <c r="O4682" s="72" t="n">
        <v>11252262.31</v>
      </c>
      <c r="P4682" s="72" t="n">
        <v>6943088.11</v>
      </c>
      <c r="Q4682" s="72" t="n">
        <v>4309174.2</v>
      </c>
      <c r="R4682" t="inlineStr">
        <is>
          <t>B-03</t>
        </is>
      </c>
      <c r="S4682" s="73" t="n">
        <v>18.1</v>
      </c>
      <c r="T4682" s="73" t="n">
        <v>15.7</v>
      </c>
      <c r="U4682" s="71" t="n">
        <v>0</v>
      </c>
      <c r="V4682" t="inlineStr">
        <is>
          <t>No</t>
        </is>
      </c>
      <c r="W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TC104674</t>
        </is>
      </c>
      <c r="B4683" s="69" t="n">
        <v>46218</v>
      </c>
      <c r="C4683" s="70" t="n">
        <v>2026</v>
      </c>
      <c r="D4683" t="inlineStr">
        <is>
          <t>Jul</t>
        </is>
      </c>
      <c r="E4683" t="inlineStr">
        <is>
          <t>UK</t>
        </is>
      </c>
      <c r="F4683" t="inlineStr">
        <is>
          <t>UK</t>
        </is>
      </c>
      <c r="G4683" t="inlineStr">
        <is>
          <t>BFSI</t>
        </is>
      </c>
      <c r="H4683" t="inlineStr">
        <is>
          <t>Consulting</t>
        </is>
      </c>
      <c r="I4683" t="inlineStr">
        <is>
          <t>Large client</t>
        </is>
      </c>
      <c r="J4683" t="inlineStr">
        <is>
          <t>Hiroshi Tanaka</t>
        </is>
      </c>
      <c r="K4683" s="71" t="n">
        <v>2516</v>
      </c>
      <c r="L4683" s="72" t="n">
        <v>4685.69</v>
      </c>
      <c r="M4683" s="72" t="n">
        <v>11789196.04</v>
      </c>
      <c r="N4683" s="72" t="n">
        <v>707351.76</v>
      </c>
      <c r="O4683" s="72" t="n">
        <v>11081844.28</v>
      </c>
      <c r="P4683" s="72" t="n">
        <v>7908975.51</v>
      </c>
      <c r="Q4683" s="72" t="n">
        <v>3172868.77</v>
      </c>
      <c r="R4683" t="inlineStr">
        <is>
          <t>B-04</t>
        </is>
      </c>
      <c r="S4683" s="73" t="n">
        <v>19.7</v>
      </c>
      <c r="T4683" s="73" t="n">
        <v>15.4</v>
      </c>
      <c r="U4683" s="71" t="n">
        <v>0</v>
      </c>
      <c r="V4683" t="inlineStr">
        <is>
          <t>No</t>
        </is>
      </c>
      <c r="W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TC104675</t>
        </is>
      </c>
      <c r="B4684" s="69" t="n">
        <v>46218</v>
      </c>
      <c r="C4684" s="70" t="n">
        <v>2026</v>
      </c>
      <c r="D4684" t="inlineStr">
        <is>
          <t>Jul</t>
        </is>
      </c>
      <c r="E4684" t="inlineStr">
        <is>
          <t>North America</t>
        </is>
      </c>
      <c r="F4684" t="inlineStr">
        <is>
          <t>Canada</t>
        </is>
      </c>
      <c r="G4684" t="inlineStr">
        <is>
          <t>Retail &amp; CPG</t>
        </is>
      </c>
      <c r="H4684" t="inlineStr">
        <is>
          <t>Cloud &amp; infrastructure</t>
        </is>
      </c>
      <c r="I4684" t="inlineStr">
        <is>
          <t>Mid-size client</t>
        </is>
      </c>
      <c r="J4684" t="inlineStr">
        <is>
          <t>Sophie Müller</t>
        </is>
      </c>
      <c r="K4684" s="71" t="n">
        <v>5205</v>
      </c>
      <c r="L4684" s="72" t="n">
        <v>3893.8</v>
      </c>
      <c r="M4684" s="72" t="n">
        <v>20267229</v>
      </c>
      <c r="N4684" s="72" t="n">
        <v>0</v>
      </c>
      <c r="O4684" s="72" t="n">
        <v>20267229</v>
      </c>
      <c r="P4684" s="72" t="n">
        <v>14077225.34</v>
      </c>
      <c r="Q4684" s="72" t="n">
        <v>6190003.66</v>
      </c>
      <c r="R4684" t="inlineStr">
        <is>
          <t>RC-01</t>
        </is>
      </c>
      <c r="S4684" s="73" t="n">
        <v>35.2</v>
      </c>
      <c r="T4684" s="73" t="n">
        <v>31</v>
      </c>
      <c r="U4684" s="71" t="n">
        <v>0</v>
      </c>
      <c r="V4684" t="inlineStr">
        <is>
          <t>No</t>
        </is>
      </c>
      <c r="W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TC104676</t>
        </is>
      </c>
      <c r="B4685" s="69" t="n">
        <v>46218</v>
      </c>
      <c r="C4685" s="70" t="n">
        <v>2026</v>
      </c>
      <c r="D4685" t="inlineStr">
        <is>
          <t>Jul</t>
        </is>
      </c>
      <c r="E4685" t="inlineStr">
        <is>
          <t>Middle East &amp; Africa</t>
        </is>
      </c>
      <c r="F4685" t="inlineStr">
        <is>
          <t>UAE</t>
        </is>
      </c>
      <c r="G4685" t="inlineStr">
        <is>
          <t>Manufacturing</t>
        </is>
      </c>
      <c r="H4685" t="inlineStr">
        <is>
          <t>Application services</t>
        </is>
      </c>
      <c r="I4685" t="inlineStr">
        <is>
          <t>Mid-size client</t>
        </is>
      </c>
      <c r="J4685" t="inlineStr">
        <is>
          <t>Liam O'Brien</t>
        </is>
      </c>
      <c r="K4685" s="71" t="n">
        <v>3597</v>
      </c>
      <c r="L4685" s="72" t="n">
        <v>3827.74</v>
      </c>
      <c r="M4685" s="72" t="n">
        <v>13768380.78</v>
      </c>
      <c r="N4685" s="72" t="n">
        <v>550735.23</v>
      </c>
      <c r="O4685" s="72" t="n">
        <v>13217645.55</v>
      </c>
      <c r="P4685" s="72" t="n">
        <v>8492288.529999999</v>
      </c>
      <c r="Q4685" s="72" t="n">
        <v>4725357.02</v>
      </c>
      <c r="R4685" t="inlineStr">
        <is>
          <t>M-06</t>
        </is>
      </c>
      <c r="S4685" s="73" t="n">
        <v>26.2</v>
      </c>
      <c r="T4685" s="73" t="n">
        <v>21.6</v>
      </c>
      <c r="U4685" s="71" t="n">
        <v>0</v>
      </c>
      <c r="V4685" t="inlineStr">
        <is>
          <t>No</t>
        </is>
      </c>
      <c r="W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TC104677</t>
        </is>
      </c>
      <c r="B4686" s="69" t="n">
        <v>46218</v>
      </c>
      <c r="C4686" s="70" t="n">
        <v>2026</v>
      </c>
      <c r="D4686" t="inlineStr">
        <is>
          <t>Jul</t>
        </is>
      </c>
      <c r="E4686" t="inlineStr">
        <is>
          <t>Continental Europe</t>
        </is>
      </c>
      <c r="F4686" t="inlineStr">
        <is>
          <t>Netherlands</t>
        </is>
      </c>
      <c r="G4686" t="inlineStr">
        <is>
          <t>BFSI</t>
        </is>
      </c>
      <c r="H4686" t="inlineStr">
        <is>
          <t>Cloud &amp; infrastructure</t>
        </is>
      </c>
      <c r="I4686" t="inlineStr">
        <is>
          <t>Mid-size client</t>
        </is>
      </c>
      <c r="J4686" t="inlineStr">
        <is>
          <t>Ana Costa</t>
        </is>
      </c>
      <c r="K4686" s="71" t="n">
        <v>2665</v>
      </c>
      <c r="L4686" s="72" t="n">
        <v>4688.86</v>
      </c>
      <c r="M4686" s="72" t="n">
        <v>12495811.9</v>
      </c>
      <c r="N4686" s="72" t="n">
        <v>0</v>
      </c>
      <c r="O4686" s="72" t="n">
        <v>12495811.9</v>
      </c>
      <c r="P4686" s="72" t="n">
        <v>7743585.32</v>
      </c>
      <c r="Q4686" s="72" t="n">
        <v>4752226.58</v>
      </c>
      <c r="R4686" t="inlineStr">
        <is>
          <t>B-04</t>
        </is>
      </c>
      <c r="S4686" s="73" t="n">
        <v>22.4</v>
      </c>
      <c r="T4686" s="73" t="n">
        <v>16.9</v>
      </c>
      <c r="U4686" s="71" t="n">
        <v>0</v>
      </c>
      <c r="V4686" t="inlineStr">
        <is>
          <t>No</t>
        </is>
      </c>
      <c r="W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TC104678</t>
        </is>
      </c>
      <c r="B4687" s="69" t="n">
        <v>46219</v>
      </c>
      <c r="C4687" s="70" t="n">
        <v>2026</v>
      </c>
      <c r="D4687" t="inlineStr">
        <is>
          <t>Jul</t>
        </is>
      </c>
      <c r="E4687" t="inlineStr">
        <is>
          <t>UK</t>
        </is>
      </c>
      <c r="F4687" t="inlineStr">
        <is>
          <t>UK</t>
        </is>
      </c>
      <c r="G4687" t="inlineStr">
        <is>
          <t>Retail &amp; CPG</t>
        </is>
      </c>
      <c r="H4687" t="inlineStr">
        <is>
          <t>Application services</t>
        </is>
      </c>
      <c r="I4687" t="inlineStr">
        <is>
          <t>Large client</t>
        </is>
      </c>
      <c r="J4687" t="inlineStr">
        <is>
          <t>Yuki Sato</t>
        </is>
      </c>
      <c r="K4687" s="71" t="n">
        <v>6666</v>
      </c>
      <c r="L4687" s="72" t="n">
        <v>3745.84</v>
      </c>
      <c r="M4687" s="72" t="n">
        <v>24969769.44</v>
      </c>
      <c r="N4687" s="72" t="n">
        <v>998790.78</v>
      </c>
      <c r="O4687" s="72" t="n">
        <v>23970978.66</v>
      </c>
      <c r="P4687" s="72" t="n">
        <v>14859110.27</v>
      </c>
      <c r="Q4687" s="72" t="n">
        <v>9111868.390000001</v>
      </c>
      <c r="R4687" t="inlineStr">
        <is>
          <t>RC-05</t>
        </is>
      </c>
      <c r="S4687" s="73" t="n">
        <v>51.5</v>
      </c>
      <c r="T4687" s="73" t="n">
        <v>41.7</v>
      </c>
      <c r="U4687" s="71" t="n">
        <v>0</v>
      </c>
      <c r="V4687" t="inlineStr">
        <is>
          <t>No</t>
        </is>
      </c>
      <c r="W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TC104679</t>
        </is>
      </c>
      <c r="B4688" s="69" t="n">
        <v>46219</v>
      </c>
      <c r="C4688" s="70" t="n">
        <v>2026</v>
      </c>
      <c r="D4688" t="inlineStr">
        <is>
          <t>Jul</t>
        </is>
      </c>
      <c r="E4688" t="inlineStr">
        <is>
          <t>Continental Europe</t>
        </is>
      </c>
      <c r="F4688" t="inlineStr">
        <is>
          <t>France</t>
        </is>
      </c>
      <c r="G4688" t="inlineStr">
        <is>
          <t>Technology &amp; Services</t>
        </is>
      </c>
      <c r="H4688" t="inlineStr">
        <is>
          <t>AI &amp; data</t>
        </is>
      </c>
      <c r="I4688" t="inlineStr">
        <is>
          <t>Large client</t>
        </is>
      </c>
      <c r="J4688" t="inlineStr">
        <is>
          <t>Liam O'Brien</t>
        </is>
      </c>
      <c r="K4688" s="71" t="n">
        <v>2783</v>
      </c>
      <c r="L4688" s="72" t="n">
        <v>4313.81</v>
      </c>
      <c r="M4688" s="72" t="n">
        <v>12005333.23</v>
      </c>
      <c r="N4688" s="72" t="n">
        <v>0</v>
      </c>
      <c r="O4688" s="72" t="n">
        <v>12005333.23</v>
      </c>
      <c r="P4688" s="72" t="n">
        <v>7315190.85</v>
      </c>
      <c r="Q4688" s="72" t="n">
        <v>4690142.38</v>
      </c>
      <c r="R4688" t="inlineStr">
        <is>
          <t>TS-03</t>
        </is>
      </c>
      <c r="S4688" s="73" t="n">
        <v>22.2</v>
      </c>
      <c r="T4688" s="73" t="n">
        <v>16.7</v>
      </c>
      <c r="U4688" s="71" t="n">
        <v>0</v>
      </c>
      <c r="V4688" t="inlineStr">
        <is>
          <t>No</t>
        </is>
      </c>
      <c r="W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TC104680</t>
        </is>
      </c>
      <c r="B4689" s="69" t="n">
        <v>46219</v>
      </c>
      <c r="C4689" s="70" t="n">
        <v>2026</v>
      </c>
      <c r="D4689" t="inlineStr">
        <is>
          <t>Jul</t>
        </is>
      </c>
      <c r="E4689" t="inlineStr">
        <is>
          <t>Middle East &amp; Africa</t>
        </is>
      </c>
      <c r="F4689" t="inlineStr">
        <is>
          <t>South Africa</t>
        </is>
      </c>
      <c r="G4689" t="inlineStr">
        <is>
          <t>Technology &amp; Services</t>
        </is>
      </c>
      <c r="H4689" t="inlineStr">
        <is>
          <t>BPS</t>
        </is>
      </c>
      <c r="I4689" t="inlineStr">
        <is>
          <t>Mid-size client</t>
        </is>
      </c>
      <c r="J4689" t="inlineStr">
        <is>
          <t>Kofi Mensah</t>
        </is>
      </c>
      <c r="K4689" s="71" t="n">
        <v>3750</v>
      </c>
      <c r="L4689" s="72" t="n">
        <v>3452.4</v>
      </c>
      <c r="M4689" s="72" t="n">
        <v>12946500</v>
      </c>
      <c r="N4689" s="72" t="n">
        <v>258930</v>
      </c>
      <c r="O4689" s="72" t="n">
        <v>12687570</v>
      </c>
      <c r="P4689" s="72" t="n">
        <v>7619087.5</v>
      </c>
      <c r="Q4689" s="72" t="n">
        <v>5068482.5</v>
      </c>
      <c r="R4689" t="inlineStr">
        <is>
          <t>TS-03</t>
        </is>
      </c>
      <c r="S4689" s="73" t="n">
        <v>28.4</v>
      </c>
      <c r="T4689" s="73" t="n">
        <v>23.8</v>
      </c>
      <c r="U4689" s="71" t="n">
        <v>1</v>
      </c>
      <c r="V4689" t="inlineStr">
        <is>
          <t>No</t>
        </is>
      </c>
      <c r="W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TC104681</t>
        </is>
      </c>
      <c r="B4690" s="69" t="n">
        <v>46219</v>
      </c>
      <c r="C4690" s="70" t="n">
        <v>2026</v>
      </c>
      <c r="D4690" t="inlineStr">
        <is>
          <t>Jul</t>
        </is>
      </c>
      <c r="E4690" t="inlineStr">
        <is>
          <t>North America</t>
        </is>
      </c>
      <c r="F4690" t="inlineStr">
        <is>
          <t>USA</t>
        </is>
      </c>
      <c r="G4690" t="inlineStr">
        <is>
          <t>BFSI</t>
        </is>
      </c>
      <c r="H4690" t="inlineStr">
        <is>
          <t>AI &amp; data</t>
        </is>
      </c>
      <c r="I4690" t="inlineStr">
        <is>
          <t>Large client</t>
        </is>
      </c>
      <c r="J4690" t="inlineStr">
        <is>
          <t>Sophie Müller</t>
        </is>
      </c>
      <c r="K4690" s="71" t="n">
        <v>808</v>
      </c>
      <c r="L4690" s="72" t="n">
        <v>4476.23</v>
      </c>
      <c r="M4690" s="72" t="n">
        <v>3616793.84</v>
      </c>
      <c r="N4690" s="72" t="n">
        <v>72335.88</v>
      </c>
      <c r="O4690" s="72" t="n">
        <v>3544457.96</v>
      </c>
      <c r="P4690" s="72" t="n">
        <v>2358895.98</v>
      </c>
      <c r="Q4690" s="72" t="n">
        <v>1185561.98</v>
      </c>
      <c r="R4690" t="inlineStr">
        <is>
          <t>B-02</t>
        </is>
      </c>
      <c r="S4690" s="73" t="n">
        <v>6.5</v>
      </c>
      <c r="T4690" s="73" t="n">
        <v>4.8</v>
      </c>
      <c r="U4690" s="71" t="n">
        <v>0</v>
      </c>
      <c r="V4690" t="inlineStr">
        <is>
          <t>No</t>
        </is>
      </c>
      <c r="W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TC104682</t>
        </is>
      </c>
      <c r="B4691" s="69" t="n">
        <v>46219</v>
      </c>
      <c r="C4691" s="70" t="n">
        <v>2026</v>
      </c>
      <c r="D4691" t="inlineStr">
        <is>
          <t>Jul</t>
        </is>
      </c>
      <c r="E4691" t="inlineStr">
        <is>
          <t>North America</t>
        </is>
      </c>
      <c r="F4691" t="inlineStr">
        <is>
          <t>USA</t>
        </is>
      </c>
      <c r="G4691" t="inlineStr">
        <is>
          <t>Manufacturing</t>
        </is>
      </c>
      <c r="H4691" t="inlineStr">
        <is>
          <t>Application services</t>
        </is>
      </c>
      <c r="I4691" t="inlineStr">
        <is>
          <t>Mid-size client</t>
        </is>
      </c>
      <c r="J4691" t="inlineStr">
        <is>
          <t>Ana Costa</t>
        </is>
      </c>
      <c r="K4691" s="71" t="n">
        <v>1998</v>
      </c>
      <c r="L4691" s="72" t="n">
        <v>4015.44</v>
      </c>
      <c r="M4691" s="72" t="n">
        <v>8022849.12</v>
      </c>
      <c r="N4691" s="72" t="n">
        <v>0</v>
      </c>
      <c r="O4691" s="72" t="n">
        <v>8022849.12</v>
      </c>
      <c r="P4691" s="72" t="n">
        <v>5629597.76</v>
      </c>
      <c r="Q4691" s="72" t="n">
        <v>2393251.36</v>
      </c>
      <c r="R4691" t="inlineStr">
        <is>
          <t>M-04</t>
        </is>
      </c>
      <c r="S4691" s="73" t="n">
        <v>16.2</v>
      </c>
      <c r="T4691" s="73" t="n">
        <v>12.3</v>
      </c>
      <c r="U4691" s="71" t="n">
        <v>0</v>
      </c>
      <c r="V4691" t="inlineStr">
        <is>
          <t>No</t>
        </is>
      </c>
      <c r="W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TC104683</t>
        </is>
      </c>
      <c r="B4692" s="69" t="n">
        <v>46219</v>
      </c>
      <c r="C4692" s="70" t="n">
        <v>2026</v>
      </c>
      <c r="D4692" t="inlineStr">
        <is>
          <t>Jul</t>
        </is>
      </c>
      <c r="E4692" t="inlineStr">
        <is>
          <t>Asia Pacific</t>
        </is>
      </c>
      <c r="F4692" t="inlineStr">
        <is>
          <t>Singapore</t>
        </is>
      </c>
      <c r="G4692" t="inlineStr">
        <is>
          <t>BFSI</t>
        </is>
      </c>
      <c r="H4692" t="inlineStr">
        <is>
          <t>Consulting</t>
        </is>
      </c>
      <c r="I4692" t="inlineStr">
        <is>
          <t>Large client</t>
        </is>
      </c>
      <c r="J4692" t="inlineStr">
        <is>
          <t>Amir Khan</t>
        </is>
      </c>
      <c r="K4692" s="71" t="n">
        <v>1880</v>
      </c>
      <c r="L4692" s="72" t="n">
        <v>3618.68</v>
      </c>
      <c r="M4692" s="72" t="n">
        <v>6803118.4</v>
      </c>
      <c r="N4692" s="72" t="n">
        <v>0</v>
      </c>
      <c r="O4692" s="72" t="n">
        <v>6803118.4</v>
      </c>
      <c r="P4692" s="72" t="n">
        <v>4246497.28</v>
      </c>
      <c r="Q4692" s="72" t="n">
        <v>2556621.12</v>
      </c>
      <c r="R4692" t="inlineStr">
        <is>
          <t>B-06</t>
        </is>
      </c>
      <c r="S4692" s="73" t="n">
        <v>13.7</v>
      </c>
      <c r="T4692" s="73" t="n">
        <v>11.7</v>
      </c>
      <c r="U4692" s="71" t="n">
        <v>1</v>
      </c>
      <c r="V4692" t="inlineStr">
        <is>
          <t>No</t>
        </is>
      </c>
      <c r="W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TC104684</t>
        </is>
      </c>
      <c r="B4693" s="69" t="n">
        <v>46219</v>
      </c>
      <c r="C4693" s="70" t="n">
        <v>2026</v>
      </c>
      <c r="D4693" t="inlineStr">
        <is>
          <t>Jul</t>
        </is>
      </c>
      <c r="E4693" t="inlineStr">
        <is>
          <t>Continental Europe</t>
        </is>
      </c>
      <c r="F4693" t="inlineStr">
        <is>
          <t>Germany</t>
        </is>
      </c>
      <c r="G4693" t="inlineStr">
        <is>
          <t>Manufacturing</t>
        </is>
      </c>
      <c r="H4693" t="inlineStr">
        <is>
          <t>Application services</t>
        </is>
      </c>
      <c r="I4693" t="inlineStr">
        <is>
          <t>Large client</t>
        </is>
      </c>
      <c r="J4693" t="inlineStr">
        <is>
          <t>Sophie Müller</t>
        </is>
      </c>
      <c r="K4693" s="71" t="n">
        <v>10565</v>
      </c>
      <c r="L4693" s="72" t="n">
        <v>3956.19</v>
      </c>
      <c r="M4693" s="72" t="n">
        <v>41797147.35</v>
      </c>
      <c r="N4693" s="72" t="n">
        <v>0</v>
      </c>
      <c r="O4693" s="72" t="n">
        <v>41797147.35</v>
      </c>
      <c r="P4693" s="72" t="n">
        <v>24903152.44</v>
      </c>
      <c r="Q4693" s="72" t="n">
        <v>16893994.91</v>
      </c>
      <c r="R4693" t="inlineStr">
        <is>
          <t>M-06</t>
        </is>
      </c>
      <c r="S4693" s="73" t="n">
        <v>71.90000000000001</v>
      </c>
      <c r="T4693" s="73" t="n">
        <v>66</v>
      </c>
      <c r="U4693" s="71" t="n">
        <v>0</v>
      </c>
      <c r="V4693" t="inlineStr">
        <is>
          <t>No</t>
        </is>
      </c>
      <c r="W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TC104685</t>
        </is>
      </c>
      <c r="B4694" s="69" t="n">
        <v>46220</v>
      </c>
      <c r="C4694" s="70" t="n">
        <v>2026</v>
      </c>
      <c r="D4694" t="inlineStr">
        <is>
          <t>Jul</t>
        </is>
      </c>
      <c r="E4694" t="inlineStr">
        <is>
          <t>North America</t>
        </is>
      </c>
      <c r="F4694" t="inlineStr">
        <is>
          <t>USA</t>
        </is>
      </c>
      <c r="G4694" t="inlineStr">
        <is>
          <t>Manufacturing</t>
        </is>
      </c>
      <c r="H4694" t="inlineStr">
        <is>
          <t>Consulting</t>
        </is>
      </c>
      <c r="I4694" t="inlineStr">
        <is>
          <t>Large client</t>
        </is>
      </c>
      <c r="J4694" t="inlineStr">
        <is>
          <t>Omar Haddad</t>
        </is>
      </c>
      <c r="K4694" s="71" t="n">
        <v>1269</v>
      </c>
      <c r="L4694" s="72" t="n">
        <v>4470.08</v>
      </c>
      <c r="M4694" s="72" t="n">
        <v>5672531.52</v>
      </c>
      <c r="N4694" s="72" t="n">
        <v>113450.63</v>
      </c>
      <c r="O4694" s="72" t="n">
        <v>5559080.89</v>
      </c>
      <c r="P4694" s="72" t="n">
        <v>3435918.18</v>
      </c>
      <c r="Q4694" s="72" t="n">
        <v>2123162.71</v>
      </c>
      <c r="R4694" t="inlineStr">
        <is>
          <t>M-01</t>
        </is>
      </c>
      <c r="S4694" s="73" t="n">
        <v>9.800000000000001</v>
      </c>
      <c r="T4694" s="73" t="n">
        <v>7.9</v>
      </c>
      <c r="U4694" s="71" t="n">
        <v>0</v>
      </c>
      <c r="V4694" t="inlineStr">
        <is>
          <t>No</t>
        </is>
      </c>
      <c r="W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TC104686</t>
        </is>
      </c>
      <c r="B4695" s="69" t="n">
        <v>46220</v>
      </c>
      <c r="C4695" s="70" t="n">
        <v>2026</v>
      </c>
      <c r="D4695" t="inlineStr">
        <is>
          <t>Jul</t>
        </is>
      </c>
      <c r="E4695" t="inlineStr">
        <is>
          <t>North America</t>
        </is>
      </c>
      <c r="F4695" t="inlineStr">
        <is>
          <t>USA</t>
        </is>
      </c>
      <c r="G4695" t="inlineStr">
        <is>
          <t>Life Sciences</t>
        </is>
      </c>
      <c r="H4695" t="inlineStr">
        <is>
          <t>AI &amp; data</t>
        </is>
      </c>
      <c r="I4695" t="inlineStr">
        <is>
          <t>Top-10 client</t>
        </is>
      </c>
      <c r="J4695" t="inlineStr">
        <is>
          <t>Zoya Ahmed</t>
        </is>
      </c>
      <c r="K4695" s="71" t="n">
        <v>10257</v>
      </c>
      <c r="L4695" s="72" t="n">
        <v>4445.3</v>
      </c>
      <c r="M4695" s="72" t="n">
        <v>45595442.1</v>
      </c>
      <c r="N4695" s="72" t="n">
        <v>0</v>
      </c>
      <c r="O4695" s="72" t="n">
        <v>45595442.1</v>
      </c>
      <c r="P4695" s="72" t="n">
        <v>30035872.1</v>
      </c>
      <c r="Q4695" s="72" t="n">
        <v>15559570</v>
      </c>
      <c r="R4695" t="inlineStr">
        <is>
          <t>LS-06</t>
        </is>
      </c>
      <c r="S4695" s="73" t="n">
        <v>72.2</v>
      </c>
      <c r="T4695" s="73" t="n">
        <v>62.9</v>
      </c>
      <c r="U4695" s="71" t="n">
        <v>0</v>
      </c>
      <c r="V4695" t="inlineStr">
        <is>
          <t>No</t>
        </is>
      </c>
      <c r="W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TC104687</t>
        </is>
      </c>
      <c r="B4696" s="69" t="n">
        <v>46220</v>
      </c>
      <c r="C4696" s="70" t="n">
        <v>2026</v>
      </c>
      <c r="D4696" t="inlineStr">
        <is>
          <t>Jul</t>
        </is>
      </c>
      <c r="E4696" t="inlineStr">
        <is>
          <t>UK</t>
        </is>
      </c>
      <c r="F4696" t="inlineStr">
        <is>
          <t>UK</t>
        </is>
      </c>
      <c r="G4696" t="inlineStr">
        <is>
          <t>Technology &amp; Services</t>
        </is>
      </c>
      <c r="H4696" t="inlineStr">
        <is>
          <t>AI &amp; data</t>
        </is>
      </c>
      <c r="I4696" t="inlineStr">
        <is>
          <t>Mid-size client</t>
        </is>
      </c>
      <c r="J4696" t="inlineStr">
        <is>
          <t>Fatima Al-Saud</t>
        </is>
      </c>
      <c r="K4696" s="71" t="n">
        <v>7692</v>
      </c>
      <c r="L4696" s="72" t="n">
        <v>3793.8</v>
      </c>
      <c r="M4696" s="72" t="n">
        <v>29181909.6</v>
      </c>
      <c r="N4696" s="72" t="n">
        <v>0</v>
      </c>
      <c r="O4696" s="72" t="n">
        <v>29181909.6</v>
      </c>
      <c r="P4696" s="72" t="n">
        <v>16983445.99</v>
      </c>
      <c r="Q4696" s="72" t="n">
        <v>12198463.61</v>
      </c>
      <c r="R4696" t="inlineStr">
        <is>
          <t>TS-02</t>
        </is>
      </c>
      <c r="S4696" s="73" t="n">
        <v>63.5</v>
      </c>
      <c r="T4696" s="73" t="n">
        <v>47.9</v>
      </c>
      <c r="U4696" s="71" t="n">
        <v>0</v>
      </c>
      <c r="V4696" t="inlineStr">
        <is>
          <t>No</t>
        </is>
      </c>
      <c r="W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TC104688</t>
        </is>
      </c>
      <c r="B4697" s="69" t="n">
        <v>46220</v>
      </c>
      <c r="C4697" s="70" t="n">
        <v>2026</v>
      </c>
      <c r="D4697" t="inlineStr">
        <is>
          <t>Jul</t>
        </is>
      </c>
      <c r="E4697" t="inlineStr">
        <is>
          <t>North America</t>
        </is>
      </c>
      <c r="F4697" t="inlineStr">
        <is>
          <t>USA</t>
        </is>
      </c>
      <c r="G4697" t="inlineStr">
        <is>
          <t>Life Sciences</t>
        </is>
      </c>
      <c r="H4697" t="inlineStr">
        <is>
          <t>AI &amp; data</t>
        </is>
      </c>
      <c r="I4697" t="inlineStr">
        <is>
          <t>Mid-size client</t>
        </is>
      </c>
      <c r="J4697" t="inlineStr">
        <is>
          <t>Wei Chen</t>
        </is>
      </c>
      <c r="K4697" s="71" t="n">
        <v>8759</v>
      </c>
      <c r="L4697" s="72" t="n">
        <v>4577.69</v>
      </c>
      <c r="M4697" s="72" t="n">
        <v>40095986.71</v>
      </c>
      <c r="N4697" s="72" t="n">
        <v>0</v>
      </c>
      <c r="O4697" s="72" t="n">
        <v>40095986.71</v>
      </c>
      <c r="P4697" s="72" t="n">
        <v>27476055.79</v>
      </c>
      <c r="Q4697" s="72" t="n">
        <v>12619930.92</v>
      </c>
      <c r="R4697" t="inlineStr">
        <is>
          <t>LS-02</t>
        </is>
      </c>
      <c r="S4697" s="73" t="n">
        <v>56.4</v>
      </c>
      <c r="T4697" s="73" t="n">
        <v>49.4</v>
      </c>
      <c r="U4697" s="71" t="n">
        <v>0</v>
      </c>
      <c r="V4697" t="inlineStr">
        <is>
          <t>No</t>
        </is>
      </c>
      <c r="W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TC104689</t>
        </is>
      </c>
      <c r="B4698" s="69" t="n">
        <v>46220</v>
      </c>
      <c r="C4698" s="70" t="n">
        <v>2026</v>
      </c>
      <c r="D4698" t="inlineStr">
        <is>
          <t>Jul</t>
        </is>
      </c>
      <c r="E4698" t="inlineStr">
        <is>
          <t>Continental Europe</t>
        </is>
      </c>
      <c r="F4698" t="inlineStr">
        <is>
          <t>Netherlands</t>
        </is>
      </c>
      <c r="G4698" t="inlineStr">
        <is>
          <t>BFSI</t>
        </is>
      </c>
      <c r="H4698" t="inlineStr">
        <is>
          <t>Cloud &amp; infrastructure</t>
        </is>
      </c>
      <c r="I4698" t="inlineStr">
        <is>
          <t>Mid-size client</t>
        </is>
      </c>
      <c r="J4698" t="inlineStr">
        <is>
          <t>Wei Chen</t>
        </is>
      </c>
      <c r="K4698" s="71" t="n">
        <v>7530</v>
      </c>
      <c r="L4698" s="72" t="n">
        <v>4215.15</v>
      </c>
      <c r="M4698" s="72" t="n">
        <v>31740079.5</v>
      </c>
      <c r="N4698" s="72" t="n">
        <v>634801.59</v>
      </c>
      <c r="O4698" s="72" t="n">
        <v>31105277.91</v>
      </c>
      <c r="P4698" s="72" t="n">
        <v>20346860.42</v>
      </c>
      <c r="Q4698" s="72" t="n">
        <v>10758417.49</v>
      </c>
      <c r="R4698" t="inlineStr">
        <is>
          <t>B-03</t>
        </is>
      </c>
      <c r="S4698" s="73" t="n">
        <v>50.1</v>
      </c>
      <c r="T4698" s="73" t="n">
        <v>43.6</v>
      </c>
      <c r="U4698" s="71" t="n">
        <v>1</v>
      </c>
      <c r="V4698" t="inlineStr">
        <is>
          <t>No</t>
        </is>
      </c>
      <c r="W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TC104690</t>
        </is>
      </c>
      <c r="B4699" s="69" t="n">
        <v>46220</v>
      </c>
      <c r="C4699" s="70" t="n">
        <v>2026</v>
      </c>
      <c r="D4699" t="inlineStr">
        <is>
          <t>Jul</t>
        </is>
      </c>
      <c r="E4699" t="inlineStr">
        <is>
          <t>India</t>
        </is>
      </c>
      <c r="F4699" t="inlineStr">
        <is>
          <t>India</t>
        </is>
      </c>
      <c r="G4699" t="inlineStr">
        <is>
          <t>BFSI</t>
        </is>
      </c>
      <c r="H4699" t="inlineStr">
        <is>
          <t>Application services</t>
        </is>
      </c>
      <c r="I4699" t="inlineStr">
        <is>
          <t>Large client</t>
        </is>
      </c>
      <c r="J4699" t="inlineStr">
        <is>
          <t>Ana Costa</t>
        </is>
      </c>
      <c r="K4699" s="71" t="n">
        <v>5158</v>
      </c>
      <c r="L4699" s="72" t="n">
        <v>3735.29</v>
      </c>
      <c r="M4699" s="72" t="n">
        <v>19266625.82</v>
      </c>
      <c r="N4699" s="72" t="n">
        <v>1155997.55</v>
      </c>
      <c r="O4699" s="72" t="n">
        <v>18110628.27</v>
      </c>
      <c r="P4699" s="72" t="n">
        <v>11823509.61</v>
      </c>
      <c r="Q4699" s="72" t="n">
        <v>6287118.66</v>
      </c>
      <c r="R4699" t="inlineStr">
        <is>
          <t>B-06</t>
        </is>
      </c>
      <c r="S4699" s="73" t="n">
        <v>36.2</v>
      </c>
      <c r="T4699" s="73" t="n">
        <v>32.7</v>
      </c>
      <c r="U4699" s="71" t="n">
        <v>1</v>
      </c>
      <c r="V4699" t="inlineStr">
        <is>
          <t>No</t>
        </is>
      </c>
      <c r="W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TC104691</t>
        </is>
      </c>
      <c r="B4700" s="69" t="n">
        <v>46220</v>
      </c>
      <c r="C4700" s="70" t="n">
        <v>2026</v>
      </c>
      <c r="D4700" t="inlineStr">
        <is>
          <t>Jul</t>
        </is>
      </c>
      <c r="E4700" t="inlineStr">
        <is>
          <t>North America</t>
        </is>
      </c>
      <c r="F4700" t="inlineStr">
        <is>
          <t>Canada</t>
        </is>
      </c>
      <c r="G4700" t="inlineStr">
        <is>
          <t>BFSI</t>
        </is>
      </c>
      <c r="H4700" t="inlineStr">
        <is>
          <t>Consulting</t>
        </is>
      </c>
      <c r="I4700" t="inlineStr">
        <is>
          <t>Large client</t>
        </is>
      </c>
      <c r="J4700" t="inlineStr">
        <is>
          <t>Lucas Martin</t>
        </is>
      </c>
      <c r="K4700" s="71" t="n">
        <v>935</v>
      </c>
      <c r="L4700" s="72" t="n">
        <v>3957.55</v>
      </c>
      <c r="M4700" s="72" t="n">
        <v>3700309.25</v>
      </c>
      <c r="N4700" s="72" t="n">
        <v>222018.55</v>
      </c>
      <c r="O4700" s="72" t="n">
        <v>3478290.7</v>
      </c>
      <c r="P4700" s="72" t="n">
        <v>2495979.45</v>
      </c>
      <c r="Q4700" s="72" t="n">
        <v>982311.25</v>
      </c>
      <c r="R4700" t="inlineStr">
        <is>
          <t>B-02</t>
        </is>
      </c>
      <c r="S4700" s="73" t="n">
        <v>6.8</v>
      </c>
      <c r="T4700" s="73" t="n">
        <v>5.6</v>
      </c>
      <c r="U4700" s="71" t="n">
        <v>0</v>
      </c>
      <c r="V4700" t="inlineStr">
        <is>
          <t>No</t>
        </is>
      </c>
      <c r="W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TC104692</t>
        </is>
      </c>
      <c r="B4701" s="69" t="n">
        <v>46220</v>
      </c>
      <c r="C4701" s="70" t="n">
        <v>2026</v>
      </c>
      <c r="D4701" t="inlineStr">
        <is>
          <t>Jul</t>
        </is>
      </c>
      <c r="E4701" t="inlineStr">
        <is>
          <t>UK</t>
        </is>
      </c>
      <c r="F4701" t="inlineStr">
        <is>
          <t>UK</t>
        </is>
      </c>
      <c r="G4701" t="inlineStr">
        <is>
          <t>Retail &amp; CPG</t>
        </is>
      </c>
      <c r="H4701" t="inlineStr">
        <is>
          <t>Consulting</t>
        </is>
      </c>
      <c r="I4701" t="inlineStr">
        <is>
          <t>Top-10 client</t>
        </is>
      </c>
      <c r="J4701" t="inlineStr">
        <is>
          <t>Aisha Bello</t>
        </is>
      </c>
      <c r="K4701" s="71" t="n">
        <v>10437</v>
      </c>
      <c r="L4701" s="72" t="n">
        <v>3988.19</v>
      </c>
      <c r="M4701" s="72" t="n">
        <v>41624739.03</v>
      </c>
      <c r="N4701" s="72" t="n">
        <v>832494.78</v>
      </c>
      <c r="O4701" s="72" t="n">
        <v>40792244.25</v>
      </c>
      <c r="P4701" s="72" t="n">
        <v>28054534.74</v>
      </c>
      <c r="Q4701" s="72" t="n">
        <v>12737709.51</v>
      </c>
      <c r="R4701" t="inlineStr">
        <is>
          <t>RC-06</t>
        </is>
      </c>
      <c r="S4701" s="73" t="n">
        <v>72.8</v>
      </c>
      <c r="T4701" s="73" t="n">
        <v>62.4</v>
      </c>
      <c r="U4701" s="71" t="n">
        <v>1</v>
      </c>
      <c r="V4701" t="inlineStr">
        <is>
          <t>No</t>
        </is>
      </c>
      <c r="W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TC104693</t>
        </is>
      </c>
      <c r="B4702" s="69" t="n">
        <v>46220</v>
      </c>
      <c r="C4702" s="70" t="n">
        <v>2026</v>
      </c>
      <c r="D4702" t="inlineStr">
        <is>
          <t>Jul</t>
        </is>
      </c>
      <c r="E4702" t="inlineStr">
        <is>
          <t>UK</t>
        </is>
      </c>
      <c r="F4702" t="inlineStr">
        <is>
          <t>UK</t>
        </is>
      </c>
      <c r="G4702" t="inlineStr">
        <is>
          <t>Manufacturing</t>
        </is>
      </c>
      <c r="H4702" t="inlineStr">
        <is>
          <t>Consulting</t>
        </is>
      </c>
      <c r="I4702" t="inlineStr">
        <is>
          <t>Large client</t>
        </is>
      </c>
      <c r="J4702" t="inlineStr">
        <is>
          <t>Mei Lin</t>
        </is>
      </c>
      <c r="K4702" s="71" t="n">
        <v>3387</v>
      </c>
      <c r="L4702" s="72" t="n">
        <v>4300.29</v>
      </c>
      <c r="M4702" s="72" t="n">
        <v>14565082.23</v>
      </c>
      <c r="N4702" s="72" t="n">
        <v>873904.9300000001</v>
      </c>
      <c r="O4702" s="72" t="n">
        <v>13691177.3</v>
      </c>
      <c r="P4702" s="72" t="n">
        <v>9243031.949999999</v>
      </c>
      <c r="Q4702" s="72" t="n">
        <v>4448145.35</v>
      </c>
      <c r="R4702" t="inlineStr">
        <is>
          <t>M-05</t>
        </is>
      </c>
      <c r="S4702" s="73" t="n">
        <v>24.3</v>
      </c>
      <c r="T4702" s="73" t="n">
        <v>20.8</v>
      </c>
      <c r="U4702" s="71" t="n">
        <v>1</v>
      </c>
      <c r="V4702" t="inlineStr">
        <is>
          <t>No</t>
        </is>
      </c>
      <c r="W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TC104694</t>
        </is>
      </c>
      <c r="B4703" s="69" t="n">
        <v>46220</v>
      </c>
      <c r="C4703" s="70" t="n">
        <v>2026</v>
      </c>
      <c r="D4703" t="inlineStr">
        <is>
          <t>Jul</t>
        </is>
      </c>
      <c r="E4703" t="inlineStr">
        <is>
          <t>India</t>
        </is>
      </c>
      <c r="F4703" t="inlineStr">
        <is>
          <t>India</t>
        </is>
      </c>
      <c r="G4703" t="inlineStr">
        <is>
          <t>Technology &amp; Services</t>
        </is>
      </c>
      <c r="H4703" t="inlineStr">
        <is>
          <t>Consulting</t>
        </is>
      </c>
      <c r="I4703" t="inlineStr">
        <is>
          <t>Mid-size client</t>
        </is>
      </c>
      <c r="J4703" t="inlineStr">
        <is>
          <t>Amir Khan</t>
        </is>
      </c>
      <c r="K4703" s="71" t="n">
        <v>3161</v>
      </c>
      <c r="L4703" s="72" t="n">
        <v>3599.91</v>
      </c>
      <c r="M4703" s="72" t="n">
        <v>11379315.51</v>
      </c>
      <c r="N4703" s="72" t="n">
        <v>455172.62</v>
      </c>
      <c r="O4703" s="72" t="n">
        <v>10924142.89</v>
      </c>
      <c r="P4703" s="72" t="n">
        <v>7096702.23</v>
      </c>
      <c r="Q4703" s="72" t="n">
        <v>3827440.66</v>
      </c>
      <c r="R4703" t="inlineStr">
        <is>
          <t>TS-02</t>
        </is>
      </c>
      <c r="S4703" s="73" t="n">
        <v>24.4</v>
      </c>
      <c r="T4703" s="73" t="n">
        <v>19.9</v>
      </c>
      <c r="U4703" s="71" t="n">
        <v>0</v>
      </c>
      <c r="V4703" t="inlineStr">
        <is>
          <t>No</t>
        </is>
      </c>
      <c r="W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TC104695</t>
        </is>
      </c>
      <c r="B4704" s="69" t="n">
        <v>46220</v>
      </c>
      <c r="C4704" s="70" t="n">
        <v>2026</v>
      </c>
      <c r="D4704" t="inlineStr">
        <is>
          <t>Jul</t>
        </is>
      </c>
      <c r="E4704" t="inlineStr">
        <is>
          <t>North America</t>
        </is>
      </c>
      <c r="F4704" t="inlineStr">
        <is>
          <t>USA</t>
        </is>
      </c>
      <c r="G4704" t="inlineStr">
        <is>
          <t>Communications &amp; Media</t>
        </is>
      </c>
      <c r="H4704" t="inlineStr">
        <is>
          <t>Application services</t>
        </is>
      </c>
      <c r="I4704" t="inlineStr">
        <is>
          <t>Mid-size client</t>
        </is>
      </c>
      <c r="J4704" t="inlineStr">
        <is>
          <t>Shraddha Kulkarni</t>
        </is>
      </c>
      <c r="K4704" s="71" t="n">
        <v>1004</v>
      </c>
      <c r="L4704" s="72" t="n">
        <v>3349.79</v>
      </c>
      <c r="M4704" s="72" t="n">
        <v>3363189.16</v>
      </c>
      <c r="N4704" s="72" t="n">
        <v>201791.35</v>
      </c>
      <c r="O4704" s="72" t="n">
        <v>3161397.81</v>
      </c>
      <c r="P4704" s="72" t="n">
        <v>2353373.7</v>
      </c>
      <c r="Q4704" s="72" t="n">
        <v>808024.11</v>
      </c>
      <c r="R4704" t="inlineStr">
        <is>
          <t>CM-03</t>
        </is>
      </c>
      <c r="S4704" s="73" t="n">
        <v>8.5</v>
      </c>
      <c r="T4704" s="73" t="n">
        <v>6.6</v>
      </c>
      <c r="U4704" s="71" t="n">
        <v>0</v>
      </c>
      <c r="V4704" t="inlineStr">
        <is>
          <t>No</t>
        </is>
      </c>
      <c r="W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TC104696</t>
        </is>
      </c>
      <c r="B4705" s="69" t="n">
        <v>46221</v>
      </c>
      <c r="C4705" s="70" t="n">
        <v>2026</v>
      </c>
      <c r="D4705" t="inlineStr">
        <is>
          <t>Jul</t>
        </is>
      </c>
      <c r="E4705" t="inlineStr">
        <is>
          <t>India</t>
        </is>
      </c>
      <c r="F4705" t="inlineStr">
        <is>
          <t>India</t>
        </is>
      </c>
      <c r="G4705" t="inlineStr">
        <is>
          <t>BFSI</t>
        </is>
      </c>
      <c r="H4705" t="inlineStr">
        <is>
          <t>Consulting</t>
        </is>
      </c>
      <c r="I4705" t="inlineStr">
        <is>
          <t>Top-10 client</t>
        </is>
      </c>
      <c r="J4705" t="inlineStr">
        <is>
          <t>Liam O'Brien</t>
        </is>
      </c>
      <c r="K4705" s="71" t="n">
        <v>5190</v>
      </c>
      <c r="L4705" s="72" t="n">
        <v>3976.23</v>
      </c>
      <c r="M4705" s="72" t="n">
        <v>20636633.7</v>
      </c>
      <c r="N4705" s="72" t="n">
        <v>0</v>
      </c>
      <c r="O4705" s="72" t="n">
        <v>20636633.7</v>
      </c>
      <c r="P4705" s="72" t="n">
        <v>14362744.67</v>
      </c>
      <c r="Q4705" s="72" t="n">
        <v>6273889.03</v>
      </c>
      <c r="R4705" t="inlineStr">
        <is>
          <t>B-06</t>
        </is>
      </c>
      <c r="S4705" s="73" t="n">
        <v>39.2</v>
      </c>
      <c r="T4705" s="73" t="n">
        <v>32.7</v>
      </c>
      <c r="U4705" s="71" t="n">
        <v>1</v>
      </c>
      <c r="V4705" t="inlineStr">
        <is>
          <t>No</t>
        </is>
      </c>
      <c r="W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TC104697</t>
        </is>
      </c>
      <c r="B4706" s="69" t="n">
        <v>46221</v>
      </c>
      <c r="C4706" s="70" t="n">
        <v>2026</v>
      </c>
      <c r="D4706" t="inlineStr">
        <is>
          <t>Jul</t>
        </is>
      </c>
      <c r="E4706" t="inlineStr">
        <is>
          <t>North America</t>
        </is>
      </c>
      <c r="F4706" t="inlineStr">
        <is>
          <t>USA</t>
        </is>
      </c>
      <c r="G4706" t="inlineStr">
        <is>
          <t>Manufacturing</t>
        </is>
      </c>
      <c r="H4706" t="inlineStr">
        <is>
          <t>Consulting</t>
        </is>
      </c>
      <c r="I4706" t="inlineStr">
        <is>
          <t>Large client</t>
        </is>
      </c>
      <c r="J4706" t="inlineStr">
        <is>
          <t>Amir Khan</t>
        </is>
      </c>
      <c r="K4706" s="71" t="n">
        <v>3077</v>
      </c>
      <c r="L4706" s="72" t="n">
        <v>3722.55</v>
      </c>
      <c r="M4706" s="72" t="n">
        <v>11454286.35</v>
      </c>
      <c r="N4706" s="72" t="n">
        <v>0</v>
      </c>
      <c r="O4706" s="72" t="n">
        <v>11454286.35</v>
      </c>
      <c r="P4706" s="72" t="n">
        <v>7370379.55</v>
      </c>
      <c r="Q4706" s="72" t="n">
        <v>4083906.8</v>
      </c>
      <c r="R4706" t="inlineStr">
        <is>
          <t>M-02</t>
        </is>
      </c>
      <c r="S4706" s="73" t="n">
        <v>22</v>
      </c>
      <c r="T4706" s="73" t="n">
        <v>17.5</v>
      </c>
      <c r="U4706" s="71" t="n">
        <v>1</v>
      </c>
      <c r="V4706" t="inlineStr">
        <is>
          <t>No</t>
        </is>
      </c>
      <c r="W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TC104698</t>
        </is>
      </c>
      <c r="B4707" s="69" t="n">
        <v>46221</v>
      </c>
      <c r="C4707" s="70" t="n">
        <v>2026</v>
      </c>
      <c r="D4707" t="inlineStr">
        <is>
          <t>Jul</t>
        </is>
      </c>
      <c r="E4707" t="inlineStr">
        <is>
          <t>Middle East &amp; Africa</t>
        </is>
      </c>
      <c r="F4707" t="inlineStr">
        <is>
          <t>UAE</t>
        </is>
      </c>
      <c r="G4707" t="inlineStr">
        <is>
          <t>BFSI</t>
        </is>
      </c>
      <c r="H4707" t="inlineStr">
        <is>
          <t>BPS</t>
        </is>
      </c>
      <c r="I4707" t="inlineStr">
        <is>
          <t>Large client</t>
        </is>
      </c>
      <c r="J4707" t="inlineStr">
        <is>
          <t>Zoya Ahmed</t>
        </is>
      </c>
      <c r="K4707" s="71" t="n">
        <v>10512</v>
      </c>
      <c r="L4707" s="72" t="n">
        <v>3478.74</v>
      </c>
      <c r="M4707" s="72" t="n">
        <v>36568514.88</v>
      </c>
      <c r="N4707" s="72" t="n">
        <v>731370.3</v>
      </c>
      <c r="O4707" s="72" t="n">
        <v>35837144.58</v>
      </c>
      <c r="P4707" s="72" t="n">
        <v>24492792.61</v>
      </c>
      <c r="Q4707" s="72" t="n">
        <v>11344351.97</v>
      </c>
      <c r="R4707" t="inlineStr">
        <is>
          <t>B-03</t>
        </is>
      </c>
      <c r="S4707" s="73" t="n">
        <v>73.8</v>
      </c>
      <c r="T4707" s="73" t="n">
        <v>62.4</v>
      </c>
      <c r="U4707" s="71" t="n">
        <v>2</v>
      </c>
      <c r="V4707" t="inlineStr">
        <is>
          <t>No</t>
        </is>
      </c>
      <c r="W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TC104699</t>
        </is>
      </c>
      <c r="B4708" s="69" t="n">
        <v>46221</v>
      </c>
      <c r="C4708" s="70" t="n">
        <v>2026</v>
      </c>
      <c r="D4708" t="inlineStr">
        <is>
          <t>Jul</t>
        </is>
      </c>
      <c r="E4708" t="inlineStr">
        <is>
          <t>North America</t>
        </is>
      </c>
      <c r="F4708" t="inlineStr">
        <is>
          <t>USA</t>
        </is>
      </c>
      <c r="G4708" t="inlineStr">
        <is>
          <t>Technology &amp; Services</t>
        </is>
      </c>
      <c r="H4708" t="inlineStr">
        <is>
          <t>AI &amp; data</t>
        </is>
      </c>
      <c r="I4708" t="inlineStr">
        <is>
          <t>Mid-size client</t>
        </is>
      </c>
      <c r="J4708" t="inlineStr">
        <is>
          <t>Mei Lin</t>
        </is>
      </c>
      <c r="K4708" s="71" t="n">
        <v>3803</v>
      </c>
      <c r="L4708" s="72" t="n">
        <v>4425.99</v>
      </c>
      <c r="M4708" s="72" t="n">
        <v>16832039.97</v>
      </c>
      <c r="N4708" s="72" t="n">
        <v>673281.6</v>
      </c>
      <c r="O4708" s="72" t="n">
        <v>16158758.37</v>
      </c>
      <c r="P4708" s="72" t="n">
        <v>11678538.38</v>
      </c>
      <c r="Q4708" s="72" t="n">
        <v>4480219.99</v>
      </c>
      <c r="R4708" t="inlineStr">
        <is>
          <t>TS-02</t>
        </is>
      </c>
      <c r="S4708" s="73" t="n">
        <v>29.8</v>
      </c>
      <c r="T4708" s="73" t="n">
        <v>22.3</v>
      </c>
      <c r="U4708" s="71" t="n">
        <v>1</v>
      </c>
      <c r="V4708" t="inlineStr">
        <is>
          <t>No</t>
        </is>
      </c>
      <c r="W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TC104700</t>
        </is>
      </c>
      <c r="B4709" s="69" t="n">
        <v>46221</v>
      </c>
      <c r="C4709" s="70" t="n">
        <v>2026</v>
      </c>
      <c r="D4709" t="inlineStr">
        <is>
          <t>Jul</t>
        </is>
      </c>
      <c r="E4709" t="inlineStr">
        <is>
          <t>North America</t>
        </is>
      </c>
      <c r="F4709" t="inlineStr">
        <is>
          <t>Canada</t>
        </is>
      </c>
      <c r="G4709" t="inlineStr">
        <is>
          <t>Life Sciences</t>
        </is>
      </c>
      <c r="H4709" t="inlineStr">
        <is>
          <t>Cloud &amp; infrastructure</t>
        </is>
      </c>
      <c r="I4709" t="inlineStr">
        <is>
          <t>Large client</t>
        </is>
      </c>
      <c r="J4709" t="inlineStr">
        <is>
          <t>Fatima Al-Saud</t>
        </is>
      </c>
      <c r="K4709" s="71" t="n">
        <v>9132</v>
      </c>
      <c r="L4709" s="72" t="n">
        <v>4872.76</v>
      </c>
      <c r="M4709" s="72" t="n">
        <v>44498044.32</v>
      </c>
      <c r="N4709" s="72" t="n">
        <v>1779921.77</v>
      </c>
      <c r="O4709" s="72" t="n">
        <v>42718122.55</v>
      </c>
      <c r="P4709" s="72" t="n">
        <v>29385912.25</v>
      </c>
      <c r="Q4709" s="72" t="n">
        <v>13332210.3</v>
      </c>
      <c r="R4709" t="inlineStr">
        <is>
          <t>LS-01</t>
        </is>
      </c>
      <c r="S4709" s="73" t="n">
        <v>68.2</v>
      </c>
      <c r="T4709" s="73" t="n">
        <v>51.1</v>
      </c>
      <c r="U4709" s="71" t="n">
        <v>0</v>
      </c>
      <c r="V4709" t="inlineStr">
        <is>
          <t>No</t>
        </is>
      </c>
      <c r="W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TC104701</t>
        </is>
      </c>
      <c r="B4710" s="69" t="n">
        <v>46221</v>
      </c>
      <c r="C4710" s="70" t="n">
        <v>2026</v>
      </c>
      <c r="D4710" t="inlineStr">
        <is>
          <t>Jul</t>
        </is>
      </c>
      <c r="E4710" t="inlineStr">
        <is>
          <t>Continental Europe</t>
        </is>
      </c>
      <c r="F4710" t="inlineStr">
        <is>
          <t>Netherlands</t>
        </is>
      </c>
      <c r="G4710" t="inlineStr">
        <is>
          <t>BFSI</t>
        </is>
      </c>
      <c r="H4710" t="inlineStr">
        <is>
          <t>Cloud &amp; infrastructure</t>
        </is>
      </c>
      <c r="I4710" t="inlineStr">
        <is>
          <t>Large client</t>
        </is>
      </c>
      <c r="J4710" t="inlineStr">
        <is>
          <t>Omar Haddad</t>
        </is>
      </c>
      <c r="K4710" s="71" t="n">
        <v>3246</v>
      </c>
      <c r="L4710" s="72" t="n">
        <v>4041.5</v>
      </c>
      <c r="M4710" s="72" t="n">
        <v>13118709</v>
      </c>
      <c r="N4710" s="72" t="n">
        <v>262374.18</v>
      </c>
      <c r="O4710" s="72" t="n">
        <v>12856334.82</v>
      </c>
      <c r="P4710" s="72" t="n">
        <v>7906650.83</v>
      </c>
      <c r="Q4710" s="72" t="n">
        <v>4949683.99</v>
      </c>
      <c r="R4710" t="inlineStr">
        <is>
          <t>B-01</t>
        </is>
      </c>
      <c r="S4710" s="73" t="n">
        <v>22.3</v>
      </c>
      <c r="T4710" s="73" t="n">
        <v>18.7</v>
      </c>
      <c r="U4710" s="71" t="n">
        <v>0</v>
      </c>
      <c r="V4710" t="inlineStr">
        <is>
          <t>No</t>
        </is>
      </c>
      <c r="W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TC104702</t>
        </is>
      </c>
      <c r="B4711" s="69" t="n">
        <v>46221</v>
      </c>
      <c r="C4711" s="70" t="n">
        <v>2026</v>
      </c>
      <c r="D4711" t="inlineStr">
        <is>
          <t>Jul</t>
        </is>
      </c>
      <c r="E4711" t="inlineStr">
        <is>
          <t>North America</t>
        </is>
      </c>
      <c r="F4711" t="inlineStr">
        <is>
          <t>Canada</t>
        </is>
      </c>
      <c r="G4711" t="inlineStr">
        <is>
          <t>Retail &amp; CPG</t>
        </is>
      </c>
      <c r="H4711" t="inlineStr">
        <is>
          <t>Application services</t>
        </is>
      </c>
      <c r="I4711" t="inlineStr">
        <is>
          <t>Large client</t>
        </is>
      </c>
      <c r="J4711" t="inlineStr">
        <is>
          <t>Yuki Sato</t>
        </is>
      </c>
      <c r="K4711" s="71" t="n">
        <v>7366</v>
      </c>
      <c r="L4711" s="72" t="n">
        <v>3897.96</v>
      </c>
      <c r="M4711" s="72" t="n">
        <v>28712373.36</v>
      </c>
      <c r="N4711" s="72" t="n">
        <v>574247.47</v>
      </c>
      <c r="O4711" s="72" t="n">
        <v>28138125.89</v>
      </c>
      <c r="P4711" s="72" t="n">
        <v>18639834.84</v>
      </c>
      <c r="Q4711" s="72" t="n">
        <v>9498291.050000001</v>
      </c>
      <c r="R4711" t="inlineStr">
        <is>
          <t>RC-02</t>
        </is>
      </c>
      <c r="S4711" s="73" t="n">
        <v>55.7</v>
      </c>
      <c r="T4711" s="73" t="n">
        <v>45.4</v>
      </c>
      <c r="U4711" s="71" t="n">
        <v>0</v>
      </c>
      <c r="V4711" t="inlineStr">
        <is>
          <t>No</t>
        </is>
      </c>
      <c r="W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TC104703</t>
        </is>
      </c>
      <c r="B4712" s="69" t="n">
        <v>46221</v>
      </c>
      <c r="C4712" s="70" t="n">
        <v>2026</v>
      </c>
      <c r="D4712" t="inlineStr">
        <is>
          <t>Jul</t>
        </is>
      </c>
      <c r="E4712" t="inlineStr">
        <is>
          <t>UK</t>
        </is>
      </c>
      <c r="F4712" t="inlineStr">
        <is>
          <t>UK</t>
        </is>
      </c>
      <c r="G4712" t="inlineStr">
        <is>
          <t>BFSI</t>
        </is>
      </c>
      <c r="H4712" t="inlineStr">
        <is>
          <t>Consulting</t>
        </is>
      </c>
      <c r="I4712" t="inlineStr">
        <is>
          <t>Mid-size client</t>
        </is>
      </c>
      <c r="J4712" t="inlineStr">
        <is>
          <t>Yuki Sato</t>
        </is>
      </c>
      <c r="K4712" s="71" t="n">
        <v>2726</v>
      </c>
      <c r="L4712" s="72" t="n">
        <v>4338.73</v>
      </c>
      <c r="M4712" s="72" t="n">
        <v>11827377.98</v>
      </c>
      <c r="N4712" s="72" t="n">
        <v>709642.6800000001</v>
      </c>
      <c r="O4712" s="72" t="n">
        <v>11117735.3</v>
      </c>
      <c r="P4712" s="72" t="n">
        <v>7147590.48</v>
      </c>
      <c r="Q4712" s="72" t="n">
        <v>3970144.82</v>
      </c>
      <c r="R4712" t="inlineStr">
        <is>
          <t>B-01</t>
        </is>
      </c>
      <c r="S4712" s="73" t="n">
        <v>21.5</v>
      </c>
      <c r="T4712" s="73" t="n">
        <v>17.5</v>
      </c>
      <c r="U4712" s="71" t="n">
        <v>0</v>
      </c>
      <c r="V4712" t="inlineStr">
        <is>
          <t>No</t>
        </is>
      </c>
      <c r="W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TC104704</t>
        </is>
      </c>
      <c r="B4713" s="69" t="n">
        <v>46221</v>
      </c>
      <c r="C4713" s="70" t="n">
        <v>2026</v>
      </c>
      <c r="D4713" t="inlineStr">
        <is>
          <t>Jul</t>
        </is>
      </c>
      <c r="E4713" t="inlineStr">
        <is>
          <t>Continental Europe</t>
        </is>
      </c>
      <c r="F4713" t="inlineStr">
        <is>
          <t>Netherlands</t>
        </is>
      </c>
      <c r="G4713" t="inlineStr">
        <is>
          <t>Manufacturing</t>
        </is>
      </c>
      <c r="H4713" t="inlineStr">
        <is>
          <t>Cloud &amp; infrastructure</t>
        </is>
      </c>
      <c r="I4713" t="inlineStr">
        <is>
          <t>Top-10 client</t>
        </is>
      </c>
      <c r="J4713" t="inlineStr">
        <is>
          <t>Noah Smith</t>
        </is>
      </c>
      <c r="K4713" s="71" t="n">
        <v>5640</v>
      </c>
      <c r="L4713" s="72" t="n">
        <v>4298.01</v>
      </c>
      <c r="M4713" s="72" t="n">
        <v>24240776.4</v>
      </c>
      <c r="N4713" s="72" t="n">
        <v>0</v>
      </c>
      <c r="O4713" s="72" t="n">
        <v>24240776.4</v>
      </c>
      <c r="P4713" s="72" t="n">
        <v>14816905.23</v>
      </c>
      <c r="Q4713" s="72" t="n">
        <v>9423871.17</v>
      </c>
      <c r="R4713" t="inlineStr">
        <is>
          <t>M-03</t>
        </is>
      </c>
      <c r="S4713" s="73" t="n">
        <v>38</v>
      </c>
      <c r="T4713" s="73" t="n">
        <v>32</v>
      </c>
      <c r="U4713" s="71" t="n">
        <v>0</v>
      </c>
      <c r="V4713" t="inlineStr">
        <is>
          <t>Yes</t>
        </is>
      </c>
      <c r="W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TC104705</t>
        </is>
      </c>
      <c r="B4714" s="69" t="n">
        <v>46221</v>
      </c>
      <c r="C4714" s="70" t="n">
        <v>2026</v>
      </c>
      <c r="D4714" t="inlineStr">
        <is>
          <t>Jul</t>
        </is>
      </c>
      <c r="E4714" t="inlineStr">
        <is>
          <t>North America</t>
        </is>
      </c>
      <c r="F4714" t="inlineStr">
        <is>
          <t>Canada</t>
        </is>
      </c>
      <c r="G4714" t="inlineStr">
        <is>
          <t>BFSI</t>
        </is>
      </c>
      <c r="H4714" t="inlineStr">
        <is>
          <t>Consulting</t>
        </is>
      </c>
      <c r="I4714" t="inlineStr">
        <is>
          <t>Top-10 client</t>
        </is>
      </c>
      <c r="J4714" t="inlineStr">
        <is>
          <t>Liam O'Brien</t>
        </is>
      </c>
      <c r="K4714" s="71" t="n">
        <v>9428</v>
      </c>
      <c r="L4714" s="72" t="n">
        <v>4260.4</v>
      </c>
      <c r="M4714" s="72" t="n">
        <v>40167051.2</v>
      </c>
      <c r="N4714" s="72" t="n">
        <v>0</v>
      </c>
      <c r="O4714" s="72" t="n">
        <v>40167051.2</v>
      </c>
      <c r="P4714" s="72" t="n">
        <v>24214668.18</v>
      </c>
      <c r="Q4714" s="72" t="n">
        <v>15952383.02</v>
      </c>
      <c r="R4714" t="inlineStr">
        <is>
          <t>B-01</t>
        </is>
      </c>
      <c r="S4714" s="73" t="n">
        <v>65.8</v>
      </c>
      <c r="T4714" s="73" t="n">
        <v>55</v>
      </c>
      <c r="U4714" s="71" t="n">
        <v>2</v>
      </c>
      <c r="V4714" t="inlineStr">
        <is>
          <t>Yes</t>
        </is>
      </c>
      <c r="W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TC104706</t>
        </is>
      </c>
      <c r="B4715" s="69" t="n">
        <v>46222</v>
      </c>
      <c r="C4715" s="70" t="n">
        <v>2026</v>
      </c>
      <c r="D4715" t="inlineStr">
        <is>
          <t>Jul</t>
        </is>
      </c>
      <c r="E4715" t="inlineStr">
        <is>
          <t>UK</t>
        </is>
      </c>
      <c r="F4715" t="inlineStr">
        <is>
          <t>UK</t>
        </is>
      </c>
      <c r="G4715" t="inlineStr">
        <is>
          <t>Retail &amp; CPG</t>
        </is>
      </c>
      <c r="H4715" t="inlineStr">
        <is>
          <t>Application services</t>
        </is>
      </c>
      <c r="I4715" t="inlineStr">
        <is>
          <t>Large client</t>
        </is>
      </c>
      <c r="J4715" t="inlineStr">
        <is>
          <t>Yuki Sato</t>
        </is>
      </c>
      <c r="K4715" s="71" t="n">
        <v>2902</v>
      </c>
      <c r="L4715" s="72" t="n">
        <v>3905.87</v>
      </c>
      <c r="M4715" s="72" t="n">
        <v>11334834.74</v>
      </c>
      <c r="N4715" s="72" t="n">
        <v>680090.08</v>
      </c>
      <c r="O4715" s="72" t="n">
        <v>10654744.66</v>
      </c>
      <c r="P4715" s="72" t="n">
        <v>7547745.86</v>
      </c>
      <c r="Q4715" s="72" t="n">
        <v>3106998.8</v>
      </c>
      <c r="R4715" t="inlineStr">
        <is>
          <t>RC-03</t>
        </is>
      </c>
      <c r="S4715" s="73" t="n">
        <v>18.8</v>
      </c>
      <c r="T4715" s="73" t="n">
        <v>17.2</v>
      </c>
      <c r="U4715" s="71" t="n">
        <v>0</v>
      </c>
      <c r="V4715" t="inlineStr">
        <is>
          <t>No</t>
        </is>
      </c>
      <c r="W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TC104707</t>
        </is>
      </c>
      <c r="B4716" s="69" t="n">
        <v>46222</v>
      </c>
      <c r="C4716" s="70" t="n">
        <v>2026</v>
      </c>
      <c r="D4716" t="inlineStr">
        <is>
          <t>Jul</t>
        </is>
      </c>
      <c r="E4716" t="inlineStr">
        <is>
          <t>North America</t>
        </is>
      </c>
      <c r="F4716" t="inlineStr">
        <is>
          <t>USA</t>
        </is>
      </c>
      <c r="G4716" t="inlineStr">
        <is>
          <t>BFSI</t>
        </is>
      </c>
      <c r="H4716" t="inlineStr">
        <is>
          <t>Cloud &amp; infrastructure</t>
        </is>
      </c>
      <c r="I4716" t="inlineStr">
        <is>
          <t>Large client</t>
        </is>
      </c>
      <c r="J4716" t="inlineStr">
        <is>
          <t>Sara Rossi</t>
        </is>
      </c>
      <c r="K4716" s="71" t="n">
        <v>2054</v>
      </c>
      <c r="L4716" s="72" t="n">
        <v>3768.77</v>
      </c>
      <c r="M4716" s="72" t="n">
        <v>7741053.58</v>
      </c>
      <c r="N4716" s="72" t="n">
        <v>309642.14</v>
      </c>
      <c r="O4716" s="72" t="n">
        <v>7431411.44</v>
      </c>
      <c r="P4716" s="72" t="n">
        <v>5333176.98</v>
      </c>
      <c r="Q4716" s="72" t="n">
        <v>2098234.46</v>
      </c>
      <c r="R4716" t="inlineStr">
        <is>
          <t>B-05</t>
        </is>
      </c>
      <c r="S4716" s="73" t="n">
        <v>15.4</v>
      </c>
      <c r="T4716" s="73" t="n">
        <v>12.6</v>
      </c>
      <c r="U4716" s="71" t="n">
        <v>0</v>
      </c>
      <c r="V4716" t="inlineStr">
        <is>
          <t>No</t>
        </is>
      </c>
      <c r="W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TC104708</t>
        </is>
      </c>
      <c r="B4717" s="69" t="n">
        <v>46222</v>
      </c>
      <c r="C4717" s="70" t="n">
        <v>2026</v>
      </c>
      <c r="D4717" t="inlineStr">
        <is>
          <t>Jul</t>
        </is>
      </c>
      <c r="E4717" t="inlineStr">
        <is>
          <t>North America</t>
        </is>
      </c>
      <c r="F4717" t="inlineStr">
        <is>
          <t>Canada</t>
        </is>
      </c>
      <c r="G4717" t="inlineStr">
        <is>
          <t>Life Sciences</t>
        </is>
      </c>
      <c r="H4717" t="inlineStr">
        <is>
          <t>AI &amp; data</t>
        </is>
      </c>
      <c r="I4717" t="inlineStr">
        <is>
          <t>Top-10 client</t>
        </is>
      </c>
      <c r="J4717" t="inlineStr">
        <is>
          <t>Zoya Ahmed</t>
        </is>
      </c>
      <c r="K4717" s="71" t="n">
        <v>11887</v>
      </c>
      <c r="L4717" s="72" t="n">
        <v>4470.25</v>
      </c>
      <c r="M4717" s="72" t="n">
        <v>53137861.75</v>
      </c>
      <c r="N4717" s="72" t="n">
        <v>0</v>
      </c>
      <c r="O4717" s="72" t="n">
        <v>53137861.75</v>
      </c>
      <c r="P4717" s="72" t="n">
        <v>35296212.11</v>
      </c>
      <c r="Q4717" s="72" t="n">
        <v>17841649.64</v>
      </c>
      <c r="R4717" t="inlineStr">
        <is>
          <t>LS-02</t>
        </is>
      </c>
      <c r="S4717" s="73" t="n">
        <v>76.5</v>
      </c>
      <c r="T4717" s="73" t="n">
        <v>66.8</v>
      </c>
      <c r="U4717" s="71" t="n">
        <v>1</v>
      </c>
      <c r="V4717" t="inlineStr">
        <is>
          <t>No</t>
        </is>
      </c>
      <c r="W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TC104709</t>
        </is>
      </c>
      <c r="B4718" s="69" t="n">
        <v>46222</v>
      </c>
      <c r="C4718" s="70" t="n">
        <v>2026</v>
      </c>
      <c r="D4718" t="inlineStr">
        <is>
          <t>Jul</t>
        </is>
      </c>
      <c r="E4718" t="inlineStr">
        <is>
          <t>Continental Europe</t>
        </is>
      </c>
      <c r="F4718" t="inlineStr">
        <is>
          <t>Germany</t>
        </is>
      </c>
      <c r="G4718" t="inlineStr">
        <is>
          <t>Communications &amp; Media</t>
        </is>
      </c>
      <c r="H4718" t="inlineStr">
        <is>
          <t>Application services</t>
        </is>
      </c>
      <c r="I4718" t="inlineStr">
        <is>
          <t>Large client</t>
        </is>
      </c>
      <c r="J4718" t="inlineStr">
        <is>
          <t>Carlos Silva</t>
        </is>
      </c>
      <c r="K4718" s="71" t="n">
        <v>4140</v>
      </c>
      <c r="L4718" s="72" t="n">
        <v>3286.02</v>
      </c>
      <c r="M4718" s="72" t="n">
        <v>13604122.8</v>
      </c>
      <c r="N4718" s="72" t="n">
        <v>544164.91</v>
      </c>
      <c r="O4718" s="72" t="n">
        <v>13059957.89</v>
      </c>
      <c r="P4718" s="72" t="n">
        <v>8650364.1</v>
      </c>
      <c r="Q4718" s="72" t="n">
        <v>4409593.79</v>
      </c>
      <c r="R4718" t="inlineStr">
        <is>
          <t>CM-01</t>
        </is>
      </c>
      <c r="S4718" s="73" t="n">
        <v>33.4</v>
      </c>
      <c r="T4718" s="73" t="n">
        <v>26</v>
      </c>
      <c r="U4718" s="71" t="n">
        <v>0</v>
      </c>
      <c r="V4718" t="inlineStr">
        <is>
          <t>No</t>
        </is>
      </c>
      <c r="W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TC104710</t>
        </is>
      </c>
      <c r="B4719" s="69" t="n">
        <v>46222</v>
      </c>
      <c r="C4719" s="70" t="n">
        <v>2026</v>
      </c>
      <c r="D4719" t="inlineStr">
        <is>
          <t>Jul</t>
        </is>
      </c>
      <c r="E4719" t="inlineStr">
        <is>
          <t>North America</t>
        </is>
      </c>
      <c r="F4719" t="inlineStr">
        <is>
          <t>Canada</t>
        </is>
      </c>
      <c r="G4719" t="inlineStr">
        <is>
          <t>BFSI</t>
        </is>
      </c>
      <c r="H4719" t="inlineStr">
        <is>
          <t>BPS</t>
        </is>
      </c>
      <c r="I4719" t="inlineStr">
        <is>
          <t>Large client</t>
        </is>
      </c>
      <c r="J4719" t="inlineStr">
        <is>
          <t>Fatima Al-Saud</t>
        </is>
      </c>
      <c r="K4719" s="71" t="n">
        <v>4321</v>
      </c>
      <c r="L4719" s="72" t="n">
        <v>4151.61</v>
      </c>
      <c r="M4719" s="72" t="n">
        <v>17939106.81</v>
      </c>
      <c r="N4719" s="72" t="n">
        <v>358782.14</v>
      </c>
      <c r="O4719" s="72" t="n">
        <v>17580324.67</v>
      </c>
      <c r="P4719" s="72" t="n">
        <v>12264768.6</v>
      </c>
      <c r="Q4719" s="72" t="n">
        <v>5315556.07</v>
      </c>
      <c r="R4719" t="inlineStr">
        <is>
          <t>B-01</t>
        </is>
      </c>
      <c r="S4719" s="73" t="n">
        <v>31.8</v>
      </c>
      <c r="T4719" s="73" t="n">
        <v>26.2</v>
      </c>
      <c r="U4719" s="71" t="n">
        <v>0</v>
      </c>
      <c r="V4719" t="inlineStr">
        <is>
          <t>No</t>
        </is>
      </c>
      <c r="W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TC104711</t>
        </is>
      </c>
      <c r="B4720" s="69" t="n">
        <v>46222</v>
      </c>
      <c r="C4720" s="70" t="n">
        <v>2026</v>
      </c>
      <c r="D4720" t="inlineStr">
        <is>
          <t>Jul</t>
        </is>
      </c>
      <c r="E4720" t="inlineStr">
        <is>
          <t>North America</t>
        </is>
      </c>
      <c r="F4720" t="inlineStr">
        <is>
          <t>USA</t>
        </is>
      </c>
      <c r="G4720" t="inlineStr">
        <is>
          <t>Manufacturing</t>
        </is>
      </c>
      <c r="H4720" t="inlineStr">
        <is>
          <t>Application services</t>
        </is>
      </c>
      <c r="I4720" t="inlineStr">
        <is>
          <t>Large client</t>
        </is>
      </c>
      <c r="J4720" t="inlineStr">
        <is>
          <t>Arjun Mehta</t>
        </is>
      </c>
      <c r="K4720" s="71" t="n">
        <v>1967</v>
      </c>
      <c r="L4720" s="72" t="n">
        <v>4259.64</v>
      </c>
      <c r="M4720" s="72" t="n">
        <v>8378711.88</v>
      </c>
      <c r="N4720" s="72" t="n">
        <v>167574.24</v>
      </c>
      <c r="O4720" s="72" t="n">
        <v>8211137.64</v>
      </c>
      <c r="P4720" s="72" t="n">
        <v>4891360.07</v>
      </c>
      <c r="Q4720" s="72" t="n">
        <v>3319777.57</v>
      </c>
      <c r="R4720" t="inlineStr">
        <is>
          <t>M-01</t>
        </is>
      </c>
      <c r="S4720" s="73" t="n">
        <v>14.4</v>
      </c>
      <c r="T4720" s="73" t="n">
        <v>11.4</v>
      </c>
      <c r="U4720" s="71" t="n">
        <v>0</v>
      </c>
      <c r="V4720" t="inlineStr">
        <is>
          <t>No</t>
        </is>
      </c>
      <c r="W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TC104712</t>
        </is>
      </c>
      <c r="B4721" s="69" t="n">
        <v>46222</v>
      </c>
      <c r="C4721" s="70" t="n">
        <v>2026</v>
      </c>
      <c r="D4721" t="inlineStr">
        <is>
          <t>Jul</t>
        </is>
      </c>
      <c r="E4721" t="inlineStr">
        <is>
          <t>UK</t>
        </is>
      </c>
      <c r="F4721" t="inlineStr">
        <is>
          <t>UK</t>
        </is>
      </c>
      <c r="G4721" t="inlineStr">
        <is>
          <t>Technology &amp; Services</t>
        </is>
      </c>
      <c r="H4721" t="inlineStr">
        <is>
          <t>Application services</t>
        </is>
      </c>
      <c r="I4721" t="inlineStr">
        <is>
          <t>Mid-size client</t>
        </is>
      </c>
      <c r="J4721" t="inlineStr">
        <is>
          <t>Lucas Martin</t>
        </is>
      </c>
      <c r="K4721" s="71" t="n">
        <v>2149</v>
      </c>
      <c r="L4721" s="72" t="n">
        <v>3700.48</v>
      </c>
      <c r="M4721" s="72" t="n">
        <v>7952331.52</v>
      </c>
      <c r="N4721" s="72" t="n">
        <v>318093.26</v>
      </c>
      <c r="O4721" s="72" t="n">
        <v>7634238.26</v>
      </c>
      <c r="P4721" s="72" t="n">
        <v>5006063.72</v>
      </c>
      <c r="Q4721" s="72" t="n">
        <v>2628174.54</v>
      </c>
      <c r="R4721" t="inlineStr">
        <is>
          <t>TS-04</t>
        </is>
      </c>
      <c r="S4721" s="73" t="n">
        <v>17.3</v>
      </c>
      <c r="T4721" s="73" t="n">
        <v>13.2</v>
      </c>
      <c r="U4721" s="71" t="n">
        <v>0</v>
      </c>
      <c r="V4721" t="inlineStr">
        <is>
          <t>No</t>
        </is>
      </c>
      <c r="W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TC104713</t>
        </is>
      </c>
      <c r="B4722" s="69" t="n">
        <v>46222</v>
      </c>
      <c r="C4722" s="70" t="n">
        <v>2026</v>
      </c>
      <c r="D4722" t="inlineStr">
        <is>
          <t>Jul</t>
        </is>
      </c>
      <c r="E4722" t="inlineStr">
        <is>
          <t>North America</t>
        </is>
      </c>
      <c r="F4722" t="inlineStr">
        <is>
          <t>USA</t>
        </is>
      </c>
      <c r="G4722" t="inlineStr">
        <is>
          <t>Life Sciences</t>
        </is>
      </c>
      <c r="H4722" t="inlineStr">
        <is>
          <t>Application services</t>
        </is>
      </c>
      <c r="I4722" t="inlineStr">
        <is>
          <t>Mid-size client</t>
        </is>
      </c>
      <c r="J4722" t="inlineStr">
        <is>
          <t>Sara Rossi</t>
        </is>
      </c>
      <c r="K4722" s="71" t="n">
        <v>4382</v>
      </c>
      <c r="L4722" s="72" t="n">
        <v>4490.31</v>
      </c>
      <c r="M4722" s="72" t="n">
        <v>19676538.42</v>
      </c>
      <c r="N4722" s="72" t="n">
        <v>0</v>
      </c>
      <c r="O4722" s="72" t="n">
        <v>19676538.42</v>
      </c>
      <c r="P4722" s="72" t="n">
        <v>11876578.09</v>
      </c>
      <c r="Q4722" s="72" t="n">
        <v>7799960.33</v>
      </c>
      <c r="R4722" t="inlineStr">
        <is>
          <t>LS-03</t>
        </is>
      </c>
      <c r="S4722" s="73" t="n">
        <v>29.1</v>
      </c>
      <c r="T4722" s="73" t="n">
        <v>24.9</v>
      </c>
      <c r="U4722" s="71" t="n">
        <v>0</v>
      </c>
      <c r="V4722" t="inlineStr">
        <is>
          <t>No</t>
        </is>
      </c>
      <c r="W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TC104714</t>
        </is>
      </c>
      <c r="B4723" s="69" t="n">
        <v>46223</v>
      </c>
      <c r="C4723" s="70" t="n">
        <v>2026</v>
      </c>
      <c r="D4723" t="inlineStr">
        <is>
          <t>Jul</t>
        </is>
      </c>
      <c r="E4723" t="inlineStr">
        <is>
          <t>Continental Europe</t>
        </is>
      </c>
      <c r="F4723" t="inlineStr">
        <is>
          <t>France</t>
        </is>
      </c>
      <c r="G4723" t="inlineStr">
        <is>
          <t>Manufacturing</t>
        </is>
      </c>
      <c r="H4723" t="inlineStr">
        <is>
          <t>AI &amp; data</t>
        </is>
      </c>
      <c r="I4723" t="inlineStr">
        <is>
          <t>Large client</t>
        </is>
      </c>
      <c r="J4723" t="inlineStr">
        <is>
          <t>Amir Khan</t>
        </is>
      </c>
      <c r="K4723" s="71" t="n">
        <v>7158</v>
      </c>
      <c r="L4723" s="72" t="n">
        <v>4200.61</v>
      </c>
      <c r="M4723" s="72" t="n">
        <v>30067966.38</v>
      </c>
      <c r="N4723" s="72" t="n">
        <v>601359.33</v>
      </c>
      <c r="O4723" s="72" t="n">
        <v>29466607.05</v>
      </c>
      <c r="P4723" s="72" t="n">
        <v>19378821.78</v>
      </c>
      <c r="Q4723" s="72" t="n">
        <v>10087785.27</v>
      </c>
      <c r="R4723" t="inlineStr">
        <is>
          <t>M-02</t>
        </is>
      </c>
      <c r="S4723" s="73" t="n">
        <v>51.7</v>
      </c>
      <c r="T4723" s="73" t="n">
        <v>45.3</v>
      </c>
      <c r="U4723" s="71" t="n">
        <v>1</v>
      </c>
      <c r="V4723" t="inlineStr">
        <is>
          <t>No</t>
        </is>
      </c>
      <c r="W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TC104715</t>
        </is>
      </c>
      <c r="B4724" s="69" t="n">
        <v>46223</v>
      </c>
      <c r="C4724" s="70" t="n">
        <v>2026</v>
      </c>
      <c r="D4724" t="inlineStr">
        <is>
          <t>Jul</t>
        </is>
      </c>
      <c r="E4724" t="inlineStr">
        <is>
          <t>North America</t>
        </is>
      </c>
      <c r="F4724" t="inlineStr">
        <is>
          <t>USA</t>
        </is>
      </c>
      <c r="G4724" t="inlineStr">
        <is>
          <t>Life Sciences</t>
        </is>
      </c>
      <c r="H4724" t="inlineStr">
        <is>
          <t>Application services</t>
        </is>
      </c>
      <c r="I4724" t="inlineStr">
        <is>
          <t>Top-10 client</t>
        </is>
      </c>
      <c r="J4724" t="inlineStr">
        <is>
          <t>Hiroshi Tanaka</t>
        </is>
      </c>
      <c r="K4724" s="71" t="n">
        <v>4268</v>
      </c>
      <c r="L4724" s="72" t="n">
        <v>4311.01</v>
      </c>
      <c r="M4724" s="72" t="n">
        <v>18399390.68</v>
      </c>
      <c r="N4724" s="72" t="n">
        <v>0</v>
      </c>
      <c r="O4724" s="72" t="n">
        <v>18399390.68</v>
      </c>
      <c r="P4724" s="72" t="n">
        <v>11346512.5</v>
      </c>
      <c r="Q4724" s="72" t="n">
        <v>7052878.18</v>
      </c>
      <c r="R4724" t="inlineStr">
        <is>
          <t>LS-05</t>
        </is>
      </c>
      <c r="S4724" s="73" t="n">
        <v>28.1</v>
      </c>
      <c r="T4724" s="73" t="n">
        <v>25</v>
      </c>
      <c r="U4724" s="71" t="n">
        <v>1</v>
      </c>
      <c r="V4724" t="inlineStr">
        <is>
          <t>No</t>
        </is>
      </c>
      <c r="W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TC104716</t>
        </is>
      </c>
      <c r="B4725" s="69" t="n">
        <v>46223</v>
      </c>
      <c r="C4725" s="70" t="n">
        <v>2026</v>
      </c>
      <c r="D4725" t="inlineStr">
        <is>
          <t>Jul</t>
        </is>
      </c>
      <c r="E4725" t="inlineStr">
        <is>
          <t>North America</t>
        </is>
      </c>
      <c r="F4725" t="inlineStr">
        <is>
          <t>Canada</t>
        </is>
      </c>
      <c r="G4725" t="inlineStr">
        <is>
          <t>BFSI</t>
        </is>
      </c>
      <c r="H4725" t="inlineStr">
        <is>
          <t>Consulting</t>
        </is>
      </c>
      <c r="I4725" t="inlineStr">
        <is>
          <t>Large client</t>
        </is>
      </c>
      <c r="J4725" t="inlineStr">
        <is>
          <t>Kofi Mensah</t>
        </is>
      </c>
      <c r="K4725" s="71" t="n">
        <v>1437</v>
      </c>
      <c r="L4725" s="72" t="n">
        <v>4182.03</v>
      </c>
      <c r="M4725" s="72" t="n">
        <v>6009577.11</v>
      </c>
      <c r="N4725" s="72" t="n">
        <v>0</v>
      </c>
      <c r="O4725" s="72" t="n">
        <v>6009577.11</v>
      </c>
      <c r="P4725" s="72" t="n">
        <v>3999235.88</v>
      </c>
      <c r="Q4725" s="72" t="n">
        <v>2010341.23</v>
      </c>
      <c r="R4725" t="inlineStr">
        <is>
          <t>B-03</t>
        </is>
      </c>
      <c r="S4725" s="73" t="n">
        <v>11</v>
      </c>
      <c r="T4725" s="73" t="n">
        <v>8.699999999999999</v>
      </c>
      <c r="U4725" s="71" t="n">
        <v>0</v>
      </c>
      <c r="V4725" t="inlineStr">
        <is>
          <t>No</t>
        </is>
      </c>
      <c r="W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TC104717</t>
        </is>
      </c>
      <c r="B4726" s="69" t="n">
        <v>46223</v>
      </c>
      <c r="C4726" s="70" t="n">
        <v>2026</v>
      </c>
      <c r="D4726" t="inlineStr">
        <is>
          <t>Jul</t>
        </is>
      </c>
      <c r="E4726" t="inlineStr">
        <is>
          <t>Continental Europe</t>
        </is>
      </c>
      <c r="F4726" t="inlineStr">
        <is>
          <t>Germany</t>
        </is>
      </c>
      <c r="G4726" t="inlineStr">
        <is>
          <t>Retail &amp; CPG</t>
        </is>
      </c>
      <c r="H4726" t="inlineStr">
        <is>
          <t>Cloud &amp; infrastructure</t>
        </is>
      </c>
      <c r="I4726" t="inlineStr">
        <is>
          <t>Large client</t>
        </is>
      </c>
      <c r="J4726" t="inlineStr">
        <is>
          <t>Carlos Silva</t>
        </is>
      </c>
      <c r="K4726" s="71" t="n">
        <v>5619</v>
      </c>
      <c r="L4726" s="72" t="n">
        <v>3379.05</v>
      </c>
      <c r="M4726" s="72" t="n">
        <v>18986881.95</v>
      </c>
      <c r="N4726" s="72" t="n">
        <v>1139212.92</v>
      </c>
      <c r="O4726" s="72" t="n">
        <v>17847669.03</v>
      </c>
      <c r="P4726" s="72" t="n">
        <v>12281255.85</v>
      </c>
      <c r="Q4726" s="72" t="n">
        <v>5566413.18</v>
      </c>
      <c r="R4726" t="inlineStr">
        <is>
          <t>RC-01</t>
        </is>
      </c>
      <c r="S4726" s="73" t="n">
        <v>44.7</v>
      </c>
      <c r="T4726" s="73" t="n">
        <v>35.2</v>
      </c>
      <c r="U4726" s="71" t="n">
        <v>0</v>
      </c>
      <c r="V4726" t="inlineStr">
        <is>
          <t>No</t>
        </is>
      </c>
      <c r="W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TC104718</t>
        </is>
      </c>
      <c r="B4727" s="69" t="n">
        <v>46223</v>
      </c>
      <c r="C4727" s="70" t="n">
        <v>2026</v>
      </c>
      <c r="D4727" t="inlineStr">
        <is>
          <t>Jul</t>
        </is>
      </c>
      <c r="E4727" t="inlineStr">
        <is>
          <t>North America</t>
        </is>
      </c>
      <c r="F4727" t="inlineStr">
        <is>
          <t>Canada</t>
        </is>
      </c>
      <c r="G4727" t="inlineStr">
        <is>
          <t>Life Sciences</t>
        </is>
      </c>
      <c r="H4727" t="inlineStr">
        <is>
          <t>Application services</t>
        </is>
      </c>
      <c r="I4727" t="inlineStr">
        <is>
          <t>Top-10 client</t>
        </is>
      </c>
      <c r="J4727" t="inlineStr">
        <is>
          <t>Fatima Al-Saud</t>
        </is>
      </c>
      <c r="K4727" s="71" t="n">
        <v>1589</v>
      </c>
      <c r="L4727" s="72" t="n">
        <v>4840.79</v>
      </c>
      <c r="M4727" s="72" t="n">
        <v>7692015.31</v>
      </c>
      <c r="N4727" s="72" t="n">
        <v>0</v>
      </c>
      <c r="O4727" s="72" t="n">
        <v>7692015.31</v>
      </c>
      <c r="P4727" s="72" t="n">
        <v>4666338.49</v>
      </c>
      <c r="Q4727" s="72" t="n">
        <v>3025676.82</v>
      </c>
      <c r="R4727" t="inlineStr">
        <is>
          <t>LS-04</t>
        </is>
      </c>
      <c r="S4727" s="73" t="n">
        <v>10.8</v>
      </c>
      <c r="T4727" s="73" t="n">
        <v>9.300000000000001</v>
      </c>
      <c r="U4727" s="71" t="n">
        <v>0</v>
      </c>
      <c r="V4727" t="inlineStr">
        <is>
          <t>No</t>
        </is>
      </c>
      <c r="W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TC104719</t>
        </is>
      </c>
      <c r="B4728" s="69" t="n">
        <v>46223</v>
      </c>
      <c r="C4728" s="70" t="n">
        <v>2026</v>
      </c>
      <c r="D4728" t="inlineStr">
        <is>
          <t>Jul</t>
        </is>
      </c>
      <c r="E4728" t="inlineStr">
        <is>
          <t>Continental Europe</t>
        </is>
      </c>
      <c r="F4728" t="inlineStr">
        <is>
          <t>France</t>
        </is>
      </c>
      <c r="G4728" t="inlineStr">
        <is>
          <t>Retail &amp; CPG</t>
        </is>
      </c>
      <c r="H4728" t="inlineStr">
        <is>
          <t>Application services</t>
        </is>
      </c>
      <c r="I4728" t="inlineStr">
        <is>
          <t>Large client</t>
        </is>
      </c>
      <c r="J4728" t="inlineStr">
        <is>
          <t>Sara Rossi</t>
        </is>
      </c>
      <c r="K4728" s="71" t="n">
        <v>9982</v>
      </c>
      <c r="L4728" s="72" t="n">
        <v>3899.31</v>
      </c>
      <c r="M4728" s="72" t="n">
        <v>38922912.42</v>
      </c>
      <c r="N4728" s="72" t="n">
        <v>1556916.5</v>
      </c>
      <c r="O4728" s="72" t="n">
        <v>37365995.92</v>
      </c>
      <c r="P4728" s="72" t="n">
        <v>25996557.63</v>
      </c>
      <c r="Q4728" s="72" t="n">
        <v>11369438.29</v>
      </c>
      <c r="R4728" t="inlineStr">
        <is>
          <t>RC-03</t>
        </is>
      </c>
      <c r="S4728" s="73" t="n">
        <v>76.3</v>
      </c>
      <c r="T4728" s="73" t="n">
        <v>62.3</v>
      </c>
      <c r="U4728" s="71" t="n">
        <v>0</v>
      </c>
      <c r="V4728" t="inlineStr">
        <is>
          <t>No</t>
        </is>
      </c>
      <c r="W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TC104720</t>
        </is>
      </c>
      <c r="B4729" s="69" t="n">
        <v>46223</v>
      </c>
      <c r="C4729" s="70" t="n">
        <v>2026</v>
      </c>
      <c r="D4729" t="inlineStr">
        <is>
          <t>Jul</t>
        </is>
      </c>
      <c r="E4729" t="inlineStr">
        <is>
          <t>Continental Europe</t>
        </is>
      </c>
      <c r="F4729" t="inlineStr">
        <is>
          <t>Germany</t>
        </is>
      </c>
      <c r="G4729" t="inlineStr">
        <is>
          <t>Retail &amp; CPG</t>
        </is>
      </c>
      <c r="H4729" t="inlineStr">
        <is>
          <t>Cloud &amp; infrastructure</t>
        </is>
      </c>
      <c r="I4729" t="inlineStr">
        <is>
          <t>Mid-size client</t>
        </is>
      </c>
      <c r="J4729" t="inlineStr">
        <is>
          <t>Noah Smith</t>
        </is>
      </c>
      <c r="K4729" s="71" t="n">
        <v>10059</v>
      </c>
      <c r="L4729" s="72" t="n">
        <v>3759.07</v>
      </c>
      <c r="M4729" s="72" t="n">
        <v>37812485.13</v>
      </c>
      <c r="N4729" s="72" t="n">
        <v>756249.7</v>
      </c>
      <c r="O4729" s="72" t="n">
        <v>37056235.43</v>
      </c>
      <c r="P4729" s="72" t="n">
        <v>23833940.11</v>
      </c>
      <c r="Q4729" s="72" t="n">
        <v>13222295.32</v>
      </c>
      <c r="R4729" t="inlineStr">
        <is>
          <t>RC-01</t>
        </is>
      </c>
      <c r="S4729" s="73" t="n">
        <v>70.3</v>
      </c>
      <c r="T4729" s="73" t="n">
        <v>62.1</v>
      </c>
      <c r="U4729" s="71" t="n">
        <v>2</v>
      </c>
      <c r="V4729" t="inlineStr">
        <is>
          <t>No</t>
        </is>
      </c>
      <c r="W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TC104721</t>
        </is>
      </c>
      <c r="B4730" s="69" t="n">
        <v>46223</v>
      </c>
      <c r="C4730" s="70" t="n">
        <v>2026</v>
      </c>
      <c r="D4730" t="inlineStr">
        <is>
          <t>Jul</t>
        </is>
      </c>
      <c r="E4730" t="inlineStr">
        <is>
          <t>Continental Europe</t>
        </is>
      </c>
      <c r="F4730" t="inlineStr">
        <is>
          <t>Germany</t>
        </is>
      </c>
      <c r="G4730" t="inlineStr">
        <is>
          <t>BFSI</t>
        </is>
      </c>
      <c r="H4730" t="inlineStr">
        <is>
          <t>Application services</t>
        </is>
      </c>
      <c r="I4730" t="inlineStr">
        <is>
          <t>Large client</t>
        </is>
      </c>
      <c r="J4730" t="inlineStr">
        <is>
          <t>Olivia Brown</t>
        </is>
      </c>
      <c r="K4730" s="71" t="n">
        <v>1188</v>
      </c>
      <c r="L4730" s="72" t="n">
        <v>4572.46</v>
      </c>
      <c r="M4730" s="72" t="n">
        <v>5432082.48</v>
      </c>
      <c r="N4730" s="72" t="n">
        <v>0</v>
      </c>
      <c r="O4730" s="72" t="n">
        <v>5432082.48</v>
      </c>
      <c r="P4730" s="72" t="n">
        <v>3474514.25</v>
      </c>
      <c r="Q4730" s="72" t="n">
        <v>1957568.23</v>
      </c>
      <c r="R4730" t="inlineStr">
        <is>
          <t>B-05</t>
        </is>
      </c>
      <c r="S4730" s="73" t="n">
        <v>9.5</v>
      </c>
      <c r="T4730" s="73" t="n">
        <v>7.2</v>
      </c>
      <c r="U4730" s="71" t="n">
        <v>0</v>
      </c>
      <c r="V4730" t="inlineStr">
        <is>
          <t>No</t>
        </is>
      </c>
      <c r="W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TC104722</t>
        </is>
      </c>
      <c r="B4731" s="69" t="n">
        <v>46223</v>
      </c>
      <c r="C4731" s="70" t="n">
        <v>2026</v>
      </c>
      <c r="D4731" t="inlineStr">
        <is>
          <t>Jul</t>
        </is>
      </c>
      <c r="E4731" t="inlineStr">
        <is>
          <t>North America</t>
        </is>
      </c>
      <c r="F4731" t="inlineStr">
        <is>
          <t>USA</t>
        </is>
      </c>
      <c r="G4731" t="inlineStr">
        <is>
          <t>Retail &amp; CPG</t>
        </is>
      </c>
      <c r="H4731" t="inlineStr">
        <is>
          <t>BPS</t>
        </is>
      </c>
      <c r="I4731" t="inlineStr">
        <is>
          <t>Mid-size client</t>
        </is>
      </c>
      <c r="J4731" t="inlineStr">
        <is>
          <t>Zoya Ahmed</t>
        </is>
      </c>
      <c r="K4731" s="71" t="n">
        <v>4577</v>
      </c>
      <c r="L4731" s="72" t="n">
        <v>4035.45</v>
      </c>
      <c r="M4731" s="72" t="n">
        <v>18470254.65</v>
      </c>
      <c r="N4731" s="72" t="n">
        <v>0</v>
      </c>
      <c r="O4731" s="72" t="n">
        <v>18470254.65</v>
      </c>
      <c r="P4731" s="72" t="n">
        <v>12561865.66</v>
      </c>
      <c r="Q4731" s="72" t="n">
        <v>5908388.99</v>
      </c>
      <c r="R4731" t="inlineStr">
        <is>
          <t>RC-04</t>
        </is>
      </c>
      <c r="S4731" s="73" t="n">
        <v>36.1</v>
      </c>
      <c r="T4731" s="73" t="n">
        <v>28.8</v>
      </c>
      <c r="U4731" s="71" t="n">
        <v>0</v>
      </c>
      <c r="V4731" t="inlineStr">
        <is>
          <t>No</t>
        </is>
      </c>
      <c r="W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TC104723</t>
        </is>
      </c>
      <c r="B4732" s="69" t="n">
        <v>46223</v>
      </c>
      <c r="C4732" s="70" t="n">
        <v>2026</v>
      </c>
      <c r="D4732" t="inlineStr">
        <is>
          <t>Jul</t>
        </is>
      </c>
      <c r="E4732" t="inlineStr">
        <is>
          <t>Continental Europe</t>
        </is>
      </c>
      <c r="F4732" t="inlineStr">
        <is>
          <t>Netherlands</t>
        </is>
      </c>
      <c r="G4732" t="inlineStr">
        <is>
          <t>Technology &amp; Services</t>
        </is>
      </c>
      <c r="H4732" t="inlineStr">
        <is>
          <t>Application services</t>
        </is>
      </c>
      <c r="I4732" t="inlineStr">
        <is>
          <t>Large client</t>
        </is>
      </c>
      <c r="J4732" t="inlineStr">
        <is>
          <t>Mei Lin</t>
        </is>
      </c>
      <c r="K4732" s="71" t="n">
        <v>3601</v>
      </c>
      <c r="L4732" s="72" t="n">
        <v>4192.46</v>
      </c>
      <c r="M4732" s="72" t="n">
        <v>15097048.46</v>
      </c>
      <c r="N4732" s="72" t="n">
        <v>905822.91</v>
      </c>
      <c r="O4732" s="72" t="n">
        <v>14191225.55</v>
      </c>
      <c r="P4732" s="72" t="n">
        <v>9063951.66</v>
      </c>
      <c r="Q4732" s="72" t="n">
        <v>5127273.89</v>
      </c>
      <c r="R4732" t="inlineStr">
        <is>
          <t>TS-04</t>
        </is>
      </c>
      <c r="S4732" s="73" t="n">
        <v>26.8</v>
      </c>
      <c r="T4732" s="73" t="n">
        <v>21.2</v>
      </c>
      <c r="U4732" s="71" t="n">
        <v>0</v>
      </c>
      <c r="V4732" t="inlineStr">
        <is>
          <t>No</t>
        </is>
      </c>
      <c r="W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TC104724</t>
        </is>
      </c>
      <c r="B4733" s="69" t="n">
        <v>46223</v>
      </c>
      <c r="C4733" s="70" t="n">
        <v>2026</v>
      </c>
      <c r="D4733" t="inlineStr">
        <is>
          <t>Jul</t>
        </is>
      </c>
      <c r="E4733" t="inlineStr">
        <is>
          <t>North America</t>
        </is>
      </c>
      <c r="F4733" t="inlineStr">
        <is>
          <t>Canada</t>
        </is>
      </c>
      <c r="G4733" t="inlineStr">
        <is>
          <t>Retail &amp; CPG</t>
        </is>
      </c>
      <c r="H4733" t="inlineStr">
        <is>
          <t>Application services</t>
        </is>
      </c>
      <c r="I4733" t="inlineStr">
        <is>
          <t>Large client</t>
        </is>
      </c>
      <c r="J4733" t="inlineStr">
        <is>
          <t>Sophie Müller</t>
        </is>
      </c>
      <c r="K4733" s="71" t="n">
        <v>9485</v>
      </c>
      <c r="L4733" s="72" t="n">
        <v>4054.61</v>
      </c>
      <c r="M4733" s="72" t="n">
        <v>38457975.85</v>
      </c>
      <c r="N4733" s="72" t="n">
        <v>769159.52</v>
      </c>
      <c r="O4733" s="72" t="n">
        <v>37688816.33</v>
      </c>
      <c r="P4733" s="72" t="n">
        <v>24479278.2</v>
      </c>
      <c r="Q4733" s="72" t="n">
        <v>13209538.13</v>
      </c>
      <c r="R4733" t="inlineStr">
        <is>
          <t>RC-05</t>
        </is>
      </c>
      <c r="S4733" s="73" t="n">
        <v>72.7</v>
      </c>
      <c r="T4733" s="73" t="n">
        <v>59.9</v>
      </c>
      <c r="U4733" s="71" t="n">
        <v>0</v>
      </c>
      <c r="V4733" t="inlineStr">
        <is>
          <t>No</t>
        </is>
      </c>
      <c r="W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TC104725</t>
        </is>
      </c>
      <c r="B4734" s="69" t="n">
        <v>46223</v>
      </c>
      <c r="C4734" s="70" t="n">
        <v>2026</v>
      </c>
      <c r="D4734" t="inlineStr">
        <is>
          <t>Jul</t>
        </is>
      </c>
      <c r="E4734" t="inlineStr">
        <is>
          <t>UK</t>
        </is>
      </c>
      <c r="F4734" t="inlineStr">
        <is>
          <t>UK</t>
        </is>
      </c>
      <c r="G4734" t="inlineStr">
        <is>
          <t>Technology &amp; Services</t>
        </is>
      </c>
      <c r="H4734" t="inlineStr">
        <is>
          <t>Application services</t>
        </is>
      </c>
      <c r="I4734" t="inlineStr">
        <is>
          <t>Large client</t>
        </is>
      </c>
      <c r="J4734" t="inlineStr">
        <is>
          <t>Ravindra Patil</t>
        </is>
      </c>
      <c r="K4734" s="71" t="n">
        <v>10539</v>
      </c>
      <c r="L4734" s="72" t="n">
        <v>4345.47</v>
      </c>
      <c r="M4734" s="72" t="n">
        <v>45796908.33</v>
      </c>
      <c r="N4734" s="72" t="n">
        <v>0</v>
      </c>
      <c r="O4734" s="72" t="n">
        <v>45796908.33</v>
      </c>
      <c r="P4734" s="72" t="n">
        <v>32625120.61</v>
      </c>
      <c r="Q4734" s="72" t="n">
        <v>13171787.72</v>
      </c>
      <c r="R4734" t="inlineStr">
        <is>
          <t>TS-01</t>
        </is>
      </c>
      <c r="S4734" s="73" t="n">
        <v>73</v>
      </c>
      <c r="T4734" s="73" t="n">
        <v>65.8</v>
      </c>
      <c r="U4734" s="71" t="n">
        <v>0</v>
      </c>
      <c r="V4734" t="inlineStr">
        <is>
          <t>No</t>
        </is>
      </c>
      <c r="W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TC104726</t>
        </is>
      </c>
      <c r="B4735" s="69" t="n">
        <v>46224</v>
      </c>
      <c r="C4735" s="70" t="n">
        <v>2026</v>
      </c>
      <c r="D4735" t="inlineStr">
        <is>
          <t>Jul</t>
        </is>
      </c>
      <c r="E4735" t="inlineStr">
        <is>
          <t>North America</t>
        </is>
      </c>
      <c r="F4735" t="inlineStr">
        <is>
          <t>USA</t>
        </is>
      </c>
      <c r="G4735" t="inlineStr">
        <is>
          <t>BFSI</t>
        </is>
      </c>
      <c r="H4735" t="inlineStr">
        <is>
          <t>Cloud &amp; infrastructure</t>
        </is>
      </c>
      <c r="I4735" t="inlineStr">
        <is>
          <t>Large client</t>
        </is>
      </c>
      <c r="J4735" t="inlineStr">
        <is>
          <t>Ana Costa</t>
        </is>
      </c>
      <c r="K4735" s="71" t="n">
        <v>1240</v>
      </c>
      <c r="L4735" s="72" t="n">
        <v>4266.01</v>
      </c>
      <c r="M4735" s="72" t="n">
        <v>5289852.4</v>
      </c>
      <c r="N4735" s="72" t="n">
        <v>317391.14</v>
      </c>
      <c r="O4735" s="72" t="n">
        <v>4972461.26</v>
      </c>
      <c r="P4735" s="72" t="n">
        <v>3142881.15</v>
      </c>
      <c r="Q4735" s="72" t="n">
        <v>1829580.11</v>
      </c>
      <c r="R4735" t="inlineStr">
        <is>
          <t>B-06</t>
        </is>
      </c>
      <c r="S4735" s="73" t="n">
        <v>8.300000000000001</v>
      </c>
      <c r="T4735" s="73" t="n">
        <v>7.6</v>
      </c>
      <c r="U4735" s="71" t="n">
        <v>0</v>
      </c>
      <c r="V4735" t="inlineStr">
        <is>
          <t>No</t>
        </is>
      </c>
      <c r="W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TC104727</t>
        </is>
      </c>
      <c r="B4736" s="69" t="n">
        <v>46224</v>
      </c>
      <c r="C4736" s="70" t="n">
        <v>2026</v>
      </c>
      <c r="D4736" t="inlineStr">
        <is>
          <t>Jul</t>
        </is>
      </c>
      <c r="E4736" t="inlineStr">
        <is>
          <t>Middle East &amp; Africa</t>
        </is>
      </c>
      <c r="F4736" t="inlineStr">
        <is>
          <t>South Africa</t>
        </is>
      </c>
      <c r="G4736" t="inlineStr">
        <is>
          <t>Technology &amp; Services</t>
        </is>
      </c>
      <c r="H4736" t="inlineStr">
        <is>
          <t>Application services</t>
        </is>
      </c>
      <c r="I4736" t="inlineStr">
        <is>
          <t>Top-10 client</t>
        </is>
      </c>
      <c r="J4736" t="inlineStr">
        <is>
          <t>Aisha Bello</t>
        </is>
      </c>
      <c r="K4736" s="71" t="n">
        <v>4243</v>
      </c>
      <c r="L4736" s="72" t="n">
        <v>3357.42</v>
      </c>
      <c r="M4736" s="72" t="n">
        <v>14245533.06</v>
      </c>
      <c r="N4736" s="72" t="n">
        <v>0</v>
      </c>
      <c r="O4736" s="72" t="n">
        <v>14245533.06</v>
      </c>
      <c r="P4736" s="72" t="n">
        <v>8909842.6</v>
      </c>
      <c r="Q4736" s="72" t="n">
        <v>5335690.46</v>
      </c>
      <c r="R4736" t="inlineStr">
        <is>
          <t>TS-03</t>
        </is>
      </c>
      <c r="S4736" s="73" t="n">
        <v>29.5</v>
      </c>
      <c r="T4736" s="73" t="n">
        <v>25.2</v>
      </c>
      <c r="U4736" s="71" t="n">
        <v>1</v>
      </c>
      <c r="V4736" t="inlineStr">
        <is>
          <t>No</t>
        </is>
      </c>
      <c r="W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TC104728</t>
        </is>
      </c>
      <c r="B4737" s="69" t="n">
        <v>46224</v>
      </c>
      <c r="C4737" s="70" t="n">
        <v>2026</v>
      </c>
      <c r="D4737" t="inlineStr">
        <is>
          <t>Jul</t>
        </is>
      </c>
      <c r="E4737" t="inlineStr">
        <is>
          <t>UK</t>
        </is>
      </c>
      <c r="F4737" t="inlineStr">
        <is>
          <t>UK</t>
        </is>
      </c>
      <c r="G4737" t="inlineStr">
        <is>
          <t>BFSI</t>
        </is>
      </c>
      <c r="H4737" t="inlineStr">
        <is>
          <t>AI &amp; data</t>
        </is>
      </c>
      <c r="I4737" t="inlineStr">
        <is>
          <t>Top-10 client</t>
        </is>
      </c>
      <c r="J4737" t="inlineStr">
        <is>
          <t>Omar Haddad</t>
        </is>
      </c>
      <c r="K4737" s="71" t="n">
        <v>5577</v>
      </c>
      <c r="L4737" s="72" t="n">
        <v>4379.12</v>
      </c>
      <c r="M4737" s="72" t="n">
        <v>24422352.24</v>
      </c>
      <c r="N4737" s="72" t="n">
        <v>1465341.13</v>
      </c>
      <c r="O4737" s="72" t="n">
        <v>22957011.11</v>
      </c>
      <c r="P4737" s="72" t="n">
        <v>15384485.61</v>
      </c>
      <c r="Q4737" s="72" t="n">
        <v>7572525.5</v>
      </c>
      <c r="R4737" t="inlineStr">
        <is>
          <t>B-01</t>
        </is>
      </c>
      <c r="S4737" s="73" t="n">
        <v>40.6</v>
      </c>
      <c r="T4737" s="73" t="n">
        <v>34.2</v>
      </c>
      <c r="U4737" s="71" t="n">
        <v>1</v>
      </c>
      <c r="V4737" t="inlineStr">
        <is>
          <t>No</t>
        </is>
      </c>
      <c r="W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TC104729</t>
        </is>
      </c>
      <c r="B4738" s="69" t="n">
        <v>46224</v>
      </c>
      <c r="C4738" s="70" t="n">
        <v>2026</v>
      </c>
      <c r="D4738" t="inlineStr">
        <is>
          <t>Jul</t>
        </is>
      </c>
      <c r="E4738" t="inlineStr">
        <is>
          <t>North America</t>
        </is>
      </c>
      <c r="F4738" t="inlineStr">
        <is>
          <t>Canada</t>
        </is>
      </c>
      <c r="G4738" t="inlineStr">
        <is>
          <t>BFSI</t>
        </is>
      </c>
      <c r="H4738" t="inlineStr">
        <is>
          <t>Application services</t>
        </is>
      </c>
      <c r="I4738" t="inlineStr">
        <is>
          <t>Top-10 client</t>
        </is>
      </c>
      <c r="J4738" t="inlineStr">
        <is>
          <t>Amir Khan</t>
        </is>
      </c>
      <c r="K4738" s="71" t="n">
        <v>10836</v>
      </c>
      <c r="L4738" s="72" t="n">
        <v>4684.92</v>
      </c>
      <c r="M4738" s="72" t="n">
        <v>50765793.12</v>
      </c>
      <c r="N4738" s="72" t="n">
        <v>3045947.59</v>
      </c>
      <c r="O4738" s="72" t="n">
        <v>47719845.53</v>
      </c>
      <c r="P4738" s="72" t="n">
        <v>32190075.55</v>
      </c>
      <c r="Q4738" s="72" t="n">
        <v>15529769.98</v>
      </c>
      <c r="R4738" t="inlineStr">
        <is>
          <t>B-05</t>
        </is>
      </c>
      <c r="S4738" s="73" t="n">
        <v>79.5</v>
      </c>
      <c r="T4738" s="73" t="n">
        <v>69.59999999999999</v>
      </c>
      <c r="U4738" s="71" t="n">
        <v>1</v>
      </c>
      <c r="V4738" t="inlineStr">
        <is>
          <t>No</t>
        </is>
      </c>
      <c r="W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TC104730</t>
        </is>
      </c>
      <c r="B4739" s="69" t="n">
        <v>46224</v>
      </c>
      <c r="C4739" s="70" t="n">
        <v>2026</v>
      </c>
      <c r="D4739" t="inlineStr">
        <is>
          <t>Jul</t>
        </is>
      </c>
      <c r="E4739" t="inlineStr">
        <is>
          <t>Middle East &amp; Africa</t>
        </is>
      </c>
      <c r="F4739" t="inlineStr">
        <is>
          <t>South Africa</t>
        </is>
      </c>
      <c r="G4739" t="inlineStr">
        <is>
          <t>Retail &amp; CPG</t>
        </is>
      </c>
      <c r="H4739" t="inlineStr">
        <is>
          <t>Application services</t>
        </is>
      </c>
      <c r="I4739" t="inlineStr">
        <is>
          <t>Large client</t>
        </is>
      </c>
      <c r="J4739" t="inlineStr">
        <is>
          <t>Ravindra Patil</t>
        </is>
      </c>
      <c r="K4739" s="71" t="n">
        <v>6396</v>
      </c>
      <c r="L4739" s="72" t="n">
        <v>3193.49</v>
      </c>
      <c r="M4739" s="72" t="n">
        <v>20425562.04</v>
      </c>
      <c r="N4739" s="72" t="n">
        <v>817022.48</v>
      </c>
      <c r="O4739" s="72" t="n">
        <v>19608539.56</v>
      </c>
      <c r="P4739" s="72" t="n">
        <v>13474447.76</v>
      </c>
      <c r="Q4739" s="72" t="n">
        <v>6134091.8</v>
      </c>
      <c r="R4739" t="inlineStr">
        <is>
          <t>RC-04</t>
        </is>
      </c>
      <c r="S4739" s="73" t="n">
        <v>52.9</v>
      </c>
      <c r="T4739" s="73" t="n">
        <v>41.2</v>
      </c>
      <c r="U4739" s="71" t="n">
        <v>1</v>
      </c>
      <c r="V4739" t="inlineStr">
        <is>
          <t>No</t>
        </is>
      </c>
      <c r="W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TC104731</t>
        </is>
      </c>
      <c r="B4740" s="69" t="n">
        <v>46225</v>
      </c>
      <c r="C4740" s="70" t="n">
        <v>2026</v>
      </c>
      <c r="D4740" t="inlineStr">
        <is>
          <t>Jul</t>
        </is>
      </c>
      <c r="E4740" t="inlineStr">
        <is>
          <t>UK</t>
        </is>
      </c>
      <c r="F4740" t="inlineStr">
        <is>
          <t>UK</t>
        </is>
      </c>
      <c r="G4740" t="inlineStr">
        <is>
          <t>Retail &amp; CPG</t>
        </is>
      </c>
      <c r="H4740" t="inlineStr">
        <is>
          <t>BPS</t>
        </is>
      </c>
      <c r="I4740" t="inlineStr">
        <is>
          <t>Top-10 client</t>
        </is>
      </c>
      <c r="J4740" t="inlineStr">
        <is>
          <t>Zoya Ahmed</t>
        </is>
      </c>
      <c r="K4740" s="71" t="n">
        <v>9456</v>
      </c>
      <c r="L4740" s="72" t="n">
        <v>3748.14</v>
      </c>
      <c r="M4740" s="72" t="n">
        <v>35442411.84</v>
      </c>
      <c r="N4740" s="72" t="n">
        <v>0</v>
      </c>
      <c r="O4740" s="72" t="n">
        <v>35442411.84</v>
      </c>
      <c r="P4740" s="72" t="n">
        <v>24728026.77</v>
      </c>
      <c r="Q4740" s="72" t="n">
        <v>10714385.07</v>
      </c>
      <c r="R4740" t="inlineStr">
        <is>
          <t>RC-05</t>
        </is>
      </c>
      <c r="S4740" s="73" t="n">
        <v>72.7</v>
      </c>
      <c r="T4740" s="73" t="n">
        <v>56.5</v>
      </c>
      <c r="U4740" s="71" t="n">
        <v>1</v>
      </c>
      <c r="V4740" t="inlineStr">
        <is>
          <t>No</t>
        </is>
      </c>
      <c r="W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TC104732</t>
        </is>
      </c>
      <c r="B4741" s="69" t="n">
        <v>46225</v>
      </c>
      <c r="C4741" s="70" t="n">
        <v>2026</v>
      </c>
      <c r="D4741" t="inlineStr">
        <is>
          <t>Jul</t>
        </is>
      </c>
      <c r="E4741" t="inlineStr">
        <is>
          <t>North America</t>
        </is>
      </c>
      <c r="F4741" t="inlineStr">
        <is>
          <t>Canada</t>
        </is>
      </c>
      <c r="G4741" t="inlineStr">
        <is>
          <t>Retail &amp; CPG</t>
        </is>
      </c>
      <c r="H4741" t="inlineStr">
        <is>
          <t>BPS</t>
        </is>
      </c>
      <c r="I4741" t="inlineStr">
        <is>
          <t>Top-10 client</t>
        </is>
      </c>
      <c r="J4741" t="inlineStr">
        <is>
          <t>Hiroshi Tanaka</t>
        </is>
      </c>
      <c r="K4741" s="71" t="n">
        <v>10500</v>
      </c>
      <c r="L4741" s="72" t="n">
        <v>4077.15</v>
      </c>
      <c r="M4741" s="72" t="n">
        <v>42810075</v>
      </c>
      <c r="N4741" s="72" t="n">
        <v>0</v>
      </c>
      <c r="O4741" s="72" t="n">
        <v>42810075</v>
      </c>
      <c r="P4741" s="72" t="n">
        <v>29530579.28</v>
      </c>
      <c r="Q4741" s="72" t="n">
        <v>13279495.72</v>
      </c>
      <c r="R4741" t="inlineStr">
        <is>
          <t>RC-03</t>
        </is>
      </c>
      <c r="S4741" s="73" t="n">
        <v>71.40000000000001</v>
      </c>
      <c r="T4741" s="73" t="n">
        <v>63.9</v>
      </c>
      <c r="U4741" s="71" t="n">
        <v>2</v>
      </c>
      <c r="V4741" t="inlineStr">
        <is>
          <t>No</t>
        </is>
      </c>
      <c r="W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TC104733</t>
        </is>
      </c>
      <c r="B4742" s="69" t="n">
        <v>46225</v>
      </c>
      <c r="C4742" s="70" t="n">
        <v>2026</v>
      </c>
      <c r="D4742" t="inlineStr">
        <is>
          <t>Jul</t>
        </is>
      </c>
      <c r="E4742" t="inlineStr">
        <is>
          <t>Continental Europe</t>
        </is>
      </c>
      <c r="F4742" t="inlineStr">
        <is>
          <t>Germany</t>
        </is>
      </c>
      <c r="G4742" t="inlineStr">
        <is>
          <t>Life Sciences</t>
        </is>
      </c>
      <c r="H4742" t="inlineStr">
        <is>
          <t>Consulting</t>
        </is>
      </c>
      <c r="I4742" t="inlineStr">
        <is>
          <t>Top-10 client</t>
        </is>
      </c>
      <c r="J4742" t="inlineStr">
        <is>
          <t>Olivia Brown</t>
        </is>
      </c>
      <c r="K4742" s="71" t="n">
        <v>5674</v>
      </c>
      <c r="L4742" s="72" t="n">
        <v>4098.68</v>
      </c>
      <c r="M4742" s="72" t="n">
        <v>23255910.32</v>
      </c>
      <c r="N4742" s="72" t="n">
        <v>0</v>
      </c>
      <c r="O4742" s="72" t="n">
        <v>23255910.32</v>
      </c>
      <c r="P4742" s="72" t="n">
        <v>13375414.2</v>
      </c>
      <c r="Q4742" s="72" t="n">
        <v>9880496.119999999</v>
      </c>
      <c r="R4742" t="inlineStr">
        <is>
          <t>LS-05</t>
        </is>
      </c>
      <c r="S4742" s="73" t="n">
        <v>46</v>
      </c>
      <c r="T4742" s="73" t="n">
        <v>34.7</v>
      </c>
      <c r="U4742" s="71" t="n">
        <v>0</v>
      </c>
      <c r="V4742" t="inlineStr">
        <is>
          <t>No</t>
        </is>
      </c>
      <c r="W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TC104734</t>
        </is>
      </c>
      <c r="B4743" s="69" t="n">
        <v>46225</v>
      </c>
      <c r="C4743" s="70" t="n">
        <v>2026</v>
      </c>
      <c r="D4743" t="inlineStr">
        <is>
          <t>Jul</t>
        </is>
      </c>
      <c r="E4743" t="inlineStr">
        <is>
          <t>India</t>
        </is>
      </c>
      <c r="F4743" t="inlineStr">
        <is>
          <t>India</t>
        </is>
      </c>
      <c r="G4743" t="inlineStr">
        <is>
          <t>Technology &amp; Services</t>
        </is>
      </c>
      <c r="H4743" t="inlineStr">
        <is>
          <t>Cloud &amp; infrastructure</t>
        </is>
      </c>
      <c r="I4743" t="inlineStr">
        <is>
          <t>Mid-size client</t>
        </is>
      </c>
      <c r="J4743" t="inlineStr">
        <is>
          <t>Carlos Silva</t>
        </is>
      </c>
      <c r="K4743" s="71" t="n">
        <v>10806</v>
      </c>
      <c r="L4743" s="72" t="n">
        <v>4007.85</v>
      </c>
      <c r="M4743" s="72" t="n">
        <v>43308827.1</v>
      </c>
      <c r="N4743" s="72" t="n">
        <v>0</v>
      </c>
      <c r="O4743" s="72" t="n">
        <v>43308827.1</v>
      </c>
      <c r="P4743" s="72" t="n">
        <v>24881103.88</v>
      </c>
      <c r="Q4743" s="72" t="n">
        <v>18427723.22</v>
      </c>
      <c r="R4743" t="inlineStr">
        <is>
          <t>TS-02</t>
        </is>
      </c>
      <c r="S4743" s="73" t="n">
        <v>71.40000000000001</v>
      </c>
      <c r="T4743" s="73" t="n">
        <v>65.59999999999999</v>
      </c>
      <c r="U4743" s="71" t="n">
        <v>0</v>
      </c>
      <c r="V4743" t="inlineStr">
        <is>
          <t>No</t>
        </is>
      </c>
      <c r="W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TC104735</t>
        </is>
      </c>
      <c r="B4744" s="69" t="n">
        <v>46225</v>
      </c>
      <c r="C4744" s="70" t="n">
        <v>2026</v>
      </c>
      <c r="D4744" t="inlineStr">
        <is>
          <t>Jul</t>
        </is>
      </c>
      <c r="E4744" t="inlineStr">
        <is>
          <t>Continental Europe</t>
        </is>
      </c>
      <c r="F4744" t="inlineStr">
        <is>
          <t>Netherlands</t>
        </is>
      </c>
      <c r="G4744" t="inlineStr">
        <is>
          <t>Technology &amp; Services</t>
        </is>
      </c>
      <c r="H4744" t="inlineStr">
        <is>
          <t>BPS</t>
        </is>
      </c>
      <c r="I4744" t="inlineStr">
        <is>
          <t>Large client</t>
        </is>
      </c>
      <c r="J4744" t="inlineStr">
        <is>
          <t>Kofi Mensah</t>
        </is>
      </c>
      <c r="K4744" s="71" t="n">
        <v>8680</v>
      </c>
      <c r="L4744" s="72" t="n">
        <v>3748.26</v>
      </c>
      <c r="M4744" s="72" t="n">
        <v>32534896.8</v>
      </c>
      <c r="N4744" s="72" t="n">
        <v>650697.9399999999</v>
      </c>
      <c r="O4744" s="72" t="n">
        <v>31884198.86</v>
      </c>
      <c r="P4744" s="72" t="n">
        <v>22151956.46</v>
      </c>
      <c r="Q4744" s="72" t="n">
        <v>9732242.4</v>
      </c>
      <c r="R4744" t="inlineStr">
        <is>
          <t>TS-04</t>
        </is>
      </c>
      <c r="S4744" s="73" t="n">
        <v>67.5</v>
      </c>
      <c r="T4744" s="73" t="n">
        <v>54.6</v>
      </c>
      <c r="U4744" s="71" t="n">
        <v>0</v>
      </c>
      <c r="V4744" t="inlineStr">
        <is>
          <t>No</t>
        </is>
      </c>
      <c r="W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TC104736</t>
        </is>
      </c>
      <c r="B4745" s="69" t="n">
        <v>46225</v>
      </c>
      <c r="C4745" s="70" t="n">
        <v>2026</v>
      </c>
      <c r="D4745" t="inlineStr">
        <is>
          <t>Jul</t>
        </is>
      </c>
      <c r="E4745" t="inlineStr">
        <is>
          <t>North America</t>
        </is>
      </c>
      <c r="F4745" t="inlineStr">
        <is>
          <t>Canada</t>
        </is>
      </c>
      <c r="G4745" t="inlineStr">
        <is>
          <t>BFSI</t>
        </is>
      </c>
      <c r="H4745" t="inlineStr">
        <is>
          <t>AI &amp; data</t>
        </is>
      </c>
      <c r="I4745" t="inlineStr">
        <is>
          <t>Large client</t>
        </is>
      </c>
      <c r="J4745" t="inlineStr">
        <is>
          <t>Emma Clarke</t>
        </is>
      </c>
      <c r="K4745" s="71" t="n">
        <v>3754</v>
      </c>
      <c r="L4745" s="72" t="n">
        <v>4201.33</v>
      </c>
      <c r="M4745" s="72" t="n">
        <v>15771792.82</v>
      </c>
      <c r="N4745" s="72" t="n">
        <v>0</v>
      </c>
      <c r="O4745" s="72" t="n">
        <v>15771792.82</v>
      </c>
      <c r="P4745" s="72" t="n">
        <v>9252282.08</v>
      </c>
      <c r="Q4745" s="72" t="n">
        <v>6519510.74</v>
      </c>
      <c r="R4745" t="inlineStr">
        <is>
          <t>B-05</t>
        </is>
      </c>
      <c r="S4745" s="73" t="n">
        <v>29.8</v>
      </c>
      <c r="T4745" s="73" t="n">
        <v>23.5</v>
      </c>
      <c r="U4745" s="71" t="n">
        <v>0</v>
      </c>
      <c r="V4745" t="inlineStr">
        <is>
          <t>No</t>
        </is>
      </c>
      <c r="W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TC104737</t>
        </is>
      </c>
      <c r="B4746" s="69" t="n">
        <v>46225</v>
      </c>
      <c r="C4746" s="70" t="n">
        <v>2026</v>
      </c>
      <c r="D4746" t="inlineStr">
        <is>
          <t>Jul</t>
        </is>
      </c>
      <c r="E4746" t="inlineStr">
        <is>
          <t>North America</t>
        </is>
      </c>
      <c r="F4746" t="inlineStr">
        <is>
          <t>Canada</t>
        </is>
      </c>
      <c r="G4746" t="inlineStr">
        <is>
          <t>Retail &amp; CPG</t>
        </is>
      </c>
      <c r="H4746" t="inlineStr">
        <is>
          <t>Application services</t>
        </is>
      </c>
      <c r="I4746" t="inlineStr">
        <is>
          <t>Large client</t>
        </is>
      </c>
      <c r="J4746" t="inlineStr">
        <is>
          <t>Carlos Silva</t>
        </is>
      </c>
      <c r="K4746" s="71" t="n">
        <v>2142</v>
      </c>
      <c r="L4746" s="72" t="n">
        <v>3408.09</v>
      </c>
      <c r="M4746" s="72" t="n">
        <v>7300128.78</v>
      </c>
      <c r="N4746" s="72" t="n">
        <v>292005.15</v>
      </c>
      <c r="O4746" s="72" t="n">
        <v>7008123.63</v>
      </c>
      <c r="P4746" s="72" t="n">
        <v>4952703.59</v>
      </c>
      <c r="Q4746" s="72" t="n">
        <v>2055420.04</v>
      </c>
      <c r="R4746" t="inlineStr">
        <is>
          <t>RC-06</t>
        </is>
      </c>
      <c r="S4746" s="73" t="n">
        <v>14.8</v>
      </c>
      <c r="T4746" s="73" t="n">
        <v>12.7</v>
      </c>
      <c r="U4746" s="71" t="n">
        <v>1</v>
      </c>
      <c r="V4746" t="inlineStr">
        <is>
          <t>No</t>
        </is>
      </c>
      <c r="W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TC104738</t>
        </is>
      </c>
      <c r="B4747" s="69" t="n">
        <v>46226</v>
      </c>
      <c r="C4747" s="70" t="n">
        <v>2026</v>
      </c>
      <c r="D4747" t="inlineStr">
        <is>
          <t>Jul</t>
        </is>
      </c>
      <c r="E4747" t="inlineStr">
        <is>
          <t>UK</t>
        </is>
      </c>
      <c r="F4747" t="inlineStr">
        <is>
          <t>UK</t>
        </is>
      </c>
      <c r="G4747" t="inlineStr">
        <is>
          <t>Technology &amp; Services</t>
        </is>
      </c>
      <c r="H4747" t="inlineStr">
        <is>
          <t>BPS</t>
        </is>
      </c>
      <c r="I4747" t="inlineStr">
        <is>
          <t>Large client</t>
        </is>
      </c>
      <c r="J4747" t="inlineStr">
        <is>
          <t>Ravindra Patil</t>
        </is>
      </c>
      <c r="K4747" s="71" t="n">
        <v>2609</v>
      </c>
      <c r="L4747" s="72" t="n">
        <v>4245.31</v>
      </c>
      <c r="M4747" s="72" t="n">
        <v>11076013.79</v>
      </c>
      <c r="N4747" s="72" t="n">
        <v>221520.28</v>
      </c>
      <c r="O4747" s="72" t="n">
        <v>10854493.51</v>
      </c>
      <c r="P4747" s="72" t="n">
        <v>6710207.11</v>
      </c>
      <c r="Q4747" s="72" t="n">
        <v>4144286.4</v>
      </c>
      <c r="R4747" t="inlineStr">
        <is>
          <t>TS-06</t>
        </is>
      </c>
      <c r="S4747" s="73" t="n">
        <v>20.7</v>
      </c>
      <c r="T4747" s="73" t="n">
        <v>15.8</v>
      </c>
      <c r="U4747" s="71" t="n">
        <v>0</v>
      </c>
      <c r="V4747" t="inlineStr">
        <is>
          <t>No</t>
        </is>
      </c>
      <c r="W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TC104739</t>
        </is>
      </c>
      <c r="B4748" s="69" t="n">
        <v>46226</v>
      </c>
      <c r="C4748" s="70" t="n">
        <v>2026</v>
      </c>
      <c r="D4748" t="inlineStr">
        <is>
          <t>Jul</t>
        </is>
      </c>
      <c r="E4748" t="inlineStr">
        <is>
          <t>North America</t>
        </is>
      </c>
      <c r="F4748" t="inlineStr">
        <is>
          <t>USA</t>
        </is>
      </c>
      <c r="G4748" t="inlineStr">
        <is>
          <t>Communications &amp; Media</t>
        </is>
      </c>
      <c r="H4748" t="inlineStr">
        <is>
          <t>BPS</t>
        </is>
      </c>
      <c r="I4748" t="inlineStr">
        <is>
          <t>Mid-size client</t>
        </is>
      </c>
      <c r="J4748" t="inlineStr">
        <is>
          <t>Lucas Martin</t>
        </is>
      </c>
      <c r="K4748" s="71" t="n">
        <v>5879</v>
      </c>
      <c r="L4748" s="72" t="n">
        <v>3594.76</v>
      </c>
      <c r="M4748" s="72" t="n">
        <v>21133594.04</v>
      </c>
      <c r="N4748" s="72" t="n">
        <v>422671.88</v>
      </c>
      <c r="O4748" s="72" t="n">
        <v>20710922.16</v>
      </c>
      <c r="P4748" s="72" t="n">
        <v>14005069.92</v>
      </c>
      <c r="Q4748" s="72" t="n">
        <v>6705852.24</v>
      </c>
      <c r="R4748" t="inlineStr">
        <is>
          <t>CM-01</t>
        </is>
      </c>
      <c r="S4748" s="73" t="n">
        <v>40.2</v>
      </c>
      <c r="T4748" s="73" t="n">
        <v>36.9</v>
      </c>
      <c r="U4748" s="71" t="n">
        <v>0</v>
      </c>
      <c r="V4748" t="inlineStr">
        <is>
          <t>No</t>
        </is>
      </c>
      <c r="W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TC104740</t>
        </is>
      </c>
      <c r="B4749" s="69" t="n">
        <v>46226</v>
      </c>
      <c r="C4749" s="70" t="n">
        <v>2026</v>
      </c>
      <c r="D4749" t="inlineStr">
        <is>
          <t>Jul</t>
        </is>
      </c>
      <c r="E4749" t="inlineStr">
        <is>
          <t>Continental Europe</t>
        </is>
      </c>
      <c r="F4749" t="inlineStr">
        <is>
          <t>Netherlands</t>
        </is>
      </c>
      <c r="G4749" t="inlineStr">
        <is>
          <t>Retail &amp; CPG</t>
        </is>
      </c>
      <c r="H4749" t="inlineStr">
        <is>
          <t>Application services</t>
        </is>
      </c>
      <c r="I4749" t="inlineStr">
        <is>
          <t>Large client</t>
        </is>
      </c>
      <c r="J4749" t="inlineStr">
        <is>
          <t>Olivia Brown</t>
        </is>
      </c>
      <c r="K4749" s="71" t="n">
        <v>8632</v>
      </c>
      <c r="L4749" s="72" t="n">
        <v>3491.41</v>
      </c>
      <c r="M4749" s="72" t="n">
        <v>30137851.12</v>
      </c>
      <c r="N4749" s="72" t="n">
        <v>1808271.07</v>
      </c>
      <c r="O4749" s="72" t="n">
        <v>28329580.05</v>
      </c>
      <c r="P4749" s="72" t="n">
        <v>18788841.5</v>
      </c>
      <c r="Q4749" s="72" t="n">
        <v>9540738.550000001</v>
      </c>
      <c r="R4749" t="inlineStr">
        <is>
          <t>RC-01</t>
        </is>
      </c>
      <c r="S4749" s="73" t="n">
        <v>70.3</v>
      </c>
      <c r="T4749" s="73" t="n">
        <v>53.6</v>
      </c>
      <c r="U4749" s="71" t="n">
        <v>2</v>
      </c>
      <c r="V4749" t="inlineStr">
        <is>
          <t>No</t>
        </is>
      </c>
      <c r="W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TC104741</t>
        </is>
      </c>
      <c r="B4750" s="69" t="n">
        <v>46226</v>
      </c>
      <c r="C4750" s="70" t="n">
        <v>2026</v>
      </c>
      <c r="D4750" t="inlineStr">
        <is>
          <t>Jul</t>
        </is>
      </c>
      <c r="E4750" t="inlineStr">
        <is>
          <t>India</t>
        </is>
      </c>
      <c r="F4750" t="inlineStr">
        <is>
          <t>India</t>
        </is>
      </c>
      <c r="G4750" t="inlineStr">
        <is>
          <t>Communications &amp; Media</t>
        </is>
      </c>
      <c r="H4750" t="inlineStr">
        <is>
          <t>Application services</t>
        </is>
      </c>
      <c r="I4750" t="inlineStr">
        <is>
          <t>Top-10 client</t>
        </is>
      </c>
      <c r="J4750" t="inlineStr">
        <is>
          <t>Sophie Müller</t>
        </is>
      </c>
      <c r="K4750" s="71" t="n">
        <v>1388</v>
      </c>
      <c r="L4750" s="72" t="n">
        <v>2957.23</v>
      </c>
      <c r="M4750" s="72" t="n">
        <v>4104635.24</v>
      </c>
      <c r="N4750" s="72" t="n">
        <v>0</v>
      </c>
      <c r="O4750" s="72" t="n">
        <v>4104635.24</v>
      </c>
      <c r="P4750" s="72" t="n">
        <v>2754086.63</v>
      </c>
      <c r="Q4750" s="72" t="n">
        <v>1350548.61</v>
      </c>
      <c r="R4750" t="inlineStr">
        <is>
          <t>CM-06</t>
        </is>
      </c>
      <c r="S4750" s="73" t="n">
        <v>10.7</v>
      </c>
      <c r="T4750" s="73" t="n">
        <v>9</v>
      </c>
      <c r="U4750" s="71" t="n">
        <v>0</v>
      </c>
      <c r="V4750" t="inlineStr">
        <is>
          <t>No</t>
        </is>
      </c>
      <c r="W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TC104742</t>
        </is>
      </c>
      <c r="B4751" s="69" t="n">
        <v>46226</v>
      </c>
      <c r="C4751" s="70" t="n">
        <v>2026</v>
      </c>
      <c r="D4751" t="inlineStr">
        <is>
          <t>Jul</t>
        </is>
      </c>
      <c r="E4751" t="inlineStr">
        <is>
          <t>North America</t>
        </is>
      </c>
      <c r="F4751" t="inlineStr">
        <is>
          <t>Canada</t>
        </is>
      </c>
      <c r="G4751" t="inlineStr">
        <is>
          <t>BFSI</t>
        </is>
      </c>
      <c r="H4751" t="inlineStr">
        <is>
          <t>Application services</t>
        </is>
      </c>
      <c r="I4751" t="inlineStr">
        <is>
          <t>Top-10 client</t>
        </is>
      </c>
      <c r="J4751" t="inlineStr">
        <is>
          <t>Mei Lin</t>
        </is>
      </c>
      <c r="K4751" s="71" t="n">
        <v>4145</v>
      </c>
      <c r="L4751" s="72" t="n">
        <v>4376.33</v>
      </c>
      <c r="M4751" s="72" t="n">
        <v>18139887.85</v>
      </c>
      <c r="N4751" s="72" t="n">
        <v>725595.51</v>
      </c>
      <c r="O4751" s="72" t="n">
        <v>17414292.34</v>
      </c>
      <c r="P4751" s="72" t="n">
        <v>10993487.49</v>
      </c>
      <c r="Q4751" s="72" t="n">
        <v>6420804.85</v>
      </c>
      <c r="R4751" t="inlineStr">
        <is>
          <t>B-04</t>
        </is>
      </c>
      <c r="S4751" s="73" t="n">
        <v>29.4</v>
      </c>
      <c r="T4751" s="73" t="n">
        <v>26</v>
      </c>
      <c r="U4751" s="71" t="n">
        <v>1</v>
      </c>
      <c r="V4751" t="inlineStr">
        <is>
          <t>No</t>
        </is>
      </c>
      <c r="W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TC104743</t>
        </is>
      </c>
      <c r="B4752" s="69" t="n">
        <v>46226</v>
      </c>
      <c r="C4752" s="70" t="n">
        <v>2026</v>
      </c>
      <c r="D4752" t="inlineStr">
        <is>
          <t>Jul</t>
        </is>
      </c>
      <c r="E4752" t="inlineStr">
        <is>
          <t>Continental Europe</t>
        </is>
      </c>
      <c r="F4752" t="inlineStr">
        <is>
          <t>France</t>
        </is>
      </c>
      <c r="G4752" t="inlineStr">
        <is>
          <t>BFSI</t>
        </is>
      </c>
      <c r="H4752" t="inlineStr">
        <is>
          <t>Application services</t>
        </is>
      </c>
      <c r="I4752" t="inlineStr">
        <is>
          <t>Top-10 client</t>
        </is>
      </c>
      <c r="J4752" t="inlineStr">
        <is>
          <t>Aisha Bello</t>
        </is>
      </c>
      <c r="K4752" s="71" t="n">
        <v>8291</v>
      </c>
      <c r="L4752" s="72" t="n">
        <v>3764.31</v>
      </c>
      <c r="M4752" s="72" t="n">
        <v>31209894.21</v>
      </c>
      <c r="N4752" s="72" t="n">
        <v>624197.88</v>
      </c>
      <c r="O4752" s="72" t="n">
        <v>30585696.33</v>
      </c>
      <c r="P4752" s="72" t="n">
        <v>18734475.99</v>
      </c>
      <c r="Q4752" s="72" t="n">
        <v>11851220.34</v>
      </c>
      <c r="R4752" t="inlineStr">
        <is>
          <t>B-01</t>
        </is>
      </c>
      <c r="S4752" s="73" t="n">
        <v>68.40000000000001</v>
      </c>
      <c r="T4752" s="73" t="n">
        <v>50.9</v>
      </c>
      <c r="U4752" s="71" t="n">
        <v>3</v>
      </c>
      <c r="V4752" t="inlineStr">
        <is>
          <t>No</t>
        </is>
      </c>
      <c r="W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TC104744</t>
        </is>
      </c>
      <c r="B4753" s="69" t="n">
        <v>46226</v>
      </c>
      <c r="C4753" s="70" t="n">
        <v>2026</v>
      </c>
      <c r="D4753" t="inlineStr">
        <is>
          <t>Jul</t>
        </is>
      </c>
      <c r="E4753" t="inlineStr">
        <is>
          <t>UK</t>
        </is>
      </c>
      <c r="F4753" t="inlineStr">
        <is>
          <t>UK</t>
        </is>
      </c>
      <c r="G4753" t="inlineStr">
        <is>
          <t>Manufacturing</t>
        </is>
      </c>
      <c r="H4753" t="inlineStr">
        <is>
          <t>AI &amp; data</t>
        </is>
      </c>
      <c r="I4753" t="inlineStr">
        <is>
          <t>Mid-size client</t>
        </is>
      </c>
      <c r="J4753" t="inlineStr">
        <is>
          <t>Amir Khan</t>
        </is>
      </c>
      <c r="K4753" s="71" t="n">
        <v>1675</v>
      </c>
      <c r="L4753" s="72" t="n">
        <v>3635.63</v>
      </c>
      <c r="M4753" s="72" t="n">
        <v>6089680.25</v>
      </c>
      <c r="N4753" s="72" t="n">
        <v>243587.21</v>
      </c>
      <c r="O4753" s="72" t="n">
        <v>5846093.04</v>
      </c>
      <c r="P4753" s="72" t="n">
        <v>3936250.99</v>
      </c>
      <c r="Q4753" s="72" t="n">
        <v>1909842.05</v>
      </c>
      <c r="R4753" t="inlineStr">
        <is>
          <t>M-05</t>
        </is>
      </c>
      <c r="S4753" s="73" t="n">
        <v>11.4</v>
      </c>
      <c r="T4753" s="73" t="n">
        <v>9.9</v>
      </c>
      <c r="U4753" s="71" t="n">
        <v>0</v>
      </c>
      <c r="V4753" t="inlineStr">
        <is>
          <t>No</t>
        </is>
      </c>
      <c r="W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TC104745</t>
        </is>
      </c>
      <c r="B4754" s="69" t="n">
        <v>46227</v>
      </c>
      <c r="C4754" s="70" t="n">
        <v>2026</v>
      </c>
      <c r="D4754" t="inlineStr">
        <is>
          <t>Jul</t>
        </is>
      </c>
      <c r="E4754" t="inlineStr">
        <is>
          <t>UK</t>
        </is>
      </c>
      <c r="F4754" t="inlineStr">
        <is>
          <t>UK</t>
        </is>
      </c>
      <c r="G4754" t="inlineStr">
        <is>
          <t>Retail &amp; CPG</t>
        </is>
      </c>
      <c r="H4754" t="inlineStr">
        <is>
          <t>AI &amp; data</t>
        </is>
      </c>
      <c r="I4754" t="inlineStr">
        <is>
          <t>Large client</t>
        </is>
      </c>
      <c r="J4754" t="inlineStr">
        <is>
          <t>Fatima Al-Saud</t>
        </is>
      </c>
      <c r="K4754" s="71" t="n">
        <v>8030</v>
      </c>
      <c r="L4754" s="72" t="n">
        <v>3535.57</v>
      </c>
      <c r="M4754" s="72" t="n">
        <v>28390627.1</v>
      </c>
      <c r="N4754" s="72" t="n">
        <v>1135625.08</v>
      </c>
      <c r="O4754" s="72" t="n">
        <v>27255002.02</v>
      </c>
      <c r="P4754" s="72" t="n">
        <v>20040948.7</v>
      </c>
      <c r="Q4754" s="72" t="n">
        <v>7214053.32</v>
      </c>
      <c r="R4754" t="inlineStr">
        <is>
          <t>RC-01</t>
        </is>
      </c>
      <c r="S4754" s="73" t="n">
        <v>62.9</v>
      </c>
      <c r="T4754" s="73" t="n">
        <v>50.7</v>
      </c>
      <c r="U4754" s="71" t="n">
        <v>1</v>
      </c>
      <c r="V4754" t="inlineStr">
        <is>
          <t>No</t>
        </is>
      </c>
      <c r="W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TC104746</t>
        </is>
      </c>
      <c r="B4755" s="69" t="n">
        <v>46227</v>
      </c>
      <c r="C4755" s="70" t="n">
        <v>2026</v>
      </c>
      <c r="D4755" t="inlineStr">
        <is>
          <t>Jul</t>
        </is>
      </c>
      <c r="E4755" t="inlineStr">
        <is>
          <t>Middle East &amp; Africa</t>
        </is>
      </c>
      <c r="F4755" t="inlineStr">
        <is>
          <t>South Africa</t>
        </is>
      </c>
      <c r="G4755" t="inlineStr">
        <is>
          <t>Life Sciences</t>
        </is>
      </c>
      <c r="H4755" t="inlineStr">
        <is>
          <t>Cloud &amp; infrastructure</t>
        </is>
      </c>
      <c r="I4755" t="inlineStr">
        <is>
          <t>Large client</t>
        </is>
      </c>
      <c r="J4755" t="inlineStr">
        <is>
          <t>Liam O'Brien</t>
        </is>
      </c>
      <c r="K4755" s="71" t="n">
        <v>3790</v>
      </c>
      <c r="L4755" s="72" t="n">
        <v>3823.09</v>
      </c>
      <c r="M4755" s="72" t="n">
        <v>14489511.1</v>
      </c>
      <c r="N4755" s="72" t="n">
        <v>0</v>
      </c>
      <c r="O4755" s="72" t="n">
        <v>14489511.1</v>
      </c>
      <c r="P4755" s="72" t="n">
        <v>9901039.779999999</v>
      </c>
      <c r="Q4755" s="72" t="n">
        <v>4588471.32</v>
      </c>
      <c r="R4755" t="inlineStr">
        <is>
          <t>LS-04</t>
        </is>
      </c>
      <c r="S4755" s="73" t="n">
        <v>30.4</v>
      </c>
      <c r="T4755" s="73" t="n">
        <v>22.5</v>
      </c>
      <c r="U4755" s="71" t="n">
        <v>0</v>
      </c>
      <c r="V4755" t="inlineStr">
        <is>
          <t>No</t>
        </is>
      </c>
      <c r="W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TC104747</t>
        </is>
      </c>
      <c r="B4756" s="69" t="n">
        <v>46227</v>
      </c>
      <c r="C4756" s="70" t="n">
        <v>2026</v>
      </c>
      <c r="D4756" t="inlineStr">
        <is>
          <t>Jul</t>
        </is>
      </c>
      <c r="E4756" t="inlineStr">
        <is>
          <t>India</t>
        </is>
      </c>
      <c r="F4756" t="inlineStr">
        <is>
          <t>India</t>
        </is>
      </c>
      <c r="G4756" t="inlineStr">
        <is>
          <t>Retail &amp; CPG</t>
        </is>
      </c>
      <c r="H4756" t="inlineStr">
        <is>
          <t>Cloud &amp; infrastructure</t>
        </is>
      </c>
      <c r="I4756" t="inlineStr">
        <is>
          <t>Large client</t>
        </is>
      </c>
      <c r="J4756" t="inlineStr">
        <is>
          <t>Arjun Mehta</t>
        </is>
      </c>
      <c r="K4756" s="71" t="n">
        <v>8418</v>
      </c>
      <c r="L4756" s="72" t="n">
        <v>3629.95</v>
      </c>
      <c r="M4756" s="72" t="n">
        <v>30556919.1</v>
      </c>
      <c r="N4756" s="72" t="n">
        <v>1222276.76</v>
      </c>
      <c r="O4756" s="72" t="n">
        <v>29334642.34</v>
      </c>
      <c r="P4756" s="72" t="n">
        <v>18123456.29</v>
      </c>
      <c r="Q4756" s="72" t="n">
        <v>11211186.05</v>
      </c>
      <c r="R4756" t="inlineStr">
        <is>
          <t>RC-04</t>
        </is>
      </c>
      <c r="S4756" s="73" t="n">
        <v>69.8</v>
      </c>
      <c r="T4756" s="73" t="n">
        <v>53.2</v>
      </c>
      <c r="U4756" s="71" t="n">
        <v>1</v>
      </c>
      <c r="V4756" t="inlineStr">
        <is>
          <t>No</t>
        </is>
      </c>
      <c r="W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TC104748</t>
        </is>
      </c>
      <c r="B4757" s="69" t="n">
        <v>46227</v>
      </c>
      <c r="C4757" s="70" t="n">
        <v>2026</v>
      </c>
      <c r="D4757" t="inlineStr">
        <is>
          <t>Jul</t>
        </is>
      </c>
      <c r="E4757" t="inlineStr">
        <is>
          <t>Continental Europe</t>
        </is>
      </c>
      <c r="F4757" t="inlineStr">
        <is>
          <t>France</t>
        </is>
      </c>
      <c r="G4757" t="inlineStr">
        <is>
          <t>Life Sciences</t>
        </is>
      </c>
      <c r="H4757" t="inlineStr">
        <is>
          <t>Consulting</t>
        </is>
      </c>
      <c r="I4757" t="inlineStr">
        <is>
          <t>Mid-size client</t>
        </is>
      </c>
      <c r="J4757" t="inlineStr">
        <is>
          <t>Omar Haddad</t>
        </is>
      </c>
      <c r="K4757" s="71" t="n">
        <v>3403</v>
      </c>
      <c r="L4757" s="72" t="n">
        <v>4133.72</v>
      </c>
      <c r="M4757" s="72" t="n">
        <v>14067049.16</v>
      </c>
      <c r="N4757" s="72" t="n">
        <v>0</v>
      </c>
      <c r="O4757" s="72" t="n">
        <v>14067049.16</v>
      </c>
      <c r="P4757" s="72" t="n">
        <v>8195711.98</v>
      </c>
      <c r="Q4757" s="72" t="n">
        <v>5871337.18</v>
      </c>
      <c r="R4757" t="inlineStr">
        <is>
          <t>LS-02</t>
        </is>
      </c>
      <c r="S4757" s="73" t="n">
        <v>20.9</v>
      </c>
      <c r="T4757" s="73" t="n">
        <v>19</v>
      </c>
      <c r="U4757" s="71" t="n">
        <v>1</v>
      </c>
      <c r="V4757" t="inlineStr">
        <is>
          <t>No</t>
        </is>
      </c>
      <c r="W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TC104749</t>
        </is>
      </c>
      <c r="B4758" s="69" t="n">
        <v>46227</v>
      </c>
      <c r="C4758" s="70" t="n">
        <v>2026</v>
      </c>
      <c r="D4758" t="inlineStr">
        <is>
          <t>Jul</t>
        </is>
      </c>
      <c r="E4758" t="inlineStr">
        <is>
          <t>UK</t>
        </is>
      </c>
      <c r="F4758" t="inlineStr">
        <is>
          <t>UK</t>
        </is>
      </c>
      <c r="G4758" t="inlineStr">
        <is>
          <t>Retail &amp; CPG</t>
        </is>
      </c>
      <c r="H4758" t="inlineStr">
        <is>
          <t>Application services</t>
        </is>
      </c>
      <c r="I4758" t="inlineStr">
        <is>
          <t>Large client</t>
        </is>
      </c>
      <c r="J4758" t="inlineStr">
        <is>
          <t>Hiroshi Tanaka</t>
        </is>
      </c>
      <c r="K4758" s="71" t="n">
        <v>3586</v>
      </c>
      <c r="L4758" s="72" t="n">
        <v>3502.43</v>
      </c>
      <c r="M4758" s="72" t="n">
        <v>12559713.98</v>
      </c>
      <c r="N4758" s="72" t="n">
        <v>502388.56</v>
      </c>
      <c r="O4758" s="72" t="n">
        <v>12057325.42</v>
      </c>
      <c r="P4758" s="72" t="n">
        <v>8288719.46</v>
      </c>
      <c r="Q4758" s="72" t="n">
        <v>3768605.96</v>
      </c>
      <c r="R4758" t="inlineStr">
        <is>
          <t>RC-05</t>
        </is>
      </c>
      <c r="S4758" s="73" t="n">
        <v>24.7</v>
      </c>
      <c r="T4758" s="73" t="n">
        <v>22.1</v>
      </c>
      <c r="U4758" s="71" t="n">
        <v>1</v>
      </c>
      <c r="V4758" t="inlineStr">
        <is>
          <t>No</t>
        </is>
      </c>
      <c r="W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TC104750</t>
        </is>
      </c>
      <c r="B4759" s="69" t="n">
        <v>46227</v>
      </c>
      <c r="C4759" s="70" t="n">
        <v>2026</v>
      </c>
      <c r="D4759" t="inlineStr">
        <is>
          <t>Jul</t>
        </is>
      </c>
      <c r="E4759" t="inlineStr">
        <is>
          <t>UK</t>
        </is>
      </c>
      <c r="F4759" t="inlineStr">
        <is>
          <t>UK</t>
        </is>
      </c>
      <c r="G4759" t="inlineStr">
        <is>
          <t>BFSI</t>
        </is>
      </c>
      <c r="H4759" t="inlineStr">
        <is>
          <t>Application services</t>
        </is>
      </c>
      <c r="I4759" t="inlineStr">
        <is>
          <t>Large client</t>
        </is>
      </c>
      <c r="J4759" t="inlineStr">
        <is>
          <t>Shraddha Kulkarni</t>
        </is>
      </c>
      <c r="K4759" s="71" t="n">
        <v>1085</v>
      </c>
      <c r="L4759" s="72" t="n">
        <v>4199.37</v>
      </c>
      <c r="M4759" s="72" t="n">
        <v>4556316.45</v>
      </c>
      <c r="N4759" s="72" t="n">
        <v>273378.99</v>
      </c>
      <c r="O4759" s="72" t="n">
        <v>4282937.46</v>
      </c>
      <c r="P4759" s="72" t="n">
        <v>3197511.58</v>
      </c>
      <c r="Q4759" s="72" t="n">
        <v>1085425.88</v>
      </c>
      <c r="R4759" t="inlineStr">
        <is>
          <t>B-05</t>
        </is>
      </c>
      <c r="S4759" s="73" t="n">
        <v>8.300000000000001</v>
      </c>
      <c r="T4759" s="73" t="n">
        <v>6.3</v>
      </c>
      <c r="U4759" s="71" t="n">
        <v>0</v>
      </c>
      <c r="V4759" t="inlineStr">
        <is>
          <t>No</t>
        </is>
      </c>
      <c r="W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TC104751</t>
        </is>
      </c>
      <c r="B4760" s="69" t="n">
        <v>46227</v>
      </c>
      <c r="C4760" s="70" t="n">
        <v>2026</v>
      </c>
      <c r="D4760" t="inlineStr">
        <is>
          <t>Jul</t>
        </is>
      </c>
      <c r="E4760" t="inlineStr">
        <is>
          <t>North America</t>
        </is>
      </c>
      <c r="F4760" t="inlineStr">
        <is>
          <t>USA</t>
        </is>
      </c>
      <c r="G4760" t="inlineStr">
        <is>
          <t>Retail &amp; CPG</t>
        </is>
      </c>
      <c r="H4760" t="inlineStr">
        <is>
          <t>Application services</t>
        </is>
      </c>
      <c r="I4760" t="inlineStr">
        <is>
          <t>Large client</t>
        </is>
      </c>
      <c r="J4760" t="inlineStr">
        <is>
          <t>Emma Clarke</t>
        </is>
      </c>
      <c r="K4760" s="71" t="n">
        <v>7454</v>
      </c>
      <c r="L4760" s="72" t="n">
        <v>3758.1</v>
      </c>
      <c r="M4760" s="72" t="n">
        <v>28012877.4</v>
      </c>
      <c r="N4760" s="72" t="n">
        <v>0</v>
      </c>
      <c r="O4760" s="72" t="n">
        <v>28012877.4</v>
      </c>
      <c r="P4760" s="72" t="n">
        <v>17203444.89</v>
      </c>
      <c r="Q4760" s="72" t="n">
        <v>10809432.51</v>
      </c>
      <c r="R4760" t="inlineStr">
        <is>
          <t>RC-06</t>
        </is>
      </c>
      <c r="S4760" s="73" t="n">
        <v>52.1</v>
      </c>
      <c r="T4760" s="73" t="n">
        <v>45.3</v>
      </c>
      <c r="U4760" s="71" t="n">
        <v>1</v>
      </c>
      <c r="V4760" t="inlineStr">
        <is>
          <t>No</t>
        </is>
      </c>
      <c r="W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TC104752</t>
        </is>
      </c>
      <c r="B4761" s="69" t="n">
        <v>46227</v>
      </c>
      <c r="C4761" s="70" t="n">
        <v>2026</v>
      </c>
      <c r="D4761" t="inlineStr">
        <is>
          <t>Jul</t>
        </is>
      </c>
      <c r="E4761" t="inlineStr">
        <is>
          <t>Continental Europe</t>
        </is>
      </c>
      <c r="F4761" t="inlineStr">
        <is>
          <t>France</t>
        </is>
      </c>
      <c r="G4761" t="inlineStr">
        <is>
          <t>Technology &amp; Services</t>
        </is>
      </c>
      <c r="H4761" t="inlineStr">
        <is>
          <t>Application services</t>
        </is>
      </c>
      <c r="I4761" t="inlineStr">
        <is>
          <t>Large client</t>
        </is>
      </c>
      <c r="J4761" t="inlineStr">
        <is>
          <t>Noah Smith</t>
        </is>
      </c>
      <c r="K4761" s="71" t="n">
        <v>1818</v>
      </c>
      <c r="L4761" s="72" t="n">
        <v>3996.06</v>
      </c>
      <c r="M4761" s="72" t="n">
        <v>7264837.08</v>
      </c>
      <c r="N4761" s="72" t="n">
        <v>0</v>
      </c>
      <c r="O4761" s="72" t="n">
        <v>7264837.08</v>
      </c>
      <c r="P4761" s="72" t="n">
        <v>4507247.45</v>
      </c>
      <c r="Q4761" s="72" t="n">
        <v>2757589.63</v>
      </c>
      <c r="R4761" t="inlineStr">
        <is>
          <t>TS-05</t>
        </is>
      </c>
      <c r="S4761" s="73" t="n">
        <v>13.7</v>
      </c>
      <c r="T4761" s="73" t="n">
        <v>10.8</v>
      </c>
      <c r="U4761" s="71" t="n">
        <v>0</v>
      </c>
      <c r="V4761" t="inlineStr">
        <is>
          <t>No</t>
        </is>
      </c>
      <c r="W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TC104753</t>
        </is>
      </c>
      <c r="B4762" s="69" t="n">
        <v>46228</v>
      </c>
      <c r="C4762" s="70" t="n">
        <v>2026</v>
      </c>
      <c r="D4762" t="inlineStr">
        <is>
          <t>Jul</t>
        </is>
      </c>
      <c r="E4762" t="inlineStr">
        <is>
          <t>Middle East &amp; Africa</t>
        </is>
      </c>
      <c r="F4762" t="inlineStr">
        <is>
          <t>South Africa</t>
        </is>
      </c>
      <c r="G4762" t="inlineStr">
        <is>
          <t>Technology &amp; Services</t>
        </is>
      </c>
      <c r="H4762" t="inlineStr">
        <is>
          <t>Application services</t>
        </is>
      </c>
      <c r="I4762" t="inlineStr">
        <is>
          <t>Mid-size client</t>
        </is>
      </c>
      <c r="J4762" t="inlineStr">
        <is>
          <t>Zoya Ahmed</t>
        </is>
      </c>
      <c r="K4762" s="71" t="n">
        <v>9909</v>
      </c>
      <c r="L4762" s="72" t="n">
        <v>3871.07</v>
      </c>
      <c r="M4762" s="72" t="n">
        <v>38358432.63</v>
      </c>
      <c r="N4762" s="72" t="n">
        <v>2301505.96</v>
      </c>
      <c r="O4762" s="72" t="n">
        <v>36056926.67</v>
      </c>
      <c r="P4762" s="72" t="n">
        <v>25426319.16</v>
      </c>
      <c r="Q4762" s="72" t="n">
        <v>10630607.51</v>
      </c>
      <c r="R4762" t="inlineStr">
        <is>
          <t>TS-05</t>
        </is>
      </c>
      <c r="S4762" s="73" t="n">
        <v>66.59999999999999</v>
      </c>
      <c r="T4762" s="73" t="n">
        <v>57.7</v>
      </c>
      <c r="U4762" s="71" t="n">
        <v>0</v>
      </c>
      <c r="V4762" t="inlineStr">
        <is>
          <t>No</t>
        </is>
      </c>
      <c r="W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TC104754</t>
        </is>
      </c>
      <c r="B4763" s="69" t="n">
        <v>46228</v>
      </c>
      <c r="C4763" s="70" t="n">
        <v>2026</v>
      </c>
      <c r="D4763" t="inlineStr">
        <is>
          <t>Jul</t>
        </is>
      </c>
      <c r="E4763" t="inlineStr">
        <is>
          <t>Asia Pacific</t>
        </is>
      </c>
      <c r="F4763" t="inlineStr">
        <is>
          <t>Japan</t>
        </is>
      </c>
      <c r="G4763" t="inlineStr">
        <is>
          <t>BFSI</t>
        </is>
      </c>
      <c r="H4763" t="inlineStr">
        <is>
          <t>Consulting</t>
        </is>
      </c>
      <c r="I4763" t="inlineStr">
        <is>
          <t>Large client</t>
        </is>
      </c>
      <c r="J4763" t="inlineStr">
        <is>
          <t>Olivia Brown</t>
        </is>
      </c>
      <c r="K4763" s="71" t="n">
        <v>10147</v>
      </c>
      <c r="L4763" s="72" t="n">
        <v>3363.23</v>
      </c>
      <c r="M4763" s="72" t="n">
        <v>34126694.81</v>
      </c>
      <c r="N4763" s="72" t="n">
        <v>1365067.79</v>
      </c>
      <c r="O4763" s="72" t="n">
        <v>32761627.02</v>
      </c>
      <c r="P4763" s="72" t="n">
        <v>23300703.6</v>
      </c>
      <c r="Q4763" s="72" t="n">
        <v>9460923.42</v>
      </c>
      <c r="R4763" t="inlineStr">
        <is>
          <t>B-06</t>
        </is>
      </c>
      <c r="S4763" s="73" t="n">
        <v>79.40000000000001</v>
      </c>
      <c r="T4763" s="73" t="n">
        <v>60.7</v>
      </c>
      <c r="U4763" s="71" t="n">
        <v>1</v>
      </c>
      <c r="V4763" t="inlineStr">
        <is>
          <t>No</t>
        </is>
      </c>
      <c r="W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TC104755</t>
        </is>
      </c>
      <c r="B4764" s="69" t="n">
        <v>46228</v>
      </c>
      <c r="C4764" s="70" t="n">
        <v>2026</v>
      </c>
      <c r="D4764" t="inlineStr">
        <is>
          <t>Jul</t>
        </is>
      </c>
      <c r="E4764" t="inlineStr">
        <is>
          <t>North America</t>
        </is>
      </c>
      <c r="F4764" t="inlineStr">
        <is>
          <t>USA</t>
        </is>
      </c>
      <c r="G4764" t="inlineStr">
        <is>
          <t>Technology &amp; Services</t>
        </is>
      </c>
      <c r="H4764" t="inlineStr">
        <is>
          <t>Application services</t>
        </is>
      </c>
      <c r="I4764" t="inlineStr">
        <is>
          <t>Mid-size client</t>
        </is>
      </c>
      <c r="J4764" t="inlineStr">
        <is>
          <t>Sara Rossi</t>
        </is>
      </c>
      <c r="K4764" s="71" t="n">
        <v>9956</v>
      </c>
      <c r="L4764" s="72" t="n">
        <v>4169.94</v>
      </c>
      <c r="M4764" s="72" t="n">
        <v>41515922.64</v>
      </c>
      <c r="N4764" s="72" t="n">
        <v>1660636.91</v>
      </c>
      <c r="O4764" s="72" t="n">
        <v>39855285.73</v>
      </c>
      <c r="P4764" s="72" t="n">
        <v>24118069.84</v>
      </c>
      <c r="Q4764" s="72" t="n">
        <v>15737215.89</v>
      </c>
      <c r="R4764" t="inlineStr">
        <is>
          <t>TS-03</t>
        </is>
      </c>
      <c r="S4764" s="73" t="n">
        <v>73.09999999999999</v>
      </c>
      <c r="T4764" s="73" t="n">
        <v>59.4</v>
      </c>
      <c r="U4764" s="71" t="n">
        <v>0</v>
      </c>
      <c r="V4764" t="inlineStr">
        <is>
          <t>Yes</t>
        </is>
      </c>
      <c r="W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TC104756</t>
        </is>
      </c>
      <c r="B4765" s="69" t="n">
        <v>46228</v>
      </c>
      <c r="C4765" s="70" t="n">
        <v>2026</v>
      </c>
      <c r="D4765" t="inlineStr">
        <is>
          <t>Jul</t>
        </is>
      </c>
      <c r="E4765" t="inlineStr">
        <is>
          <t>North America</t>
        </is>
      </c>
      <c r="F4765" t="inlineStr">
        <is>
          <t>Canada</t>
        </is>
      </c>
      <c r="G4765" t="inlineStr">
        <is>
          <t>Technology &amp; Services</t>
        </is>
      </c>
      <c r="H4765" t="inlineStr">
        <is>
          <t>Cloud &amp; infrastructure</t>
        </is>
      </c>
      <c r="I4765" t="inlineStr">
        <is>
          <t>Large client</t>
        </is>
      </c>
      <c r="J4765" t="inlineStr">
        <is>
          <t>Arjun Mehta</t>
        </is>
      </c>
      <c r="K4765" s="71" t="n">
        <v>9072</v>
      </c>
      <c r="L4765" s="72" t="n">
        <v>3698.76</v>
      </c>
      <c r="M4765" s="72" t="n">
        <v>33555150.72</v>
      </c>
      <c r="N4765" s="72" t="n">
        <v>671103.01</v>
      </c>
      <c r="O4765" s="72" t="n">
        <v>32884047.71</v>
      </c>
      <c r="P4765" s="72" t="n">
        <v>20246266.93</v>
      </c>
      <c r="Q4765" s="72" t="n">
        <v>12637780.78</v>
      </c>
      <c r="R4765" t="inlineStr">
        <is>
          <t>TS-03</t>
        </is>
      </c>
      <c r="S4765" s="73" t="n">
        <v>73.59999999999999</v>
      </c>
      <c r="T4765" s="73" t="n">
        <v>55.3</v>
      </c>
      <c r="U4765" s="71" t="n">
        <v>0</v>
      </c>
      <c r="V4765" t="inlineStr">
        <is>
          <t>Yes</t>
        </is>
      </c>
      <c r="W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TC104757</t>
        </is>
      </c>
      <c r="B4766" s="69" t="n">
        <v>46228</v>
      </c>
      <c r="C4766" s="70" t="n">
        <v>2026</v>
      </c>
      <c r="D4766" t="inlineStr">
        <is>
          <t>Jul</t>
        </is>
      </c>
      <c r="E4766" t="inlineStr">
        <is>
          <t>North America</t>
        </is>
      </c>
      <c r="F4766" t="inlineStr">
        <is>
          <t>Canada</t>
        </is>
      </c>
      <c r="G4766" t="inlineStr">
        <is>
          <t>Technology &amp; Services</t>
        </is>
      </c>
      <c r="H4766" t="inlineStr">
        <is>
          <t>Consulting</t>
        </is>
      </c>
      <c r="I4766" t="inlineStr">
        <is>
          <t>Top-10 client</t>
        </is>
      </c>
      <c r="J4766" t="inlineStr">
        <is>
          <t>Amir Khan</t>
        </is>
      </c>
      <c r="K4766" s="71" t="n">
        <v>9207</v>
      </c>
      <c r="L4766" s="72" t="n">
        <v>4153.72</v>
      </c>
      <c r="M4766" s="72" t="n">
        <v>38243300.04</v>
      </c>
      <c r="N4766" s="72" t="n">
        <v>0</v>
      </c>
      <c r="O4766" s="72" t="n">
        <v>38243300.04</v>
      </c>
      <c r="P4766" s="72" t="n">
        <v>24622062.32</v>
      </c>
      <c r="Q4766" s="72" t="n">
        <v>13621237.72</v>
      </c>
      <c r="R4766" t="inlineStr">
        <is>
          <t>TS-04</t>
        </is>
      </c>
      <c r="S4766" s="73" t="n">
        <v>62.9</v>
      </c>
      <c r="T4766" s="73" t="n">
        <v>54.6</v>
      </c>
      <c r="U4766" s="71" t="n">
        <v>3</v>
      </c>
      <c r="V4766" t="inlineStr">
        <is>
          <t>No</t>
        </is>
      </c>
      <c r="W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TC104758</t>
        </is>
      </c>
      <c r="B4767" s="69" t="n">
        <v>46228</v>
      </c>
      <c r="C4767" s="70" t="n">
        <v>2026</v>
      </c>
      <c r="D4767" t="inlineStr">
        <is>
          <t>Jul</t>
        </is>
      </c>
      <c r="E4767" t="inlineStr">
        <is>
          <t>North America</t>
        </is>
      </c>
      <c r="F4767" t="inlineStr">
        <is>
          <t>Canada</t>
        </is>
      </c>
      <c r="G4767" t="inlineStr">
        <is>
          <t>BFSI</t>
        </is>
      </c>
      <c r="H4767" t="inlineStr">
        <is>
          <t>AI &amp; data</t>
        </is>
      </c>
      <c r="I4767" t="inlineStr">
        <is>
          <t>Mid-size client</t>
        </is>
      </c>
      <c r="J4767" t="inlineStr">
        <is>
          <t>Hiroshi Tanaka</t>
        </is>
      </c>
      <c r="K4767" s="71" t="n">
        <v>7553</v>
      </c>
      <c r="L4767" s="72" t="n">
        <v>4144.47</v>
      </c>
      <c r="M4767" s="72" t="n">
        <v>31303181.91</v>
      </c>
      <c r="N4767" s="72" t="n">
        <v>626063.64</v>
      </c>
      <c r="O4767" s="72" t="n">
        <v>30677118.27</v>
      </c>
      <c r="P4767" s="72" t="n">
        <v>18074392.96</v>
      </c>
      <c r="Q4767" s="72" t="n">
        <v>12602725.31</v>
      </c>
      <c r="R4767" t="inlineStr">
        <is>
          <t>B-01</t>
        </is>
      </c>
      <c r="S4767" s="73" t="n">
        <v>59.4</v>
      </c>
      <c r="T4767" s="73" t="n">
        <v>44.7</v>
      </c>
      <c r="U4767" s="71" t="n">
        <v>0</v>
      </c>
      <c r="V4767" t="inlineStr">
        <is>
          <t>No</t>
        </is>
      </c>
      <c r="W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TC104759</t>
        </is>
      </c>
      <c r="B4768" s="69" t="n">
        <v>46228</v>
      </c>
      <c r="C4768" s="70" t="n">
        <v>2026</v>
      </c>
      <c r="D4768" t="inlineStr">
        <is>
          <t>Jul</t>
        </is>
      </c>
      <c r="E4768" t="inlineStr">
        <is>
          <t>Continental Europe</t>
        </is>
      </c>
      <c r="F4768" t="inlineStr">
        <is>
          <t>Netherlands</t>
        </is>
      </c>
      <c r="G4768" t="inlineStr">
        <is>
          <t>BFSI</t>
        </is>
      </c>
      <c r="H4768" t="inlineStr">
        <is>
          <t>AI &amp; data</t>
        </is>
      </c>
      <c r="I4768" t="inlineStr">
        <is>
          <t>Top-10 client</t>
        </is>
      </c>
      <c r="J4768" t="inlineStr">
        <is>
          <t>Ana Costa</t>
        </is>
      </c>
      <c r="K4768" s="71" t="n">
        <v>7671</v>
      </c>
      <c r="L4768" s="72" t="n">
        <v>3917.95</v>
      </c>
      <c r="M4768" s="72" t="n">
        <v>30054594.45</v>
      </c>
      <c r="N4768" s="72" t="n">
        <v>601091.89</v>
      </c>
      <c r="O4768" s="72" t="n">
        <v>29453502.56</v>
      </c>
      <c r="P4768" s="72" t="n">
        <v>20033580.56</v>
      </c>
      <c r="Q4768" s="72" t="n">
        <v>9419922</v>
      </c>
      <c r="R4768" t="inlineStr">
        <is>
          <t>B-01</t>
        </is>
      </c>
      <c r="S4768" s="73" t="n">
        <v>53.7</v>
      </c>
      <c r="T4768" s="73" t="n">
        <v>47.4</v>
      </c>
      <c r="U4768" s="71" t="n">
        <v>0</v>
      </c>
      <c r="V4768" t="inlineStr">
        <is>
          <t>No</t>
        </is>
      </c>
      <c r="W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TC104760</t>
        </is>
      </c>
      <c r="B4769" s="69" t="n">
        <v>46229</v>
      </c>
      <c r="C4769" s="70" t="n">
        <v>2026</v>
      </c>
      <c r="D4769" t="inlineStr">
        <is>
          <t>Jul</t>
        </is>
      </c>
      <c r="E4769" t="inlineStr">
        <is>
          <t>UK</t>
        </is>
      </c>
      <c r="F4769" t="inlineStr">
        <is>
          <t>UK</t>
        </is>
      </c>
      <c r="G4769" t="inlineStr">
        <is>
          <t>BFSI</t>
        </is>
      </c>
      <c r="H4769" t="inlineStr">
        <is>
          <t>Cloud &amp; infrastructure</t>
        </is>
      </c>
      <c r="I4769" t="inlineStr">
        <is>
          <t>Large client</t>
        </is>
      </c>
      <c r="J4769" t="inlineStr">
        <is>
          <t>Lucas Martin</t>
        </is>
      </c>
      <c r="K4769" s="71" t="n">
        <v>6656</v>
      </c>
      <c r="L4769" s="72" t="n">
        <v>3852.66</v>
      </c>
      <c r="M4769" s="72" t="n">
        <v>25643304.96</v>
      </c>
      <c r="N4769" s="72" t="n">
        <v>0</v>
      </c>
      <c r="O4769" s="72" t="n">
        <v>25643304.96</v>
      </c>
      <c r="P4769" s="72" t="n">
        <v>17439836.04</v>
      </c>
      <c r="Q4769" s="72" t="n">
        <v>8203468.92</v>
      </c>
      <c r="R4769" t="inlineStr">
        <is>
          <t>B-01</t>
        </is>
      </c>
      <c r="S4769" s="73" t="n">
        <v>44.4</v>
      </c>
      <c r="T4769" s="73" t="n">
        <v>39.7</v>
      </c>
      <c r="U4769" s="71" t="n">
        <v>0</v>
      </c>
      <c r="V4769" t="inlineStr">
        <is>
          <t>No</t>
        </is>
      </c>
      <c r="W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TC104761</t>
        </is>
      </c>
      <c r="B4770" s="69" t="n">
        <v>46229</v>
      </c>
      <c r="C4770" s="70" t="n">
        <v>2026</v>
      </c>
      <c r="D4770" t="inlineStr">
        <is>
          <t>Jul</t>
        </is>
      </c>
      <c r="E4770" t="inlineStr">
        <is>
          <t>North America</t>
        </is>
      </c>
      <c r="F4770" t="inlineStr">
        <is>
          <t>USA</t>
        </is>
      </c>
      <c r="G4770" t="inlineStr">
        <is>
          <t>BFSI</t>
        </is>
      </c>
      <c r="H4770" t="inlineStr">
        <is>
          <t>Application services</t>
        </is>
      </c>
      <c r="I4770" t="inlineStr">
        <is>
          <t>Top-10 client</t>
        </is>
      </c>
      <c r="J4770" t="inlineStr">
        <is>
          <t>Arjun Mehta</t>
        </is>
      </c>
      <c r="K4770" s="71" t="n">
        <v>6699</v>
      </c>
      <c r="L4770" s="72" t="n">
        <v>4361.3</v>
      </c>
      <c r="M4770" s="72" t="n">
        <v>29216348.7</v>
      </c>
      <c r="N4770" s="72" t="n">
        <v>1752980.92</v>
      </c>
      <c r="O4770" s="72" t="n">
        <v>27463367.78</v>
      </c>
      <c r="P4770" s="72" t="n">
        <v>18522877.07</v>
      </c>
      <c r="Q4770" s="72" t="n">
        <v>8940490.710000001</v>
      </c>
      <c r="R4770" t="inlineStr">
        <is>
          <t>B-04</t>
        </is>
      </c>
      <c r="S4770" s="73" t="n">
        <v>47.8</v>
      </c>
      <c r="T4770" s="73" t="n">
        <v>40.8</v>
      </c>
      <c r="U4770" s="71" t="n">
        <v>0</v>
      </c>
      <c r="V4770" t="inlineStr">
        <is>
          <t>No</t>
        </is>
      </c>
      <c r="W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TC104762</t>
        </is>
      </c>
      <c r="B4771" s="69" t="n">
        <v>46229</v>
      </c>
      <c r="C4771" s="70" t="n">
        <v>2026</v>
      </c>
      <c r="D4771" t="inlineStr">
        <is>
          <t>Jul</t>
        </is>
      </c>
      <c r="E4771" t="inlineStr">
        <is>
          <t>Middle East &amp; Africa</t>
        </is>
      </c>
      <c r="F4771" t="inlineStr">
        <is>
          <t>UAE</t>
        </is>
      </c>
      <c r="G4771" t="inlineStr">
        <is>
          <t>Manufacturing</t>
        </is>
      </c>
      <c r="H4771" t="inlineStr">
        <is>
          <t>Consulting</t>
        </is>
      </c>
      <c r="I4771" t="inlineStr">
        <is>
          <t>Large client</t>
        </is>
      </c>
      <c r="J4771" t="inlineStr">
        <is>
          <t>Carlos Silva</t>
        </is>
      </c>
      <c r="K4771" s="71" t="n">
        <v>6705</v>
      </c>
      <c r="L4771" s="72" t="n">
        <v>3383.25</v>
      </c>
      <c r="M4771" s="72" t="n">
        <v>22684691.25</v>
      </c>
      <c r="N4771" s="72" t="n">
        <v>0</v>
      </c>
      <c r="O4771" s="72" t="n">
        <v>22684691.25</v>
      </c>
      <c r="P4771" s="72" t="n">
        <v>14378581.18</v>
      </c>
      <c r="Q4771" s="72" t="n">
        <v>8306110.07</v>
      </c>
      <c r="R4771" t="inlineStr">
        <is>
          <t>M-04</t>
        </is>
      </c>
      <c r="S4771" s="73" t="n">
        <v>50.8</v>
      </c>
      <c r="T4771" s="73" t="n">
        <v>40.8</v>
      </c>
      <c r="U4771" s="71" t="n">
        <v>2</v>
      </c>
      <c r="V4771" t="inlineStr">
        <is>
          <t>No</t>
        </is>
      </c>
      <c r="W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TC104763</t>
        </is>
      </c>
      <c r="B4772" s="69" t="n">
        <v>46229</v>
      </c>
      <c r="C4772" s="70" t="n">
        <v>2026</v>
      </c>
      <c r="D4772" t="inlineStr">
        <is>
          <t>Jul</t>
        </is>
      </c>
      <c r="E4772" t="inlineStr">
        <is>
          <t>North America</t>
        </is>
      </c>
      <c r="F4772" t="inlineStr">
        <is>
          <t>Canada</t>
        </is>
      </c>
      <c r="G4772" t="inlineStr">
        <is>
          <t>Manufacturing</t>
        </is>
      </c>
      <c r="H4772" t="inlineStr">
        <is>
          <t>AI &amp; data</t>
        </is>
      </c>
      <c r="I4772" t="inlineStr">
        <is>
          <t>Large client</t>
        </is>
      </c>
      <c r="J4772" t="inlineStr">
        <is>
          <t>Hiroshi Tanaka</t>
        </is>
      </c>
      <c r="K4772" s="71" t="n">
        <v>6316</v>
      </c>
      <c r="L4772" s="72" t="n">
        <v>3712.78</v>
      </c>
      <c r="M4772" s="72" t="n">
        <v>23449918.48</v>
      </c>
      <c r="N4772" s="72" t="n">
        <v>937996.74</v>
      </c>
      <c r="O4772" s="72" t="n">
        <v>22511921.74</v>
      </c>
      <c r="P4772" s="72" t="n">
        <v>14849674.51</v>
      </c>
      <c r="Q4772" s="72" t="n">
        <v>7662247.23</v>
      </c>
      <c r="R4772" t="inlineStr">
        <is>
          <t>M-06</t>
        </is>
      </c>
      <c r="S4772" s="73" t="n">
        <v>45</v>
      </c>
      <c r="T4772" s="73" t="n">
        <v>38.8</v>
      </c>
      <c r="U4772" s="71" t="n">
        <v>1</v>
      </c>
      <c r="V4772" t="inlineStr">
        <is>
          <t>No</t>
        </is>
      </c>
      <c r="W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TC104764</t>
        </is>
      </c>
      <c r="B4773" s="69" t="n">
        <v>46229</v>
      </c>
      <c r="C4773" s="70" t="n">
        <v>2026</v>
      </c>
      <c r="D4773" t="inlineStr">
        <is>
          <t>Jul</t>
        </is>
      </c>
      <c r="E4773" t="inlineStr">
        <is>
          <t>North America</t>
        </is>
      </c>
      <c r="F4773" t="inlineStr">
        <is>
          <t>USA</t>
        </is>
      </c>
      <c r="G4773" t="inlineStr">
        <is>
          <t>BFSI</t>
        </is>
      </c>
      <c r="H4773" t="inlineStr">
        <is>
          <t>Application services</t>
        </is>
      </c>
      <c r="I4773" t="inlineStr">
        <is>
          <t>Large client</t>
        </is>
      </c>
      <c r="J4773" t="inlineStr">
        <is>
          <t>Priya Nair</t>
        </is>
      </c>
      <c r="K4773" s="71" t="n">
        <v>5349</v>
      </c>
      <c r="L4773" s="72" t="n">
        <v>4345.53</v>
      </c>
      <c r="M4773" s="72" t="n">
        <v>23244239.97</v>
      </c>
      <c r="N4773" s="72" t="n">
        <v>464884.8</v>
      </c>
      <c r="O4773" s="72" t="n">
        <v>22779355.17</v>
      </c>
      <c r="P4773" s="72" t="n">
        <v>15079490.35</v>
      </c>
      <c r="Q4773" s="72" t="n">
        <v>7699864.82</v>
      </c>
      <c r="R4773" t="inlineStr">
        <is>
          <t>B-02</t>
        </is>
      </c>
      <c r="S4773" s="73" t="n">
        <v>41.1</v>
      </c>
      <c r="T4773" s="73" t="n">
        <v>33.7</v>
      </c>
      <c r="U4773" s="71" t="n">
        <v>1</v>
      </c>
      <c r="V4773" t="inlineStr">
        <is>
          <t>No</t>
        </is>
      </c>
      <c r="W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TC104765</t>
        </is>
      </c>
      <c r="B4774" s="69" t="n">
        <v>46229</v>
      </c>
      <c r="C4774" s="70" t="n">
        <v>2026</v>
      </c>
      <c r="D4774" t="inlineStr">
        <is>
          <t>Jul</t>
        </is>
      </c>
      <c r="E4774" t="inlineStr">
        <is>
          <t>Asia Pacific</t>
        </is>
      </c>
      <c r="F4774" t="inlineStr">
        <is>
          <t>Singapore</t>
        </is>
      </c>
      <c r="G4774" t="inlineStr">
        <is>
          <t>Life Sciences</t>
        </is>
      </c>
      <c r="H4774" t="inlineStr">
        <is>
          <t>Application services</t>
        </is>
      </c>
      <c r="I4774" t="inlineStr">
        <is>
          <t>Large client</t>
        </is>
      </c>
      <c r="J4774" t="inlineStr">
        <is>
          <t>Sara Rossi</t>
        </is>
      </c>
      <c r="K4774" s="71" t="n">
        <v>1167</v>
      </c>
      <c r="L4774" s="72" t="n">
        <v>4268.83</v>
      </c>
      <c r="M4774" s="72" t="n">
        <v>4981724.61</v>
      </c>
      <c r="N4774" s="72" t="n">
        <v>0</v>
      </c>
      <c r="O4774" s="72" t="n">
        <v>4981724.61</v>
      </c>
      <c r="P4774" s="72" t="n">
        <v>3340629.07</v>
      </c>
      <c r="Q4774" s="72" t="n">
        <v>1641095.54</v>
      </c>
      <c r="R4774" t="inlineStr">
        <is>
          <t>LS-02</t>
        </is>
      </c>
      <c r="S4774" s="73" t="n">
        <v>9.300000000000001</v>
      </c>
      <c r="T4774" s="73" t="n">
        <v>7.1</v>
      </c>
      <c r="U4774" s="71" t="n">
        <v>0</v>
      </c>
      <c r="V4774" t="inlineStr">
        <is>
          <t>No</t>
        </is>
      </c>
      <c r="W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TC104766</t>
        </is>
      </c>
      <c r="B4775" s="69" t="n">
        <v>46229</v>
      </c>
      <c r="C4775" s="70" t="n">
        <v>2026</v>
      </c>
      <c r="D4775" t="inlineStr">
        <is>
          <t>Jul</t>
        </is>
      </c>
      <c r="E4775" t="inlineStr">
        <is>
          <t>North America</t>
        </is>
      </c>
      <c r="F4775" t="inlineStr">
        <is>
          <t>USA</t>
        </is>
      </c>
      <c r="G4775" t="inlineStr">
        <is>
          <t>Manufacturing</t>
        </is>
      </c>
      <c r="H4775" t="inlineStr">
        <is>
          <t>Application services</t>
        </is>
      </c>
      <c r="I4775" t="inlineStr">
        <is>
          <t>Large client</t>
        </is>
      </c>
      <c r="J4775" t="inlineStr">
        <is>
          <t>Amir Khan</t>
        </is>
      </c>
      <c r="K4775" s="71" t="n">
        <v>4086</v>
      </c>
      <c r="L4775" s="72" t="n">
        <v>3724.59</v>
      </c>
      <c r="M4775" s="72" t="n">
        <v>15218674.74</v>
      </c>
      <c r="N4775" s="72" t="n">
        <v>0</v>
      </c>
      <c r="O4775" s="72" t="n">
        <v>15218674.74</v>
      </c>
      <c r="P4775" s="72" t="n">
        <v>9092044.24</v>
      </c>
      <c r="Q4775" s="72" t="n">
        <v>6126630.5</v>
      </c>
      <c r="R4775" t="inlineStr">
        <is>
          <t>M-03</t>
        </is>
      </c>
      <c r="S4775" s="73" t="n">
        <v>29</v>
      </c>
      <c r="T4775" s="73" t="n">
        <v>24.7</v>
      </c>
      <c r="U4775" s="71" t="n">
        <v>0</v>
      </c>
      <c r="V4775" t="inlineStr">
        <is>
          <t>No</t>
        </is>
      </c>
      <c r="W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TC104767</t>
        </is>
      </c>
      <c r="B4776" s="69" t="n">
        <v>46229</v>
      </c>
      <c r="C4776" s="70" t="n">
        <v>2026</v>
      </c>
      <c r="D4776" t="inlineStr">
        <is>
          <t>Jul</t>
        </is>
      </c>
      <c r="E4776" t="inlineStr">
        <is>
          <t>Asia Pacific</t>
        </is>
      </c>
      <c r="F4776" t="inlineStr">
        <is>
          <t>Australia</t>
        </is>
      </c>
      <c r="G4776" t="inlineStr">
        <is>
          <t>BFSI</t>
        </is>
      </c>
      <c r="H4776" t="inlineStr">
        <is>
          <t>Cloud &amp; infrastructure</t>
        </is>
      </c>
      <c r="I4776" t="inlineStr">
        <is>
          <t>Top-10 client</t>
        </is>
      </c>
      <c r="J4776" t="inlineStr">
        <is>
          <t>Priya Nair</t>
        </is>
      </c>
      <c r="K4776" s="71" t="n">
        <v>6582</v>
      </c>
      <c r="L4776" s="72" t="n">
        <v>3439.8</v>
      </c>
      <c r="M4776" s="72" t="n">
        <v>22640763.6</v>
      </c>
      <c r="N4776" s="72" t="n">
        <v>0</v>
      </c>
      <c r="O4776" s="72" t="n">
        <v>22640763.6</v>
      </c>
      <c r="P4776" s="72" t="n">
        <v>13644663.72</v>
      </c>
      <c r="Q4776" s="72" t="n">
        <v>8996099.880000001</v>
      </c>
      <c r="R4776" t="inlineStr">
        <is>
          <t>B-04</t>
        </is>
      </c>
      <c r="S4776" s="73" t="n">
        <v>50</v>
      </c>
      <c r="T4776" s="73" t="n">
        <v>38.6</v>
      </c>
      <c r="U4776" s="71" t="n">
        <v>0</v>
      </c>
      <c r="V4776" t="inlineStr">
        <is>
          <t>No</t>
        </is>
      </c>
      <c r="W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TC104768</t>
        </is>
      </c>
      <c r="B4777" s="69" t="n">
        <v>46229</v>
      </c>
      <c r="C4777" s="70" t="n">
        <v>2026</v>
      </c>
      <c r="D4777" t="inlineStr">
        <is>
          <t>Jul</t>
        </is>
      </c>
      <c r="E4777" t="inlineStr">
        <is>
          <t>North America</t>
        </is>
      </c>
      <c r="F4777" t="inlineStr">
        <is>
          <t>Canada</t>
        </is>
      </c>
      <c r="G4777" t="inlineStr">
        <is>
          <t>BFSI</t>
        </is>
      </c>
      <c r="H4777" t="inlineStr">
        <is>
          <t>Application services</t>
        </is>
      </c>
      <c r="I4777" t="inlineStr">
        <is>
          <t>Top-10 client</t>
        </is>
      </c>
      <c r="J4777" t="inlineStr">
        <is>
          <t>Zoya Ahmed</t>
        </is>
      </c>
      <c r="K4777" s="71" t="n">
        <v>7447</v>
      </c>
      <c r="L4777" s="72" t="n">
        <v>4362.03</v>
      </c>
      <c r="M4777" s="72" t="n">
        <v>32484037.41</v>
      </c>
      <c r="N4777" s="72" t="n">
        <v>1299361.5</v>
      </c>
      <c r="O4777" s="72" t="n">
        <v>31184675.91</v>
      </c>
      <c r="P4777" s="72" t="n">
        <v>22913764.18</v>
      </c>
      <c r="Q4777" s="72" t="n">
        <v>8270911.73</v>
      </c>
      <c r="R4777" t="inlineStr">
        <is>
          <t>B-03</t>
        </is>
      </c>
      <c r="S4777" s="73" t="n">
        <v>55.8</v>
      </c>
      <c r="T4777" s="73" t="n">
        <v>47</v>
      </c>
      <c r="U4777" s="71" t="n">
        <v>1</v>
      </c>
      <c r="V4777" t="inlineStr">
        <is>
          <t>No</t>
        </is>
      </c>
      <c r="W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TC104769</t>
        </is>
      </c>
      <c r="B4778" s="69" t="n">
        <v>46229</v>
      </c>
      <c r="C4778" s="70" t="n">
        <v>2026</v>
      </c>
      <c r="D4778" t="inlineStr">
        <is>
          <t>Jul</t>
        </is>
      </c>
      <c r="E4778" t="inlineStr">
        <is>
          <t>North America</t>
        </is>
      </c>
      <c r="F4778" t="inlineStr">
        <is>
          <t>Canada</t>
        </is>
      </c>
      <c r="G4778" t="inlineStr">
        <is>
          <t>Manufacturing</t>
        </is>
      </c>
      <c r="H4778" t="inlineStr">
        <is>
          <t>BPS</t>
        </is>
      </c>
      <c r="I4778" t="inlineStr">
        <is>
          <t>Large client</t>
        </is>
      </c>
      <c r="J4778" t="inlineStr">
        <is>
          <t>Zoya Ahmed</t>
        </is>
      </c>
      <c r="K4778" s="71" t="n">
        <v>2469</v>
      </c>
      <c r="L4778" s="72" t="n">
        <v>4452.83</v>
      </c>
      <c r="M4778" s="72" t="n">
        <v>10994037.27</v>
      </c>
      <c r="N4778" s="72" t="n">
        <v>0</v>
      </c>
      <c r="O4778" s="72" t="n">
        <v>10994037.27</v>
      </c>
      <c r="P4778" s="72" t="n">
        <v>6565522.09</v>
      </c>
      <c r="Q4778" s="72" t="n">
        <v>4428515.18</v>
      </c>
      <c r="R4778" t="inlineStr">
        <is>
          <t>M-01</t>
        </is>
      </c>
      <c r="S4778" s="73" t="n">
        <v>19.7</v>
      </c>
      <c r="T4778" s="73" t="n">
        <v>15</v>
      </c>
      <c r="U4778" s="71" t="n">
        <v>0</v>
      </c>
      <c r="V4778" t="inlineStr">
        <is>
          <t>No</t>
        </is>
      </c>
      <c r="W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TC104770</t>
        </is>
      </c>
      <c r="B4779" s="69" t="n">
        <v>46229</v>
      </c>
      <c r="C4779" s="70" t="n">
        <v>2026</v>
      </c>
      <c r="D4779" t="inlineStr">
        <is>
          <t>Jul</t>
        </is>
      </c>
      <c r="E4779" t="inlineStr">
        <is>
          <t>Middle East &amp; Africa</t>
        </is>
      </c>
      <c r="F4779" t="inlineStr">
        <is>
          <t>UAE</t>
        </is>
      </c>
      <c r="G4779" t="inlineStr">
        <is>
          <t>Communications &amp; Media</t>
        </is>
      </c>
      <c r="H4779" t="inlineStr">
        <is>
          <t>Cloud &amp; infrastructure</t>
        </is>
      </c>
      <c r="I4779" t="inlineStr">
        <is>
          <t>Large client</t>
        </is>
      </c>
      <c r="J4779" t="inlineStr">
        <is>
          <t>Ravindra Patil</t>
        </is>
      </c>
      <c r="K4779" s="71" t="n">
        <v>9884</v>
      </c>
      <c r="L4779" s="72" t="n">
        <v>3089.72</v>
      </c>
      <c r="M4779" s="72" t="n">
        <v>30538792.48</v>
      </c>
      <c r="N4779" s="72" t="n">
        <v>1221551.7</v>
      </c>
      <c r="O4779" s="72" t="n">
        <v>29317240.78</v>
      </c>
      <c r="P4779" s="72" t="n">
        <v>20263311.81</v>
      </c>
      <c r="Q4779" s="72" t="n">
        <v>9053928.970000001</v>
      </c>
      <c r="R4779" t="inlineStr">
        <is>
          <t>CM-05</t>
        </is>
      </c>
      <c r="S4779" s="73" t="n">
        <v>76.09999999999999</v>
      </c>
      <c r="T4779" s="73" t="n">
        <v>63.7</v>
      </c>
      <c r="U4779" s="71" t="n">
        <v>0</v>
      </c>
      <c r="V4779" t="inlineStr">
        <is>
          <t>No</t>
        </is>
      </c>
      <c r="W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TC104771</t>
        </is>
      </c>
      <c r="B4780" s="69" t="n">
        <v>46229</v>
      </c>
      <c r="C4780" s="70" t="n">
        <v>2026</v>
      </c>
      <c r="D4780" t="inlineStr">
        <is>
          <t>Jul</t>
        </is>
      </c>
      <c r="E4780" t="inlineStr">
        <is>
          <t>North America</t>
        </is>
      </c>
      <c r="F4780" t="inlineStr">
        <is>
          <t>Canada</t>
        </is>
      </c>
      <c r="G4780" t="inlineStr">
        <is>
          <t>BFSI</t>
        </is>
      </c>
      <c r="H4780" t="inlineStr">
        <is>
          <t>Application services</t>
        </is>
      </c>
      <c r="I4780" t="inlineStr">
        <is>
          <t>Top-10 client</t>
        </is>
      </c>
      <c r="J4780" t="inlineStr">
        <is>
          <t>Shraddha Kulkarni</t>
        </is>
      </c>
      <c r="K4780" s="71" t="n">
        <v>7780</v>
      </c>
      <c r="L4780" s="72" t="n">
        <v>3907.67</v>
      </c>
      <c r="M4780" s="72" t="n">
        <v>30401672.6</v>
      </c>
      <c r="N4780" s="72" t="n">
        <v>1824100.36</v>
      </c>
      <c r="O4780" s="72" t="n">
        <v>28577572.24</v>
      </c>
      <c r="P4780" s="72" t="n">
        <v>20254521.01</v>
      </c>
      <c r="Q4780" s="72" t="n">
        <v>8323051.23</v>
      </c>
      <c r="R4780" t="inlineStr">
        <is>
          <t>B-04</t>
        </is>
      </c>
      <c r="S4780" s="73" t="n">
        <v>53.5</v>
      </c>
      <c r="T4780" s="73" t="n">
        <v>46.8</v>
      </c>
      <c r="U4780" s="71" t="n">
        <v>0</v>
      </c>
      <c r="V4780" t="inlineStr">
        <is>
          <t>No</t>
        </is>
      </c>
      <c r="W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TC104772</t>
        </is>
      </c>
      <c r="B4781" s="69" t="n">
        <v>46229</v>
      </c>
      <c r="C4781" s="70" t="n">
        <v>2026</v>
      </c>
      <c r="D4781" t="inlineStr">
        <is>
          <t>Jul</t>
        </is>
      </c>
      <c r="E4781" t="inlineStr">
        <is>
          <t>Middle East &amp; Africa</t>
        </is>
      </c>
      <c r="F4781" t="inlineStr">
        <is>
          <t>South Africa</t>
        </is>
      </c>
      <c r="G4781" t="inlineStr">
        <is>
          <t>Life Sciences</t>
        </is>
      </c>
      <c r="H4781" t="inlineStr">
        <is>
          <t>Cloud &amp; infrastructure</t>
        </is>
      </c>
      <c r="I4781" t="inlineStr">
        <is>
          <t>Top-10 client</t>
        </is>
      </c>
      <c r="J4781" t="inlineStr">
        <is>
          <t>Mei Lin</t>
        </is>
      </c>
      <c r="K4781" s="71" t="n">
        <v>10852</v>
      </c>
      <c r="L4781" s="72" t="n">
        <v>4056.16</v>
      </c>
      <c r="M4781" s="72" t="n">
        <v>44017448.32</v>
      </c>
      <c r="N4781" s="72" t="n">
        <v>880348.97</v>
      </c>
      <c r="O4781" s="72" t="n">
        <v>43137099.35</v>
      </c>
      <c r="P4781" s="72" t="n">
        <v>27431390.77</v>
      </c>
      <c r="Q4781" s="72" t="n">
        <v>15705708.58</v>
      </c>
      <c r="R4781" t="inlineStr">
        <is>
          <t>LS-06</t>
        </is>
      </c>
      <c r="S4781" s="73" t="n">
        <v>70.90000000000001</v>
      </c>
      <c r="T4781" s="73" t="n">
        <v>64.8</v>
      </c>
      <c r="U4781" s="71" t="n">
        <v>0</v>
      </c>
      <c r="V4781" t="inlineStr">
        <is>
          <t>No</t>
        </is>
      </c>
      <c r="W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TC104773</t>
        </is>
      </c>
      <c r="B4782" s="69" t="n">
        <v>46230</v>
      </c>
      <c r="C4782" s="70" t="n">
        <v>2026</v>
      </c>
      <c r="D4782" t="inlineStr">
        <is>
          <t>Jul</t>
        </is>
      </c>
      <c r="E4782" t="inlineStr">
        <is>
          <t>Asia Pacific</t>
        </is>
      </c>
      <c r="F4782" t="inlineStr">
        <is>
          <t>Japan</t>
        </is>
      </c>
      <c r="G4782" t="inlineStr">
        <is>
          <t>Communications &amp; Media</t>
        </is>
      </c>
      <c r="H4782" t="inlineStr">
        <is>
          <t>Cloud &amp; infrastructure</t>
        </is>
      </c>
      <c r="I4782" t="inlineStr">
        <is>
          <t>Mid-size client</t>
        </is>
      </c>
      <c r="J4782" t="inlineStr">
        <is>
          <t>Mei Lin</t>
        </is>
      </c>
      <c r="K4782" s="71" t="n">
        <v>10807</v>
      </c>
      <c r="L4782" s="72" t="n">
        <v>2905.84</v>
      </c>
      <c r="M4782" s="72" t="n">
        <v>31403412.88</v>
      </c>
      <c r="N4782" s="72" t="n">
        <v>0</v>
      </c>
      <c r="O4782" s="72" t="n">
        <v>31403412.88</v>
      </c>
      <c r="P4782" s="72" t="n">
        <v>20474394.05</v>
      </c>
      <c r="Q4782" s="72" t="n">
        <v>10929018.83</v>
      </c>
      <c r="R4782" t="inlineStr">
        <is>
          <t>CM-04</t>
        </is>
      </c>
      <c r="S4782" s="73" t="n">
        <v>70.7</v>
      </c>
      <c r="T4782" s="73" t="n">
        <v>64.7</v>
      </c>
      <c r="U4782" s="71" t="n">
        <v>1</v>
      </c>
      <c r="V4782" t="inlineStr">
        <is>
          <t>No</t>
        </is>
      </c>
      <c r="W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TC104774</t>
        </is>
      </c>
      <c r="B4783" s="69" t="n">
        <v>46230</v>
      </c>
      <c r="C4783" s="70" t="n">
        <v>2026</v>
      </c>
      <c r="D4783" t="inlineStr">
        <is>
          <t>Jul</t>
        </is>
      </c>
      <c r="E4783" t="inlineStr">
        <is>
          <t>Continental Europe</t>
        </is>
      </c>
      <c r="F4783" t="inlineStr">
        <is>
          <t>Netherlands</t>
        </is>
      </c>
      <c r="G4783" t="inlineStr">
        <is>
          <t>Manufacturing</t>
        </is>
      </c>
      <c r="H4783" t="inlineStr">
        <is>
          <t>Consulting</t>
        </is>
      </c>
      <c r="I4783" t="inlineStr">
        <is>
          <t>Large client</t>
        </is>
      </c>
      <c r="J4783" t="inlineStr">
        <is>
          <t>Mei Lin</t>
        </is>
      </c>
      <c r="K4783" s="71" t="n">
        <v>7010</v>
      </c>
      <c r="L4783" s="72" t="n">
        <v>4395.72</v>
      </c>
      <c r="M4783" s="72" t="n">
        <v>30813997.2</v>
      </c>
      <c r="N4783" s="72" t="n">
        <v>1848839.83</v>
      </c>
      <c r="O4783" s="72" t="n">
        <v>28965157.37</v>
      </c>
      <c r="P4783" s="72" t="n">
        <v>18931993.29</v>
      </c>
      <c r="Q4783" s="72" t="n">
        <v>10033164.08</v>
      </c>
      <c r="R4783" t="inlineStr">
        <is>
          <t>M-03</t>
        </is>
      </c>
      <c r="S4783" s="73" t="n">
        <v>51.7</v>
      </c>
      <c r="T4783" s="73" t="n">
        <v>44.3</v>
      </c>
      <c r="U4783" s="71" t="n">
        <v>2</v>
      </c>
      <c r="V4783" t="inlineStr">
        <is>
          <t>No</t>
        </is>
      </c>
      <c r="W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TC104775</t>
        </is>
      </c>
      <c r="B4784" s="69" t="n">
        <v>46230</v>
      </c>
      <c r="C4784" s="70" t="n">
        <v>2026</v>
      </c>
      <c r="D4784" t="inlineStr">
        <is>
          <t>Jul</t>
        </is>
      </c>
      <c r="E4784" t="inlineStr">
        <is>
          <t>India</t>
        </is>
      </c>
      <c r="F4784" t="inlineStr">
        <is>
          <t>India</t>
        </is>
      </c>
      <c r="G4784" t="inlineStr">
        <is>
          <t>BFSI</t>
        </is>
      </c>
      <c r="H4784" t="inlineStr">
        <is>
          <t>Application services</t>
        </is>
      </c>
      <c r="I4784" t="inlineStr">
        <is>
          <t>Large client</t>
        </is>
      </c>
      <c r="J4784" t="inlineStr">
        <is>
          <t>Shraddha Kulkarni</t>
        </is>
      </c>
      <c r="K4784" s="71" t="n">
        <v>3596</v>
      </c>
      <c r="L4784" s="72" t="n">
        <v>3272.57</v>
      </c>
      <c r="M4784" s="72" t="n">
        <v>11768161.72</v>
      </c>
      <c r="N4784" s="72" t="n">
        <v>706089.7</v>
      </c>
      <c r="O4784" s="72" t="n">
        <v>11062072.02</v>
      </c>
      <c r="P4784" s="72" t="n">
        <v>6989944.12</v>
      </c>
      <c r="Q4784" s="72" t="n">
        <v>4072127.9</v>
      </c>
      <c r="R4784" t="inlineStr">
        <is>
          <t>B-05</t>
        </is>
      </c>
      <c r="S4784" s="73" t="n">
        <v>27.3</v>
      </c>
      <c r="T4784" s="73" t="n">
        <v>22.7</v>
      </c>
      <c r="U4784" s="71" t="n">
        <v>0</v>
      </c>
      <c r="V4784" t="inlineStr">
        <is>
          <t>No</t>
        </is>
      </c>
      <c r="W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TC104776</t>
        </is>
      </c>
      <c r="B4785" s="69" t="n">
        <v>46230</v>
      </c>
      <c r="C4785" s="70" t="n">
        <v>2026</v>
      </c>
      <c r="D4785" t="inlineStr">
        <is>
          <t>Jul</t>
        </is>
      </c>
      <c r="E4785" t="inlineStr">
        <is>
          <t>North America</t>
        </is>
      </c>
      <c r="F4785" t="inlineStr">
        <is>
          <t>Canada</t>
        </is>
      </c>
      <c r="G4785" t="inlineStr">
        <is>
          <t>Communications &amp; Media</t>
        </is>
      </c>
      <c r="H4785" t="inlineStr">
        <is>
          <t>BPS</t>
        </is>
      </c>
      <c r="I4785" t="inlineStr">
        <is>
          <t>Top-10 client</t>
        </is>
      </c>
      <c r="J4785" t="inlineStr">
        <is>
          <t>Sara Rossi</t>
        </is>
      </c>
      <c r="K4785" s="71" t="n">
        <v>5001</v>
      </c>
      <c r="L4785" s="72" t="n">
        <v>3541.73</v>
      </c>
      <c r="M4785" s="72" t="n">
        <v>17712191.73</v>
      </c>
      <c r="N4785" s="72" t="n">
        <v>708487.67</v>
      </c>
      <c r="O4785" s="72" t="n">
        <v>17003704.06</v>
      </c>
      <c r="P4785" s="72" t="n">
        <v>11569419.95</v>
      </c>
      <c r="Q4785" s="72" t="n">
        <v>5434284.11</v>
      </c>
      <c r="R4785" t="inlineStr">
        <is>
          <t>CM-03</t>
        </is>
      </c>
      <c r="S4785" s="73" t="n">
        <v>40</v>
      </c>
      <c r="T4785" s="73" t="n">
        <v>30.5</v>
      </c>
      <c r="U4785" s="71" t="n">
        <v>0</v>
      </c>
      <c r="V4785" t="inlineStr">
        <is>
          <t>No</t>
        </is>
      </c>
      <c r="W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TC104777</t>
        </is>
      </c>
      <c r="B4786" s="69" t="n">
        <v>46230</v>
      </c>
      <c r="C4786" s="70" t="n">
        <v>2026</v>
      </c>
      <c r="D4786" t="inlineStr">
        <is>
          <t>Jul</t>
        </is>
      </c>
      <c r="E4786" t="inlineStr">
        <is>
          <t>Middle East &amp; Africa</t>
        </is>
      </c>
      <c r="F4786" t="inlineStr">
        <is>
          <t>UAE</t>
        </is>
      </c>
      <c r="G4786" t="inlineStr">
        <is>
          <t>Manufacturing</t>
        </is>
      </c>
      <c r="H4786" t="inlineStr">
        <is>
          <t>Consulting</t>
        </is>
      </c>
      <c r="I4786" t="inlineStr">
        <is>
          <t>Mid-size client</t>
        </is>
      </c>
      <c r="J4786" t="inlineStr">
        <is>
          <t>Ruhi Shaikh</t>
        </is>
      </c>
      <c r="K4786" s="71" t="n">
        <v>2776</v>
      </c>
      <c r="L4786" s="72" t="n">
        <v>3192.71</v>
      </c>
      <c r="M4786" s="72" t="n">
        <v>8862962.960000001</v>
      </c>
      <c r="N4786" s="72" t="n">
        <v>0</v>
      </c>
      <c r="O4786" s="72" t="n">
        <v>8862962.960000001</v>
      </c>
      <c r="P4786" s="72" t="n">
        <v>5406862.21</v>
      </c>
      <c r="Q4786" s="72" t="n">
        <v>3456100.75</v>
      </c>
      <c r="R4786" t="inlineStr">
        <is>
          <t>M-02</t>
        </is>
      </c>
      <c r="S4786" s="73" t="n">
        <v>20.4</v>
      </c>
      <c r="T4786" s="73" t="n">
        <v>17.5</v>
      </c>
      <c r="U4786" s="71" t="n">
        <v>0</v>
      </c>
      <c r="V4786" t="inlineStr">
        <is>
          <t>No</t>
        </is>
      </c>
      <c r="W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TC104778</t>
        </is>
      </c>
      <c r="B4787" s="69" t="n">
        <v>46230</v>
      </c>
      <c r="C4787" s="70" t="n">
        <v>2026</v>
      </c>
      <c r="D4787" t="inlineStr">
        <is>
          <t>Jul</t>
        </is>
      </c>
      <c r="E4787" t="inlineStr">
        <is>
          <t>Continental Europe</t>
        </is>
      </c>
      <c r="F4787" t="inlineStr">
        <is>
          <t>Netherlands</t>
        </is>
      </c>
      <c r="G4787" t="inlineStr">
        <is>
          <t>Technology &amp; Services</t>
        </is>
      </c>
      <c r="H4787" t="inlineStr">
        <is>
          <t>Application services</t>
        </is>
      </c>
      <c r="I4787" t="inlineStr">
        <is>
          <t>Large client</t>
        </is>
      </c>
      <c r="J4787" t="inlineStr">
        <is>
          <t>Sara Rossi</t>
        </is>
      </c>
      <c r="K4787" s="71" t="n">
        <v>9512</v>
      </c>
      <c r="L4787" s="72" t="n">
        <v>3662.89</v>
      </c>
      <c r="M4787" s="72" t="n">
        <v>34841409.68</v>
      </c>
      <c r="N4787" s="72" t="n">
        <v>1393656.39</v>
      </c>
      <c r="O4787" s="72" t="n">
        <v>33447753.29</v>
      </c>
      <c r="P4787" s="72" t="n">
        <v>23062092.01</v>
      </c>
      <c r="Q4787" s="72" t="n">
        <v>10385661.28</v>
      </c>
      <c r="R4787" t="inlineStr">
        <is>
          <t>TS-03</t>
        </is>
      </c>
      <c r="S4787" s="73" t="n">
        <v>79.40000000000001</v>
      </c>
      <c r="T4787" s="73" t="n">
        <v>60.4</v>
      </c>
      <c r="U4787" s="71" t="n">
        <v>2</v>
      </c>
      <c r="V4787" t="inlineStr">
        <is>
          <t>No</t>
        </is>
      </c>
      <c r="W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TC104779</t>
        </is>
      </c>
      <c r="B4788" s="69" t="n">
        <v>46230</v>
      </c>
      <c r="C4788" s="70" t="n">
        <v>2026</v>
      </c>
      <c r="D4788" t="inlineStr">
        <is>
          <t>Jul</t>
        </is>
      </c>
      <c r="E4788" t="inlineStr">
        <is>
          <t>North America</t>
        </is>
      </c>
      <c r="F4788" t="inlineStr">
        <is>
          <t>Canada</t>
        </is>
      </c>
      <c r="G4788" t="inlineStr">
        <is>
          <t>BFSI</t>
        </is>
      </c>
      <c r="H4788" t="inlineStr">
        <is>
          <t>Application services</t>
        </is>
      </c>
      <c r="I4788" t="inlineStr">
        <is>
          <t>Large client</t>
        </is>
      </c>
      <c r="J4788" t="inlineStr">
        <is>
          <t>Lucas Martin</t>
        </is>
      </c>
      <c r="K4788" s="71" t="n">
        <v>2278</v>
      </c>
      <c r="L4788" s="72" t="n">
        <v>4320.7</v>
      </c>
      <c r="M4788" s="72" t="n">
        <v>9842554.6</v>
      </c>
      <c r="N4788" s="72" t="n">
        <v>0</v>
      </c>
      <c r="O4788" s="72" t="n">
        <v>9842554.6</v>
      </c>
      <c r="P4788" s="72" t="n">
        <v>6227272.88</v>
      </c>
      <c r="Q4788" s="72" t="n">
        <v>3615281.72</v>
      </c>
      <c r="R4788" t="inlineStr">
        <is>
          <t>B-03</t>
        </is>
      </c>
      <c r="S4788" s="73" t="n">
        <v>17.9</v>
      </c>
      <c r="T4788" s="73" t="n">
        <v>14.2</v>
      </c>
      <c r="U4788" s="71" t="n">
        <v>0</v>
      </c>
      <c r="V4788" t="inlineStr">
        <is>
          <t>No</t>
        </is>
      </c>
      <c r="W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TC104780</t>
        </is>
      </c>
      <c r="B4789" s="69" t="n">
        <v>46230</v>
      </c>
      <c r="C4789" s="70" t="n">
        <v>2026</v>
      </c>
      <c r="D4789" t="inlineStr">
        <is>
          <t>Jul</t>
        </is>
      </c>
      <c r="E4789" t="inlineStr">
        <is>
          <t>North America</t>
        </is>
      </c>
      <c r="F4789" t="inlineStr">
        <is>
          <t>Canada</t>
        </is>
      </c>
      <c r="G4789" t="inlineStr">
        <is>
          <t>BFSI</t>
        </is>
      </c>
      <c r="H4789" t="inlineStr">
        <is>
          <t>BPS</t>
        </is>
      </c>
      <c r="I4789" t="inlineStr">
        <is>
          <t>Top-10 client</t>
        </is>
      </c>
      <c r="J4789" t="inlineStr">
        <is>
          <t>Liam O'Brien</t>
        </is>
      </c>
      <c r="K4789" s="71" t="n">
        <v>10444</v>
      </c>
      <c r="L4789" s="72" t="n">
        <v>3764.58</v>
      </c>
      <c r="M4789" s="72" t="n">
        <v>39317273.52</v>
      </c>
      <c r="N4789" s="72" t="n">
        <v>1572690.94</v>
      </c>
      <c r="O4789" s="72" t="n">
        <v>37744582.58</v>
      </c>
      <c r="P4789" s="72" t="n">
        <v>24735639.15</v>
      </c>
      <c r="Q4789" s="72" t="n">
        <v>13008943.43</v>
      </c>
      <c r="R4789" t="inlineStr">
        <is>
          <t>B-05</t>
        </is>
      </c>
      <c r="S4789" s="73" t="n">
        <v>77.90000000000001</v>
      </c>
      <c r="T4789" s="73" t="n">
        <v>61</v>
      </c>
      <c r="U4789" s="71" t="n">
        <v>1</v>
      </c>
      <c r="V4789" t="inlineStr">
        <is>
          <t>No</t>
        </is>
      </c>
      <c r="W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TC104781</t>
        </is>
      </c>
      <c r="B4790" s="69" t="n">
        <v>46230</v>
      </c>
      <c r="C4790" s="70" t="n">
        <v>2026</v>
      </c>
      <c r="D4790" t="inlineStr">
        <is>
          <t>Jul</t>
        </is>
      </c>
      <c r="E4790" t="inlineStr">
        <is>
          <t>Asia Pacific</t>
        </is>
      </c>
      <c r="F4790" t="inlineStr">
        <is>
          <t>Singapore</t>
        </is>
      </c>
      <c r="G4790" t="inlineStr">
        <is>
          <t>Communications &amp; Media</t>
        </is>
      </c>
      <c r="H4790" t="inlineStr">
        <is>
          <t>BPS</t>
        </is>
      </c>
      <c r="I4790" t="inlineStr">
        <is>
          <t>Large client</t>
        </is>
      </c>
      <c r="J4790" t="inlineStr">
        <is>
          <t>Ruhi Shaikh</t>
        </is>
      </c>
      <c r="K4790" s="71" t="n">
        <v>4933</v>
      </c>
      <c r="L4790" s="72" t="n">
        <v>3295.65</v>
      </c>
      <c r="M4790" s="72" t="n">
        <v>16257441.45</v>
      </c>
      <c r="N4790" s="72" t="n">
        <v>0</v>
      </c>
      <c r="O4790" s="72" t="n">
        <v>16257441.45</v>
      </c>
      <c r="P4790" s="72" t="n">
        <v>11190961.16</v>
      </c>
      <c r="Q4790" s="72" t="n">
        <v>5066480.29</v>
      </c>
      <c r="R4790" t="inlineStr">
        <is>
          <t>CM-04</t>
        </is>
      </c>
      <c r="S4790" s="73" t="n">
        <v>38.5</v>
      </c>
      <c r="T4790" s="73" t="n">
        <v>31</v>
      </c>
      <c r="U4790" s="71" t="n">
        <v>0</v>
      </c>
      <c r="V4790" t="inlineStr">
        <is>
          <t>No</t>
        </is>
      </c>
      <c r="W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TC104782</t>
        </is>
      </c>
      <c r="B4791" s="69" t="n">
        <v>46230</v>
      </c>
      <c r="C4791" s="70" t="n">
        <v>2026</v>
      </c>
      <c r="D4791" t="inlineStr">
        <is>
          <t>Jul</t>
        </is>
      </c>
      <c r="E4791" t="inlineStr">
        <is>
          <t>Middle East &amp; Africa</t>
        </is>
      </c>
      <c r="F4791" t="inlineStr">
        <is>
          <t>UAE</t>
        </is>
      </c>
      <c r="G4791" t="inlineStr">
        <is>
          <t>Technology &amp; Services</t>
        </is>
      </c>
      <c r="H4791" t="inlineStr">
        <is>
          <t>Cloud &amp; infrastructure</t>
        </is>
      </c>
      <c r="I4791" t="inlineStr">
        <is>
          <t>Large client</t>
        </is>
      </c>
      <c r="J4791" t="inlineStr">
        <is>
          <t>Omar Haddad</t>
        </is>
      </c>
      <c r="K4791" s="71" t="n">
        <v>4605</v>
      </c>
      <c r="L4791" s="72" t="n">
        <v>3447.24</v>
      </c>
      <c r="M4791" s="72" t="n">
        <v>15874540.2</v>
      </c>
      <c r="N4791" s="72" t="n">
        <v>0</v>
      </c>
      <c r="O4791" s="72" t="n">
        <v>15874540.2</v>
      </c>
      <c r="P4791" s="72" t="n">
        <v>11340291.28</v>
      </c>
      <c r="Q4791" s="72" t="n">
        <v>4534248.92</v>
      </c>
      <c r="R4791" t="inlineStr">
        <is>
          <t>TS-06</t>
        </is>
      </c>
      <c r="S4791" s="73" t="n">
        <v>32.2</v>
      </c>
      <c r="T4791" s="73" t="n">
        <v>28.7</v>
      </c>
      <c r="U4791" s="71" t="n">
        <v>1</v>
      </c>
      <c r="V4791" t="inlineStr">
        <is>
          <t>No</t>
        </is>
      </c>
      <c r="W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TC104783</t>
        </is>
      </c>
      <c r="B4792" s="69" t="n">
        <v>46231</v>
      </c>
      <c r="C4792" s="70" t="n">
        <v>2026</v>
      </c>
      <c r="D4792" t="inlineStr">
        <is>
          <t>Jul</t>
        </is>
      </c>
      <c r="E4792" t="inlineStr">
        <is>
          <t>Middle East &amp; Africa</t>
        </is>
      </c>
      <c r="F4792" t="inlineStr">
        <is>
          <t>UAE</t>
        </is>
      </c>
      <c r="G4792" t="inlineStr">
        <is>
          <t>BFSI</t>
        </is>
      </c>
      <c r="H4792" t="inlineStr">
        <is>
          <t>AI &amp; data</t>
        </is>
      </c>
      <c r="I4792" t="inlineStr">
        <is>
          <t>Large client</t>
        </is>
      </c>
      <c r="J4792" t="inlineStr">
        <is>
          <t>Sara Rossi</t>
        </is>
      </c>
      <c r="K4792" s="71" t="n">
        <v>9739</v>
      </c>
      <c r="L4792" s="72" t="n">
        <v>3263.99</v>
      </c>
      <c r="M4792" s="72" t="n">
        <v>31787998.61</v>
      </c>
      <c r="N4792" s="72" t="n">
        <v>0</v>
      </c>
      <c r="O4792" s="72" t="n">
        <v>31787998.61</v>
      </c>
      <c r="P4792" s="72" t="n">
        <v>22600970.1</v>
      </c>
      <c r="Q4792" s="72" t="n">
        <v>9187028.51</v>
      </c>
      <c r="R4792" t="inlineStr">
        <is>
          <t>B-03</t>
        </is>
      </c>
      <c r="S4792" s="73" t="n">
        <v>65.40000000000001</v>
      </c>
      <c r="T4792" s="73" t="n">
        <v>60.1</v>
      </c>
      <c r="U4792" s="71" t="n">
        <v>0</v>
      </c>
      <c r="V4792" t="inlineStr">
        <is>
          <t>No</t>
        </is>
      </c>
      <c r="W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TC104784</t>
        </is>
      </c>
      <c r="B4793" s="69" t="n">
        <v>46231</v>
      </c>
      <c r="C4793" s="70" t="n">
        <v>2026</v>
      </c>
      <c r="D4793" t="inlineStr">
        <is>
          <t>Jul</t>
        </is>
      </c>
      <c r="E4793" t="inlineStr">
        <is>
          <t>Continental Europe</t>
        </is>
      </c>
      <c r="F4793" t="inlineStr">
        <is>
          <t>Netherlands</t>
        </is>
      </c>
      <c r="G4793" t="inlineStr">
        <is>
          <t>Technology &amp; Services</t>
        </is>
      </c>
      <c r="H4793" t="inlineStr">
        <is>
          <t>Application services</t>
        </is>
      </c>
      <c r="I4793" t="inlineStr">
        <is>
          <t>Top-10 client</t>
        </is>
      </c>
      <c r="J4793" t="inlineStr">
        <is>
          <t>Carlos Silva</t>
        </is>
      </c>
      <c r="K4793" s="71" t="n">
        <v>1622</v>
      </c>
      <c r="L4793" s="72" t="n">
        <v>4263.44</v>
      </c>
      <c r="M4793" s="72" t="n">
        <v>6915299.68</v>
      </c>
      <c r="N4793" s="72" t="n">
        <v>414917.98</v>
      </c>
      <c r="O4793" s="72" t="n">
        <v>6500381.7</v>
      </c>
      <c r="P4793" s="72" t="n">
        <v>4259884.94</v>
      </c>
      <c r="Q4793" s="72" t="n">
        <v>2240496.76</v>
      </c>
      <c r="R4793" t="inlineStr">
        <is>
          <t>TS-01</t>
        </is>
      </c>
      <c r="S4793" s="73" t="n">
        <v>12</v>
      </c>
      <c r="T4793" s="73" t="n">
        <v>9.800000000000001</v>
      </c>
      <c r="U4793" s="71" t="n">
        <v>0</v>
      </c>
      <c r="V4793" t="inlineStr">
        <is>
          <t>No</t>
        </is>
      </c>
      <c r="W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TC104785</t>
        </is>
      </c>
      <c r="B4794" s="69" t="n">
        <v>46231</v>
      </c>
      <c r="C4794" s="70" t="n">
        <v>2026</v>
      </c>
      <c r="D4794" t="inlineStr">
        <is>
          <t>Jul</t>
        </is>
      </c>
      <c r="E4794" t="inlineStr">
        <is>
          <t>North America</t>
        </is>
      </c>
      <c r="F4794" t="inlineStr">
        <is>
          <t>USA</t>
        </is>
      </c>
      <c r="G4794" t="inlineStr">
        <is>
          <t>Communications &amp; Media</t>
        </is>
      </c>
      <c r="H4794" t="inlineStr">
        <is>
          <t>Application services</t>
        </is>
      </c>
      <c r="I4794" t="inlineStr">
        <is>
          <t>Large client</t>
        </is>
      </c>
      <c r="J4794" t="inlineStr">
        <is>
          <t>Ana Costa</t>
        </is>
      </c>
      <c r="K4794" s="71" t="n">
        <v>7091</v>
      </c>
      <c r="L4794" s="72" t="n">
        <v>3535.12</v>
      </c>
      <c r="M4794" s="72" t="n">
        <v>25067535.92</v>
      </c>
      <c r="N4794" s="72" t="n">
        <v>0</v>
      </c>
      <c r="O4794" s="72" t="n">
        <v>25067535.92</v>
      </c>
      <c r="P4794" s="72" t="n">
        <v>17046218.22</v>
      </c>
      <c r="Q4794" s="72" t="n">
        <v>8021317.7</v>
      </c>
      <c r="R4794" t="inlineStr">
        <is>
          <t>CM-03</t>
        </is>
      </c>
      <c r="S4794" s="73" t="n">
        <v>54.2</v>
      </c>
      <c r="T4794" s="73" t="n">
        <v>44.1</v>
      </c>
      <c r="U4794" s="71" t="n">
        <v>3</v>
      </c>
      <c r="V4794" t="inlineStr">
        <is>
          <t>No</t>
        </is>
      </c>
      <c r="W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TC104786</t>
        </is>
      </c>
      <c r="B4795" s="69" t="n">
        <v>46231</v>
      </c>
      <c r="C4795" s="70" t="n">
        <v>2026</v>
      </c>
      <c r="D4795" t="inlineStr">
        <is>
          <t>Jul</t>
        </is>
      </c>
      <c r="E4795" t="inlineStr">
        <is>
          <t>UK</t>
        </is>
      </c>
      <c r="F4795" t="inlineStr">
        <is>
          <t>UK</t>
        </is>
      </c>
      <c r="G4795" t="inlineStr">
        <is>
          <t>BFSI</t>
        </is>
      </c>
      <c r="H4795" t="inlineStr">
        <is>
          <t>AI &amp; data</t>
        </is>
      </c>
      <c r="I4795" t="inlineStr">
        <is>
          <t>Mid-size client</t>
        </is>
      </c>
      <c r="J4795" t="inlineStr">
        <is>
          <t>Omar Haddad</t>
        </is>
      </c>
      <c r="K4795" s="71" t="n">
        <v>2789</v>
      </c>
      <c r="L4795" s="72" t="n">
        <v>3978.7</v>
      </c>
      <c r="M4795" s="72" t="n">
        <v>11096594.3</v>
      </c>
      <c r="N4795" s="72" t="n">
        <v>221931.89</v>
      </c>
      <c r="O4795" s="72" t="n">
        <v>10874662.41</v>
      </c>
      <c r="P4795" s="72" t="n">
        <v>7817839.03</v>
      </c>
      <c r="Q4795" s="72" t="n">
        <v>3056823.38</v>
      </c>
      <c r="R4795" t="inlineStr">
        <is>
          <t>B-05</t>
        </is>
      </c>
      <c r="S4795" s="73" t="n">
        <v>18.8</v>
      </c>
      <c r="T4795" s="73" t="n">
        <v>16.4</v>
      </c>
      <c r="U4795" s="71" t="n">
        <v>0</v>
      </c>
      <c r="V4795" t="inlineStr">
        <is>
          <t>No</t>
        </is>
      </c>
      <c r="W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TC104787</t>
        </is>
      </c>
      <c r="B4796" s="69" t="n">
        <v>46231</v>
      </c>
      <c r="C4796" s="70" t="n">
        <v>2026</v>
      </c>
      <c r="D4796" t="inlineStr">
        <is>
          <t>Jul</t>
        </is>
      </c>
      <c r="E4796" t="inlineStr">
        <is>
          <t>North America</t>
        </is>
      </c>
      <c r="F4796" t="inlineStr">
        <is>
          <t>Canada</t>
        </is>
      </c>
      <c r="G4796" t="inlineStr">
        <is>
          <t>Technology &amp; Services</t>
        </is>
      </c>
      <c r="H4796" t="inlineStr">
        <is>
          <t>Cloud &amp; infrastructure</t>
        </is>
      </c>
      <c r="I4796" t="inlineStr">
        <is>
          <t>Large client</t>
        </is>
      </c>
      <c r="J4796" t="inlineStr">
        <is>
          <t>Amir Khan</t>
        </is>
      </c>
      <c r="K4796" s="71" t="n">
        <v>3590</v>
      </c>
      <c r="L4796" s="72" t="n">
        <v>3932.64</v>
      </c>
      <c r="M4796" s="72" t="n">
        <v>14118177.6</v>
      </c>
      <c r="N4796" s="72" t="n">
        <v>0</v>
      </c>
      <c r="O4796" s="72" t="n">
        <v>14118177.6</v>
      </c>
      <c r="P4796" s="72" t="n">
        <v>9154806.85</v>
      </c>
      <c r="Q4796" s="72" t="n">
        <v>4963370.75</v>
      </c>
      <c r="R4796" t="inlineStr">
        <is>
          <t>TS-03</t>
        </is>
      </c>
      <c r="S4796" s="73" t="n">
        <v>26.8</v>
      </c>
      <c r="T4796" s="73" t="n">
        <v>20.9</v>
      </c>
      <c r="U4796" s="71" t="n">
        <v>1</v>
      </c>
      <c r="V4796" t="inlineStr">
        <is>
          <t>No</t>
        </is>
      </c>
      <c r="W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TC104788</t>
        </is>
      </c>
      <c r="B4797" s="69" t="n">
        <v>46231</v>
      </c>
      <c r="C4797" s="70" t="n">
        <v>2026</v>
      </c>
      <c r="D4797" t="inlineStr">
        <is>
          <t>Jul</t>
        </is>
      </c>
      <c r="E4797" t="inlineStr">
        <is>
          <t>Middle East &amp; Africa</t>
        </is>
      </c>
      <c r="F4797" t="inlineStr">
        <is>
          <t>UAE</t>
        </is>
      </c>
      <c r="G4797" t="inlineStr">
        <is>
          <t>BFSI</t>
        </is>
      </c>
      <c r="H4797" t="inlineStr">
        <is>
          <t>Application services</t>
        </is>
      </c>
      <c r="I4797" t="inlineStr">
        <is>
          <t>Mid-size client</t>
        </is>
      </c>
      <c r="J4797" t="inlineStr">
        <is>
          <t>Yuki Sato</t>
        </is>
      </c>
      <c r="K4797" s="71" t="n">
        <v>3161</v>
      </c>
      <c r="L4797" s="72" t="n">
        <v>4050.81</v>
      </c>
      <c r="M4797" s="72" t="n">
        <v>12804610.41</v>
      </c>
      <c r="N4797" s="72" t="n">
        <v>512184.42</v>
      </c>
      <c r="O4797" s="72" t="n">
        <v>12292425.99</v>
      </c>
      <c r="P4797" s="72" t="n">
        <v>7896206.99</v>
      </c>
      <c r="Q4797" s="72" t="n">
        <v>4396219</v>
      </c>
      <c r="R4797" t="inlineStr">
        <is>
          <t>B-04</t>
        </is>
      </c>
      <c r="S4797" s="73" t="n">
        <v>23.5</v>
      </c>
      <c r="T4797" s="73" t="n">
        <v>20.3</v>
      </c>
      <c r="U4797" s="71" t="n">
        <v>0</v>
      </c>
      <c r="V4797" t="inlineStr">
        <is>
          <t>No</t>
        </is>
      </c>
      <c r="W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TC104789</t>
        </is>
      </c>
      <c r="B4798" s="69" t="n">
        <v>46231</v>
      </c>
      <c r="C4798" s="70" t="n">
        <v>2026</v>
      </c>
      <c r="D4798" t="inlineStr">
        <is>
          <t>Jul</t>
        </is>
      </c>
      <c r="E4798" t="inlineStr">
        <is>
          <t>North America</t>
        </is>
      </c>
      <c r="F4798" t="inlineStr">
        <is>
          <t>Canada</t>
        </is>
      </c>
      <c r="G4798" t="inlineStr">
        <is>
          <t>BFSI</t>
        </is>
      </c>
      <c r="H4798" t="inlineStr">
        <is>
          <t>BPS</t>
        </is>
      </c>
      <c r="I4798" t="inlineStr">
        <is>
          <t>Top-10 client</t>
        </is>
      </c>
      <c r="J4798" t="inlineStr">
        <is>
          <t>Priya Nair</t>
        </is>
      </c>
      <c r="K4798" s="71" t="n">
        <v>4411</v>
      </c>
      <c r="L4798" s="72" t="n">
        <v>4478.83</v>
      </c>
      <c r="M4798" s="72" t="n">
        <v>19756119.13</v>
      </c>
      <c r="N4798" s="72" t="n">
        <v>1185367.15</v>
      </c>
      <c r="O4798" s="72" t="n">
        <v>18570751.98</v>
      </c>
      <c r="P4798" s="72" t="n">
        <v>12579043.16</v>
      </c>
      <c r="Q4798" s="72" t="n">
        <v>5991708.82</v>
      </c>
      <c r="R4798" t="inlineStr">
        <is>
          <t>B-03</t>
        </is>
      </c>
      <c r="S4798" s="73" t="n">
        <v>34.2</v>
      </c>
      <c r="T4798" s="73" t="n">
        <v>27.2</v>
      </c>
      <c r="U4798" s="71" t="n">
        <v>0</v>
      </c>
      <c r="V4798" t="inlineStr">
        <is>
          <t>No</t>
        </is>
      </c>
      <c r="W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TC104790</t>
        </is>
      </c>
      <c r="B4799" s="69" t="n">
        <v>46231</v>
      </c>
      <c r="C4799" s="70" t="n">
        <v>2026</v>
      </c>
      <c r="D4799" t="inlineStr">
        <is>
          <t>Jul</t>
        </is>
      </c>
      <c r="E4799" t="inlineStr">
        <is>
          <t>Middle East &amp; Africa</t>
        </is>
      </c>
      <c r="F4799" t="inlineStr">
        <is>
          <t>South Africa</t>
        </is>
      </c>
      <c r="G4799" t="inlineStr">
        <is>
          <t>BFSI</t>
        </is>
      </c>
      <c r="H4799" t="inlineStr">
        <is>
          <t>AI &amp; data</t>
        </is>
      </c>
      <c r="I4799" t="inlineStr">
        <is>
          <t>Mid-size client</t>
        </is>
      </c>
      <c r="J4799" t="inlineStr">
        <is>
          <t>Sophie Müller</t>
        </is>
      </c>
      <c r="K4799" s="71" t="n">
        <v>4276</v>
      </c>
      <c r="L4799" s="72" t="n">
        <v>3295.93</v>
      </c>
      <c r="M4799" s="72" t="n">
        <v>14093396.68</v>
      </c>
      <c r="N4799" s="72" t="n">
        <v>0</v>
      </c>
      <c r="O4799" s="72" t="n">
        <v>14093396.68</v>
      </c>
      <c r="P4799" s="72" t="n">
        <v>10048588.61</v>
      </c>
      <c r="Q4799" s="72" t="n">
        <v>4044808.07</v>
      </c>
      <c r="R4799" t="inlineStr">
        <is>
          <t>B-02</t>
        </is>
      </c>
      <c r="S4799" s="73" t="n">
        <v>29.8</v>
      </c>
      <c r="T4799" s="73" t="n">
        <v>25.6</v>
      </c>
      <c r="U4799" s="71" t="n">
        <v>0</v>
      </c>
      <c r="V4799" t="inlineStr">
        <is>
          <t>No</t>
        </is>
      </c>
      <c r="W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TC104791</t>
        </is>
      </c>
      <c r="B4800" s="69" t="n">
        <v>46235</v>
      </c>
      <c r="C4800" s="70" t="n">
        <v>2026</v>
      </c>
      <c r="D4800" t="inlineStr">
        <is>
          <t>Aug</t>
        </is>
      </c>
      <c r="E4800" t="inlineStr">
        <is>
          <t>North America</t>
        </is>
      </c>
      <c r="F4800" t="inlineStr">
        <is>
          <t>Canada</t>
        </is>
      </c>
      <c r="G4800" t="inlineStr">
        <is>
          <t>Communications &amp; Media</t>
        </is>
      </c>
      <c r="H4800" t="inlineStr">
        <is>
          <t>Cloud &amp; infrastructure</t>
        </is>
      </c>
      <c r="I4800" t="inlineStr">
        <is>
          <t>Large client</t>
        </is>
      </c>
      <c r="J4800" t="inlineStr">
        <is>
          <t>Liam O'Brien</t>
        </is>
      </c>
      <c r="K4800" s="71" t="n">
        <v>5313</v>
      </c>
      <c r="L4800" s="72" t="n">
        <v>3499.71</v>
      </c>
      <c r="M4800" s="72" t="n">
        <v>18593959.23</v>
      </c>
      <c r="N4800" s="72" t="n">
        <v>743758.37</v>
      </c>
      <c r="O4800" s="72" t="n">
        <v>17850200.86</v>
      </c>
      <c r="P4800" s="72" t="n">
        <v>12010123.27</v>
      </c>
      <c r="Q4800" s="72" t="n">
        <v>5840077.59</v>
      </c>
      <c r="R4800" t="inlineStr">
        <is>
          <t>CM-06</t>
        </is>
      </c>
      <c r="S4800" s="73" t="n">
        <v>39.1</v>
      </c>
      <c r="T4800" s="73" t="n">
        <v>31.3</v>
      </c>
      <c r="U4800" s="71" t="n">
        <v>1</v>
      </c>
      <c r="V4800" t="inlineStr">
        <is>
          <t>No</t>
        </is>
      </c>
      <c r="W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TC104792</t>
        </is>
      </c>
      <c r="B4801" s="69" t="n">
        <v>46235</v>
      </c>
      <c r="C4801" s="70" t="n">
        <v>2026</v>
      </c>
      <c r="D4801" t="inlineStr">
        <is>
          <t>Aug</t>
        </is>
      </c>
      <c r="E4801" t="inlineStr">
        <is>
          <t>North America</t>
        </is>
      </c>
      <c r="F4801" t="inlineStr">
        <is>
          <t>USA</t>
        </is>
      </c>
      <c r="G4801" t="inlineStr">
        <is>
          <t>Life Sciences</t>
        </is>
      </c>
      <c r="H4801" t="inlineStr">
        <is>
          <t>BPS</t>
        </is>
      </c>
      <c r="I4801" t="inlineStr">
        <is>
          <t>Mid-size client</t>
        </is>
      </c>
      <c r="J4801" t="inlineStr">
        <is>
          <t>Noah Smith</t>
        </is>
      </c>
      <c r="K4801" s="71" t="n">
        <v>11409</v>
      </c>
      <c r="L4801" s="72" t="n">
        <v>4949.56</v>
      </c>
      <c r="M4801" s="72" t="n">
        <v>56469530.04</v>
      </c>
      <c r="N4801" s="72" t="n">
        <v>0</v>
      </c>
      <c r="O4801" s="72" t="n">
        <v>56469530.04</v>
      </c>
      <c r="P4801" s="72" t="n">
        <v>37349718.59</v>
      </c>
      <c r="Q4801" s="72" t="n">
        <v>19119811.45</v>
      </c>
      <c r="R4801" t="inlineStr">
        <is>
          <t>LS-02</t>
        </is>
      </c>
      <c r="S4801" s="73" t="n">
        <v>73.40000000000001</v>
      </c>
      <c r="T4801" s="73" t="n">
        <v>67.40000000000001</v>
      </c>
      <c r="U4801" s="71" t="n">
        <v>0</v>
      </c>
      <c r="V4801" t="inlineStr">
        <is>
          <t>No</t>
        </is>
      </c>
      <c r="W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TC104793</t>
        </is>
      </c>
      <c r="B4802" s="69" t="n">
        <v>46235</v>
      </c>
      <c r="C4802" s="70" t="n">
        <v>2026</v>
      </c>
      <c r="D4802" t="inlineStr">
        <is>
          <t>Aug</t>
        </is>
      </c>
      <c r="E4802" t="inlineStr">
        <is>
          <t>North America</t>
        </is>
      </c>
      <c r="F4802" t="inlineStr">
        <is>
          <t>Canada</t>
        </is>
      </c>
      <c r="G4802" t="inlineStr">
        <is>
          <t>BFSI</t>
        </is>
      </c>
      <c r="H4802" t="inlineStr">
        <is>
          <t>Application services</t>
        </is>
      </c>
      <c r="I4802" t="inlineStr">
        <is>
          <t>Top-10 client</t>
        </is>
      </c>
      <c r="J4802" t="inlineStr">
        <is>
          <t>Shraddha Kulkarni</t>
        </is>
      </c>
      <c r="K4802" s="71" t="n">
        <v>2748</v>
      </c>
      <c r="L4802" s="72" t="n">
        <v>4367.77</v>
      </c>
      <c r="M4802" s="72" t="n">
        <v>12002631.96</v>
      </c>
      <c r="N4802" s="72" t="n">
        <v>240052.64</v>
      </c>
      <c r="O4802" s="72" t="n">
        <v>11762579.32</v>
      </c>
      <c r="P4802" s="72" t="n">
        <v>7619933.22</v>
      </c>
      <c r="Q4802" s="72" t="n">
        <v>4142646.1</v>
      </c>
      <c r="R4802" t="inlineStr">
        <is>
          <t>B-02</t>
        </is>
      </c>
      <c r="S4802" s="73" t="n">
        <v>22.1</v>
      </c>
      <c r="T4802" s="73" t="n">
        <v>16.7</v>
      </c>
      <c r="U4802" s="71" t="n">
        <v>0</v>
      </c>
      <c r="V4802" t="inlineStr">
        <is>
          <t>No</t>
        </is>
      </c>
      <c r="W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TC104794</t>
        </is>
      </c>
      <c r="B4803" s="69" t="n">
        <v>46235</v>
      </c>
      <c r="C4803" s="70" t="n">
        <v>2026</v>
      </c>
      <c r="D4803" t="inlineStr">
        <is>
          <t>Aug</t>
        </is>
      </c>
      <c r="E4803" t="inlineStr">
        <is>
          <t>North America</t>
        </is>
      </c>
      <c r="F4803" t="inlineStr">
        <is>
          <t>Canada</t>
        </is>
      </c>
      <c r="G4803" t="inlineStr">
        <is>
          <t>Communications &amp; Media</t>
        </is>
      </c>
      <c r="H4803" t="inlineStr">
        <is>
          <t>Consulting</t>
        </is>
      </c>
      <c r="I4803" t="inlineStr">
        <is>
          <t>Top-10 client</t>
        </is>
      </c>
      <c r="J4803" t="inlineStr">
        <is>
          <t>Ana Costa</t>
        </is>
      </c>
      <c r="K4803" s="71" t="n">
        <v>6623</v>
      </c>
      <c r="L4803" s="72" t="n">
        <v>4053.42</v>
      </c>
      <c r="M4803" s="72" t="n">
        <v>26845800.66</v>
      </c>
      <c r="N4803" s="72" t="n">
        <v>1610748.04</v>
      </c>
      <c r="O4803" s="72" t="n">
        <v>25235052.62</v>
      </c>
      <c r="P4803" s="72" t="n">
        <v>19646536.59</v>
      </c>
      <c r="Q4803" s="72" t="n">
        <v>5588516.03</v>
      </c>
      <c r="R4803" t="inlineStr">
        <is>
          <t>CM-03</t>
        </is>
      </c>
      <c r="S4803" s="73" t="n">
        <v>45.7</v>
      </c>
      <c r="T4803" s="73" t="n">
        <v>39</v>
      </c>
      <c r="U4803" s="71" t="n">
        <v>0</v>
      </c>
      <c r="V4803" t="inlineStr">
        <is>
          <t>No</t>
        </is>
      </c>
      <c r="W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TC104795</t>
        </is>
      </c>
      <c r="B4804" s="69" t="n">
        <v>46235</v>
      </c>
      <c r="C4804" s="70" t="n">
        <v>2026</v>
      </c>
      <c r="D4804" t="inlineStr">
        <is>
          <t>Aug</t>
        </is>
      </c>
      <c r="E4804" t="inlineStr">
        <is>
          <t>North America</t>
        </is>
      </c>
      <c r="F4804" t="inlineStr">
        <is>
          <t>Canada</t>
        </is>
      </c>
      <c r="G4804" t="inlineStr">
        <is>
          <t>Technology &amp; Services</t>
        </is>
      </c>
      <c r="H4804" t="inlineStr">
        <is>
          <t>Application services</t>
        </is>
      </c>
      <c r="I4804" t="inlineStr">
        <is>
          <t>Large client</t>
        </is>
      </c>
      <c r="J4804" t="inlineStr">
        <is>
          <t>Yuki Sato</t>
        </is>
      </c>
      <c r="K4804" s="71" t="n">
        <v>5361</v>
      </c>
      <c r="L4804" s="72" t="n">
        <v>4468.07</v>
      </c>
      <c r="M4804" s="72" t="n">
        <v>23953323.27</v>
      </c>
      <c r="N4804" s="72" t="n">
        <v>0</v>
      </c>
      <c r="O4804" s="72" t="n">
        <v>23953323.27</v>
      </c>
      <c r="P4804" s="72" t="n">
        <v>17141152.79</v>
      </c>
      <c r="Q4804" s="72" t="n">
        <v>6812170.48</v>
      </c>
      <c r="R4804" t="inlineStr">
        <is>
          <t>TS-02</t>
        </is>
      </c>
      <c r="S4804" s="73" t="n">
        <v>39.3</v>
      </c>
      <c r="T4804" s="73" t="n">
        <v>30.2</v>
      </c>
      <c r="U4804" s="71" t="n">
        <v>0</v>
      </c>
      <c r="V4804" t="inlineStr">
        <is>
          <t>No</t>
        </is>
      </c>
      <c r="W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TC104796</t>
        </is>
      </c>
      <c r="B4805" s="69" t="n">
        <v>46235</v>
      </c>
      <c r="C4805" s="70" t="n">
        <v>2026</v>
      </c>
      <c r="D4805" t="inlineStr">
        <is>
          <t>Aug</t>
        </is>
      </c>
      <c r="E4805" t="inlineStr">
        <is>
          <t>UK</t>
        </is>
      </c>
      <c r="F4805" t="inlineStr">
        <is>
          <t>UK</t>
        </is>
      </c>
      <c r="G4805" t="inlineStr">
        <is>
          <t>Manufacturing</t>
        </is>
      </c>
      <c r="H4805" t="inlineStr">
        <is>
          <t>Application services</t>
        </is>
      </c>
      <c r="I4805" t="inlineStr">
        <is>
          <t>Top-10 client</t>
        </is>
      </c>
      <c r="J4805" t="inlineStr">
        <is>
          <t>Shraddha Kulkarni</t>
        </is>
      </c>
      <c r="K4805" s="71" t="n">
        <v>4569</v>
      </c>
      <c r="L4805" s="72" t="n">
        <v>4014.77</v>
      </c>
      <c r="M4805" s="72" t="n">
        <v>18343484.13</v>
      </c>
      <c r="N4805" s="72" t="n">
        <v>733739.37</v>
      </c>
      <c r="O4805" s="72" t="n">
        <v>17609744.76</v>
      </c>
      <c r="P4805" s="72" t="n">
        <v>10554889.77</v>
      </c>
      <c r="Q4805" s="72" t="n">
        <v>7054854.99</v>
      </c>
      <c r="R4805" t="inlineStr">
        <is>
          <t>M-06</t>
        </is>
      </c>
      <c r="S4805" s="73" t="n">
        <v>32.6</v>
      </c>
      <c r="T4805" s="73" t="n">
        <v>28.1</v>
      </c>
      <c r="U4805" s="71" t="n">
        <v>0</v>
      </c>
      <c r="V4805" t="inlineStr">
        <is>
          <t>No</t>
        </is>
      </c>
      <c r="W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TC104797</t>
        </is>
      </c>
      <c r="B4806" s="69" t="n">
        <v>46235</v>
      </c>
      <c r="C4806" s="70" t="n">
        <v>2026</v>
      </c>
      <c r="D4806" t="inlineStr">
        <is>
          <t>Aug</t>
        </is>
      </c>
      <c r="E4806" t="inlineStr">
        <is>
          <t>North America</t>
        </is>
      </c>
      <c r="F4806" t="inlineStr">
        <is>
          <t>Canada</t>
        </is>
      </c>
      <c r="G4806" t="inlineStr">
        <is>
          <t>Technology &amp; Services</t>
        </is>
      </c>
      <c r="H4806" t="inlineStr">
        <is>
          <t>Application services</t>
        </is>
      </c>
      <c r="I4806" t="inlineStr">
        <is>
          <t>Large client</t>
        </is>
      </c>
      <c r="J4806" t="inlineStr">
        <is>
          <t>Carlos Silva</t>
        </is>
      </c>
      <c r="K4806" s="71" t="n">
        <v>2994</v>
      </c>
      <c r="L4806" s="72" t="n">
        <v>4586.68</v>
      </c>
      <c r="M4806" s="72" t="n">
        <v>13732519.92</v>
      </c>
      <c r="N4806" s="72" t="n">
        <v>0</v>
      </c>
      <c r="O4806" s="72" t="n">
        <v>13732519.92</v>
      </c>
      <c r="P4806" s="72" t="n">
        <v>9425961.41</v>
      </c>
      <c r="Q4806" s="72" t="n">
        <v>4306558.51</v>
      </c>
      <c r="R4806" t="inlineStr">
        <is>
          <t>TS-02</t>
        </is>
      </c>
      <c r="S4806" s="73" t="n">
        <v>22.1</v>
      </c>
      <c r="T4806" s="73" t="n">
        <v>18.3</v>
      </c>
      <c r="U4806" s="71" t="n">
        <v>1</v>
      </c>
      <c r="V4806" t="inlineStr">
        <is>
          <t>No</t>
        </is>
      </c>
      <c r="W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TC104798</t>
        </is>
      </c>
      <c r="B4807" s="69" t="n">
        <v>46235</v>
      </c>
      <c r="C4807" s="70" t="n">
        <v>2026</v>
      </c>
      <c r="D4807" t="inlineStr">
        <is>
          <t>Aug</t>
        </is>
      </c>
      <c r="E4807" t="inlineStr">
        <is>
          <t>North America</t>
        </is>
      </c>
      <c r="F4807" t="inlineStr">
        <is>
          <t>Canada</t>
        </is>
      </c>
      <c r="G4807" t="inlineStr">
        <is>
          <t>BFSI</t>
        </is>
      </c>
      <c r="H4807" t="inlineStr">
        <is>
          <t>Application services</t>
        </is>
      </c>
      <c r="I4807" t="inlineStr">
        <is>
          <t>Top-10 client</t>
        </is>
      </c>
      <c r="J4807" t="inlineStr">
        <is>
          <t>Omar Haddad</t>
        </is>
      </c>
      <c r="K4807" s="71" t="n">
        <v>3032</v>
      </c>
      <c r="L4807" s="72" t="n">
        <v>4478.89</v>
      </c>
      <c r="M4807" s="72" t="n">
        <v>13579994.48</v>
      </c>
      <c r="N4807" s="72" t="n">
        <v>0</v>
      </c>
      <c r="O4807" s="72" t="n">
        <v>13579994.48</v>
      </c>
      <c r="P4807" s="72" t="n">
        <v>9457906.439999999</v>
      </c>
      <c r="Q4807" s="72" t="n">
        <v>4122088.04</v>
      </c>
      <c r="R4807" t="inlineStr">
        <is>
          <t>B-04</t>
        </is>
      </c>
      <c r="S4807" s="73" t="n">
        <v>23.4</v>
      </c>
      <c r="T4807" s="73" t="n">
        <v>18.1</v>
      </c>
      <c r="U4807" s="71" t="n">
        <v>0</v>
      </c>
      <c r="V4807" t="inlineStr">
        <is>
          <t>No</t>
        </is>
      </c>
      <c r="W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TC104799</t>
        </is>
      </c>
      <c r="B4808" s="69" t="n">
        <v>46235</v>
      </c>
      <c r="C4808" s="70" t="n">
        <v>2026</v>
      </c>
      <c r="D4808" t="inlineStr">
        <is>
          <t>Aug</t>
        </is>
      </c>
      <c r="E4808" t="inlineStr">
        <is>
          <t>North America</t>
        </is>
      </c>
      <c r="F4808" t="inlineStr">
        <is>
          <t>USA</t>
        </is>
      </c>
      <c r="G4808" t="inlineStr">
        <is>
          <t>Technology &amp; Services</t>
        </is>
      </c>
      <c r="H4808" t="inlineStr">
        <is>
          <t>Consulting</t>
        </is>
      </c>
      <c r="I4808" t="inlineStr">
        <is>
          <t>Large client</t>
        </is>
      </c>
      <c r="J4808" t="inlineStr">
        <is>
          <t>Kofi Mensah</t>
        </is>
      </c>
      <c r="K4808" s="71" t="n">
        <v>5604</v>
      </c>
      <c r="L4808" s="72" t="n">
        <v>4420.01</v>
      </c>
      <c r="M4808" s="72" t="n">
        <v>24769736.04</v>
      </c>
      <c r="N4808" s="72" t="n">
        <v>990789.4399999999</v>
      </c>
      <c r="O4808" s="72" t="n">
        <v>23778946.6</v>
      </c>
      <c r="P4808" s="72" t="n">
        <v>17764458.79</v>
      </c>
      <c r="Q4808" s="72" t="n">
        <v>6014487.81</v>
      </c>
      <c r="R4808" t="inlineStr">
        <is>
          <t>TS-05</t>
        </is>
      </c>
      <c r="S4808" s="73" t="n">
        <v>39.4</v>
      </c>
      <c r="T4808" s="73" t="n">
        <v>32.3</v>
      </c>
      <c r="U4808" s="71" t="n">
        <v>0</v>
      </c>
      <c r="V4808" t="inlineStr">
        <is>
          <t>No</t>
        </is>
      </c>
      <c r="W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TC104800</t>
        </is>
      </c>
      <c r="B4809" s="69" t="n">
        <v>46235</v>
      </c>
      <c r="C4809" s="70" t="n">
        <v>2026</v>
      </c>
      <c r="D4809" t="inlineStr">
        <is>
          <t>Aug</t>
        </is>
      </c>
      <c r="E4809" t="inlineStr">
        <is>
          <t>North America</t>
        </is>
      </c>
      <c r="F4809" t="inlineStr">
        <is>
          <t>USA</t>
        </is>
      </c>
      <c r="G4809" t="inlineStr">
        <is>
          <t>Technology &amp; Services</t>
        </is>
      </c>
      <c r="H4809" t="inlineStr">
        <is>
          <t>Consulting</t>
        </is>
      </c>
      <c r="I4809" t="inlineStr">
        <is>
          <t>Mid-size client</t>
        </is>
      </c>
      <c r="J4809" t="inlineStr">
        <is>
          <t>Lucas Martin</t>
        </is>
      </c>
      <c r="K4809" s="71" t="n">
        <v>12315</v>
      </c>
      <c r="L4809" s="72" t="n">
        <v>3980.29</v>
      </c>
      <c r="M4809" s="72" t="n">
        <v>49017271.35</v>
      </c>
      <c r="N4809" s="72" t="n">
        <v>980345.4300000001</v>
      </c>
      <c r="O4809" s="72" t="n">
        <v>48036925.92</v>
      </c>
      <c r="P4809" s="72" t="n">
        <v>33514660.22</v>
      </c>
      <c r="Q4809" s="72" t="n">
        <v>14522265.7</v>
      </c>
      <c r="R4809" t="inlineStr">
        <is>
          <t>TS-01</t>
        </is>
      </c>
      <c r="S4809" s="73" t="n">
        <v>77.09999999999999</v>
      </c>
      <c r="T4809" s="73" t="n">
        <v>70.3</v>
      </c>
      <c r="U4809" s="71" t="n">
        <v>1</v>
      </c>
      <c r="V4809" t="inlineStr">
        <is>
          <t>No</t>
        </is>
      </c>
      <c r="W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TC104801</t>
        </is>
      </c>
      <c r="B4810" s="69" t="n">
        <v>46235</v>
      </c>
      <c r="C4810" s="70" t="n">
        <v>2026</v>
      </c>
      <c r="D4810" t="inlineStr">
        <is>
          <t>Aug</t>
        </is>
      </c>
      <c r="E4810" t="inlineStr">
        <is>
          <t>North America</t>
        </is>
      </c>
      <c r="F4810" t="inlineStr">
        <is>
          <t>USA</t>
        </is>
      </c>
      <c r="G4810" t="inlineStr">
        <is>
          <t>BFSI</t>
        </is>
      </c>
      <c r="H4810" t="inlineStr">
        <is>
          <t>AI &amp; data</t>
        </is>
      </c>
      <c r="I4810" t="inlineStr">
        <is>
          <t>Mid-size client</t>
        </is>
      </c>
      <c r="J4810" t="inlineStr">
        <is>
          <t>Yuki Sato</t>
        </is>
      </c>
      <c r="K4810" s="71" t="n">
        <v>7617</v>
      </c>
      <c r="L4810" s="72" t="n">
        <v>4425.94</v>
      </c>
      <c r="M4810" s="72" t="n">
        <v>33712384.98</v>
      </c>
      <c r="N4810" s="72" t="n">
        <v>674247.7</v>
      </c>
      <c r="O4810" s="72" t="n">
        <v>33038137.28</v>
      </c>
      <c r="P4810" s="72" t="n">
        <v>20754697.44</v>
      </c>
      <c r="Q4810" s="72" t="n">
        <v>12283439.84</v>
      </c>
      <c r="R4810" t="inlineStr">
        <is>
          <t>B-01</t>
        </is>
      </c>
      <c r="S4810" s="73" t="n">
        <v>53.3</v>
      </c>
      <c r="T4810" s="73" t="n">
        <v>43.5</v>
      </c>
      <c r="U4810" s="71" t="n">
        <v>1</v>
      </c>
      <c r="V4810" t="inlineStr">
        <is>
          <t>No</t>
        </is>
      </c>
      <c r="W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TC104802</t>
        </is>
      </c>
      <c r="B4811" s="69" t="n">
        <v>46236</v>
      </c>
      <c r="C4811" s="70" t="n">
        <v>2026</v>
      </c>
      <c r="D4811" t="inlineStr">
        <is>
          <t>Aug</t>
        </is>
      </c>
      <c r="E4811" t="inlineStr">
        <is>
          <t>North America</t>
        </is>
      </c>
      <c r="F4811" t="inlineStr">
        <is>
          <t>Canada</t>
        </is>
      </c>
      <c r="G4811" t="inlineStr">
        <is>
          <t>Retail &amp; CPG</t>
        </is>
      </c>
      <c r="H4811" t="inlineStr">
        <is>
          <t>Application services</t>
        </is>
      </c>
      <c r="I4811" t="inlineStr">
        <is>
          <t>Top-10 client</t>
        </is>
      </c>
      <c r="J4811" t="inlineStr">
        <is>
          <t>Emma Clarke</t>
        </is>
      </c>
      <c r="K4811" s="71" t="n">
        <v>6301</v>
      </c>
      <c r="L4811" s="72" t="n">
        <v>3837.73</v>
      </c>
      <c r="M4811" s="72" t="n">
        <v>24181536.73</v>
      </c>
      <c r="N4811" s="72" t="n">
        <v>0</v>
      </c>
      <c r="O4811" s="72" t="n">
        <v>24181536.73</v>
      </c>
      <c r="P4811" s="72" t="n">
        <v>16180135.69</v>
      </c>
      <c r="Q4811" s="72" t="n">
        <v>8001401.04</v>
      </c>
      <c r="R4811" t="inlineStr">
        <is>
          <t>RC-05</t>
        </is>
      </c>
      <c r="S4811" s="73" t="n">
        <v>51.6</v>
      </c>
      <c r="T4811" s="73" t="n">
        <v>38.4</v>
      </c>
      <c r="U4811" s="71" t="n">
        <v>0</v>
      </c>
      <c r="V4811" t="inlineStr">
        <is>
          <t>No</t>
        </is>
      </c>
      <c r="W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TC104803</t>
        </is>
      </c>
      <c r="B4812" s="69" t="n">
        <v>46236</v>
      </c>
      <c r="C4812" s="70" t="n">
        <v>2026</v>
      </c>
      <c r="D4812" t="inlineStr">
        <is>
          <t>Aug</t>
        </is>
      </c>
      <c r="E4812" t="inlineStr">
        <is>
          <t>North America</t>
        </is>
      </c>
      <c r="F4812" t="inlineStr">
        <is>
          <t>USA</t>
        </is>
      </c>
      <c r="G4812" t="inlineStr">
        <is>
          <t>Retail &amp; CPG</t>
        </is>
      </c>
      <c r="H4812" t="inlineStr">
        <is>
          <t>BPS</t>
        </is>
      </c>
      <c r="I4812" t="inlineStr">
        <is>
          <t>Mid-size client</t>
        </is>
      </c>
      <c r="J4812" t="inlineStr">
        <is>
          <t>Zoya Ahmed</t>
        </is>
      </c>
      <c r="K4812" s="71" t="n">
        <v>4356</v>
      </c>
      <c r="L4812" s="72" t="n">
        <v>3923.02</v>
      </c>
      <c r="M4812" s="72" t="n">
        <v>17088675.12</v>
      </c>
      <c r="N4812" s="72" t="n">
        <v>0</v>
      </c>
      <c r="O4812" s="72" t="n">
        <v>17088675.12</v>
      </c>
      <c r="P4812" s="72" t="n">
        <v>11731399.78</v>
      </c>
      <c r="Q4812" s="72" t="n">
        <v>5357275.34</v>
      </c>
      <c r="R4812" t="inlineStr">
        <is>
          <t>RC-02</t>
        </is>
      </c>
      <c r="S4812" s="73" t="n">
        <v>33.7</v>
      </c>
      <c r="T4812" s="73" t="n">
        <v>25</v>
      </c>
      <c r="U4812" s="71" t="n">
        <v>0</v>
      </c>
      <c r="V4812" t="inlineStr">
        <is>
          <t>No</t>
        </is>
      </c>
      <c r="W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TC104804</t>
        </is>
      </c>
      <c r="B4813" s="69" t="n">
        <v>46236</v>
      </c>
      <c r="C4813" s="70" t="n">
        <v>2026</v>
      </c>
      <c r="D4813" t="inlineStr">
        <is>
          <t>Aug</t>
        </is>
      </c>
      <c r="E4813" t="inlineStr">
        <is>
          <t>North America</t>
        </is>
      </c>
      <c r="F4813" t="inlineStr">
        <is>
          <t>USA</t>
        </is>
      </c>
      <c r="G4813" t="inlineStr">
        <is>
          <t>Retail &amp; CPG</t>
        </is>
      </c>
      <c r="H4813" t="inlineStr">
        <is>
          <t>Application services</t>
        </is>
      </c>
      <c r="I4813" t="inlineStr">
        <is>
          <t>Mid-size client</t>
        </is>
      </c>
      <c r="J4813" t="inlineStr">
        <is>
          <t>Wei Chen</t>
        </is>
      </c>
      <c r="K4813" s="71" t="n">
        <v>10155</v>
      </c>
      <c r="L4813" s="72" t="n">
        <v>3586.16</v>
      </c>
      <c r="M4813" s="72" t="n">
        <v>36417454.8</v>
      </c>
      <c r="N4813" s="72" t="n">
        <v>2185047.29</v>
      </c>
      <c r="O4813" s="72" t="n">
        <v>34232407.51</v>
      </c>
      <c r="P4813" s="72" t="n">
        <v>22714765.15</v>
      </c>
      <c r="Q4813" s="72" t="n">
        <v>11517642.36</v>
      </c>
      <c r="R4813" t="inlineStr">
        <is>
          <t>RC-02</t>
        </is>
      </c>
      <c r="S4813" s="73" t="n">
        <v>69.2</v>
      </c>
      <c r="T4813" s="73" t="n">
        <v>59.2</v>
      </c>
      <c r="U4813" s="71" t="n">
        <v>1</v>
      </c>
      <c r="V4813" t="inlineStr">
        <is>
          <t>No</t>
        </is>
      </c>
      <c r="W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TC104805</t>
        </is>
      </c>
      <c r="B4814" s="69" t="n">
        <v>46236</v>
      </c>
      <c r="C4814" s="70" t="n">
        <v>2026</v>
      </c>
      <c r="D4814" t="inlineStr">
        <is>
          <t>Aug</t>
        </is>
      </c>
      <c r="E4814" t="inlineStr">
        <is>
          <t>North America</t>
        </is>
      </c>
      <c r="F4814" t="inlineStr">
        <is>
          <t>Canada</t>
        </is>
      </c>
      <c r="G4814" t="inlineStr">
        <is>
          <t>BFSI</t>
        </is>
      </c>
      <c r="H4814" t="inlineStr">
        <is>
          <t>AI &amp; data</t>
        </is>
      </c>
      <c r="I4814" t="inlineStr">
        <is>
          <t>Large client</t>
        </is>
      </c>
      <c r="J4814" t="inlineStr">
        <is>
          <t>Carlos Silva</t>
        </is>
      </c>
      <c r="K4814" s="71" t="n">
        <v>9575</v>
      </c>
      <c r="L4814" s="72" t="n">
        <v>4628.81</v>
      </c>
      <c r="M4814" s="72" t="n">
        <v>44320855.75</v>
      </c>
      <c r="N4814" s="72" t="n">
        <v>2659251.34</v>
      </c>
      <c r="O4814" s="72" t="n">
        <v>41661604.41</v>
      </c>
      <c r="P4814" s="72" t="n">
        <v>30061087.54</v>
      </c>
      <c r="Q4814" s="72" t="n">
        <v>11600516.87</v>
      </c>
      <c r="R4814" t="inlineStr">
        <is>
          <t>B-04</t>
        </is>
      </c>
      <c r="S4814" s="73" t="n">
        <v>66.8</v>
      </c>
      <c r="T4814" s="73" t="n">
        <v>58.1</v>
      </c>
      <c r="U4814" s="71" t="n">
        <v>2</v>
      </c>
      <c r="V4814" t="inlineStr">
        <is>
          <t>No</t>
        </is>
      </c>
      <c r="W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TC104806</t>
        </is>
      </c>
      <c r="B4815" s="69" t="n">
        <v>46236</v>
      </c>
      <c r="C4815" s="70" t="n">
        <v>2026</v>
      </c>
      <c r="D4815" t="inlineStr">
        <is>
          <t>Aug</t>
        </is>
      </c>
      <c r="E4815" t="inlineStr">
        <is>
          <t>North America</t>
        </is>
      </c>
      <c r="F4815" t="inlineStr">
        <is>
          <t>Canada</t>
        </is>
      </c>
      <c r="G4815" t="inlineStr">
        <is>
          <t>Manufacturing</t>
        </is>
      </c>
      <c r="H4815" t="inlineStr">
        <is>
          <t>Application services</t>
        </is>
      </c>
      <c r="I4815" t="inlineStr">
        <is>
          <t>Large client</t>
        </is>
      </c>
      <c r="J4815" t="inlineStr">
        <is>
          <t>Noah Smith</t>
        </is>
      </c>
      <c r="K4815" s="71" t="n">
        <v>3506</v>
      </c>
      <c r="L4815" s="72" t="n">
        <v>4354.89</v>
      </c>
      <c r="M4815" s="72" t="n">
        <v>15268244.34</v>
      </c>
      <c r="N4815" s="72" t="n">
        <v>610729.77</v>
      </c>
      <c r="O4815" s="72" t="n">
        <v>14657514.57</v>
      </c>
      <c r="P4815" s="72" t="n">
        <v>10603991.71</v>
      </c>
      <c r="Q4815" s="72" t="n">
        <v>4053522.86</v>
      </c>
      <c r="R4815" t="inlineStr">
        <is>
          <t>M-04</t>
        </is>
      </c>
      <c r="S4815" s="73" t="n">
        <v>25.1</v>
      </c>
      <c r="T4815" s="73" t="n">
        <v>21.2</v>
      </c>
      <c r="U4815" s="71" t="n">
        <v>0</v>
      </c>
      <c r="V4815" t="inlineStr">
        <is>
          <t>No</t>
        </is>
      </c>
      <c r="W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TC104807</t>
        </is>
      </c>
      <c r="B4816" s="69" t="n">
        <v>46236</v>
      </c>
      <c r="C4816" s="70" t="n">
        <v>2026</v>
      </c>
      <c r="D4816" t="inlineStr">
        <is>
          <t>Aug</t>
        </is>
      </c>
      <c r="E4816" t="inlineStr">
        <is>
          <t>North America</t>
        </is>
      </c>
      <c r="F4816" t="inlineStr">
        <is>
          <t>Canada</t>
        </is>
      </c>
      <c r="G4816" t="inlineStr">
        <is>
          <t>Manufacturing</t>
        </is>
      </c>
      <c r="H4816" t="inlineStr">
        <is>
          <t>Cloud &amp; infrastructure</t>
        </is>
      </c>
      <c r="I4816" t="inlineStr">
        <is>
          <t>Mid-size client</t>
        </is>
      </c>
      <c r="J4816" t="inlineStr">
        <is>
          <t>Liam O'Brien</t>
        </is>
      </c>
      <c r="K4816" s="71" t="n">
        <v>5230</v>
      </c>
      <c r="L4816" s="72" t="n">
        <v>4227.09</v>
      </c>
      <c r="M4816" s="72" t="n">
        <v>22107680.7</v>
      </c>
      <c r="N4816" s="72" t="n">
        <v>884307.23</v>
      </c>
      <c r="O4816" s="72" t="n">
        <v>21223373.47</v>
      </c>
      <c r="P4816" s="72" t="n">
        <v>15249063.67</v>
      </c>
      <c r="Q4816" s="72" t="n">
        <v>5974309.8</v>
      </c>
      <c r="R4816" t="inlineStr">
        <is>
          <t>M-05</t>
        </is>
      </c>
      <c r="S4816" s="73" t="n">
        <v>36.6</v>
      </c>
      <c r="T4816" s="73" t="n">
        <v>29.9</v>
      </c>
      <c r="U4816" s="71" t="n">
        <v>0</v>
      </c>
      <c r="V4816" t="inlineStr">
        <is>
          <t>No</t>
        </is>
      </c>
      <c r="W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TC104808</t>
        </is>
      </c>
      <c r="B4817" s="69" t="n">
        <v>46236</v>
      </c>
      <c r="C4817" s="70" t="n">
        <v>2026</v>
      </c>
      <c r="D4817" t="inlineStr">
        <is>
          <t>Aug</t>
        </is>
      </c>
      <c r="E4817" t="inlineStr">
        <is>
          <t>Continental Europe</t>
        </is>
      </c>
      <c r="F4817" t="inlineStr">
        <is>
          <t>Netherlands</t>
        </is>
      </c>
      <c r="G4817" t="inlineStr">
        <is>
          <t>BFSI</t>
        </is>
      </c>
      <c r="H4817" t="inlineStr">
        <is>
          <t>BPS</t>
        </is>
      </c>
      <c r="I4817" t="inlineStr">
        <is>
          <t>Large client</t>
        </is>
      </c>
      <c r="J4817" t="inlineStr">
        <is>
          <t>Aisha Bello</t>
        </is>
      </c>
      <c r="K4817" s="71" t="n">
        <v>7034</v>
      </c>
      <c r="L4817" s="72" t="n">
        <v>3998.19</v>
      </c>
      <c r="M4817" s="72" t="n">
        <v>28123268.46</v>
      </c>
      <c r="N4817" s="72" t="n">
        <v>0</v>
      </c>
      <c r="O4817" s="72" t="n">
        <v>28123268.46</v>
      </c>
      <c r="P4817" s="72" t="n">
        <v>18003976.56</v>
      </c>
      <c r="Q4817" s="72" t="n">
        <v>10119291.9</v>
      </c>
      <c r="R4817" t="inlineStr">
        <is>
          <t>B-05</t>
        </is>
      </c>
      <c r="S4817" s="73" t="n">
        <v>59.2</v>
      </c>
      <c r="T4817" s="73" t="n">
        <v>44.3</v>
      </c>
      <c r="U4817" s="71" t="n">
        <v>0</v>
      </c>
      <c r="V4817" t="inlineStr">
        <is>
          <t>No</t>
        </is>
      </c>
      <c r="W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TC104809</t>
        </is>
      </c>
      <c r="B4818" s="69" t="n">
        <v>46236</v>
      </c>
      <c r="C4818" s="70" t="n">
        <v>2026</v>
      </c>
      <c r="D4818" t="inlineStr">
        <is>
          <t>Aug</t>
        </is>
      </c>
      <c r="E4818" t="inlineStr">
        <is>
          <t>Middle East &amp; Africa</t>
        </is>
      </c>
      <c r="F4818" t="inlineStr">
        <is>
          <t>South Africa</t>
        </is>
      </c>
      <c r="G4818" t="inlineStr">
        <is>
          <t>BFSI</t>
        </is>
      </c>
      <c r="H4818" t="inlineStr">
        <is>
          <t>AI &amp; data</t>
        </is>
      </c>
      <c r="I4818" t="inlineStr">
        <is>
          <t>Large client</t>
        </is>
      </c>
      <c r="J4818" t="inlineStr">
        <is>
          <t>Wei Chen</t>
        </is>
      </c>
      <c r="K4818" s="71" t="n">
        <v>9269</v>
      </c>
      <c r="L4818" s="72" t="n">
        <v>3876.14</v>
      </c>
      <c r="M4818" s="72" t="n">
        <v>35927941.66</v>
      </c>
      <c r="N4818" s="72" t="n">
        <v>718558.83</v>
      </c>
      <c r="O4818" s="72" t="n">
        <v>35209382.83</v>
      </c>
      <c r="P4818" s="72" t="n">
        <v>23534503.64</v>
      </c>
      <c r="Q4818" s="72" t="n">
        <v>11674879.19</v>
      </c>
      <c r="R4818" t="inlineStr">
        <is>
          <t>B-04</t>
        </is>
      </c>
      <c r="S4818" s="73" t="n">
        <v>77.8</v>
      </c>
      <c r="T4818" s="73" t="n">
        <v>58.5</v>
      </c>
      <c r="U4818" s="71" t="n">
        <v>1</v>
      </c>
      <c r="V4818" t="inlineStr">
        <is>
          <t>No</t>
        </is>
      </c>
      <c r="W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TC104810</t>
        </is>
      </c>
      <c r="B4819" s="69" t="n">
        <v>46236</v>
      </c>
      <c r="C4819" s="70" t="n">
        <v>2026</v>
      </c>
      <c r="D4819" t="inlineStr">
        <is>
          <t>Aug</t>
        </is>
      </c>
      <c r="E4819" t="inlineStr">
        <is>
          <t>UK</t>
        </is>
      </c>
      <c r="F4819" t="inlineStr">
        <is>
          <t>UK</t>
        </is>
      </c>
      <c r="G4819" t="inlineStr">
        <is>
          <t>BFSI</t>
        </is>
      </c>
      <c r="H4819" t="inlineStr">
        <is>
          <t>AI &amp; data</t>
        </is>
      </c>
      <c r="I4819" t="inlineStr">
        <is>
          <t>Large client</t>
        </is>
      </c>
      <c r="J4819" t="inlineStr">
        <is>
          <t>Zoya Ahmed</t>
        </is>
      </c>
      <c r="K4819" s="71" t="n">
        <v>6085</v>
      </c>
      <c r="L4819" s="72" t="n">
        <v>4002.15</v>
      </c>
      <c r="M4819" s="72" t="n">
        <v>24353082.75</v>
      </c>
      <c r="N4819" s="72" t="n">
        <v>974123.3100000001</v>
      </c>
      <c r="O4819" s="72" t="n">
        <v>23378959.44</v>
      </c>
      <c r="P4819" s="72" t="n">
        <v>15062947.04</v>
      </c>
      <c r="Q4819" s="72" t="n">
        <v>8316012.4</v>
      </c>
      <c r="R4819" t="inlineStr">
        <is>
          <t>B-04</t>
        </is>
      </c>
      <c r="S4819" s="73" t="n">
        <v>43.5</v>
      </c>
      <c r="T4819" s="73" t="n">
        <v>35.7</v>
      </c>
      <c r="U4819" s="71" t="n">
        <v>0</v>
      </c>
      <c r="V4819" t="inlineStr">
        <is>
          <t>No</t>
        </is>
      </c>
      <c r="W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TC104811</t>
        </is>
      </c>
      <c r="B4820" s="69" t="n">
        <v>46236</v>
      </c>
      <c r="C4820" s="70" t="n">
        <v>2026</v>
      </c>
      <c r="D4820" t="inlineStr">
        <is>
          <t>Aug</t>
        </is>
      </c>
      <c r="E4820" t="inlineStr">
        <is>
          <t>North America</t>
        </is>
      </c>
      <c r="F4820" t="inlineStr">
        <is>
          <t>USA</t>
        </is>
      </c>
      <c r="G4820" t="inlineStr">
        <is>
          <t>BFSI</t>
        </is>
      </c>
      <c r="H4820" t="inlineStr">
        <is>
          <t>Cloud &amp; infrastructure</t>
        </is>
      </c>
      <c r="I4820" t="inlineStr">
        <is>
          <t>Large client</t>
        </is>
      </c>
      <c r="J4820" t="inlineStr">
        <is>
          <t>Lucas Martin</t>
        </is>
      </c>
      <c r="K4820" s="71" t="n">
        <v>9761</v>
      </c>
      <c r="L4820" s="72" t="n">
        <v>4059.52</v>
      </c>
      <c r="M4820" s="72" t="n">
        <v>39624974.72</v>
      </c>
      <c r="N4820" s="72" t="n">
        <v>2377498.48</v>
      </c>
      <c r="O4820" s="72" t="n">
        <v>37247476.24</v>
      </c>
      <c r="P4820" s="72" t="n">
        <v>24452493.44</v>
      </c>
      <c r="Q4820" s="72" t="n">
        <v>12794982.8</v>
      </c>
      <c r="R4820" t="inlineStr">
        <is>
          <t>B-04</t>
        </is>
      </c>
      <c r="S4820" s="73" t="n">
        <v>60.7</v>
      </c>
      <c r="T4820" s="73" t="n">
        <v>55.2</v>
      </c>
      <c r="U4820" s="71" t="n">
        <v>1</v>
      </c>
      <c r="V4820" t="inlineStr">
        <is>
          <t>No</t>
        </is>
      </c>
      <c r="W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TC104812</t>
        </is>
      </c>
      <c r="B4821" s="69" t="n">
        <v>46236</v>
      </c>
      <c r="C4821" s="70" t="n">
        <v>2026</v>
      </c>
      <c r="D4821" t="inlineStr">
        <is>
          <t>Aug</t>
        </is>
      </c>
      <c r="E4821" t="inlineStr">
        <is>
          <t>Middle East &amp; Africa</t>
        </is>
      </c>
      <c r="F4821" t="inlineStr">
        <is>
          <t>South Africa</t>
        </is>
      </c>
      <c r="G4821" t="inlineStr">
        <is>
          <t>Communications &amp; Media</t>
        </is>
      </c>
      <c r="H4821" t="inlineStr">
        <is>
          <t>Application services</t>
        </is>
      </c>
      <c r="I4821" t="inlineStr">
        <is>
          <t>Large client</t>
        </is>
      </c>
      <c r="J4821" t="inlineStr">
        <is>
          <t>Aisha Bello</t>
        </is>
      </c>
      <c r="K4821" s="71" t="n">
        <v>6350</v>
      </c>
      <c r="L4821" s="72" t="n">
        <v>3187.51</v>
      </c>
      <c r="M4821" s="72" t="n">
        <v>20240688.5</v>
      </c>
      <c r="N4821" s="72" t="n">
        <v>809627.54</v>
      </c>
      <c r="O4821" s="72" t="n">
        <v>19431060.96</v>
      </c>
      <c r="P4821" s="72" t="n">
        <v>13856024.42</v>
      </c>
      <c r="Q4821" s="72" t="n">
        <v>5575036.54</v>
      </c>
      <c r="R4821" t="inlineStr">
        <is>
          <t>CM-04</t>
        </is>
      </c>
      <c r="S4821" s="73" t="n">
        <v>49.4</v>
      </c>
      <c r="T4821" s="73" t="n">
        <v>38.2</v>
      </c>
      <c r="U4821" s="71" t="n">
        <v>2</v>
      </c>
      <c r="V4821" t="inlineStr">
        <is>
          <t>No</t>
        </is>
      </c>
      <c r="W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TC104813</t>
        </is>
      </c>
      <c r="B4822" s="69" t="n">
        <v>46236</v>
      </c>
      <c r="C4822" s="70" t="n">
        <v>2026</v>
      </c>
      <c r="D4822" t="inlineStr">
        <is>
          <t>Aug</t>
        </is>
      </c>
      <c r="E4822" t="inlineStr">
        <is>
          <t>India</t>
        </is>
      </c>
      <c r="F4822" t="inlineStr">
        <is>
          <t>India</t>
        </is>
      </c>
      <c r="G4822" t="inlineStr">
        <is>
          <t>Technology &amp; Services</t>
        </is>
      </c>
      <c r="H4822" t="inlineStr">
        <is>
          <t>Application services</t>
        </is>
      </c>
      <c r="I4822" t="inlineStr">
        <is>
          <t>Large client</t>
        </is>
      </c>
      <c r="J4822" t="inlineStr">
        <is>
          <t>Carlos Silva</t>
        </is>
      </c>
      <c r="K4822" s="71" t="n">
        <v>2789</v>
      </c>
      <c r="L4822" s="72" t="n">
        <v>3247.86</v>
      </c>
      <c r="M4822" s="72" t="n">
        <v>9058281.539999999</v>
      </c>
      <c r="N4822" s="72" t="n">
        <v>543496.89</v>
      </c>
      <c r="O4822" s="72" t="n">
        <v>8514784.65</v>
      </c>
      <c r="P4822" s="72" t="n">
        <v>5556604.85</v>
      </c>
      <c r="Q4822" s="72" t="n">
        <v>2958179.8</v>
      </c>
      <c r="R4822" t="inlineStr">
        <is>
          <t>TS-01</t>
        </is>
      </c>
      <c r="S4822" s="73" t="n">
        <v>20.8</v>
      </c>
      <c r="T4822" s="73" t="n">
        <v>16</v>
      </c>
      <c r="U4822" s="71" t="n">
        <v>1</v>
      </c>
      <c r="V4822" t="inlineStr">
        <is>
          <t>No</t>
        </is>
      </c>
      <c r="W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TC104814</t>
        </is>
      </c>
      <c r="B4823" s="69" t="n">
        <v>46236</v>
      </c>
      <c r="C4823" s="70" t="n">
        <v>2026</v>
      </c>
      <c r="D4823" t="inlineStr">
        <is>
          <t>Aug</t>
        </is>
      </c>
      <c r="E4823" t="inlineStr">
        <is>
          <t>North America</t>
        </is>
      </c>
      <c r="F4823" t="inlineStr">
        <is>
          <t>Canada</t>
        </is>
      </c>
      <c r="G4823" t="inlineStr">
        <is>
          <t>Technology &amp; Services</t>
        </is>
      </c>
      <c r="H4823" t="inlineStr">
        <is>
          <t>Consulting</t>
        </is>
      </c>
      <c r="I4823" t="inlineStr">
        <is>
          <t>Top-10 client</t>
        </is>
      </c>
      <c r="J4823" t="inlineStr">
        <is>
          <t>Fatima Al-Saud</t>
        </is>
      </c>
      <c r="K4823" s="71" t="n">
        <v>2301</v>
      </c>
      <c r="L4823" s="72" t="n">
        <v>3674.9</v>
      </c>
      <c r="M4823" s="72" t="n">
        <v>8455944.9</v>
      </c>
      <c r="N4823" s="72" t="n">
        <v>0</v>
      </c>
      <c r="O4823" s="72" t="n">
        <v>8455944.9</v>
      </c>
      <c r="P4823" s="72" t="n">
        <v>5234309.56</v>
      </c>
      <c r="Q4823" s="72" t="n">
        <v>3221635.34</v>
      </c>
      <c r="R4823" t="inlineStr">
        <is>
          <t>TS-03</t>
        </is>
      </c>
      <c r="S4823" s="73" t="n">
        <v>15.4</v>
      </c>
      <c r="T4823" s="73" t="n">
        <v>13.7</v>
      </c>
      <c r="U4823" s="71" t="n">
        <v>0</v>
      </c>
      <c r="V4823" t="inlineStr">
        <is>
          <t>No</t>
        </is>
      </c>
      <c r="W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TC104815</t>
        </is>
      </c>
      <c r="B4824" s="69" t="n">
        <v>46236</v>
      </c>
      <c r="C4824" s="70" t="n">
        <v>2026</v>
      </c>
      <c r="D4824" t="inlineStr">
        <is>
          <t>Aug</t>
        </is>
      </c>
      <c r="E4824" t="inlineStr">
        <is>
          <t>UK</t>
        </is>
      </c>
      <c r="F4824" t="inlineStr">
        <is>
          <t>UK</t>
        </is>
      </c>
      <c r="G4824" t="inlineStr">
        <is>
          <t>Communications &amp; Media</t>
        </is>
      </c>
      <c r="H4824" t="inlineStr">
        <is>
          <t>Consulting</t>
        </is>
      </c>
      <c r="I4824" t="inlineStr">
        <is>
          <t>Top-10 client</t>
        </is>
      </c>
      <c r="J4824" t="inlineStr">
        <is>
          <t>Amir Khan</t>
        </is>
      </c>
      <c r="K4824" s="71" t="n">
        <v>2559</v>
      </c>
      <c r="L4824" s="72" t="n">
        <v>3714.78</v>
      </c>
      <c r="M4824" s="72" t="n">
        <v>9506122.02</v>
      </c>
      <c r="N4824" s="72" t="n">
        <v>380244.88</v>
      </c>
      <c r="O4824" s="72" t="n">
        <v>9125877.140000001</v>
      </c>
      <c r="P4824" s="72" t="n">
        <v>6824377.11</v>
      </c>
      <c r="Q4824" s="72" t="n">
        <v>2301500.03</v>
      </c>
      <c r="R4824" t="inlineStr">
        <is>
          <t>CM-05</t>
        </is>
      </c>
      <c r="S4824" s="73" t="n">
        <v>21.3</v>
      </c>
      <c r="T4824" s="73" t="n">
        <v>15.9</v>
      </c>
      <c r="U4824" s="71" t="n">
        <v>0</v>
      </c>
      <c r="V4824" t="inlineStr">
        <is>
          <t>No</t>
        </is>
      </c>
      <c r="W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TC104816</t>
        </is>
      </c>
      <c r="B4825" s="69" t="n">
        <v>46237</v>
      </c>
      <c r="C4825" s="70" t="n">
        <v>2026</v>
      </c>
      <c r="D4825" t="inlineStr">
        <is>
          <t>Aug</t>
        </is>
      </c>
      <c r="E4825" t="inlineStr">
        <is>
          <t>North America</t>
        </is>
      </c>
      <c r="F4825" t="inlineStr">
        <is>
          <t>USA</t>
        </is>
      </c>
      <c r="G4825" t="inlineStr">
        <is>
          <t>Technology &amp; Services</t>
        </is>
      </c>
      <c r="H4825" t="inlineStr">
        <is>
          <t>Cloud &amp; infrastructure</t>
        </is>
      </c>
      <c r="I4825" t="inlineStr">
        <is>
          <t>Large client</t>
        </is>
      </c>
      <c r="J4825" t="inlineStr">
        <is>
          <t>Yuki Sato</t>
        </is>
      </c>
      <c r="K4825" s="71" t="n">
        <v>9683</v>
      </c>
      <c r="L4825" s="72" t="n">
        <v>3809.94</v>
      </c>
      <c r="M4825" s="72" t="n">
        <v>36891649.02</v>
      </c>
      <c r="N4825" s="72" t="n">
        <v>0</v>
      </c>
      <c r="O4825" s="72" t="n">
        <v>36891649.02</v>
      </c>
      <c r="P4825" s="72" t="n">
        <v>20824544.71</v>
      </c>
      <c r="Q4825" s="72" t="n">
        <v>16067104.31</v>
      </c>
      <c r="R4825" t="inlineStr">
        <is>
          <t>TS-06</t>
        </is>
      </c>
      <c r="S4825" s="73" t="n">
        <v>68.3</v>
      </c>
      <c r="T4825" s="73" t="n">
        <v>55.5</v>
      </c>
      <c r="U4825" s="71" t="n">
        <v>0</v>
      </c>
      <c r="V4825" t="inlineStr">
        <is>
          <t>No</t>
        </is>
      </c>
      <c r="W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TC104817</t>
        </is>
      </c>
      <c r="B4826" s="69" t="n">
        <v>46237</v>
      </c>
      <c r="C4826" s="70" t="n">
        <v>2026</v>
      </c>
      <c r="D4826" t="inlineStr">
        <is>
          <t>Aug</t>
        </is>
      </c>
      <c r="E4826" t="inlineStr">
        <is>
          <t>Continental Europe</t>
        </is>
      </c>
      <c r="F4826" t="inlineStr">
        <is>
          <t>Germany</t>
        </is>
      </c>
      <c r="G4826" t="inlineStr">
        <is>
          <t>BFSI</t>
        </is>
      </c>
      <c r="H4826" t="inlineStr">
        <is>
          <t>Application services</t>
        </is>
      </c>
      <c r="I4826" t="inlineStr">
        <is>
          <t>Top-10 client</t>
        </is>
      </c>
      <c r="J4826" t="inlineStr">
        <is>
          <t>Aisha Bello</t>
        </is>
      </c>
      <c r="K4826" s="71" t="n">
        <v>10093</v>
      </c>
      <c r="L4826" s="72" t="n">
        <v>4171.85</v>
      </c>
      <c r="M4826" s="72" t="n">
        <v>42106482.05</v>
      </c>
      <c r="N4826" s="72" t="n">
        <v>842129.64</v>
      </c>
      <c r="O4826" s="72" t="n">
        <v>41264352.41</v>
      </c>
      <c r="P4826" s="72" t="n">
        <v>24673732.7</v>
      </c>
      <c r="Q4826" s="72" t="n">
        <v>16590619.71</v>
      </c>
      <c r="R4826" t="inlineStr">
        <is>
          <t>B-01</t>
        </is>
      </c>
      <c r="S4826" s="73" t="n">
        <v>66.8</v>
      </c>
      <c r="T4826" s="73" t="n">
        <v>58.4</v>
      </c>
      <c r="U4826" s="71" t="n">
        <v>1</v>
      </c>
      <c r="V4826" t="inlineStr">
        <is>
          <t>No</t>
        </is>
      </c>
      <c r="W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TC104818</t>
        </is>
      </c>
      <c r="B4827" s="69" t="n">
        <v>46237</v>
      </c>
      <c r="C4827" s="70" t="n">
        <v>2026</v>
      </c>
      <c r="D4827" t="inlineStr">
        <is>
          <t>Aug</t>
        </is>
      </c>
      <c r="E4827" t="inlineStr">
        <is>
          <t>North America</t>
        </is>
      </c>
      <c r="F4827" t="inlineStr">
        <is>
          <t>USA</t>
        </is>
      </c>
      <c r="G4827" t="inlineStr">
        <is>
          <t>BFSI</t>
        </is>
      </c>
      <c r="H4827" t="inlineStr">
        <is>
          <t>Consulting</t>
        </is>
      </c>
      <c r="I4827" t="inlineStr">
        <is>
          <t>Large client</t>
        </is>
      </c>
      <c r="J4827" t="inlineStr">
        <is>
          <t>Olivia Brown</t>
        </is>
      </c>
      <c r="K4827" s="71" t="n">
        <v>5826</v>
      </c>
      <c r="L4827" s="72" t="n">
        <v>4239.01</v>
      </c>
      <c r="M4827" s="72" t="n">
        <v>24696472.26</v>
      </c>
      <c r="N4827" s="72" t="n">
        <v>1481788.34</v>
      </c>
      <c r="O4827" s="72" t="n">
        <v>23214683.92</v>
      </c>
      <c r="P4827" s="72" t="n">
        <v>17183975.92</v>
      </c>
      <c r="Q4827" s="72" t="n">
        <v>6030708</v>
      </c>
      <c r="R4827" t="inlineStr">
        <is>
          <t>B-04</t>
        </is>
      </c>
      <c r="S4827" s="73" t="n">
        <v>45.9</v>
      </c>
      <c r="T4827" s="73" t="n">
        <v>35.7</v>
      </c>
      <c r="U4827" s="71" t="n">
        <v>0</v>
      </c>
      <c r="V4827" t="inlineStr">
        <is>
          <t>No</t>
        </is>
      </c>
      <c r="W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TC104819</t>
        </is>
      </c>
      <c r="B4828" s="69" t="n">
        <v>46237</v>
      </c>
      <c r="C4828" s="70" t="n">
        <v>2026</v>
      </c>
      <c r="D4828" t="inlineStr">
        <is>
          <t>Aug</t>
        </is>
      </c>
      <c r="E4828" t="inlineStr">
        <is>
          <t>India</t>
        </is>
      </c>
      <c r="F4828" t="inlineStr">
        <is>
          <t>India</t>
        </is>
      </c>
      <c r="G4828" t="inlineStr">
        <is>
          <t>Life Sciences</t>
        </is>
      </c>
      <c r="H4828" t="inlineStr">
        <is>
          <t>Cloud &amp; infrastructure</t>
        </is>
      </c>
      <c r="I4828" t="inlineStr">
        <is>
          <t>Large client</t>
        </is>
      </c>
      <c r="J4828" t="inlineStr">
        <is>
          <t>Ruhi Shaikh</t>
        </is>
      </c>
      <c r="K4828" s="71" t="n">
        <v>5523</v>
      </c>
      <c r="L4828" s="72" t="n">
        <v>4308.35</v>
      </c>
      <c r="M4828" s="72" t="n">
        <v>23795017.05</v>
      </c>
      <c r="N4828" s="72" t="n">
        <v>0</v>
      </c>
      <c r="O4828" s="72" t="n">
        <v>23795017.05</v>
      </c>
      <c r="P4828" s="72" t="n">
        <v>15358415.59</v>
      </c>
      <c r="Q4828" s="72" t="n">
        <v>8436601.460000001</v>
      </c>
      <c r="R4828" t="inlineStr">
        <is>
          <t>LS-04</t>
        </is>
      </c>
      <c r="S4828" s="73" t="n">
        <v>39.4</v>
      </c>
      <c r="T4828" s="73" t="n">
        <v>31.9</v>
      </c>
      <c r="U4828" s="71" t="n">
        <v>0</v>
      </c>
      <c r="V4828" t="inlineStr">
        <is>
          <t>No</t>
        </is>
      </c>
      <c r="W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TC104820</t>
        </is>
      </c>
      <c r="B4829" s="69" t="n">
        <v>46237</v>
      </c>
      <c r="C4829" s="70" t="n">
        <v>2026</v>
      </c>
      <c r="D4829" t="inlineStr">
        <is>
          <t>Aug</t>
        </is>
      </c>
      <c r="E4829" t="inlineStr">
        <is>
          <t>Middle East &amp; Africa</t>
        </is>
      </c>
      <c r="F4829" t="inlineStr">
        <is>
          <t>UAE</t>
        </is>
      </c>
      <c r="G4829" t="inlineStr">
        <is>
          <t>Technology &amp; Services</t>
        </is>
      </c>
      <c r="H4829" t="inlineStr">
        <is>
          <t>Application services</t>
        </is>
      </c>
      <c r="I4829" t="inlineStr">
        <is>
          <t>Top-10 client</t>
        </is>
      </c>
      <c r="J4829" t="inlineStr">
        <is>
          <t>Wei Chen</t>
        </is>
      </c>
      <c r="K4829" s="71" t="n">
        <v>6062</v>
      </c>
      <c r="L4829" s="72" t="n">
        <v>3879.08</v>
      </c>
      <c r="M4829" s="72" t="n">
        <v>23514982.96</v>
      </c>
      <c r="N4829" s="72" t="n">
        <v>0</v>
      </c>
      <c r="O4829" s="72" t="n">
        <v>23514982.96</v>
      </c>
      <c r="P4829" s="72" t="n">
        <v>14133612.1</v>
      </c>
      <c r="Q4829" s="72" t="n">
        <v>9381370.859999999</v>
      </c>
      <c r="R4829" t="inlineStr">
        <is>
          <t>TS-06</t>
        </is>
      </c>
      <c r="S4829" s="73" t="n">
        <v>46.1</v>
      </c>
      <c r="T4829" s="73" t="n">
        <v>36.1</v>
      </c>
      <c r="U4829" s="71" t="n">
        <v>1</v>
      </c>
      <c r="V4829" t="inlineStr">
        <is>
          <t>No</t>
        </is>
      </c>
      <c r="W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TC104821</t>
        </is>
      </c>
      <c r="B4830" s="69" t="n">
        <v>46237</v>
      </c>
      <c r="C4830" s="70" t="n">
        <v>2026</v>
      </c>
      <c r="D4830" t="inlineStr">
        <is>
          <t>Aug</t>
        </is>
      </c>
      <c r="E4830" t="inlineStr">
        <is>
          <t>UK</t>
        </is>
      </c>
      <c r="F4830" t="inlineStr">
        <is>
          <t>UK</t>
        </is>
      </c>
      <c r="G4830" t="inlineStr">
        <is>
          <t>Communications &amp; Media</t>
        </is>
      </c>
      <c r="H4830" t="inlineStr">
        <is>
          <t>Consulting</t>
        </is>
      </c>
      <c r="I4830" t="inlineStr">
        <is>
          <t>Top-10 client</t>
        </is>
      </c>
      <c r="J4830" t="inlineStr">
        <is>
          <t>Yuki Sato</t>
        </is>
      </c>
      <c r="K4830" s="71" t="n">
        <v>3769</v>
      </c>
      <c r="L4830" s="72" t="n">
        <v>3301.29</v>
      </c>
      <c r="M4830" s="72" t="n">
        <v>12442562.01</v>
      </c>
      <c r="N4830" s="72" t="n">
        <v>497702.48</v>
      </c>
      <c r="O4830" s="72" t="n">
        <v>11944859.53</v>
      </c>
      <c r="P4830" s="72" t="n">
        <v>7855067.96</v>
      </c>
      <c r="Q4830" s="72" t="n">
        <v>4089791.57</v>
      </c>
      <c r="R4830" t="inlineStr">
        <is>
          <t>CM-06</t>
        </is>
      </c>
      <c r="S4830" s="73" t="n">
        <v>25.9</v>
      </c>
      <c r="T4830" s="73" t="n">
        <v>22.5</v>
      </c>
      <c r="U4830" s="71" t="n">
        <v>0</v>
      </c>
      <c r="V4830" t="inlineStr">
        <is>
          <t>No</t>
        </is>
      </c>
      <c r="W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TC104822</t>
        </is>
      </c>
      <c r="B4831" s="69" t="n">
        <v>46237</v>
      </c>
      <c r="C4831" s="70" t="n">
        <v>2026</v>
      </c>
      <c r="D4831" t="inlineStr">
        <is>
          <t>Aug</t>
        </is>
      </c>
      <c r="E4831" t="inlineStr">
        <is>
          <t>Asia Pacific</t>
        </is>
      </c>
      <c r="F4831" t="inlineStr">
        <is>
          <t>Australia</t>
        </is>
      </c>
      <c r="G4831" t="inlineStr">
        <is>
          <t>Manufacturing</t>
        </is>
      </c>
      <c r="H4831" t="inlineStr">
        <is>
          <t>Cloud &amp; infrastructure</t>
        </is>
      </c>
      <c r="I4831" t="inlineStr">
        <is>
          <t>Top-10 client</t>
        </is>
      </c>
      <c r="J4831" t="inlineStr">
        <is>
          <t>Amir Khan</t>
        </is>
      </c>
      <c r="K4831" s="71" t="n">
        <v>7158</v>
      </c>
      <c r="L4831" s="72" t="n">
        <v>3188.68</v>
      </c>
      <c r="M4831" s="72" t="n">
        <v>22824571.44</v>
      </c>
      <c r="N4831" s="72" t="n">
        <v>0</v>
      </c>
      <c r="O4831" s="72" t="n">
        <v>22824571.44</v>
      </c>
      <c r="P4831" s="72" t="n">
        <v>13180025.12</v>
      </c>
      <c r="Q4831" s="72" t="n">
        <v>9644546.32</v>
      </c>
      <c r="R4831" t="inlineStr">
        <is>
          <t>M-05</t>
        </is>
      </c>
      <c r="S4831" s="73" t="n">
        <v>54.4</v>
      </c>
      <c r="T4831" s="73" t="n">
        <v>43.6</v>
      </c>
      <c r="U4831" s="71" t="n">
        <v>1</v>
      </c>
      <c r="V4831" t="inlineStr">
        <is>
          <t>No</t>
        </is>
      </c>
      <c r="W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TC104823</t>
        </is>
      </c>
      <c r="B4832" s="69" t="n">
        <v>46238</v>
      </c>
      <c r="C4832" s="70" t="n">
        <v>2026</v>
      </c>
      <c r="D4832" t="inlineStr">
        <is>
          <t>Aug</t>
        </is>
      </c>
      <c r="E4832" t="inlineStr">
        <is>
          <t>UK</t>
        </is>
      </c>
      <c r="F4832" t="inlineStr">
        <is>
          <t>UK</t>
        </is>
      </c>
      <c r="G4832" t="inlineStr">
        <is>
          <t>Technology &amp; Services</t>
        </is>
      </c>
      <c r="H4832" t="inlineStr">
        <is>
          <t>Application services</t>
        </is>
      </c>
      <c r="I4832" t="inlineStr">
        <is>
          <t>Mid-size client</t>
        </is>
      </c>
      <c r="J4832" t="inlineStr">
        <is>
          <t>Kofi Mensah</t>
        </is>
      </c>
      <c r="K4832" s="71" t="n">
        <v>9699</v>
      </c>
      <c r="L4832" s="72" t="n">
        <v>4575.43</v>
      </c>
      <c r="M4832" s="72" t="n">
        <v>44377095.57</v>
      </c>
      <c r="N4832" s="72" t="n">
        <v>0</v>
      </c>
      <c r="O4832" s="72" t="n">
        <v>44377095.57</v>
      </c>
      <c r="P4832" s="72" t="n">
        <v>31986109.78</v>
      </c>
      <c r="Q4832" s="72" t="n">
        <v>12390985.79</v>
      </c>
      <c r="R4832" t="inlineStr">
        <is>
          <t>TS-03</t>
        </is>
      </c>
      <c r="S4832" s="73" t="n">
        <v>67.40000000000001</v>
      </c>
      <c r="T4832" s="73" t="n">
        <v>60.5</v>
      </c>
      <c r="U4832" s="71" t="n">
        <v>1</v>
      </c>
      <c r="V4832" t="inlineStr">
        <is>
          <t>No</t>
        </is>
      </c>
      <c r="W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TC104824</t>
        </is>
      </c>
      <c r="B4833" s="69" t="n">
        <v>46238</v>
      </c>
      <c r="C4833" s="70" t="n">
        <v>2026</v>
      </c>
      <c r="D4833" t="inlineStr">
        <is>
          <t>Aug</t>
        </is>
      </c>
      <c r="E4833" t="inlineStr">
        <is>
          <t>North America</t>
        </is>
      </c>
      <c r="F4833" t="inlineStr">
        <is>
          <t>Canada</t>
        </is>
      </c>
      <c r="G4833" t="inlineStr">
        <is>
          <t>BFSI</t>
        </is>
      </c>
      <c r="H4833" t="inlineStr">
        <is>
          <t>AI &amp; data</t>
        </is>
      </c>
      <c r="I4833" t="inlineStr">
        <is>
          <t>Large client</t>
        </is>
      </c>
      <c r="J4833" t="inlineStr">
        <is>
          <t>Noah Smith</t>
        </is>
      </c>
      <c r="K4833" s="71" t="n">
        <v>8975</v>
      </c>
      <c r="L4833" s="72" t="n">
        <v>4444.78</v>
      </c>
      <c r="M4833" s="72" t="n">
        <v>39891900.5</v>
      </c>
      <c r="N4833" s="72" t="n">
        <v>2393514.03</v>
      </c>
      <c r="O4833" s="72" t="n">
        <v>37498386.47</v>
      </c>
      <c r="P4833" s="72" t="n">
        <v>26303997.6</v>
      </c>
      <c r="Q4833" s="72" t="n">
        <v>11194388.87</v>
      </c>
      <c r="R4833" t="inlineStr">
        <is>
          <t>B-05</t>
        </is>
      </c>
      <c r="S4833" s="73" t="n">
        <v>63.1</v>
      </c>
      <c r="T4833" s="73" t="n">
        <v>55.2</v>
      </c>
      <c r="U4833" s="71" t="n">
        <v>0</v>
      </c>
      <c r="V4833" t="inlineStr">
        <is>
          <t>No</t>
        </is>
      </c>
      <c r="W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TC104825</t>
        </is>
      </c>
      <c r="B4834" s="69" t="n">
        <v>46238</v>
      </c>
      <c r="C4834" s="70" t="n">
        <v>2026</v>
      </c>
      <c r="D4834" t="inlineStr">
        <is>
          <t>Aug</t>
        </is>
      </c>
      <c r="E4834" t="inlineStr">
        <is>
          <t>Middle East &amp; Africa</t>
        </is>
      </c>
      <c r="F4834" t="inlineStr">
        <is>
          <t>UAE</t>
        </is>
      </c>
      <c r="G4834" t="inlineStr">
        <is>
          <t>BFSI</t>
        </is>
      </c>
      <c r="H4834" t="inlineStr">
        <is>
          <t>Application services</t>
        </is>
      </c>
      <c r="I4834" t="inlineStr">
        <is>
          <t>Mid-size client</t>
        </is>
      </c>
      <c r="J4834" t="inlineStr">
        <is>
          <t>Fatima Al-Saud</t>
        </is>
      </c>
      <c r="K4834" s="71" t="n">
        <v>6403</v>
      </c>
      <c r="L4834" s="72" t="n">
        <v>3400.4</v>
      </c>
      <c r="M4834" s="72" t="n">
        <v>21772761.2</v>
      </c>
      <c r="N4834" s="72" t="n">
        <v>1306365.67</v>
      </c>
      <c r="O4834" s="72" t="n">
        <v>20466395.53</v>
      </c>
      <c r="P4834" s="72" t="n">
        <v>14590459.81</v>
      </c>
      <c r="Q4834" s="72" t="n">
        <v>5875935.72</v>
      </c>
      <c r="R4834" t="inlineStr">
        <is>
          <t>B-04</t>
        </is>
      </c>
      <c r="S4834" s="73" t="n">
        <v>51.5</v>
      </c>
      <c r="T4834" s="73" t="n">
        <v>39.3</v>
      </c>
      <c r="U4834" s="71" t="n">
        <v>0</v>
      </c>
      <c r="V4834" t="inlineStr">
        <is>
          <t>No</t>
        </is>
      </c>
      <c r="W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TC104826</t>
        </is>
      </c>
      <c r="B4835" s="69" t="n">
        <v>46238</v>
      </c>
      <c r="C4835" s="70" t="n">
        <v>2026</v>
      </c>
      <c r="D4835" t="inlineStr">
        <is>
          <t>Aug</t>
        </is>
      </c>
      <c r="E4835" t="inlineStr">
        <is>
          <t>North America</t>
        </is>
      </c>
      <c r="F4835" t="inlineStr">
        <is>
          <t>USA</t>
        </is>
      </c>
      <c r="G4835" t="inlineStr">
        <is>
          <t>BFSI</t>
        </is>
      </c>
      <c r="H4835" t="inlineStr">
        <is>
          <t>Cloud &amp; infrastructure</t>
        </is>
      </c>
      <c r="I4835" t="inlineStr">
        <is>
          <t>Top-10 client</t>
        </is>
      </c>
      <c r="J4835" t="inlineStr">
        <is>
          <t>Carlos Silva</t>
        </is>
      </c>
      <c r="K4835" s="71" t="n">
        <v>4776</v>
      </c>
      <c r="L4835" s="72" t="n">
        <v>4392.43</v>
      </c>
      <c r="M4835" s="72" t="n">
        <v>20978245.68</v>
      </c>
      <c r="N4835" s="72" t="n">
        <v>839129.83</v>
      </c>
      <c r="O4835" s="72" t="n">
        <v>20139115.85</v>
      </c>
      <c r="P4835" s="72" t="n">
        <v>12552140.06</v>
      </c>
      <c r="Q4835" s="72" t="n">
        <v>7586975.79</v>
      </c>
      <c r="R4835" t="inlineStr">
        <is>
          <t>B-03</t>
        </is>
      </c>
      <c r="S4835" s="73" t="n">
        <v>38.9</v>
      </c>
      <c r="T4835" s="73" t="n">
        <v>29.2</v>
      </c>
      <c r="U4835" s="71" t="n">
        <v>1</v>
      </c>
      <c r="V4835" t="inlineStr">
        <is>
          <t>No</t>
        </is>
      </c>
      <c r="W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TC104827</t>
        </is>
      </c>
      <c r="B4836" s="69" t="n">
        <v>46238</v>
      </c>
      <c r="C4836" s="70" t="n">
        <v>2026</v>
      </c>
      <c r="D4836" t="inlineStr">
        <is>
          <t>Aug</t>
        </is>
      </c>
      <c r="E4836" t="inlineStr">
        <is>
          <t>Continental Europe</t>
        </is>
      </c>
      <c r="F4836" t="inlineStr">
        <is>
          <t>Netherlands</t>
        </is>
      </c>
      <c r="G4836" t="inlineStr">
        <is>
          <t>BFSI</t>
        </is>
      </c>
      <c r="H4836" t="inlineStr">
        <is>
          <t>Cloud &amp; infrastructure</t>
        </is>
      </c>
      <c r="I4836" t="inlineStr">
        <is>
          <t>Large client</t>
        </is>
      </c>
      <c r="J4836" t="inlineStr">
        <is>
          <t>Wei Chen</t>
        </is>
      </c>
      <c r="K4836" s="71" t="n">
        <v>4947</v>
      </c>
      <c r="L4836" s="72" t="n">
        <v>4566.25</v>
      </c>
      <c r="M4836" s="72" t="n">
        <v>22589238.75</v>
      </c>
      <c r="N4836" s="72" t="n">
        <v>451784.78</v>
      </c>
      <c r="O4836" s="72" t="n">
        <v>22137453.97</v>
      </c>
      <c r="P4836" s="72" t="n">
        <v>15845454.91</v>
      </c>
      <c r="Q4836" s="72" t="n">
        <v>6291999.06</v>
      </c>
      <c r="R4836" t="inlineStr">
        <is>
          <t>B-04</t>
        </is>
      </c>
      <c r="S4836" s="73" t="n">
        <v>37</v>
      </c>
      <c r="T4836" s="73" t="n">
        <v>29.1</v>
      </c>
      <c r="U4836" s="71" t="n">
        <v>1</v>
      </c>
      <c r="V4836" t="inlineStr">
        <is>
          <t>Yes</t>
        </is>
      </c>
      <c r="W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TC104828</t>
        </is>
      </c>
      <c r="B4837" s="69" t="n">
        <v>46238</v>
      </c>
      <c r="C4837" s="70" t="n">
        <v>2026</v>
      </c>
      <c r="D4837" t="inlineStr">
        <is>
          <t>Aug</t>
        </is>
      </c>
      <c r="E4837" t="inlineStr">
        <is>
          <t>Middle East &amp; Africa</t>
        </is>
      </c>
      <c r="F4837" t="inlineStr">
        <is>
          <t>UAE</t>
        </is>
      </c>
      <c r="G4837" t="inlineStr">
        <is>
          <t>BFSI</t>
        </is>
      </c>
      <c r="H4837" t="inlineStr">
        <is>
          <t>Consulting</t>
        </is>
      </c>
      <c r="I4837" t="inlineStr">
        <is>
          <t>Top-10 client</t>
        </is>
      </c>
      <c r="J4837" t="inlineStr">
        <is>
          <t>Sophie Müller</t>
        </is>
      </c>
      <c r="K4837" s="71" t="n">
        <v>8186</v>
      </c>
      <c r="L4837" s="72" t="n">
        <v>4051.96</v>
      </c>
      <c r="M4837" s="72" t="n">
        <v>33169344.56</v>
      </c>
      <c r="N4837" s="72" t="n">
        <v>1990160.67</v>
      </c>
      <c r="O4837" s="72" t="n">
        <v>31179183.89</v>
      </c>
      <c r="P4837" s="72" t="n">
        <v>22400209.91</v>
      </c>
      <c r="Q4837" s="72" t="n">
        <v>8778973.98</v>
      </c>
      <c r="R4837" t="inlineStr">
        <is>
          <t>B-06</t>
        </is>
      </c>
      <c r="S4837" s="73" t="n">
        <v>56.9</v>
      </c>
      <c r="T4837" s="73" t="n">
        <v>46.9</v>
      </c>
      <c r="U4837" s="71" t="n">
        <v>0</v>
      </c>
      <c r="V4837" t="inlineStr">
        <is>
          <t>No</t>
        </is>
      </c>
      <c r="W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TC104829</t>
        </is>
      </c>
      <c r="B4838" s="69" t="n">
        <v>46238</v>
      </c>
      <c r="C4838" s="70" t="n">
        <v>2026</v>
      </c>
      <c r="D4838" t="inlineStr">
        <is>
          <t>Aug</t>
        </is>
      </c>
      <c r="E4838" t="inlineStr">
        <is>
          <t>North America</t>
        </is>
      </c>
      <c r="F4838" t="inlineStr">
        <is>
          <t>Canada</t>
        </is>
      </c>
      <c r="G4838" t="inlineStr">
        <is>
          <t>Manufacturing</t>
        </is>
      </c>
      <c r="H4838" t="inlineStr">
        <is>
          <t>Consulting</t>
        </is>
      </c>
      <c r="I4838" t="inlineStr">
        <is>
          <t>Large client</t>
        </is>
      </c>
      <c r="J4838" t="inlineStr">
        <is>
          <t>Arjun Mehta</t>
        </is>
      </c>
      <c r="K4838" s="71" t="n">
        <v>4176</v>
      </c>
      <c r="L4838" s="72" t="n">
        <v>4319.17</v>
      </c>
      <c r="M4838" s="72" t="n">
        <v>18036853.92</v>
      </c>
      <c r="N4838" s="72" t="n">
        <v>721474.16</v>
      </c>
      <c r="O4838" s="72" t="n">
        <v>17315379.76</v>
      </c>
      <c r="P4838" s="72" t="n">
        <v>11113708.38</v>
      </c>
      <c r="Q4838" s="72" t="n">
        <v>6201671.38</v>
      </c>
      <c r="R4838" t="inlineStr">
        <is>
          <t>M-05</t>
        </is>
      </c>
      <c r="S4838" s="73" t="n">
        <v>31.8</v>
      </c>
      <c r="T4838" s="73" t="n">
        <v>23.6</v>
      </c>
      <c r="U4838" s="71" t="n">
        <v>0</v>
      </c>
      <c r="V4838" t="inlineStr">
        <is>
          <t>No</t>
        </is>
      </c>
      <c r="W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TC104830</t>
        </is>
      </c>
      <c r="B4839" s="69" t="n">
        <v>46238</v>
      </c>
      <c r="C4839" s="70" t="n">
        <v>2026</v>
      </c>
      <c r="D4839" t="inlineStr">
        <is>
          <t>Aug</t>
        </is>
      </c>
      <c r="E4839" t="inlineStr">
        <is>
          <t>Continental Europe</t>
        </is>
      </c>
      <c r="F4839" t="inlineStr">
        <is>
          <t>Germany</t>
        </is>
      </c>
      <c r="G4839" t="inlineStr">
        <is>
          <t>Communications &amp; Media</t>
        </is>
      </c>
      <c r="H4839" t="inlineStr">
        <is>
          <t>Application services</t>
        </is>
      </c>
      <c r="I4839" t="inlineStr">
        <is>
          <t>Top-10 client</t>
        </is>
      </c>
      <c r="J4839" t="inlineStr">
        <is>
          <t>Sara Rossi</t>
        </is>
      </c>
      <c r="K4839" s="71" t="n">
        <v>7035</v>
      </c>
      <c r="L4839" s="72" t="n">
        <v>3323.67</v>
      </c>
      <c r="M4839" s="72" t="n">
        <v>23382018.45</v>
      </c>
      <c r="N4839" s="72" t="n">
        <v>0</v>
      </c>
      <c r="O4839" s="72" t="n">
        <v>23382018.45</v>
      </c>
      <c r="P4839" s="72" t="n">
        <v>14085799.05</v>
      </c>
      <c r="Q4839" s="72" t="n">
        <v>9296219.4</v>
      </c>
      <c r="R4839" t="inlineStr">
        <is>
          <t>CM-06</t>
        </is>
      </c>
      <c r="S4839" s="73" t="n">
        <v>53.1</v>
      </c>
      <c r="T4839" s="73" t="n">
        <v>41.1</v>
      </c>
      <c r="U4839" s="71" t="n">
        <v>0</v>
      </c>
      <c r="V4839" t="inlineStr">
        <is>
          <t>No</t>
        </is>
      </c>
      <c r="W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TC104831</t>
        </is>
      </c>
      <c r="B4840" s="69" t="n">
        <v>46238</v>
      </c>
      <c r="C4840" s="70" t="n">
        <v>2026</v>
      </c>
      <c r="D4840" t="inlineStr">
        <is>
          <t>Aug</t>
        </is>
      </c>
      <c r="E4840" t="inlineStr">
        <is>
          <t>Middle East &amp; Africa</t>
        </is>
      </c>
      <c r="F4840" t="inlineStr">
        <is>
          <t>South Africa</t>
        </is>
      </c>
      <c r="G4840" t="inlineStr">
        <is>
          <t>BFSI</t>
        </is>
      </c>
      <c r="H4840" t="inlineStr">
        <is>
          <t>Consulting</t>
        </is>
      </c>
      <c r="I4840" t="inlineStr">
        <is>
          <t>Top-10 client</t>
        </is>
      </c>
      <c r="J4840" t="inlineStr">
        <is>
          <t>Mei Lin</t>
        </is>
      </c>
      <c r="K4840" s="71" t="n">
        <v>6014</v>
      </c>
      <c r="L4840" s="72" t="n">
        <v>3304.8</v>
      </c>
      <c r="M4840" s="72" t="n">
        <v>19875067.2</v>
      </c>
      <c r="N4840" s="72" t="n">
        <v>0</v>
      </c>
      <c r="O4840" s="72" t="n">
        <v>19875067.2</v>
      </c>
      <c r="P4840" s="72" t="n">
        <v>11568644.7</v>
      </c>
      <c r="Q4840" s="72" t="n">
        <v>8306422.5</v>
      </c>
      <c r="R4840" t="inlineStr">
        <is>
          <t>B-06</t>
        </is>
      </c>
      <c r="S4840" s="73" t="n">
        <v>43</v>
      </c>
      <c r="T4840" s="73" t="n">
        <v>36.9</v>
      </c>
      <c r="U4840" s="71" t="n">
        <v>1</v>
      </c>
      <c r="V4840" t="inlineStr">
        <is>
          <t>No</t>
        </is>
      </c>
      <c r="W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TC104832</t>
        </is>
      </c>
      <c r="B4841" s="69" t="n">
        <v>46238</v>
      </c>
      <c r="C4841" s="70" t="n">
        <v>2026</v>
      </c>
      <c r="D4841" t="inlineStr">
        <is>
          <t>Aug</t>
        </is>
      </c>
      <c r="E4841" t="inlineStr">
        <is>
          <t>North America</t>
        </is>
      </c>
      <c r="F4841" t="inlineStr">
        <is>
          <t>USA</t>
        </is>
      </c>
      <c r="G4841" t="inlineStr">
        <is>
          <t>Communications &amp; Media</t>
        </is>
      </c>
      <c r="H4841" t="inlineStr">
        <is>
          <t>Application services</t>
        </is>
      </c>
      <c r="I4841" t="inlineStr">
        <is>
          <t>Top-10 client</t>
        </is>
      </c>
      <c r="J4841" t="inlineStr">
        <is>
          <t>Olivia Brown</t>
        </is>
      </c>
      <c r="K4841" s="71" t="n">
        <v>2363</v>
      </c>
      <c r="L4841" s="72" t="n">
        <v>4036.12</v>
      </c>
      <c r="M4841" s="72" t="n">
        <v>9537351.560000001</v>
      </c>
      <c r="N4841" s="72" t="n">
        <v>0</v>
      </c>
      <c r="O4841" s="72" t="n">
        <v>9537351.560000001</v>
      </c>
      <c r="P4841" s="72" t="n">
        <v>6614465.97</v>
      </c>
      <c r="Q4841" s="72" t="n">
        <v>2922885.59</v>
      </c>
      <c r="R4841" t="inlineStr">
        <is>
          <t>CM-06</t>
        </is>
      </c>
      <c r="S4841" s="73" t="n">
        <v>19.3</v>
      </c>
      <c r="T4841" s="73" t="n">
        <v>15.4</v>
      </c>
      <c r="U4841" s="71" t="n">
        <v>0</v>
      </c>
      <c r="V4841" t="inlineStr">
        <is>
          <t>No</t>
        </is>
      </c>
      <c r="W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TC104833</t>
        </is>
      </c>
      <c r="B4842" s="69" t="n">
        <v>46238</v>
      </c>
      <c r="C4842" s="70" t="n">
        <v>2026</v>
      </c>
      <c r="D4842" t="inlineStr">
        <is>
          <t>Aug</t>
        </is>
      </c>
      <c r="E4842" t="inlineStr">
        <is>
          <t>Asia Pacific</t>
        </is>
      </c>
      <c r="F4842" t="inlineStr">
        <is>
          <t>Japan</t>
        </is>
      </c>
      <c r="G4842" t="inlineStr">
        <is>
          <t>BFSI</t>
        </is>
      </c>
      <c r="H4842" t="inlineStr">
        <is>
          <t>Cloud &amp; infrastructure</t>
        </is>
      </c>
      <c r="I4842" t="inlineStr">
        <is>
          <t>Top-10 client</t>
        </is>
      </c>
      <c r="J4842" t="inlineStr">
        <is>
          <t>Sophie Müller</t>
        </is>
      </c>
      <c r="K4842" s="71" t="n">
        <v>8385</v>
      </c>
      <c r="L4842" s="72" t="n">
        <v>3721.01</v>
      </c>
      <c r="M4842" s="72" t="n">
        <v>31200668.85</v>
      </c>
      <c r="N4842" s="72" t="n">
        <v>1872040.13</v>
      </c>
      <c r="O4842" s="72" t="n">
        <v>29328628.72</v>
      </c>
      <c r="P4842" s="72" t="n">
        <v>22282571.52</v>
      </c>
      <c r="Q4842" s="72" t="n">
        <v>7046057.2</v>
      </c>
      <c r="R4842" t="inlineStr">
        <is>
          <t>B-02</t>
        </is>
      </c>
      <c r="S4842" s="73" t="n">
        <v>65.8</v>
      </c>
      <c r="T4842" s="73" t="n">
        <v>51.4</v>
      </c>
      <c r="U4842" s="71" t="n">
        <v>2</v>
      </c>
      <c r="V4842" t="inlineStr">
        <is>
          <t>No</t>
        </is>
      </c>
      <c r="W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TC104834</t>
        </is>
      </c>
      <c r="B4843" s="69" t="n">
        <v>46238</v>
      </c>
      <c r="C4843" s="70" t="n">
        <v>2026</v>
      </c>
      <c r="D4843" t="inlineStr">
        <is>
          <t>Aug</t>
        </is>
      </c>
      <c r="E4843" t="inlineStr">
        <is>
          <t>North America</t>
        </is>
      </c>
      <c r="F4843" t="inlineStr">
        <is>
          <t>USA</t>
        </is>
      </c>
      <c r="G4843" t="inlineStr">
        <is>
          <t>Life Sciences</t>
        </is>
      </c>
      <c r="H4843" t="inlineStr">
        <is>
          <t>Cloud &amp; infrastructure</t>
        </is>
      </c>
      <c r="I4843" t="inlineStr">
        <is>
          <t>Top-10 client</t>
        </is>
      </c>
      <c r="J4843" t="inlineStr">
        <is>
          <t>Mei Lin</t>
        </is>
      </c>
      <c r="K4843" s="71" t="n">
        <v>7586</v>
      </c>
      <c r="L4843" s="72" t="n">
        <v>4081.79</v>
      </c>
      <c r="M4843" s="72" t="n">
        <v>30964458.94</v>
      </c>
      <c r="N4843" s="72" t="n">
        <v>1238578.36</v>
      </c>
      <c r="O4843" s="72" t="n">
        <v>29725880.58</v>
      </c>
      <c r="P4843" s="72" t="n">
        <v>19624455.94</v>
      </c>
      <c r="Q4843" s="72" t="n">
        <v>10101424.64</v>
      </c>
      <c r="R4843" t="inlineStr">
        <is>
          <t>LS-04</t>
        </is>
      </c>
      <c r="S4843" s="73" t="n">
        <v>56.5</v>
      </c>
      <c r="T4843" s="73" t="n">
        <v>42.1</v>
      </c>
      <c r="U4843" s="71" t="n">
        <v>1</v>
      </c>
      <c r="V4843" t="inlineStr">
        <is>
          <t>No</t>
        </is>
      </c>
      <c r="W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TC104835</t>
        </is>
      </c>
      <c r="B4844" s="69" t="n">
        <v>46238</v>
      </c>
      <c r="C4844" s="70" t="n">
        <v>2026</v>
      </c>
      <c r="D4844" t="inlineStr">
        <is>
          <t>Aug</t>
        </is>
      </c>
      <c r="E4844" t="inlineStr">
        <is>
          <t>North America</t>
        </is>
      </c>
      <c r="F4844" t="inlineStr">
        <is>
          <t>USA</t>
        </is>
      </c>
      <c r="G4844" t="inlineStr">
        <is>
          <t>BFSI</t>
        </is>
      </c>
      <c r="H4844" t="inlineStr">
        <is>
          <t>Consulting</t>
        </is>
      </c>
      <c r="I4844" t="inlineStr">
        <is>
          <t>Top-10 client</t>
        </is>
      </c>
      <c r="J4844" t="inlineStr">
        <is>
          <t>Wei Chen</t>
        </is>
      </c>
      <c r="K4844" s="71" t="n">
        <v>7139</v>
      </c>
      <c r="L4844" s="72" t="n">
        <v>4645.96</v>
      </c>
      <c r="M4844" s="72" t="n">
        <v>33167508.44</v>
      </c>
      <c r="N4844" s="72" t="n">
        <v>663350.17</v>
      </c>
      <c r="O4844" s="72" t="n">
        <v>32504158.27</v>
      </c>
      <c r="P4844" s="72" t="n">
        <v>23064450.79</v>
      </c>
      <c r="Q4844" s="72" t="n">
        <v>9439707.48</v>
      </c>
      <c r="R4844" t="inlineStr">
        <is>
          <t>B-06</t>
        </is>
      </c>
      <c r="S4844" s="73" t="n">
        <v>53.1</v>
      </c>
      <c r="T4844" s="73" t="n">
        <v>40.7</v>
      </c>
      <c r="U4844" s="71" t="n">
        <v>0</v>
      </c>
      <c r="V4844" t="inlineStr">
        <is>
          <t>No</t>
        </is>
      </c>
      <c r="W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TC104836</t>
        </is>
      </c>
      <c r="B4845" s="69" t="n">
        <v>46238</v>
      </c>
      <c r="C4845" s="70" t="n">
        <v>2026</v>
      </c>
      <c r="D4845" t="inlineStr">
        <is>
          <t>Aug</t>
        </is>
      </c>
      <c r="E4845" t="inlineStr">
        <is>
          <t>UK</t>
        </is>
      </c>
      <c r="F4845" t="inlineStr">
        <is>
          <t>UK</t>
        </is>
      </c>
      <c r="G4845" t="inlineStr">
        <is>
          <t>BFSI</t>
        </is>
      </c>
      <c r="H4845" t="inlineStr">
        <is>
          <t>BPS</t>
        </is>
      </c>
      <c r="I4845" t="inlineStr">
        <is>
          <t>Large client</t>
        </is>
      </c>
      <c r="J4845" t="inlineStr">
        <is>
          <t>Omar Haddad</t>
        </is>
      </c>
      <c r="K4845" s="71" t="n">
        <v>10193</v>
      </c>
      <c r="L4845" s="72" t="n">
        <v>4204.82</v>
      </c>
      <c r="M4845" s="72" t="n">
        <v>42859730.26</v>
      </c>
      <c r="N4845" s="72" t="n">
        <v>0</v>
      </c>
      <c r="O4845" s="72" t="n">
        <v>42859730.26</v>
      </c>
      <c r="P4845" s="72" t="n">
        <v>28975162.49</v>
      </c>
      <c r="Q4845" s="72" t="n">
        <v>13884567.77</v>
      </c>
      <c r="R4845" t="inlineStr">
        <is>
          <t>B-02</t>
        </is>
      </c>
      <c r="S4845" s="73" t="n">
        <v>73.09999999999999</v>
      </c>
      <c r="T4845" s="73" t="n">
        <v>60.8</v>
      </c>
      <c r="U4845" s="71" t="n">
        <v>3</v>
      </c>
      <c r="V4845" t="inlineStr">
        <is>
          <t>No</t>
        </is>
      </c>
      <c r="W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TC104837</t>
        </is>
      </c>
      <c r="B4846" s="69" t="n">
        <v>46238</v>
      </c>
      <c r="C4846" s="70" t="n">
        <v>2026</v>
      </c>
      <c r="D4846" t="inlineStr">
        <is>
          <t>Aug</t>
        </is>
      </c>
      <c r="E4846" t="inlineStr">
        <is>
          <t>Middle East &amp; Africa</t>
        </is>
      </c>
      <c r="F4846" t="inlineStr">
        <is>
          <t>UAE</t>
        </is>
      </c>
      <c r="G4846" t="inlineStr">
        <is>
          <t>BFSI</t>
        </is>
      </c>
      <c r="H4846" t="inlineStr">
        <is>
          <t>Cloud &amp; infrastructure</t>
        </is>
      </c>
      <c r="I4846" t="inlineStr">
        <is>
          <t>Large client</t>
        </is>
      </c>
      <c r="J4846" t="inlineStr">
        <is>
          <t>Olivia Brown</t>
        </is>
      </c>
      <c r="K4846" s="71" t="n">
        <v>2770</v>
      </c>
      <c r="L4846" s="72" t="n">
        <v>3797.84</v>
      </c>
      <c r="M4846" s="72" t="n">
        <v>10520016.8</v>
      </c>
      <c r="N4846" s="72" t="n">
        <v>631201.01</v>
      </c>
      <c r="O4846" s="72" t="n">
        <v>9888815.789999999</v>
      </c>
      <c r="P4846" s="72" t="n">
        <v>7142984.36</v>
      </c>
      <c r="Q4846" s="72" t="n">
        <v>2745831.43</v>
      </c>
      <c r="R4846" t="inlineStr">
        <is>
          <t>B-06</t>
        </is>
      </c>
      <c r="S4846" s="73" t="n">
        <v>19.9</v>
      </c>
      <c r="T4846" s="73" t="n">
        <v>16.2</v>
      </c>
      <c r="U4846" s="71" t="n">
        <v>0</v>
      </c>
      <c r="V4846" t="inlineStr">
        <is>
          <t>No</t>
        </is>
      </c>
      <c r="W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TC104838</t>
        </is>
      </c>
      <c r="B4847" s="69" t="n">
        <v>46238</v>
      </c>
      <c r="C4847" s="70" t="n">
        <v>2026</v>
      </c>
      <c r="D4847" t="inlineStr">
        <is>
          <t>Aug</t>
        </is>
      </c>
      <c r="E4847" t="inlineStr">
        <is>
          <t>Asia Pacific</t>
        </is>
      </c>
      <c r="F4847" t="inlineStr">
        <is>
          <t>Singapore</t>
        </is>
      </c>
      <c r="G4847" t="inlineStr">
        <is>
          <t>Technology &amp; Services</t>
        </is>
      </c>
      <c r="H4847" t="inlineStr">
        <is>
          <t>Consulting</t>
        </is>
      </c>
      <c r="I4847" t="inlineStr">
        <is>
          <t>Large client</t>
        </is>
      </c>
      <c r="J4847" t="inlineStr">
        <is>
          <t>Wei Chen</t>
        </is>
      </c>
      <c r="K4847" s="71" t="n">
        <v>2259</v>
      </c>
      <c r="L4847" s="72" t="n">
        <v>3766.9</v>
      </c>
      <c r="M4847" s="72" t="n">
        <v>8509427.1</v>
      </c>
      <c r="N4847" s="72" t="n">
        <v>0</v>
      </c>
      <c r="O4847" s="72" t="n">
        <v>8509427.1</v>
      </c>
      <c r="P4847" s="72" t="n">
        <v>5346472.24</v>
      </c>
      <c r="Q4847" s="72" t="n">
        <v>3162954.86</v>
      </c>
      <c r="R4847" t="inlineStr">
        <is>
          <t>TS-06</t>
        </is>
      </c>
      <c r="S4847" s="73" t="n">
        <v>15.6</v>
      </c>
      <c r="T4847" s="73" t="n">
        <v>12.7</v>
      </c>
      <c r="U4847" s="71" t="n">
        <v>0</v>
      </c>
      <c r="V4847" t="inlineStr">
        <is>
          <t>No</t>
        </is>
      </c>
      <c r="W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TC104839</t>
        </is>
      </c>
      <c r="B4848" s="69" t="n">
        <v>46239</v>
      </c>
      <c r="C4848" s="70" t="n">
        <v>2026</v>
      </c>
      <c r="D4848" t="inlineStr">
        <is>
          <t>Aug</t>
        </is>
      </c>
      <c r="E4848" t="inlineStr">
        <is>
          <t>North America</t>
        </is>
      </c>
      <c r="F4848" t="inlineStr">
        <is>
          <t>USA</t>
        </is>
      </c>
      <c r="G4848" t="inlineStr">
        <is>
          <t>BFSI</t>
        </is>
      </c>
      <c r="H4848" t="inlineStr">
        <is>
          <t>Application services</t>
        </is>
      </c>
      <c r="I4848" t="inlineStr">
        <is>
          <t>Top-10 client</t>
        </is>
      </c>
      <c r="J4848" t="inlineStr">
        <is>
          <t>Kofi Mensah</t>
        </is>
      </c>
      <c r="K4848" s="71" t="n">
        <v>2062</v>
      </c>
      <c r="L4848" s="72" t="n">
        <v>3879.63</v>
      </c>
      <c r="M4848" s="72" t="n">
        <v>7999797.06</v>
      </c>
      <c r="N4848" s="72" t="n">
        <v>0</v>
      </c>
      <c r="O4848" s="72" t="n">
        <v>7999797.06</v>
      </c>
      <c r="P4848" s="72" t="n">
        <v>5360173.4</v>
      </c>
      <c r="Q4848" s="72" t="n">
        <v>2639623.66</v>
      </c>
      <c r="R4848" t="inlineStr">
        <is>
          <t>B-05</t>
        </is>
      </c>
      <c r="S4848" s="73" t="n">
        <v>15.1</v>
      </c>
      <c r="T4848" s="73" t="n">
        <v>13</v>
      </c>
      <c r="U4848" s="71" t="n">
        <v>0</v>
      </c>
      <c r="V4848" t="inlineStr">
        <is>
          <t>No</t>
        </is>
      </c>
      <c r="W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TC104840</t>
        </is>
      </c>
      <c r="B4849" s="69" t="n">
        <v>46239</v>
      </c>
      <c r="C4849" s="70" t="n">
        <v>2026</v>
      </c>
      <c r="D4849" t="inlineStr">
        <is>
          <t>Aug</t>
        </is>
      </c>
      <c r="E4849" t="inlineStr">
        <is>
          <t>North America</t>
        </is>
      </c>
      <c r="F4849" t="inlineStr">
        <is>
          <t>Canada</t>
        </is>
      </c>
      <c r="G4849" t="inlineStr">
        <is>
          <t>Technology &amp; Services</t>
        </is>
      </c>
      <c r="H4849" t="inlineStr">
        <is>
          <t>Application services</t>
        </is>
      </c>
      <c r="I4849" t="inlineStr">
        <is>
          <t>Top-10 client</t>
        </is>
      </c>
      <c r="J4849" t="inlineStr">
        <is>
          <t>Olivia Brown</t>
        </is>
      </c>
      <c r="K4849" s="71" t="n">
        <v>10178</v>
      </c>
      <c r="L4849" s="72" t="n">
        <v>3667.74</v>
      </c>
      <c r="M4849" s="72" t="n">
        <v>37330257.72</v>
      </c>
      <c r="N4849" s="72" t="n">
        <v>1493210.31</v>
      </c>
      <c r="O4849" s="72" t="n">
        <v>35837047.41</v>
      </c>
      <c r="P4849" s="72" t="n">
        <v>26558821.6</v>
      </c>
      <c r="Q4849" s="72" t="n">
        <v>9278225.810000001</v>
      </c>
      <c r="R4849" t="inlineStr">
        <is>
          <t>TS-02</t>
        </is>
      </c>
      <c r="S4849" s="73" t="n">
        <v>74.2</v>
      </c>
      <c r="T4849" s="73" t="n">
        <v>60.7</v>
      </c>
      <c r="U4849" s="71" t="n">
        <v>0</v>
      </c>
      <c r="V4849" t="inlineStr">
        <is>
          <t>No</t>
        </is>
      </c>
      <c r="W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TC104841</t>
        </is>
      </c>
      <c r="B4850" s="69" t="n">
        <v>46239</v>
      </c>
      <c r="C4850" s="70" t="n">
        <v>2026</v>
      </c>
      <c r="D4850" t="inlineStr">
        <is>
          <t>Aug</t>
        </is>
      </c>
      <c r="E4850" t="inlineStr">
        <is>
          <t>North America</t>
        </is>
      </c>
      <c r="F4850" t="inlineStr">
        <is>
          <t>USA</t>
        </is>
      </c>
      <c r="G4850" t="inlineStr">
        <is>
          <t>BFSI</t>
        </is>
      </c>
      <c r="H4850" t="inlineStr">
        <is>
          <t>AI &amp; data</t>
        </is>
      </c>
      <c r="I4850" t="inlineStr">
        <is>
          <t>Large client</t>
        </is>
      </c>
      <c r="J4850" t="inlineStr">
        <is>
          <t>Hiroshi Tanaka</t>
        </is>
      </c>
      <c r="K4850" s="71" t="n">
        <v>7513</v>
      </c>
      <c r="L4850" s="72" t="n">
        <v>4337.63</v>
      </c>
      <c r="M4850" s="72" t="n">
        <v>32588614.19</v>
      </c>
      <c r="N4850" s="72" t="n">
        <v>1955316.85</v>
      </c>
      <c r="O4850" s="72" t="n">
        <v>30633297.34</v>
      </c>
      <c r="P4850" s="72" t="n">
        <v>21530757.27</v>
      </c>
      <c r="Q4850" s="72" t="n">
        <v>9102540.07</v>
      </c>
      <c r="R4850" t="inlineStr">
        <is>
          <t>B-04</t>
        </is>
      </c>
      <c r="S4850" s="73" t="n">
        <v>60.1</v>
      </c>
      <c r="T4850" s="73" t="n">
        <v>47.2</v>
      </c>
      <c r="U4850" s="71" t="n">
        <v>2</v>
      </c>
      <c r="V4850" t="inlineStr">
        <is>
          <t>No</t>
        </is>
      </c>
      <c r="W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TC104842</t>
        </is>
      </c>
      <c r="B4851" s="69" t="n">
        <v>46239</v>
      </c>
      <c r="C4851" s="70" t="n">
        <v>2026</v>
      </c>
      <c r="D4851" t="inlineStr">
        <is>
          <t>Aug</t>
        </is>
      </c>
      <c r="E4851" t="inlineStr">
        <is>
          <t>North America</t>
        </is>
      </c>
      <c r="F4851" t="inlineStr">
        <is>
          <t>USA</t>
        </is>
      </c>
      <c r="G4851" t="inlineStr">
        <is>
          <t>Communications &amp; Media</t>
        </is>
      </c>
      <c r="H4851" t="inlineStr">
        <is>
          <t>BPS</t>
        </is>
      </c>
      <c r="I4851" t="inlineStr">
        <is>
          <t>Mid-size client</t>
        </is>
      </c>
      <c r="J4851" t="inlineStr">
        <is>
          <t>Wei Chen</t>
        </is>
      </c>
      <c r="K4851" s="71" t="n">
        <v>808</v>
      </c>
      <c r="L4851" s="72" t="n">
        <v>3351.05</v>
      </c>
      <c r="M4851" s="72" t="n">
        <v>2707648.4</v>
      </c>
      <c r="N4851" s="72" t="n">
        <v>0</v>
      </c>
      <c r="O4851" s="72" t="n">
        <v>2707648.4</v>
      </c>
      <c r="P4851" s="72" t="n">
        <v>1890576.4</v>
      </c>
      <c r="Q4851" s="72" t="n">
        <v>817072</v>
      </c>
      <c r="R4851" t="inlineStr">
        <is>
          <t>CM-06</t>
        </is>
      </c>
      <c r="S4851" s="73" t="n">
        <v>6.5</v>
      </c>
      <c r="T4851" s="73" t="n">
        <v>4.9</v>
      </c>
      <c r="U4851" s="71" t="n">
        <v>0</v>
      </c>
      <c r="V4851" t="inlineStr">
        <is>
          <t>No</t>
        </is>
      </c>
      <c r="W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TC104843</t>
        </is>
      </c>
      <c r="B4852" s="69" t="n">
        <v>46239</v>
      </c>
      <c r="C4852" s="70" t="n">
        <v>2026</v>
      </c>
      <c r="D4852" t="inlineStr">
        <is>
          <t>Aug</t>
        </is>
      </c>
      <c r="E4852" t="inlineStr">
        <is>
          <t>UK</t>
        </is>
      </c>
      <c r="F4852" t="inlineStr">
        <is>
          <t>UK</t>
        </is>
      </c>
      <c r="G4852" t="inlineStr">
        <is>
          <t>Technology &amp; Services</t>
        </is>
      </c>
      <c r="H4852" t="inlineStr">
        <is>
          <t>Cloud &amp; infrastructure</t>
        </is>
      </c>
      <c r="I4852" t="inlineStr">
        <is>
          <t>Mid-size client</t>
        </is>
      </c>
      <c r="J4852" t="inlineStr">
        <is>
          <t>Carlos Silva</t>
        </is>
      </c>
      <c r="K4852" s="71" t="n">
        <v>8810</v>
      </c>
      <c r="L4852" s="72" t="n">
        <v>4306.84</v>
      </c>
      <c r="M4852" s="72" t="n">
        <v>37943260.4</v>
      </c>
      <c r="N4852" s="72" t="n">
        <v>0</v>
      </c>
      <c r="O4852" s="72" t="n">
        <v>37943260.4</v>
      </c>
      <c r="P4852" s="72" t="n">
        <v>23731031.02</v>
      </c>
      <c r="Q4852" s="72" t="n">
        <v>14212229.38</v>
      </c>
      <c r="R4852" t="inlineStr">
        <is>
          <t>TS-02</t>
        </is>
      </c>
      <c r="S4852" s="73" t="n">
        <v>66.09999999999999</v>
      </c>
      <c r="T4852" s="73" t="n">
        <v>51.4</v>
      </c>
      <c r="U4852" s="71" t="n">
        <v>1</v>
      </c>
      <c r="V4852" t="inlineStr">
        <is>
          <t>No</t>
        </is>
      </c>
      <c r="W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TC104844</t>
        </is>
      </c>
      <c r="B4853" s="69" t="n">
        <v>46239</v>
      </c>
      <c r="C4853" s="70" t="n">
        <v>2026</v>
      </c>
      <c r="D4853" t="inlineStr">
        <is>
          <t>Aug</t>
        </is>
      </c>
      <c r="E4853" t="inlineStr">
        <is>
          <t>Continental Europe</t>
        </is>
      </c>
      <c r="F4853" t="inlineStr">
        <is>
          <t>Netherlands</t>
        </is>
      </c>
      <c r="G4853" t="inlineStr">
        <is>
          <t>Communications &amp; Media</t>
        </is>
      </c>
      <c r="H4853" t="inlineStr">
        <is>
          <t>AI &amp; data</t>
        </is>
      </c>
      <c r="I4853" t="inlineStr">
        <is>
          <t>Large client</t>
        </is>
      </c>
      <c r="J4853" t="inlineStr">
        <is>
          <t>Liam O'Brien</t>
        </is>
      </c>
      <c r="K4853" s="71" t="n">
        <v>5744</v>
      </c>
      <c r="L4853" s="72" t="n">
        <v>3861.23</v>
      </c>
      <c r="M4853" s="72" t="n">
        <v>22178905.12</v>
      </c>
      <c r="N4853" s="72" t="n">
        <v>443578.1</v>
      </c>
      <c r="O4853" s="72" t="n">
        <v>21735327.02</v>
      </c>
      <c r="P4853" s="72" t="n">
        <v>15989297.02</v>
      </c>
      <c r="Q4853" s="72" t="n">
        <v>5746030</v>
      </c>
      <c r="R4853" t="inlineStr">
        <is>
          <t>CM-04</t>
        </is>
      </c>
      <c r="S4853" s="73" t="n">
        <v>39.9</v>
      </c>
      <c r="T4853" s="73" t="n">
        <v>36</v>
      </c>
      <c r="U4853" s="71" t="n">
        <v>2</v>
      </c>
      <c r="V4853" t="inlineStr">
        <is>
          <t>No</t>
        </is>
      </c>
      <c r="W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TC104845</t>
        </is>
      </c>
      <c r="B4854" s="69" t="n">
        <v>46239</v>
      </c>
      <c r="C4854" s="70" t="n">
        <v>2026</v>
      </c>
      <c r="D4854" t="inlineStr">
        <is>
          <t>Aug</t>
        </is>
      </c>
      <c r="E4854" t="inlineStr">
        <is>
          <t>Continental Europe</t>
        </is>
      </c>
      <c r="F4854" t="inlineStr">
        <is>
          <t>Netherlands</t>
        </is>
      </c>
      <c r="G4854" t="inlineStr">
        <is>
          <t>Retail &amp; CPG</t>
        </is>
      </c>
      <c r="H4854" t="inlineStr">
        <is>
          <t>BPS</t>
        </is>
      </c>
      <c r="I4854" t="inlineStr">
        <is>
          <t>Top-10 client</t>
        </is>
      </c>
      <c r="J4854" t="inlineStr">
        <is>
          <t>Arjun Mehta</t>
        </is>
      </c>
      <c r="K4854" s="71" t="n">
        <v>5907</v>
      </c>
      <c r="L4854" s="72" t="n">
        <v>4151.49</v>
      </c>
      <c r="M4854" s="72" t="n">
        <v>24522851.43</v>
      </c>
      <c r="N4854" s="72" t="n">
        <v>0</v>
      </c>
      <c r="O4854" s="72" t="n">
        <v>24522851.43</v>
      </c>
      <c r="P4854" s="72" t="n">
        <v>16218235.37</v>
      </c>
      <c r="Q4854" s="72" t="n">
        <v>8304616.06</v>
      </c>
      <c r="R4854" t="inlineStr">
        <is>
          <t>RC-05</t>
        </is>
      </c>
      <c r="S4854" s="73" t="n">
        <v>40.4</v>
      </c>
      <c r="T4854" s="73" t="n">
        <v>36.2</v>
      </c>
      <c r="U4854" s="71" t="n">
        <v>0</v>
      </c>
      <c r="V4854" t="inlineStr">
        <is>
          <t>No</t>
        </is>
      </c>
      <c r="W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TC104846</t>
        </is>
      </c>
      <c r="B4855" s="69" t="n">
        <v>46240</v>
      </c>
      <c r="C4855" s="70" t="n">
        <v>2026</v>
      </c>
      <c r="D4855" t="inlineStr">
        <is>
          <t>Aug</t>
        </is>
      </c>
      <c r="E4855" t="inlineStr">
        <is>
          <t>North America</t>
        </is>
      </c>
      <c r="F4855" t="inlineStr">
        <is>
          <t>USA</t>
        </is>
      </c>
      <c r="G4855" t="inlineStr">
        <is>
          <t>Retail &amp; CPG</t>
        </is>
      </c>
      <c r="H4855" t="inlineStr">
        <is>
          <t>Cloud &amp; infrastructure</t>
        </is>
      </c>
      <c r="I4855" t="inlineStr">
        <is>
          <t>Mid-size client</t>
        </is>
      </c>
      <c r="J4855" t="inlineStr">
        <is>
          <t>Shraddha Kulkarni</t>
        </is>
      </c>
      <c r="K4855" s="71" t="n">
        <v>8316</v>
      </c>
      <c r="L4855" s="72" t="n">
        <v>4207.73</v>
      </c>
      <c r="M4855" s="72" t="n">
        <v>34991482.68</v>
      </c>
      <c r="N4855" s="72" t="n">
        <v>2099488.96</v>
      </c>
      <c r="O4855" s="72" t="n">
        <v>32891993.72</v>
      </c>
      <c r="P4855" s="72" t="n">
        <v>24303595.88</v>
      </c>
      <c r="Q4855" s="72" t="n">
        <v>8588397.84</v>
      </c>
      <c r="R4855" t="inlineStr">
        <is>
          <t>RC-03</t>
        </is>
      </c>
      <c r="S4855" s="73" t="n">
        <v>53</v>
      </c>
      <c r="T4855" s="73" t="n">
        <v>47.2</v>
      </c>
      <c r="U4855" s="71" t="n">
        <v>1</v>
      </c>
      <c r="V4855" t="inlineStr">
        <is>
          <t>No</t>
        </is>
      </c>
      <c r="W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TC104847</t>
        </is>
      </c>
      <c r="B4856" s="69" t="n">
        <v>46240</v>
      </c>
      <c r="C4856" s="70" t="n">
        <v>2026</v>
      </c>
      <c r="D4856" t="inlineStr">
        <is>
          <t>Aug</t>
        </is>
      </c>
      <c r="E4856" t="inlineStr">
        <is>
          <t>UK</t>
        </is>
      </c>
      <c r="F4856" t="inlineStr">
        <is>
          <t>UK</t>
        </is>
      </c>
      <c r="G4856" t="inlineStr">
        <is>
          <t>Life Sciences</t>
        </is>
      </c>
      <c r="H4856" t="inlineStr">
        <is>
          <t>BPS</t>
        </is>
      </c>
      <c r="I4856" t="inlineStr">
        <is>
          <t>Top-10 client</t>
        </is>
      </c>
      <c r="J4856" t="inlineStr">
        <is>
          <t>Sophie Müller</t>
        </is>
      </c>
      <c r="K4856" s="71" t="n">
        <v>9471</v>
      </c>
      <c r="L4856" s="72" t="n">
        <v>4538.16</v>
      </c>
      <c r="M4856" s="72" t="n">
        <v>42980913.36</v>
      </c>
      <c r="N4856" s="72" t="n">
        <v>859618.27</v>
      </c>
      <c r="O4856" s="72" t="n">
        <v>42121295.09</v>
      </c>
      <c r="P4856" s="72" t="n">
        <v>24949158.8</v>
      </c>
      <c r="Q4856" s="72" t="n">
        <v>17172136.29</v>
      </c>
      <c r="R4856" t="inlineStr">
        <is>
          <t>LS-03</t>
        </is>
      </c>
      <c r="S4856" s="73" t="n">
        <v>61.6</v>
      </c>
      <c r="T4856" s="73" t="n">
        <v>53.3</v>
      </c>
      <c r="U4856" s="71" t="n">
        <v>0</v>
      </c>
      <c r="V4856" t="inlineStr">
        <is>
          <t>No</t>
        </is>
      </c>
      <c r="W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TC104848</t>
        </is>
      </c>
      <c r="B4857" s="69" t="n">
        <v>46240</v>
      </c>
      <c r="C4857" s="70" t="n">
        <v>2026</v>
      </c>
      <c r="D4857" t="inlineStr">
        <is>
          <t>Aug</t>
        </is>
      </c>
      <c r="E4857" t="inlineStr">
        <is>
          <t>North America</t>
        </is>
      </c>
      <c r="F4857" t="inlineStr">
        <is>
          <t>USA</t>
        </is>
      </c>
      <c r="G4857" t="inlineStr">
        <is>
          <t>Manufacturing</t>
        </is>
      </c>
      <c r="H4857" t="inlineStr">
        <is>
          <t>Application services</t>
        </is>
      </c>
      <c r="I4857" t="inlineStr">
        <is>
          <t>Large client</t>
        </is>
      </c>
      <c r="J4857" t="inlineStr">
        <is>
          <t>Omar Haddad</t>
        </is>
      </c>
      <c r="K4857" s="71" t="n">
        <v>3854</v>
      </c>
      <c r="L4857" s="72" t="n">
        <v>4271.55</v>
      </c>
      <c r="M4857" s="72" t="n">
        <v>16462553.7</v>
      </c>
      <c r="N4857" s="72" t="n">
        <v>987753.22</v>
      </c>
      <c r="O4857" s="72" t="n">
        <v>15474800.48</v>
      </c>
      <c r="P4857" s="72" t="n">
        <v>9461126.4</v>
      </c>
      <c r="Q4857" s="72" t="n">
        <v>6013674.08</v>
      </c>
      <c r="R4857" t="inlineStr">
        <is>
          <t>M-02</t>
        </is>
      </c>
      <c r="S4857" s="73" t="n">
        <v>28.5</v>
      </c>
      <c r="T4857" s="73" t="n">
        <v>23.7</v>
      </c>
      <c r="U4857" s="71" t="n">
        <v>1</v>
      </c>
      <c r="V4857" t="inlineStr">
        <is>
          <t>No</t>
        </is>
      </c>
      <c r="W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TC104849</t>
        </is>
      </c>
      <c r="B4858" s="69" t="n">
        <v>46240</v>
      </c>
      <c r="C4858" s="70" t="n">
        <v>2026</v>
      </c>
      <c r="D4858" t="inlineStr">
        <is>
          <t>Aug</t>
        </is>
      </c>
      <c r="E4858" t="inlineStr">
        <is>
          <t>North America</t>
        </is>
      </c>
      <c r="F4858" t="inlineStr">
        <is>
          <t>Canada</t>
        </is>
      </c>
      <c r="G4858" t="inlineStr">
        <is>
          <t>Communications &amp; Media</t>
        </is>
      </c>
      <c r="H4858" t="inlineStr">
        <is>
          <t>Consulting</t>
        </is>
      </c>
      <c r="I4858" t="inlineStr">
        <is>
          <t>Large client</t>
        </is>
      </c>
      <c r="J4858" t="inlineStr">
        <is>
          <t>Wei Chen</t>
        </is>
      </c>
      <c r="K4858" s="71" t="n">
        <v>6056</v>
      </c>
      <c r="L4858" s="72" t="n">
        <v>3517</v>
      </c>
      <c r="M4858" s="72" t="n">
        <v>21298952</v>
      </c>
      <c r="N4858" s="72" t="n">
        <v>1277937.12</v>
      </c>
      <c r="O4858" s="72" t="n">
        <v>20021014.88</v>
      </c>
      <c r="P4858" s="72" t="n">
        <v>14475771.89</v>
      </c>
      <c r="Q4858" s="72" t="n">
        <v>5545242.99</v>
      </c>
      <c r="R4858" t="inlineStr">
        <is>
          <t>CM-04</t>
        </is>
      </c>
      <c r="S4858" s="73" t="n">
        <v>46</v>
      </c>
      <c r="T4858" s="73" t="n">
        <v>39.3</v>
      </c>
      <c r="U4858" s="71" t="n">
        <v>0</v>
      </c>
      <c r="V4858" t="inlineStr">
        <is>
          <t>No</t>
        </is>
      </c>
      <c r="W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TC104850</t>
        </is>
      </c>
      <c r="B4859" s="69" t="n">
        <v>46240</v>
      </c>
      <c r="C4859" s="70" t="n">
        <v>2026</v>
      </c>
      <c r="D4859" t="inlineStr">
        <is>
          <t>Aug</t>
        </is>
      </c>
      <c r="E4859" t="inlineStr">
        <is>
          <t>North America</t>
        </is>
      </c>
      <c r="F4859" t="inlineStr">
        <is>
          <t>USA</t>
        </is>
      </c>
      <c r="G4859" t="inlineStr">
        <is>
          <t>Technology &amp; Services</t>
        </is>
      </c>
      <c r="H4859" t="inlineStr">
        <is>
          <t>AI &amp; data</t>
        </is>
      </c>
      <c r="I4859" t="inlineStr">
        <is>
          <t>Large client</t>
        </is>
      </c>
      <c r="J4859" t="inlineStr">
        <is>
          <t>Ravindra Patil</t>
        </is>
      </c>
      <c r="K4859" s="71" t="n">
        <v>8106</v>
      </c>
      <c r="L4859" s="72" t="n">
        <v>4021.14</v>
      </c>
      <c r="M4859" s="72" t="n">
        <v>32595360.84</v>
      </c>
      <c r="N4859" s="72" t="n">
        <v>651907.22</v>
      </c>
      <c r="O4859" s="72" t="n">
        <v>31943453.62</v>
      </c>
      <c r="P4859" s="72" t="n">
        <v>19579312.02</v>
      </c>
      <c r="Q4859" s="72" t="n">
        <v>12364141.6</v>
      </c>
      <c r="R4859" t="inlineStr">
        <is>
          <t>TS-04</t>
        </is>
      </c>
      <c r="S4859" s="73" t="n">
        <v>57.3</v>
      </c>
      <c r="T4859" s="73" t="n">
        <v>47.1</v>
      </c>
      <c r="U4859" s="71" t="n">
        <v>1</v>
      </c>
      <c r="V4859" t="inlineStr">
        <is>
          <t>No</t>
        </is>
      </c>
      <c r="W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TC104851</t>
        </is>
      </c>
      <c r="B4860" s="69" t="n">
        <v>46240</v>
      </c>
      <c r="C4860" s="70" t="n">
        <v>2026</v>
      </c>
      <c r="D4860" t="inlineStr">
        <is>
          <t>Aug</t>
        </is>
      </c>
      <c r="E4860" t="inlineStr">
        <is>
          <t>Continental Europe</t>
        </is>
      </c>
      <c r="F4860" t="inlineStr">
        <is>
          <t>France</t>
        </is>
      </c>
      <c r="G4860" t="inlineStr">
        <is>
          <t>Life Sciences</t>
        </is>
      </c>
      <c r="H4860" t="inlineStr">
        <is>
          <t>Consulting</t>
        </is>
      </c>
      <c r="I4860" t="inlineStr">
        <is>
          <t>Top-10 client</t>
        </is>
      </c>
      <c r="J4860" t="inlineStr">
        <is>
          <t>Noah Smith</t>
        </is>
      </c>
      <c r="K4860" s="71" t="n">
        <v>8092</v>
      </c>
      <c r="L4860" s="72" t="n">
        <v>4312.61</v>
      </c>
      <c r="M4860" s="72" t="n">
        <v>34897640.12</v>
      </c>
      <c r="N4860" s="72" t="n">
        <v>0</v>
      </c>
      <c r="O4860" s="72" t="n">
        <v>34897640.12</v>
      </c>
      <c r="P4860" s="72" t="n">
        <v>20544619.62</v>
      </c>
      <c r="Q4860" s="72" t="n">
        <v>14353020.5</v>
      </c>
      <c r="R4860" t="inlineStr">
        <is>
          <t>LS-01</t>
        </is>
      </c>
      <c r="S4860" s="73" t="n">
        <v>58.9</v>
      </c>
      <c r="T4860" s="73" t="n">
        <v>46.8</v>
      </c>
      <c r="U4860" s="71" t="n">
        <v>0</v>
      </c>
      <c r="V4860" t="inlineStr">
        <is>
          <t>Yes</t>
        </is>
      </c>
      <c r="W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TC104852</t>
        </is>
      </c>
      <c r="B4861" s="69" t="n">
        <v>46240</v>
      </c>
      <c r="C4861" s="70" t="n">
        <v>2026</v>
      </c>
      <c r="D4861" t="inlineStr">
        <is>
          <t>Aug</t>
        </is>
      </c>
      <c r="E4861" t="inlineStr">
        <is>
          <t>Continental Europe</t>
        </is>
      </c>
      <c r="F4861" t="inlineStr">
        <is>
          <t>Netherlands</t>
        </is>
      </c>
      <c r="G4861" t="inlineStr">
        <is>
          <t>BFSI</t>
        </is>
      </c>
      <c r="H4861" t="inlineStr">
        <is>
          <t>AI &amp; data</t>
        </is>
      </c>
      <c r="I4861" t="inlineStr">
        <is>
          <t>Mid-size client</t>
        </is>
      </c>
      <c r="J4861" t="inlineStr">
        <is>
          <t>Priya Nair</t>
        </is>
      </c>
      <c r="K4861" s="71" t="n">
        <v>11230</v>
      </c>
      <c r="L4861" s="72" t="n">
        <v>4595.51</v>
      </c>
      <c r="M4861" s="72" t="n">
        <v>51607577.3</v>
      </c>
      <c r="N4861" s="72" t="n">
        <v>0</v>
      </c>
      <c r="O4861" s="72" t="n">
        <v>51607577.3</v>
      </c>
      <c r="P4861" s="72" t="n">
        <v>31652762.25</v>
      </c>
      <c r="Q4861" s="72" t="n">
        <v>19954815.05</v>
      </c>
      <c r="R4861" t="inlineStr">
        <is>
          <t>B-02</t>
        </is>
      </c>
      <c r="S4861" s="73" t="n">
        <v>78.7</v>
      </c>
      <c r="T4861" s="73" t="n">
        <v>68.8</v>
      </c>
      <c r="U4861" s="71" t="n">
        <v>1</v>
      </c>
      <c r="V4861" t="inlineStr">
        <is>
          <t>No</t>
        </is>
      </c>
      <c r="W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TC104853</t>
        </is>
      </c>
      <c r="B4862" s="69" t="n">
        <v>46240</v>
      </c>
      <c r="C4862" s="70" t="n">
        <v>2026</v>
      </c>
      <c r="D4862" t="inlineStr">
        <is>
          <t>Aug</t>
        </is>
      </c>
      <c r="E4862" t="inlineStr">
        <is>
          <t>North America</t>
        </is>
      </c>
      <c r="F4862" t="inlineStr">
        <is>
          <t>USA</t>
        </is>
      </c>
      <c r="G4862" t="inlineStr">
        <is>
          <t>BFSI</t>
        </is>
      </c>
      <c r="H4862" t="inlineStr">
        <is>
          <t>Consulting</t>
        </is>
      </c>
      <c r="I4862" t="inlineStr">
        <is>
          <t>Large client</t>
        </is>
      </c>
      <c r="J4862" t="inlineStr">
        <is>
          <t>Ana Costa</t>
        </is>
      </c>
      <c r="K4862" s="71" t="n">
        <v>11118</v>
      </c>
      <c r="L4862" s="72" t="n">
        <v>4535.39</v>
      </c>
      <c r="M4862" s="72" t="n">
        <v>50424466.02</v>
      </c>
      <c r="N4862" s="72" t="n">
        <v>0</v>
      </c>
      <c r="O4862" s="72" t="n">
        <v>50424466.02</v>
      </c>
      <c r="P4862" s="72" t="n">
        <v>36282119.13</v>
      </c>
      <c r="Q4862" s="72" t="n">
        <v>14142346.89</v>
      </c>
      <c r="R4862" t="inlineStr">
        <is>
          <t>B-01</t>
        </is>
      </c>
      <c r="S4862" s="73" t="n">
        <v>76.2</v>
      </c>
      <c r="T4862" s="73" t="n">
        <v>66.3</v>
      </c>
      <c r="U4862" s="71" t="n">
        <v>2</v>
      </c>
      <c r="V4862" t="inlineStr">
        <is>
          <t>No</t>
        </is>
      </c>
      <c r="W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TC104854</t>
        </is>
      </c>
      <c r="B4863" s="69" t="n">
        <v>46240</v>
      </c>
      <c r="C4863" s="70" t="n">
        <v>2026</v>
      </c>
      <c r="D4863" t="inlineStr">
        <is>
          <t>Aug</t>
        </is>
      </c>
      <c r="E4863" t="inlineStr">
        <is>
          <t>Middle East &amp; Africa</t>
        </is>
      </c>
      <c r="F4863" t="inlineStr">
        <is>
          <t>South Africa</t>
        </is>
      </c>
      <c r="G4863" t="inlineStr">
        <is>
          <t>BFSI</t>
        </is>
      </c>
      <c r="H4863" t="inlineStr">
        <is>
          <t>AI &amp; data</t>
        </is>
      </c>
      <c r="I4863" t="inlineStr">
        <is>
          <t>Mid-size client</t>
        </is>
      </c>
      <c r="J4863" t="inlineStr">
        <is>
          <t>Mei Lin</t>
        </is>
      </c>
      <c r="K4863" s="71" t="n">
        <v>7192</v>
      </c>
      <c r="L4863" s="72" t="n">
        <v>3863.66</v>
      </c>
      <c r="M4863" s="72" t="n">
        <v>27787442.72</v>
      </c>
      <c r="N4863" s="72" t="n">
        <v>555748.85</v>
      </c>
      <c r="O4863" s="72" t="n">
        <v>27231693.87</v>
      </c>
      <c r="P4863" s="72" t="n">
        <v>18593813.03</v>
      </c>
      <c r="Q4863" s="72" t="n">
        <v>8637880.84</v>
      </c>
      <c r="R4863" t="inlineStr">
        <is>
          <t>B-06</t>
        </is>
      </c>
      <c r="S4863" s="73" t="n">
        <v>49.9</v>
      </c>
      <c r="T4863" s="73" t="n">
        <v>42.2</v>
      </c>
      <c r="U4863" s="71" t="n">
        <v>0</v>
      </c>
      <c r="V4863" t="inlineStr">
        <is>
          <t>No</t>
        </is>
      </c>
      <c r="W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TC104855</t>
        </is>
      </c>
      <c r="B4864" s="69" t="n">
        <v>46241</v>
      </c>
      <c r="C4864" s="70" t="n">
        <v>2026</v>
      </c>
      <c r="D4864" t="inlineStr">
        <is>
          <t>Aug</t>
        </is>
      </c>
      <c r="E4864" t="inlineStr">
        <is>
          <t>Continental Europe</t>
        </is>
      </c>
      <c r="F4864" t="inlineStr">
        <is>
          <t>Germany</t>
        </is>
      </c>
      <c r="G4864" t="inlineStr">
        <is>
          <t>BFSI</t>
        </is>
      </c>
      <c r="H4864" t="inlineStr">
        <is>
          <t>Application services</t>
        </is>
      </c>
      <c r="I4864" t="inlineStr">
        <is>
          <t>Large client</t>
        </is>
      </c>
      <c r="J4864" t="inlineStr">
        <is>
          <t>Sara Rossi</t>
        </is>
      </c>
      <c r="K4864" s="71" t="n">
        <v>5566</v>
      </c>
      <c r="L4864" s="72" t="n">
        <v>4634.11</v>
      </c>
      <c r="M4864" s="72" t="n">
        <v>25793456.26</v>
      </c>
      <c r="N4864" s="72" t="n">
        <v>1547607.38</v>
      </c>
      <c r="O4864" s="72" t="n">
        <v>24245848.88</v>
      </c>
      <c r="P4864" s="72" t="n">
        <v>15855525.34</v>
      </c>
      <c r="Q4864" s="72" t="n">
        <v>8390323.539999999</v>
      </c>
      <c r="R4864" t="inlineStr">
        <is>
          <t>B-05</t>
        </is>
      </c>
      <c r="S4864" s="73" t="n">
        <v>41.5</v>
      </c>
      <c r="T4864" s="73" t="n">
        <v>33.5</v>
      </c>
      <c r="U4864" s="71" t="n">
        <v>0</v>
      </c>
      <c r="V4864" t="inlineStr">
        <is>
          <t>No</t>
        </is>
      </c>
      <c r="W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TC104856</t>
        </is>
      </c>
      <c r="B4865" s="69" t="n">
        <v>46241</v>
      </c>
      <c r="C4865" s="70" t="n">
        <v>2026</v>
      </c>
      <c r="D4865" t="inlineStr">
        <is>
          <t>Aug</t>
        </is>
      </c>
      <c r="E4865" t="inlineStr">
        <is>
          <t>North America</t>
        </is>
      </c>
      <c r="F4865" t="inlineStr">
        <is>
          <t>USA</t>
        </is>
      </c>
      <c r="G4865" t="inlineStr">
        <is>
          <t>Manufacturing</t>
        </is>
      </c>
      <c r="H4865" t="inlineStr">
        <is>
          <t>Application services</t>
        </is>
      </c>
      <c r="I4865" t="inlineStr">
        <is>
          <t>Top-10 client</t>
        </is>
      </c>
      <c r="J4865" t="inlineStr">
        <is>
          <t>Yuki Sato</t>
        </is>
      </c>
      <c r="K4865" s="71" t="n">
        <v>8679</v>
      </c>
      <c r="L4865" s="72" t="n">
        <v>4340.12</v>
      </c>
      <c r="M4865" s="72" t="n">
        <v>37667901.48</v>
      </c>
      <c r="N4865" s="72" t="n">
        <v>753358.03</v>
      </c>
      <c r="O4865" s="72" t="n">
        <v>36914543.45</v>
      </c>
      <c r="P4865" s="72" t="n">
        <v>23216266.06</v>
      </c>
      <c r="Q4865" s="72" t="n">
        <v>13698277.39</v>
      </c>
      <c r="R4865" t="inlineStr">
        <is>
          <t>M-04</t>
        </is>
      </c>
      <c r="S4865" s="73" t="n">
        <v>66.5</v>
      </c>
      <c r="T4865" s="73" t="n">
        <v>49.4</v>
      </c>
      <c r="U4865" s="71" t="n">
        <v>1</v>
      </c>
      <c r="V4865" t="inlineStr">
        <is>
          <t>No</t>
        </is>
      </c>
      <c r="W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TC104857</t>
        </is>
      </c>
      <c r="B4866" s="69" t="n">
        <v>46241</v>
      </c>
      <c r="C4866" s="70" t="n">
        <v>2026</v>
      </c>
      <c r="D4866" t="inlineStr">
        <is>
          <t>Aug</t>
        </is>
      </c>
      <c r="E4866" t="inlineStr">
        <is>
          <t>North America</t>
        </is>
      </c>
      <c r="F4866" t="inlineStr">
        <is>
          <t>Canada</t>
        </is>
      </c>
      <c r="G4866" t="inlineStr">
        <is>
          <t>Communications &amp; Media</t>
        </is>
      </c>
      <c r="H4866" t="inlineStr">
        <is>
          <t>Cloud &amp; infrastructure</t>
        </is>
      </c>
      <c r="I4866" t="inlineStr">
        <is>
          <t>Top-10 client</t>
        </is>
      </c>
      <c r="J4866" t="inlineStr">
        <is>
          <t>Hiroshi Tanaka</t>
        </is>
      </c>
      <c r="K4866" s="71" t="n">
        <v>3943</v>
      </c>
      <c r="L4866" s="72" t="n">
        <v>3664.93</v>
      </c>
      <c r="M4866" s="72" t="n">
        <v>14450818.99</v>
      </c>
      <c r="N4866" s="72" t="n">
        <v>578032.76</v>
      </c>
      <c r="O4866" s="72" t="n">
        <v>13872786.23</v>
      </c>
      <c r="P4866" s="72" t="n">
        <v>9318787.359999999</v>
      </c>
      <c r="Q4866" s="72" t="n">
        <v>4553998.87</v>
      </c>
      <c r="R4866" t="inlineStr">
        <is>
          <t>CM-03</t>
        </is>
      </c>
      <c r="S4866" s="73" t="n">
        <v>29.8</v>
      </c>
      <c r="T4866" s="73" t="n">
        <v>23.8</v>
      </c>
      <c r="U4866" s="71" t="n">
        <v>1</v>
      </c>
      <c r="V4866" t="inlineStr">
        <is>
          <t>No</t>
        </is>
      </c>
      <c r="W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TC104858</t>
        </is>
      </c>
      <c r="B4867" s="69" t="n">
        <v>46241</v>
      </c>
      <c r="C4867" s="70" t="n">
        <v>2026</v>
      </c>
      <c r="D4867" t="inlineStr">
        <is>
          <t>Aug</t>
        </is>
      </c>
      <c r="E4867" t="inlineStr">
        <is>
          <t>North America</t>
        </is>
      </c>
      <c r="F4867" t="inlineStr">
        <is>
          <t>USA</t>
        </is>
      </c>
      <c r="G4867" t="inlineStr">
        <is>
          <t>BFSI</t>
        </is>
      </c>
      <c r="H4867" t="inlineStr">
        <is>
          <t>Cloud &amp; infrastructure</t>
        </is>
      </c>
      <c r="I4867" t="inlineStr">
        <is>
          <t>Large client</t>
        </is>
      </c>
      <c r="J4867" t="inlineStr">
        <is>
          <t>Sara Rossi</t>
        </is>
      </c>
      <c r="K4867" s="71" t="n">
        <v>6337</v>
      </c>
      <c r="L4867" s="72" t="n">
        <v>4162.26</v>
      </c>
      <c r="M4867" s="72" t="n">
        <v>26376241.62</v>
      </c>
      <c r="N4867" s="72" t="n">
        <v>527524.83</v>
      </c>
      <c r="O4867" s="72" t="n">
        <v>25848716.79</v>
      </c>
      <c r="P4867" s="72" t="n">
        <v>15808319.42</v>
      </c>
      <c r="Q4867" s="72" t="n">
        <v>10040397.37</v>
      </c>
      <c r="R4867" t="inlineStr">
        <is>
          <t>B-04</t>
        </is>
      </c>
      <c r="S4867" s="73" t="n">
        <v>45.2</v>
      </c>
      <c r="T4867" s="73" t="n">
        <v>38.1</v>
      </c>
      <c r="U4867" s="71" t="n">
        <v>0</v>
      </c>
      <c r="V4867" t="inlineStr">
        <is>
          <t>No</t>
        </is>
      </c>
      <c r="W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TC104859</t>
        </is>
      </c>
      <c r="B4868" s="69" t="n">
        <v>46241</v>
      </c>
      <c r="C4868" s="70" t="n">
        <v>2026</v>
      </c>
      <c r="D4868" t="inlineStr">
        <is>
          <t>Aug</t>
        </is>
      </c>
      <c r="E4868" t="inlineStr">
        <is>
          <t>Middle East &amp; Africa</t>
        </is>
      </c>
      <c r="F4868" t="inlineStr">
        <is>
          <t>South Africa</t>
        </is>
      </c>
      <c r="G4868" t="inlineStr">
        <is>
          <t>Retail &amp; CPG</t>
        </is>
      </c>
      <c r="H4868" t="inlineStr">
        <is>
          <t>Application services</t>
        </is>
      </c>
      <c r="I4868" t="inlineStr">
        <is>
          <t>Large client</t>
        </is>
      </c>
      <c r="J4868" t="inlineStr">
        <is>
          <t>Shraddha Kulkarni</t>
        </is>
      </c>
      <c r="K4868" s="71" t="n">
        <v>1924</v>
      </c>
      <c r="L4868" s="72" t="n">
        <v>3194.42</v>
      </c>
      <c r="M4868" s="72" t="n">
        <v>6146064.08</v>
      </c>
      <c r="N4868" s="72" t="n">
        <v>0</v>
      </c>
      <c r="O4868" s="72" t="n">
        <v>6146064.08</v>
      </c>
      <c r="P4868" s="72" t="n">
        <v>3988600.55</v>
      </c>
      <c r="Q4868" s="72" t="n">
        <v>2157463.53</v>
      </c>
      <c r="R4868" t="inlineStr">
        <is>
          <t>RC-01</t>
        </is>
      </c>
      <c r="S4868" s="73" t="n">
        <v>14</v>
      </c>
      <c r="T4868" s="73" t="n">
        <v>11.2</v>
      </c>
      <c r="U4868" s="71" t="n">
        <v>0</v>
      </c>
      <c r="V4868" t="inlineStr">
        <is>
          <t>No</t>
        </is>
      </c>
      <c r="W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TC104860</t>
        </is>
      </c>
      <c r="B4869" s="69" t="n">
        <v>46241</v>
      </c>
      <c r="C4869" s="70" t="n">
        <v>2026</v>
      </c>
      <c r="D4869" t="inlineStr">
        <is>
          <t>Aug</t>
        </is>
      </c>
      <c r="E4869" t="inlineStr">
        <is>
          <t>India</t>
        </is>
      </c>
      <c r="F4869" t="inlineStr">
        <is>
          <t>India</t>
        </is>
      </c>
      <c r="G4869" t="inlineStr">
        <is>
          <t>Technology &amp; Services</t>
        </is>
      </c>
      <c r="H4869" t="inlineStr">
        <is>
          <t>Cloud &amp; infrastructure</t>
        </is>
      </c>
      <c r="I4869" t="inlineStr">
        <is>
          <t>Large client</t>
        </is>
      </c>
      <c r="J4869" t="inlineStr">
        <is>
          <t>Hiroshi Tanaka</t>
        </is>
      </c>
      <c r="K4869" s="71" t="n">
        <v>2398</v>
      </c>
      <c r="L4869" s="72" t="n">
        <v>3448.01</v>
      </c>
      <c r="M4869" s="72" t="n">
        <v>8268327.98</v>
      </c>
      <c r="N4869" s="72" t="n">
        <v>330733.12</v>
      </c>
      <c r="O4869" s="72" t="n">
        <v>7937594.86</v>
      </c>
      <c r="P4869" s="72" t="n">
        <v>5118082.19</v>
      </c>
      <c r="Q4869" s="72" t="n">
        <v>2819512.67</v>
      </c>
      <c r="R4869" t="inlineStr">
        <is>
          <t>TS-02</t>
        </is>
      </c>
      <c r="S4869" s="73" t="n">
        <v>17.2</v>
      </c>
      <c r="T4869" s="73" t="n">
        <v>14.7</v>
      </c>
      <c r="U4869" s="71" t="n">
        <v>0</v>
      </c>
      <c r="V4869" t="inlineStr">
        <is>
          <t>No</t>
        </is>
      </c>
      <c r="W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TC104861</t>
        </is>
      </c>
      <c r="B4870" s="69" t="n">
        <v>46241</v>
      </c>
      <c r="C4870" s="70" t="n">
        <v>2026</v>
      </c>
      <c r="D4870" t="inlineStr">
        <is>
          <t>Aug</t>
        </is>
      </c>
      <c r="E4870" t="inlineStr">
        <is>
          <t>Continental Europe</t>
        </is>
      </c>
      <c r="F4870" t="inlineStr">
        <is>
          <t>Netherlands</t>
        </is>
      </c>
      <c r="G4870" t="inlineStr">
        <is>
          <t>Technology &amp; Services</t>
        </is>
      </c>
      <c r="H4870" t="inlineStr">
        <is>
          <t>Cloud &amp; infrastructure</t>
        </is>
      </c>
      <c r="I4870" t="inlineStr">
        <is>
          <t>Large client</t>
        </is>
      </c>
      <c r="J4870" t="inlineStr">
        <is>
          <t>Sophie Müller</t>
        </is>
      </c>
      <c r="K4870" s="71" t="n">
        <v>5841</v>
      </c>
      <c r="L4870" s="72" t="n">
        <v>3694.28</v>
      </c>
      <c r="M4870" s="72" t="n">
        <v>21578289.48</v>
      </c>
      <c r="N4870" s="72" t="n">
        <v>0</v>
      </c>
      <c r="O4870" s="72" t="n">
        <v>21578289.48</v>
      </c>
      <c r="P4870" s="72" t="n">
        <v>14306262.6</v>
      </c>
      <c r="Q4870" s="72" t="n">
        <v>7272026.88</v>
      </c>
      <c r="R4870" t="inlineStr">
        <is>
          <t>TS-02</t>
        </is>
      </c>
      <c r="S4870" s="73" t="n">
        <v>38.5</v>
      </c>
      <c r="T4870" s="73" t="n">
        <v>34.8</v>
      </c>
      <c r="U4870" s="71" t="n">
        <v>0</v>
      </c>
      <c r="V4870" t="inlineStr">
        <is>
          <t>No</t>
        </is>
      </c>
      <c r="W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TC104862</t>
        </is>
      </c>
      <c r="B4871" s="69" t="n">
        <v>46241</v>
      </c>
      <c r="C4871" s="70" t="n">
        <v>2026</v>
      </c>
      <c r="D4871" t="inlineStr">
        <is>
          <t>Aug</t>
        </is>
      </c>
      <c r="E4871" t="inlineStr">
        <is>
          <t>North America</t>
        </is>
      </c>
      <c r="F4871" t="inlineStr">
        <is>
          <t>USA</t>
        </is>
      </c>
      <c r="G4871" t="inlineStr">
        <is>
          <t>BFSI</t>
        </is>
      </c>
      <c r="H4871" t="inlineStr">
        <is>
          <t>Application services</t>
        </is>
      </c>
      <c r="I4871" t="inlineStr">
        <is>
          <t>Top-10 client</t>
        </is>
      </c>
      <c r="J4871" t="inlineStr">
        <is>
          <t>Ravindra Patil</t>
        </is>
      </c>
      <c r="K4871" s="71" t="n">
        <v>4856</v>
      </c>
      <c r="L4871" s="72" t="n">
        <v>4046.46</v>
      </c>
      <c r="M4871" s="72" t="n">
        <v>19649609.76</v>
      </c>
      <c r="N4871" s="72" t="n">
        <v>0</v>
      </c>
      <c r="O4871" s="72" t="n">
        <v>19649609.76</v>
      </c>
      <c r="P4871" s="72" t="n">
        <v>12398700.45</v>
      </c>
      <c r="Q4871" s="72" t="n">
        <v>7250909.31</v>
      </c>
      <c r="R4871" t="inlineStr">
        <is>
          <t>B-02</t>
        </is>
      </c>
      <c r="S4871" s="73" t="n">
        <v>34.6</v>
      </c>
      <c r="T4871" s="73" t="n">
        <v>30.2</v>
      </c>
      <c r="U4871" s="71" t="n">
        <v>1</v>
      </c>
      <c r="V4871" t="inlineStr">
        <is>
          <t>No</t>
        </is>
      </c>
      <c r="W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TC104863</t>
        </is>
      </c>
      <c r="B4872" s="69" t="n">
        <v>46241</v>
      </c>
      <c r="C4872" s="70" t="n">
        <v>2026</v>
      </c>
      <c r="D4872" t="inlineStr">
        <is>
          <t>Aug</t>
        </is>
      </c>
      <c r="E4872" t="inlineStr">
        <is>
          <t>UK</t>
        </is>
      </c>
      <c r="F4872" t="inlineStr">
        <is>
          <t>UK</t>
        </is>
      </c>
      <c r="G4872" t="inlineStr">
        <is>
          <t>BFSI</t>
        </is>
      </c>
      <c r="H4872" t="inlineStr">
        <is>
          <t>Consulting</t>
        </is>
      </c>
      <c r="I4872" t="inlineStr">
        <is>
          <t>Top-10 client</t>
        </is>
      </c>
      <c r="J4872" t="inlineStr">
        <is>
          <t>Wei Chen</t>
        </is>
      </c>
      <c r="K4872" s="71" t="n">
        <v>3391</v>
      </c>
      <c r="L4872" s="72" t="n">
        <v>3974.06</v>
      </c>
      <c r="M4872" s="72" t="n">
        <v>13476037.46</v>
      </c>
      <c r="N4872" s="72" t="n">
        <v>0</v>
      </c>
      <c r="O4872" s="72" t="n">
        <v>13476037.46</v>
      </c>
      <c r="P4872" s="72" t="n">
        <v>8155160.52</v>
      </c>
      <c r="Q4872" s="72" t="n">
        <v>5320876.94</v>
      </c>
      <c r="R4872" t="inlineStr">
        <is>
          <t>B-05</t>
        </is>
      </c>
      <c r="S4872" s="73" t="n">
        <v>21.7</v>
      </c>
      <c r="T4872" s="73" t="n">
        <v>19.8</v>
      </c>
      <c r="U4872" s="71" t="n">
        <v>0</v>
      </c>
      <c r="V4872" t="inlineStr">
        <is>
          <t>No</t>
        </is>
      </c>
      <c r="W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TC104864</t>
        </is>
      </c>
      <c r="B4873" s="69" t="n">
        <v>46241</v>
      </c>
      <c r="C4873" s="70" t="n">
        <v>2026</v>
      </c>
      <c r="D4873" t="inlineStr">
        <is>
          <t>Aug</t>
        </is>
      </c>
      <c r="E4873" t="inlineStr">
        <is>
          <t>Middle East &amp; Africa</t>
        </is>
      </c>
      <c r="F4873" t="inlineStr">
        <is>
          <t>UAE</t>
        </is>
      </c>
      <c r="G4873" t="inlineStr">
        <is>
          <t>Manufacturing</t>
        </is>
      </c>
      <c r="H4873" t="inlineStr">
        <is>
          <t>Application services</t>
        </is>
      </c>
      <c r="I4873" t="inlineStr">
        <is>
          <t>Top-10 client</t>
        </is>
      </c>
      <c r="J4873" t="inlineStr">
        <is>
          <t>Emma Clarke</t>
        </is>
      </c>
      <c r="K4873" s="71" t="n">
        <v>11472</v>
      </c>
      <c r="L4873" s="72" t="n">
        <v>3904.19</v>
      </c>
      <c r="M4873" s="72" t="n">
        <v>44788867.68</v>
      </c>
      <c r="N4873" s="72" t="n">
        <v>0</v>
      </c>
      <c r="O4873" s="72" t="n">
        <v>44788867.68</v>
      </c>
      <c r="P4873" s="72" t="n">
        <v>28495254.76</v>
      </c>
      <c r="Q4873" s="72" t="n">
        <v>16293612.92</v>
      </c>
      <c r="R4873" t="inlineStr">
        <is>
          <t>M-02</t>
        </is>
      </c>
      <c r="S4873" s="73" t="n">
        <v>75.59999999999999</v>
      </c>
      <c r="T4873" s="73" t="n">
        <v>66.3</v>
      </c>
      <c r="U4873" s="71" t="n">
        <v>1</v>
      </c>
      <c r="V4873" t="inlineStr">
        <is>
          <t>No</t>
        </is>
      </c>
      <c r="W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TC104865</t>
        </is>
      </c>
      <c r="B4874" s="69" t="n">
        <v>46241</v>
      </c>
      <c r="C4874" s="70" t="n">
        <v>2026</v>
      </c>
      <c r="D4874" t="inlineStr">
        <is>
          <t>Aug</t>
        </is>
      </c>
      <c r="E4874" t="inlineStr">
        <is>
          <t>Continental Europe</t>
        </is>
      </c>
      <c r="F4874" t="inlineStr">
        <is>
          <t>Germany</t>
        </is>
      </c>
      <c r="G4874" t="inlineStr">
        <is>
          <t>Communications &amp; Media</t>
        </is>
      </c>
      <c r="H4874" t="inlineStr">
        <is>
          <t>BPS</t>
        </is>
      </c>
      <c r="I4874" t="inlineStr">
        <is>
          <t>Mid-size client</t>
        </is>
      </c>
      <c r="J4874" t="inlineStr">
        <is>
          <t>Yuki Sato</t>
        </is>
      </c>
      <c r="K4874" s="71" t="n">
        <v>6313</v>
      </c>
      <c r="L4874" s="72" t="n">
        <v>3550.41</v>
      </c>
      <c r="M4874" s="72" t="n">
        <v>22413738.33</v>
      </c>
      <c r="N4874" s="72" t="n">
        <v>0</v>
      </c>
      <c r="O4874" s="72" t="n">
        <v>22413738.33</v>
      </c>
      <c r="P4874" s="72" t="n">
        <v>14863986.53</v>
      </c>
      <c r="Q4874" s="72" t="n">
        <v>7549751.8</v>
      </c>
      <c r="R4874" t="inlineStr">
        <is>
          <t>CM-06</t>
        </is>
      </c>
      <c r="S4874" s="73" t="n">
        <v>48.4</v>
      </c>
      <c r="T4874" s="73" t="n">
        <v>37.4</v>
      </c>
      <c r="U4874" s="71" t="n">
        <v>0</v>
      </c>
      <c r="V4874" t="inlineStr">
        <is>
          <t>No</t>
        </is>
      </c>
      <c r="W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TC104866</t>
        </is>
      </c>
      <c r="B4875" s="69" t="n">
        <v>46241</v>
      </c>
      <c r="C4875" s="70" t="n">
        <v>2026</v>
      </c>
      <c r="D4875" t="inlineStr">
        <is>
          <t>Aug</t>
        </is>
      </c>
      <c r="E4875" t="inlineStr">
        <is>
          <t>North America</t>
        </is>
      </c>
      <c r="F4875" t="inlineStr">
        <is>
          <t>USA</t>
        </is>
      </c>
      <c r="G4875" t="inlineStr">
        <is>
          <t>BFSI</t>
        </is>
      </c>
      <c r="H4875" t="inlineStr">
        <is>
          <t>AI &amp; data</t>
        </is>
      </c>
      <c r="I4875" t="inlineStr">
        <is>
          <t>Large client</t>
        </is>
      </c>
      <c r="J4875" t="inlineStr">
        <is>
          <t>Ruhi Shaikh</t>
        </is>
      </c>
      <c r="K4875" s="71" t="n">
        <v>6509</v>
      </c>
      <c r="L4875" s="72" t="n">
        <v>4573.42</v>
      </c>
      <c r="M4875" s="72" t="n">
        <v>29768390.78</v>
      </c>
      <c r="N4875" s="72" t="n">
        <v>0</v>
      </c>
      <c r="O4875" s="72" t="n">
        <v>29768390.78</v>
      </c>
      <c r="P4875" s="72" t="n">
        <v>20678357.9</v>
      </c>
      <c r="Q4875" s="72" t="n">
        <v>9090032.880000001</v>
      </c>
      <c r="R4875" t="inlineStr">
        <is>
          <t>B-05</t>
        </is>
      </c>
      <c r="S4875" s="73" t="n">
        <v>47.4</v>
      </c>
      <c r="T4875" s="73" t="n">
        <v>39.6</v>
      </c>
      <c r="U4875" s="71" t="n">
        <v>0</v>
      </c>
      <c r="V4875" t="inlineStr">
        <is>
          <t>No</t>
        </is>
      </c>
      <c r="W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TC104867</t>
        </is>
      </c>
      <c r="B4876" s="69" t="n">
        <v>46241</v>
      </c>
      <c r="C4876" s="70" t="n">
        <v>2026</v>
      </c>
      <c r="D4876" t="inlineStr">
        <is>
          <t>Aug</t>
        </is>
      </c>
      <c r="E4876" t="inlineStr">
        <is>
          <t>North America</t>
        </is>
      </c>
      <c r="F4876" t="inlineStr">
        <is>
          <t>Canada</t>
        </is>
      </c>
      <c r="G4876" t="inlineStr">
        <is>
          <t>Technology &amp; Services</t>
        </is>
      </c>
      <c r="H4876" t="inlineStr">
        <is>
          <t>AI &amp; data</t>
        </is>
      </c>
      <c r="I4876" t="inlineStr">
        <is>
          <t>Mid-size client</t>
        </is>
      </c>
      <c r="J4876" t="inlineStr">
        <is>
          <t>Sophie Müller</t>
        </is>
      </c>
      <c r="K4876" s="71" t="n">
        <v>9449</v>
      </c>
      <c r="L4876" s="72" t="n">
        <v>4114.98</v>
      </c>
      <c r="M4876" s="72" t="n">
        <v>38882446.02</v>
      </c>
      <c r="N4876" s="72" t="n">
        <v>0</v>
      </c>
      <c r="O4876" s="72" t="n">
        <v>38882446.02</v>
      </c>
      <c r="P4876" s="72" t="n">
        <v>25021559.59</v>
      </c>
      <c r="Q4876" s="72" t="n">
        <v>13860886.43</v>
      </c>
      <c r="R4876" t="inlineStr">
        <is>
          <t>TS-06</t>
        </is>
      </c>
      <c r="S4876" s="73" t="n">
        <v>72.3</v>
      </c>
      <c r="T4876" s="73" t="n">
        <v>55.8</v>
      </c>
      <c r="U4876" s="71" t="n">
        <v>1</v>
      </c>
      <c r="V4876" t="inlineStr">
        <is>
          <t>No</t>
        </is>
      </c>
      <c r="W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TC104868</t>
        </is>
      </c>
      <c r="B4877" s="69" t="n">
        <v>46241</v>
      </c>
      <c r="C4877" s="70" t="n">
        <v>2026</v>
      </c>
      <c r="D4877" t="inlineStr">
        <is>
          <t>Aug</t>
        </is>
      </c>
      <c r="E4877" t="inlineStr">
        <is>
          <t>Continental Europe</t>
        </is>
      </c>
      <c r="F4877" t="inlineStr">
        <is>
          <t>Germany</t>
        </is>
      </c>
      <c r="G4877" t="inlineStr">
        <is>
          <t>BFSI</t>
        </is>
      </c>
      <c r="H4877" t="inlineStr">
        <is>
          <t>Cloud &amp; infrastructure</t>
        </is>
      </c>
      <c r="I4877" t="inlineStr">
        <is>
          <t>Mid-size client</t>
        </is>
      </c>
      <c r="J4877" t="inlineStr">
        <is>
          <t>Wei Chen</t>
        </is>
      </c>
      <c r="K4877" s="71" t="n">
        <v>5720</v>
      </c>
      <c r="L4877" s="72" t="n">
        <v>4557.82</v>
      </c>
      <c r="M4877" s="72" t="n">
        <v>26070730.4</v>
      </c>
      <c r="N4877" s="72" t="n">
        <v>1564243.82</v>
      </c>
      <c r="O4877" s="72" t="n">
        <v>24506486.58</v>
      </c>
      <c r="P4877" s="72" t="n">
        <v>18229729.34</v>
      </c>
      <c r="Q4877" s="72" t="n">
        <v>6276757.24</v>
      </c>
      <c r="R4877" t="inlineStr">
        <is>
          <t>B-06</t>
        </is>
      </c>
      <c r="S4877" s="73" t="n">
        <v>43.8</v>
      </c>
      <c r="T4877" s="73" t="n">
        <v>35.5</v>
      </c>
      <c r="U4877" s="71" t="n">
        <v>0</v>
      </c>
      <c r="V4877" t="inlineStr">
        <is>
          <t>No</t>
        </is>
      </c>
      <c r="W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TC104869</t>
        </is>
      </c>
      <c r="B4878" s="69" t="n">
        <v>46242</v>
      </c>
      <c r="C4878" s="70" t="n">
        <v>2026</v>
      </c>
      <c r="D4878" t="inlineStr">
        <is>
          <t>Aug</t>
        </is>
      </c>
      <c r="E4878" t="inlineStr">
        <is>
          <t>Middle East &amp; Africa</t>
        </is>
      </c>
      <c r="F4878" t="inlineStr">
        <is>
          <t>UAE</t>
        </is>
      </c>
      <c r="G4878" t="inlineStr">
        <is>
          <t>BFSI</t>
        </is>
      </c>
      <c r="H4878" t="inlineStr">
        <is>
          <t>Application services</t>
        </is>
      </c>
      <c r="I4878" t="inlineStr">
        <is>
          <t>Mid-size client</t>
        </is>
      </c>
      <c r="J4878" t="inlineStr">
        <is>
          <t>Hiroshi Tanaka</t>
        </is>
      </c>
      <c r="K4878" s="71" t="n">
        <v>7551</v>
      </c>
      <c r="L4878" s="72" t="n">
        <v>3965.87</v>
      </c>
      <c r="M4878" s="72" t="n">
        <v>29946284.37</v>
      </c>
      <c r="N4878" s="72" t="n">
        <v>0</v>
      </c>
      <c r="O4878" s="72" t="n">
        <v>29946284.37</v>
      </c>
      <c r="P4878" s="72" t="n">
        <v>19845070.28</v>
      </c>
      <c r="Q4878" s="72" t="n">
        <v>10101214.09</v>
      </c>
      <c r="R4878" t="inlineStr">
        <is>
          <t>B-05</t>
        </is>
      </c>
      <c r="S4878" s="73" t="n">
        <v>55.3</v>
      </c>
      <c r="T4878" s="73" t="n">
        <v>44.6</v>
      </c>
      <c r="U4878" s="71" t="n">
        <v>0</v>
      </c>
      <c r="V4878" t="inlineStr">
        <is>
          <t>No</t>
        </is>
      </c>
      <c r="W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TC104870</t>
        </is>
      </c>
      <c r="B4879" s="69" t="n">
        <v>46242</v>
      </c>
      <c r="C4879" s="70" t="n">
        <v>2026</v>
      </c>
      <c r="D4879" t="inlineStr">
        <is>
          <t>Aug</t>
        </is>
      </c>
      <c r="E4879" t="inlineStr">
        <is>
          <t>North America</t>
        </is>
      </c>
      <c r="F4879" t="inlineStr">
        <is>
          <t>Canada</t>
        </is>
      </c>
      <c r="G4879" t="inlineStr">
        <is>
          <t>BFSI</t>
        </is>
      </c>
      <c r="H4879" t="inlineStr">
        <is>
          <t>BPS</t>
        </is>
      </c>
      <c r="I4879" t="inlineStr">
        <is>
          <t>Top-10 client</t>
        </is>
      </c>
      <c r="J4879" t="inlineStr">
        <is>
          <t>Priya Nair</t>
        </is>
      </c>
      <c r="K4879" s="71" t="n">
        <v>5294</v>
      </c>
      <c r="L4879" s="72" t="n">
        <v>4216.19</v>
      </c>
      <c r="M4879" s="72" t="n">
        <v>22320509.86</v>
      </c>
      <c r="N4879" s="72" t="n">
        <v>0</v>
      </c>
      <c r="O4879" s="72" t="n">
        <v>22320509.86</v>
      </c>
      <c r="P4879" s="72" t="n">
        <v>15414852.78</v>
      </c>
      <c r="Q4879" s="72" t="n">
        <v>6905657.08</v>
      </c>
      <c r="R4879" t="inlineStr">
        <is>
          <t>B-02</t>
        </is>
      </c>
      <c r="S4879" s="73" t="n">
        <v>38.8</v>
      </c>
      <c r="T4879" s="73" t="n">
        <v>31.5</v>
      </c>
      <c r="U4879" s="71" t="n">
        <v>0</v>
      </c>
      <c r="V4879" t="inlineStr">
        <is>
          <t>No</t>
        </is>
      </c>
      <c r="W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TC104871</t>
        </is>
      </c>
      <c r="B4880" s="69" t="n">
        <v>46242</v>
      </c>
      <c r="C4880" s="70" t="n">
        <v>2026</v>
      </c>
      <c r="D4880" t="inlineStr">
        <is>
          <t>Aug</t>
        </is>
      </c>
      <c r="E4880" t="inlineStr">
        <is>
          <t>Middle East &amp; Africa</t>
        </is>
      </c>
      <c r="F4880" t="inlineStr">
        <is>
          <t>South Africa</t>
        </is>
      </c>
      <c r="G4880" t="inlineStr">
        <is>
          <t>Life Sciences</t>
        </is>
      </c>
      <c r="H4880" t="inlineStr">
        <is>
          <t>BPS</t>
        </is>
      </c>
      <c r="I4880" t="inlineStr">
        <is>
          <t>Top-10 client</t>
        </is>
      </c>
      <c r="J4880" t="inlineStr">
        <is>
          <t>Ravindra Patil</t>
        </is>
      </c>
      <c r="K4880" s="71" t="n">
        <v>11377</v>
      </c>
      <c r="L4880" s="72" t="n">
        <v>3857.67</v>
      </c>
      <c r="M4880" s="72" t="n">
        <v>43888711.59</v>
      </c>
      <c r="N4880" s="72" t="n">
        <v>1755548.46</v>
      </c>
      <c r="O4880" s="72" t="n">
        <v>42133163.13</v>
      </c>
      <c r="P4880" s="72" t="n">
        <v>26035711.1</v>
      </c>
      <c r="Q4880" s="72" t="n">
        <v>16097452.03</v>
      </c>
      <c r="R4880" t="inlineStr">
        <is>
          <t>LS-03</t>
        </is>
      </c>
      <c r="S4880" s="73" t="n">
        <v>73.90000000000001</v>
      </c>
      <c r="T4880" s="73" t="n">
        <v>63.3</v>
      </c>
      <c r="U4880" s="71" t="n">
        <v>0</v>
      </c>
      <c r="V4880" t="inlineStr">
        <is>
          <t>No</t>
        </is>
      </c>
      <c r="W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TC104872</t>
        </is>
      </c>
      <c r="B4881" s="69" t="n">
        <v>46242</v>
      </c>
      <c r="C4881" s="70" t="n">
        <v>2026</v>
      </c>
      <c r="D4881" t="inlineStr">
        <is>
          <t>Aug</t>
        </is>
      </c>
      <c r="E4881" t="inlineStr">
        <is>
          <t>UK</t>
        </is>
      </c>
      <c r="F4881" t="inlineStr">
        <is>
          <t>UK</t>
        </is>
      </c>
      <c r="G4881" t="inlineStr">
        <is>
          <t>Technology &amp; Services</t>
        </is>
      </c>
      <c r="H4881" t="inlineStr">
        <is>
          <t>Cloud &amp; infrastructure</t>
        </is>
      </c>
      <c r="I4881" t="inlineStr">
        <is>
          <t>Large client</t>
        </is>
      </c>
      <c r="J4881" t="inlineStr">
        <is>
          <t>Aisha Bello</t>
        </is>
      </c>
      <c r="K4881" s="71" t="n">
        <v>1915</v>
      </c>
      <c r="L4881" s="72" t="n">
        <v>3969.76</v>
      </c>
      <c r="M4881" s="72" t="n">
        <v>7602090.4</v>
      </c>
      <c r="N4881" s="72" t="n">
        <v>0</v>
      </c>
      <c r="O4881" s="72" t="n">
        <v>7602090.4</v>
      </c>
      <c r="P4881" s="72" t="n">
        <v>5478721.97</v>
      </c>
      <c r="Q4881" s="72" t="n">
        <v>2123368.43</v>
      </c>
      <c r="R4881" t="inlineStr">
        <is>
          <t>TS-04</t>
        </is>
      </c>
      <c r="S4881" s="73" t="n">
        <v>13.1</v>
      </c>
      <c r="T4881" s="73" t="n">
        <v>11.1</v>
      </c>
      <c r="U4881" s="71" t="n">
        <v>1</v>
      </c>
      <c r="V4881" t="inlineStr">
        <is>
          <t>No</t>
        </is>
      </c>
      <c r="W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TC104873</t>
        </is>
      </c>
      <c r="B4882" s="69" t="n">
        <v>46242</v>
      </c>
      <c r="C4882" s="70" t="n">
        <v>2026</v>
      </c>
      <c r="D4882" t="inlineStr">
        <is>
          <t>Aug</t>
        </is>
      </c>
      <c r="E4882" t="inlineStr">
        <is>
          <t>North America</t>
        </is>
      </c>
      <c r="F4882" t="inlineStr">
        <is>
          <t>USA</t>
        </is>
      </c>
      <c r="G4882" t="inlineStr">
        <is>
          <t>BFSI</t>
        </is>
      </c>
      <c r="H4882" t="inlineStr">
        <is>
          <t>Application services</t>
        </is>
      </c>
      <c r="I4882" t="inlineStr">
        <is>
          <t>Large client</t>
        </is>
      </c>
      <c r="J4882" t="inlineStr">
        <is>
          <t>Kofi Mensah</t>
        </is>
      </c>
      <c r="K4882" s="71" t="n">
        <v>2435</v>
      </c>
      <c r="L4882" s="72" t="n">
        <v>4301.81</v>
      </c>
      <c r="M4882" s="72" t="n">
        <v>10474907.35</v>
      </c>
      <c r="N4882" s="72" t="n">
        <v>0</v>
      </c>
      <c r="O4882" s="72" t="n">
        <v>10474907.35</v>
      </c>
      <c r="P4882" s="72" t="n">
        <v>7382170.72</v>
      </c>
      <c r="Q4882" s="72" t="n">
        <v>3092736.63</v>
      </c>
      <c r="R4882" t="inlineStr">
        <is>
          <t>B-02</t>
        </is>
      </c>
      <c r="S4882" s="73" t="n">
        <v>17.1</v>
      </c>
      <c r="T4882" s="73" t="n">
        <v>14.8</v>
      </c>
      <c r="U4882" s="71" t="n">
        <v>0</v>
      </c>
      <c r="V4882" t="inlineStr">
        <is>
          <t>No</t>
        </is>
      </c>
      <c r="W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TC104874</t>
        </is>
      </c>
      <c r="B4883" s="69" t="n">
        <v>46242</v>
      </c>
      <c r="C4883" s="70" t="n">
        <v>2026</v>
      </c>
      <c r="D4883" t="inlineStr">
        <is>
          <t>Aug</t>
        </is>
      </c>
      <c r="E4883" t="inlineStr">
        <is>
          <t>North America</t>
        </is>
      </c>
      <c r="F4883" t="inlineStr">
        <is>
          <t>Canada</t>
        </is>
      </c>
      <c r="G4883" t="inlineStr">
        <is>
          <t>Retail &amp; CPG</t>
        </is>
      </c>
      <c r="H4883" t="inlineStr">
        <is>
          <t>Application services</t>
        </is>
      </c>
      <c r="I4883" t="inlineStr">
        <is>
          <t>Large client</t>
        </is>
      </c>
      <c r="J4883" t="inlineStr">
        <is>
          <t>Ravindra Patil</t>
        </is>
      </c>
      <c r="K4883" s="71" t="n">
        <v>7200</v>
      </c>
      <c r="L4883" s="72" t="n">
        <v>3602.12</v>
      </c>
      <c r="M4883" s="72" t="n">
        <v>25935264</v>
      </c>
      <c r="N4883" s="72" t="n">
        <v>1037410.56</v>
      </c>
      <c r="O4883" s="72" t="n">
        <v>24897853.44</v>
      </c>
      <c r="P4883" s="72" t="n">
        <v>16708757.66</v>
      </c>
      <c r="Q4883" s="72" t="n">
        <v>8189095.78</v>
      </c>
      <c r="R4883" t="inlineStr">
        <is>
          <t>RC-02</t>
        </is>
      </c>
      <c r="S4883" s="73" t="n">
        <v>55.3</v>
      </c>
      <c r="T4883" s="73" t="n">
        <v>42.1</v>
      </c>
      <c r="U4883" s="71" t="n">
        <v>0</v>
      </c>
      <c r="V4883" t="inlineStr">
        <is>
          <t>No</t>
        </is>
      </c>
      <c r="W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TC104875</t>
        </is>
      </c>
      <c r="B4884" s="69" t="n">
        <v>46242</v>
      </c>
      <c r="C4884" s="70" t="n">
        <v>2026</v>
      </c>
      <c r="D4884" t="inlineStr">
        <is>
          <t>Aug</t>
        </is>
      </c>
      <c r="E4884" t="inlineStr">
        <is>
          <t>Continental Europe</t>
        </is>
      </c>
      <c r="F4884" t="inlineStr">
        <is>
          <t>Germany</t>
        </is>
      </c>
      <c r="G4884" t="inlineStr">
        <is>
          <t>BFSI</t>
        </is>
      </c>
      <c r="H4884" t="inlineStr">
        <is>
          <t>Cloud &amp; infrastructure</t>
        </is>
      </c>
      <c r="I4884" t="inlineStr">
        <is>
          <t>Mid-size client</t>
        </is>
      </c>
      <c r="J4884" t="inlineStr">
        <is>
          <t>Yuki Sato</t>
        </is>
      </c>
      <c r="K4884" s="71" t="n">
        <v>8765</v>
      </c>
      <c r="L4884" s="72" t="n">
        <v>4312.83</v>
      </c>
      <c r="M4884" s="72" t="n">
        <v>37801954.95</v>
      </c>
      <c r="N4884" s="72" t="n">
        <v>2268117.3</v>
      </c>
      <c r="O4884" s="72" t="n">
        <v>35533837.65</v>
      </c>
      <c r="P4884" s="72" t="n">
        <v>22582747.27</v>
      </c>
      <c r="Q4884" s="72" t="n">
        <v>12951090.38</v>
      </c>
      <c r="R4884" t="inlineStr">
        <is>
          <t>B-05</t>
        </is>
      </c>
      <c r="S4884" s="73" t="n">
        <v>61.7</v>
      </c>
      <c r="T4884" s="73" t="n">
        <v>51.9</v>
      </c>
      <c r="U4884" s="71" t="n">
        <v>2</v>
      </c>
      <c r="V4884" t="inlineStr">
        <is>
          <t>No</t>
        </is>
      </c>
      <c r="W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TC104876</t>
        </is>
      </c>
      <c r="B4885" s="69" t="n">
        <v>46242</v>
      </c>
      <c r="C4885" s="70" t="n">
        <v>2026</v>
      </c>
      <c r="D4885" t="inlineStr">
        <is>
          <t>Aug</t>
        </is>
      </c>
      <c r="E4885" t="inlineStr">
        <is>
          <t>Middle East &amp; Africa</t>
        </is>
      </c>
      <c r="F4885" t="inlineStr">
        <is>
          <t>UAE</t>
        </is>
      </c>
      <c r="G4885" t="inlineStr">
        <is>
          <t>Life Sciences</t>
        </is>
      </c>
      <c r="H4885" t="inlineStr">
        <is>
          <t>AI &amp; data</t>
        </is>
      </c>
      <c r="I4885" t="inlineStr">
        <is>
          <t>Mid-size client</t>
        </is>
      </c>
      <c r="J4885" t="inlineStr">
        <is>
          <t>Ana Costa</t>
        </is>
      </c>
      <c r="K4885" s="71" t="n">
        <v>1639</v>
      </c>
      <c r="L4885" s="72" t="n">
        <v>3536.98</v>
      </c>
      <c r="M4885" s="72" t="n">
        <v>5797110.22</v>
      </c>
      <c r="N4885" s="72" t="n">
        <v>115942.2</v>
      </c>
      <c r="O4885" s="72" t="n">
        <v>5681168.02</v>
      </c>
      <c r="P4885" s="72" t="n">
        <v>3984908.8</v>
      </c>
      <c r="Q4885" s="72" t="n">
        <v>1696259.22</v>
      </c>
      <c r="R4885" t="inlineStr">
        <is>
          <t>LS-06</t>
        </is>
      </c>
      <c r="S4885" s="73" t="n">
        <v>10.2</v>
      </c>
      <c r="T4885" s="73" t="n">
        <v>9.300000000000001</v>
      </c>
      <c r="U4885" s="71" t="n">
        <v>0</v>
      </c>
      <c r="V4885" t="inlineStr">
        <is>
          <t>No</t>
        </is>
      </c>
      <c r="W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TC104877</t>
        </is>
      </c>
      <c r="B4886" s="69" t="n">
        <v>46242</v>
      </c>
      <c r="C4886" s="70" t="n">
        <v>2026</v>
      </c>
      <c r="D4886" t="inlineStr">
        <is>
          <t>Aug</t>
        </is>
      </c>
      <c r="E4886" t="inlineStr">
        <is>
          <t>North America</t>
        </is>
      </c>
      <c r="F4886" t="inlineStr">
        <is>
          <t>USA</t>
        </is>
      </c>
      <c r="G4886" t="inlineStr">
        <is>
          <t>BFSI</t>
        </is>
      </c>
      <c r="H4886" t="inlineStr">
        <is>
          <t>Application services</t>
        </is>
      </c>
      <c r="I4886" t="inlineStr">
        <is>
          <t>Top-10 client</t>
        </is>
      </c>
      <c r="J4886" t="inlineStr">
        <is>
          <t>Aisha Bello</t>
        </is>
      </c>
      <c r="K4886" s="71" t="n">
        <v>7535</v>
      </c>
      <c r="L4886" s="72" t="n">
        <v>4489.86</v>
      </c>
      <c r="M4886" s="72" t="n">
        <v>33831095.1</v>
      </c>
      <c r="N4886" s="72" t="n">
        <v>2029865.71</v>
      </c>
      <c r="O4886" s="72" t="n">
        <v>31801229.39</v>
      </c>
      <c r="P4886" s="72" t="n">
        <v>23383257.48</v>
      </c>
      <c r="Q4886" s="72" t="n">
        <v>8417971.91</v>
      </c>
      <c r="R4886" t="inlineStr">
        <is>
          <t>B-02</t>
        </is>
      </c>
      <c r="S4886" s="73" t="n">
        <v>55.9</v>
      </c>
      <c r="T4886" s="73" t="n">
        <v>47</v>
      </c>
      <c r="U4886" s="71" t="n">
        <v>0</v>
      </c>
      <c r="V4886" t="inlineStr">
        <is>
          <t>No</t>
        </is>
      </c>
      <c r="W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TC104878</t>
        </is>
      </c>
      <c r="B4887" s="69" t="n">
        <v>46242</v>
      </c>
      <c r="C4887" s="70" t="n">
        <v>2026</v>
      </c>
      <c r="D4887" t="inlineStr">
        <is>
          <t>Aug</t>
        </is>
      </c>
      <c r="E4887" t="inlineStr">
        <is>
          <t>UK</t>
        </is>
      </c>
      <c r="F4887" t="inlineStr">
        <is>
          <t>UK</t>
        </is>
      </c>
      <c r="G4887" t="inlineStr">
        <is>
          <t>Technology &amp; Services</t>
        </is>
      </c>
      <c r="H4887" t="inlineStr">
        <is>
          <t>Application services</t>
        </is>
      </c>
      <c r="I4887" t="inlineStr">
        <is>
          <t>Top-10 client</t>
        </is>
      </c>
      <c r="J4887" t="inlineStr">
        <is>
          <t>Carlos Silva</t>
        </is>
      </c>
      <c r="K4887" s="71" t="n">
        <v>5361</v>
      </c>
      <c r="L4887" s="72" t="n">
        <v>3977.27</v>
      </c>
      <c r="M4887" s="72" t="n">
        <v>21322144.47</v>
      </c>
      <c r="N4887" s="72" t="n">
        <v>426442.89</v>
      </c>
      <c r="O4887" s="72" t="n">
        <v>20895701.58</v>
      </c>
      <c r="P4887" s="72" t="n">
        <v>12445448.9</v>
      </c>
      <c r="Q4887" s="72" t="n">
        <v>8450252.68</v>
      </c>
      <c r="R4887" t="inlineStr">
        <is>
          <t>TS-01</t>
        </is>
      </c>
      <c r="S4887" s="73" t="n">
        <v>33.8</v>
      </c>
      <c r="T4887" s="73" t="n">
        <v>30.1</v>
      </c>
      <c r="U4887" s="71" t="n">
        <v>0</v>
      </c>
      <c r="V4887" t="inlineStr">
        <is>
          <t>Yes</t>
        </is>
      </c>
      <c r="W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TC104879</t>
        </is>
      </c>
      <c r="B4888" s="69" t="n">
        <v>46242</v>
      </c>
      <c r="C4888" s="70" t="n">
        <v>2026</v>
      </c>
      <c r="D4888" t="inlineStr">
        <is>
          <t>Aug</t>
        </is>
      </c>
      <c r="E4888" t="inlineStr">
        <is>
          <t>North America</t>
        </is>
      </c>
      <c r="F4888" t="inlineStr">
        <is>
          <t>USA</t>
        </is>
      </c>
      <c r="G4888" t="inlineStr">
        <is>
          <t>Manufacturing</t>
        </is>
      </c>
      <c r="H4888" t="inlineStr">
        <is>
          <t>AI &amp; data</t>
        </is>
      </c>
      <c r="I4888" t="inlineStr">
        <is>
          <t>Large client</t>
        </is>
      </c>
      <c r="J4888" t="inlineStr">
        <is>
          <t>Ruhi Shaikh</t>
        </is>
      </c>
      <c r="K4888" s="71" t="n">
        <v>5165</v>
      </c>
      <c r="L4888" s="72" t="n">
        <v>4195.05</v>
      </c>
      <c r="M4888" s="72" t="n">
        <v>21667433.25</v>
      </c>
      <c r="N4888" s="72" t="n">
        <v>0</v>
      </c>
      <c r="O4888" s="72" t="n">
        <v>21667433.25</v>
      </c>
      <c r="P4888" s="72" t="n">
        <v>14401835.89</v>
      </c>
      <c r="Q4888" s="72" t="n">
        <v>7265597.36</v>
      </c>
      <c r="R4888" t="inlineStr">
        <is>
          <t>M-04</t>
        </is>
      </c>
      <c r="S4888" s="73" t="n">
        <v>41.8</v>
      </c>
      <c r="T4888" s="73" t="n">
        <v>31.3</v>
      </c>
      <c r="U4888" s="71" t="n">
        <v>1</v>
      </c>
      <c r="V4888" t="inlineStr">
        <is>
          <t>No</t>
        </is>
      </c>
      <c r="W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TC104880</t>
        </is>
      </c>
      <c r="B4889" s="69" t="n">
        <v>46242</v>
      </c>
      <c r="C4889" s="70" t="n">
        <v>2026</v>
      </c>
      <c r="D4889" t="inlineStr">
        <is>
          <t>Aug</t>
        </is>
      </c>
      <c r="E4889" t="inlineStr">
        <is>
          <t>North America</t>
        </is>
      </c>
      <c r="F4889" t="inlineStr">
        <is>
          <t>USA</t>
        </is>
      </c>
      <c r="G4889" t="inlineStr">
        <is>
          <t>BFSI</t>
        </is>
      </c>
      <c r="H4889" t="inlineStr">
        <is>
          <t>BPS</t>
        </is>
      </c>
      <c r="I4889" t="inlineStr">
        <is>
          <t>Large client</t>
        </is>
      </c>
      <c r="J4889" t="inlineStr">
        <is>
          <t>Carlos Silva</t>
        </is>
      </c>
      <c r="K4889" s="71" t="n">
        <v>6826</v>
      </c>
      <c r="L4889" s="72" t="n">
        <v>3933.75</v>
      </c>
      <c r="M4889" s="72" t="n">
        <v>26851777.5</v>
      </c>
      <c r="N4889" s="72" t="n">
        <v>1074071.1</v>
      </c>
      <c r="O4889" s="72" t="n">
        <v>25777706.4</v>
      </c>
      <c r="P4889" s="72" t="n">
        <v>19173396.26</v>
      </c>
      <c r="Q4889" s="72" t="n">
        <v>6604310.14</v>
      </c>
      <c r="R4889" t="inlineStr">
        <is>
          <t>B-05</t>
        </is>
      </c>
      <c r="S4889" s="73" t="n">
        <v>47.5</v>
      </c>
      <c r="T4889" s="73" t="n">
        <v>40.1</v>
      </c>
      <c r="U4889" s="71" t="n">
        <v>0</v>
      </c>
      <c r="V4889" t="inlineStr">
        <is>
          <t>No</t>
        </is>
      </c>
      <c r="W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TC104881</t>
        </is>
      </c>
      <c r="B4890" s="69" t="n">
        <v>46243</v>
      </c>
      <c r="C4890" s="70" t="n">
        <v>2026</v>
      </c>
      <c r="D4890" t="inlineStr">
        <is>
          <t>Aug</t>
        </is>
      </c>
      <c r="E4890" t="inlineStr">
        <is>
          <t>UK</t>
        </is>
      </c>
      <c r="F4890" t="inlineStr">
        <is>
          <t>UK</t>
        </is>
      </c>
      <c r="G4890" t="inlineStr">
        <is>
          <t>Manufacturing</t>
        </is>
      </c>
      <c r="H4890" t="inlineStr">
        <is>
          <t>Application services</t>
        </is>
      </c>
      <c r="I4890" t="inlineStr">
        <is>
          <t>Mid-size client</t>
        </is>
      </c>
      <c r="J4890" t="inlineStr">
        <is>
          <t>Emma Clarke</t>
        </is>
      </c>
      <c r="K4890" s="71" t="n">
        <v>5619</v>
      </c>
      <c r="L4890" s="72" t="n">
        <v>4142.8</v>
      </c>
      <c r="M4890" s="72" t="n">
        <v>23278393.2</v>
      </c>
      <c r="N4890" s="72" t="n">
        <v>465567.86</v>
      </c>
      <c r="O4890" s="72" t="n">
        <v>22812825.34</v>
      </c>
      <c r="P4890" s="72" t="n">
        <v>14088891.01</v>
      </c>
      <c r="Q4890" s="72" t="n">
        <v>8723934.33</v>
      </c>
      <c r="R4890" t="inlineStr">
        <is>
          <t>M-05</t>
        </is>
      </c>
      <c r="S4890" s="73" t="n">
        <v>36.4</v>
      </c>
      <c r="T4890" s="73" t="n">
        <v>33.2</v>
      </c>
      <c r="U4890" s="71" t="n">
        <v>1</v>
      </c>
      <c r="V4890" t="inlineStr">
        <is>
          <t>No</t>
        </is>
      </c>
      <c r="W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TC104882</t>
        </is>
      </c>
      <c r="B4891" s="69" t="n">
        <v>46243</v>
      </c>
      <c r="C4891" s="70" t="n">
        <v>2026</v>
      </c>
      <c r="D4891" t="inlineStr">
        <is>
          <t>Aug</t>
        </is>
      </c>
      <c r="E4891" t="inlineStr">
        <is>
          <t>Middle East &amp; Africa</t>
        </is>
      </c>
      <c r="F4891" t="inlineStr">
        <is>
          <t>UAE</t>
        </is>
      </c>
      <c r="G4891" t="inlineStr">
        <is>
          <t>BFSI</t>
        </is>
      </c>
      <c r="H4891" t="inlineStr">
        <is>
          <t>Cloud &amp; infrastructure</t>
        </is>
      </c>
      <c r="I4891" t="inlineStr">
        <is>
          <t>Large client</t>
        </is>
      </c>
      <c r="J4891" t="inlineStr">
        <is>
          <t>Noah Smith</t>
        </is>
      </c>
      <c r="K4891" s="71" t="n">
        <v>9166</v>
      </c>
      <c r="L4891" s="72" t="n">
        <v>3447.61</v>
      </c>
      <c r="M4891" s="72" t="n">
        <v>31600793.26</v>
      </c>
      <c r="N4891" s="72" t="n">
        <v>0</v>
      </c>
      <c r="O4891" s="72" t="n">
        <v>31600793.26</v>
      </c>
      <c r="P4891" s="72" t="n">
        <v>20472122.64</v>
      </c>
      <c r="Q4891" s="72" t="n">
        <v>11128670.62</v>
      </c>
      <c r="R4891" t="inlineStr">
        <is>
          <t>B-04</t>
        </is>
      </c>
      <c r="S4891" s="73" t="n">
        <v>61.1</v>
      </c>
      <c r="T4891" s="73" t="n">
        <v>53.8</v>
      </c>
      <c r="U4891" s="71" t="n">
        <v>1</v>
      </c>
      <c r="V4891" t="inlineStr">
        <is>
          <t>No</t>
        </is>
      </c>
      <c r="W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TC104883</t>
        </is>
      </c>
      <c r="B4892" s="69" t="n">
        <v>46243</v>
      </c>
      <c r="C4892" s="70" t="n">
        <v>2026</v>
      </c>
      <c r="D4892" t="inlineStr">
        <is>
          <t>Aug</t>
        </is>
      </c>
      <c r="E4892" t="inlineStr">
        <is>
          <t>North America</t>
        </is>
      </c>
      <c r="F4892" t="inlineStr">
        <is>
          <t>USA</t>
        </is>
      </c>
      <c r="G4892" t="inlineStr">
        <is>
          <t>Retail &amp; CPG</t>
        </is>
      </c>
      <c r="H4892" t="inlineStr">
        <is>
          <t>Cloud &amp; infrastructure</t>
        </is>
      </c>
      <c r="I4892" t="inlineStr">
        <is>
          <t>Large client</t>
        </is>
      </c>
      <c r="J4892" t="inlineStr">
        <is>
          <t>Kofi Mensah</t>
        </is>
      </c>
      <c r="K4892" s="71" t="n">
        <v>7089</v>
      </c>
      <c r="L4892" s="72" t="n">
        <v>3604.84</v>
      </c>
      <c r="M4892" s="72" t="n">
        <v>25554710.76</v>
      </c>
      <c r="N4892" s="72" t="n">
        <v>1533282.65</v>
      </c>
      <c r="O4892" s="72" t="n">
        <v>24021428.11</v>
      </c>
      <c r="P4892" s="72" t="n">
        <v>15410007.78</v>
      </c>
      <c r="Q4892" s="72" t="n">
        <v>8611420.33</v>
      </c>
      <c r="R4892" t="inlineStr">
        <is>
          <t>RC-03</t>
        </is>
      </c>
      <c r="S4892" s="73" t="n">
        <v>55.7</v>
      </c>
      <c r="T4892" s="73" t="n">
        <v>42.2</v>
      </c>
      <c r="U4892" s="71" t="n">
        <v>0</v>
      </c>
      <c r="V4892" t="inlineStr">
        <is>
          <t>No</t>
        </is>
      </c>
      <c r="W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TC104884</t>
        </is>
      </c>
      <c r="B4893" s="69" t="n">
        <v>46243</v>
      </c>
      <c r="C4893" s="70" t="n">
        <v>2026</v>
      </c>
      <c r="D4893" t="inlineStr">
        <is>
          <t>Aug</t>
        </is>
      </c>
      <c r="E4893" t="inlineStr">
        <is>
          <t>Continental Europe</t>
        </is>
      </c>
      <c r="F4893" t="inlineStr">
        <is>
          <t>Netherlands</t>
        </is>
      </c>
      <c r="G4893" t="inlineStr">
        <is>
          <t>Communications &amp; Media</t>
        </is>
      </c>
      <c r="H4893" t="inlineStr">
        <is>
          <t>Cloud &amp; infrastructure</t>
        </is>
      </c>
      <c r="I4893" t="inlineStr">
        <is>
          <t>Mid-size client</t>
        </is>
      </c>
      <c r="J4893" t="inlineStr">
        <is>
          <t>Emma Clarke</t>
        </is>
      </c>
      <c r="K4893" s="71" t="n">
        <v>4448</v>
      </c>
      <c r="L4893" s="72" t="n">
        <v>3581.22</v>
      </c>
      <c r="M4893" s="72" t="n">
        <v>15929266.56</v>
      </c>
      <c r="N4893" s="72" t="n">
        <v>0</v>
      </c>
      <c r="O4893" s="72" t="n">
        <v>15929266.56</v>
      </c>
      <c r="P4893" s="72" t="n">
        <v>9995039.390000001</v>
      </c>
      <c r="Q4893" s="72" t="n">
        <v>5934227.17</v>
      </c>
      <c r="R4893" t="inlineStr">
        <is>
          <t>CM-02</t>
        </is>
      </c>
      <c r="S4893" s="73" t="n">
        <v>35</v>
      </c>
      <c r="T4893" s="73" t="n">
        <v>28.9</v>
      </c>
      <c r="U4893" s="71" t="n">
        <v>0</v>
      </c>
      <c r="V4893" t="inlineStr">
        <is>
          <t>No</t>
        </is>
      </c>
      <c r="W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TC104885</t>
        </is>
      </c>
      <c r="B4894" s="69" t="n">
        <v>46243</v>
      </c>
      <c r="C4894" s="70" t="n">
        <v>2026</v>
      </c>
      <c r="D4894" t="inlineStr">
        <is>
          <t>Aug</t>
        </is>
      </c>
      <c r="E4894" t="inlineStr">
        <is>
          <t>North America</t>
        </is>
      </c>
      <c r="F4894" t="inlineStr">
        <is>
          <t>USA</t>
        </is>
      </c>
      <c r="G4894" t="inlineStr">
        <is>
          <t>Life Sciences</t>
        </is>
      </c>
      <c r="H4894" t="inlineStr">
        <is>
          <t>Cloud &amp; infrastructure</t>
        </is>
      </c>
      <c r="I4894" t="inlineStr">
        <is>
          <t>Top-10 client</t>
        </is>
      </c>
      <c r="J4894" t="inlineStr">
        <is>
          <t>Priya Nair</t>
        </is>
      </c>
      <c r="K4894" s="71" t="n">
        <v>3824</v>
      </c>
      <c r="L4894" s="72" t="n">
        <v>4054.99</v>
      </c>
      <c r="M4894" s="72" t="n">
        <v>15506281.76</v>
      </c>
      <c r="N4894" s="72" t="n">
        <v>0</v>
      </c>
      <c r="O4894" s="72" t="n">
        <v>15506281.76</v>
      </c>
      <c r="P4894" s="72" t="n">
        <v>9534761.4</v>
      </c>
      <c r="Q4894" s="72" t="n">
        <v>5971520.36</v>
      </c>
      <c r="R4894" t="inlineStr">
        <is>
          <t>LS-06</t>
        </is>
      </c>
      <c r="S4894" s="73" t="n">
        <v>29.3</v>
      </c>
      <c r="T4894" s="73" t="n">
        <v>23.3</v>
      </c>
      <c r="U4894" s="71" t="n">
        <v>0</v>
      </c>
      <c r="V4894" t="inlineStr">
        <is>
          <t>No</t>
        </is>
      </c>
      <c r="W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TC104886</t>
        </is>
      </c>
      <c r="B4895" s="69" t="n">
        <v>46243</v>
      </c>
      <c r="C4895" s="70" t="n">
        <v>2026</v>
      </c>
      <c r="D4895" t="inlineStr">
        <is>
          <t>Aug</t>
        </is>
      </c>
      <c r="E4895" t="inlineStr">
        <is>
          <t>North America</t>
        </is>
      </c>
      <c r="F4895" t="inlineStr">
        <is>
          <t>USA</t>
        </is>
      </c>
      <c r="G4895" t="inlineStr">
        <is>
          <t>Technology &amp; Services</t>
        </is>
      </c>
      <c r="H4895" t="inlineStr">
        <is>
          <t>Application services</t>
        </is>
      </c>
      <c r="I4895" t="inlineStr">
        <is>
          <t>Large client</t>
        </is>
      </c>
      <c r="J4895" t="inlineStr">
        <is>
          <t>Olivia Brown</t>
        </is>
      </c>
      <c r="K4895" s="71" t="n">
        <v>3924</v>
      </c>
      <c r="L4895" s="72" t="n">
        <v>3733.06</v>
      </c>
      <c r="M4895" s="72" t="n">
        <v>14648527.44</v>
      </c>
      <c r="N4895" s="72" t="n">
        <v>585941.1</v>
      </c>
      <c r="O4895" s="72" t="n">
        <v>14062586.34</v>
      </c>
      <c r="P4895" s="72" t="n">
        <v>10041908.49</v>
      </c>
      <c r="Q4895" s="72" t="n">
        <v>4020677.85</v>
      </c>
      <c r="R4895" t="inlineStr">
        <is>
          <t>TS-06</t>
        </is>
      </c>
      <c r="S4895" s="73" t="n">
        <v>26.6</v>
      </c>
      <c r="T4895" s="73" t="n">
        <v>22.5</v>
      </c>
      <c r="U4895" s="71" t="n">
        <v>0</v>
      </c>
      <c r="V4895" t="inlineStr">
        <is>
          <t>No</t>
        </is>
      </c>
      <c r="W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TC104887</t>
        </is>
      </c>
      <c r="B4896" s="69" t="n">
        <v>46243</v>
      </c>
      <c r="C4896" s="70" t="n">
        <v>2026</v>
      </c>
      <c r="D4896" t="inlineStr">
        <is>
          <t>Aug</t>
        </is>
      </c>
      <c r="E4896" t="inlineStr">
        <is>
          <t>India</t>
        </is>
      </c>
      <c r="F4896" t="inlineStr">
        <is>
          <t>India</t>
        </is>
      </c>
      <c r="G4896" t="inlineStr">
        <is>
          <t>Life Sciences</t>
        </is>
      </c>
      <c r="H4896" t="inlineStr">
        <is>
          <t>Consulting</t>
        </is>
      </c>
      <c r="I4896" t="inlineStr">
        <is>
          <t>Large client</t>
        </is>
      </c>
      <c r="J4896" t="inlineStr">
        <is>
          <t>Fatima Al-Saud</t>
        </is>
      </c>
      <c r="K4896" s="71" t="n">
        <v>6729</v>
      </c>
      <c r="L4896" s="72" t="n">
        <v>4116.27</v>
      </c>
      <c r="M4896" s="72" t="n">
        <v>27698380.83</v>
      </c>
      <c r="N4896" s="72" t="n">
        <v>553967.62</v>
      </c>
      <c r="O4896" s="72" t="n">
        <v>27144413.21</v>
      </c>
      <c r="P4896" s="72" t="n">
        <v>17625292.75</v>
      </c>
      <c r="Q4896" s="72" t="n">
        <v>9519120.460000001</v>
      </c>
      <c r="R4896" t="inlineStr">
        <is>
          <t>LS-03</t>
        </is>
      </c>
      <c r="S4896" s="73" t="n">
        <v>45.6</v>
      </c>
      <c r="T4896" s="73" t="n">
        <v>40.9</v>
      </c>
      <c r="U4896" s="71" t="n">
        <v>0</v>
      </c>
      <c r="V4896" t="inlineStr">
        <is>
          <t>No</t>
        </is>
      </c>
      <c r="W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TC104888</t>
        </is>
      </c>
      <c r="B4897" s="69" t="n">
        <v>46244</v>
      </c>
      <c r="C4897" s="70" t="n">
        <v>2026</v>
      </c>
      <c r="D4897" t="inlineStr">
        <is>
          <t>Aug</t>
        </is>
      </c>
      <c r="E4897" t="inlineStr">
        <is>
          <t>North America</t>
        </is>
      </c>
      <c r="F4897" t="inlineStr">
        <is>
          <t>USA</t>
        </is>
      </c>
      <c r="G4897" t="inlineStr">
        <is>
          <t>Technology &amp; Services</t>
        </is>
      </c>
      <c r="H4897" t="inlineStr">
        <is>
          <t>Cloud &amp; infrastructure</t>
        </is>
      </c>
      <c r="I4897" t="inlineStr">
        <is>
          <t>Large client</t>
        </is>
      </c>
      <c r="J4897" t="inlineStr">
        <is>
          <t>Shraddha Kulkarni</t>
        </is>
      </c>
      <c r="K4897" s="71" t="n">
        <v>5495</v>
      </c>
      <c r="L4897" s="72" t="n">
        <v>4457.72</v>
      </c>
      <c r="M4897" s="72" t="n">
        <v>24495171.4</v>
      </c>
      <c r="N4897" s="72" t="n">
        <v>489903.43</v>
      </c>
      <c r="O4897" s="72" t="n">
        <v>24005267.97</v>
      </c>
      <c r="P4897" s="72" t="n">
        <v>16248139.19</v>
      </c>
      <c r="Q4897" s="72" t="n">
        <v>7757128.78</v>
      </c>
      <c r="R4897" t="inlineStr">
        <is>
          <t>TS-03</t>
        </is>
      </c>
      <c r="S4897" s="73" t="n">
        <v>45</v>
      </c>
      <c r="T4897" s="73" t="n">
        <v>34.2</v>
      </c>
      <c r="U4897" s="71" t="n">
        <v>3</v>
      </c>
      <c r="V4897" t="inlineStr">
        <is>
          <t>No</t>
        </is>
      </c>
      <c r="W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TC104889</t>
        </is>
      </c>
      <c r="B4898" s="69" t="n">
        <v>46244</v>
      </c>
      <c r="C4898" s="70" t="n">
        <v>2026</v>
      </c>
      <c r="D4898" t="inlineStr">
        <is>
          <t>Aug</t>
        </is>
      </c>
      <c r="E4898" t="inlineStr">
        <is>
          <t>North America</t>
        </is>
      </c>
      <c r="F4898" t="inlineStr">
        <is>
          <t>Canada</t>
        </is>
      </c>
      <c r="G4898" t="inlineStr">
        <is>
          <t>Technology &amp; Services</t>
        </is>
      </c>
      <c r="H4898" t="inlineStr">
        <is>
          <t>Application services</t>
        </is>
      </c>
      <c r="I4898" t="inlineStr">
        <is>
          <t>Mid-size client</t>
        </is>
      </c>
      <c r="J4898" t="inlineStr">
        <is>
          <t>Omar Haddad</t>
        </is>
      </c>
      <c r="K4898" s="71" t="n">
        <v>2385</v>
      </c>
      <c r="L4898" s="72" t="n">
        <v>3957.3</v>
      </c>
      <c r="M4898" s="72" t="n">
        <v>9438160.5</v>
      </c>
      <c r="N4898" s="72" t="n">
        <v>0</v>
      </c>
      <c r="O4898" s="72" t="n">
        <v>9438160.5</v>
      </c>
      <c r="P4898" s="72" t="n">
        <v>6496152.33</v>
      </c>
      <c r="Q4898" s="72" t="n">
        <v>2942008.17</v>
      </c>
      <c r="R4898" t="inlineStr">
        <is>
          <t>TS-05</t>
        </is>
      </c>
      <c r="S4898" s="73" t="n">
        <v>19.4</v>
      </c>
      <c r="T4898" s="73" t="n">
        <v>14.7</v>
      </c>
      <c r="U4898" s="71" t="n">
        <v>0</v>
      </c>
      <c r="V4898" t="inlineStr">
        <is>
          <t>No</t>
        </is>
      </c>
      <c r="W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TC104890</t>
        </is>
      </c>
      <c r="B4899" s="69" t="n">
        <v>46244</v>
      </c>
      <c r="C4899" s="70" t="n">
        <v>2026</v>
      </c>
      <c r="D4899" t="inlineStr">
        <is>
          <t>Aug</t>
        </is>
      </c>
      <c r="E4899" t="inlineStr">
        <is>
          <t>North America</t>
        </is>
      </c>
      <c r="F4899" t="inlineStr">
        <is>
          <t>USA</t>
        </is>
      </c>
      <c r="G4899" t="inlineStr">
        <is>
          <t>Manufacturing</t>
        </is>
      </c>
      <c r="H4899" t="inlineStr">
        <is>
          <t>Application services</t>
        </is>
      </c>
      <c r="I4899" t="inlineStr">
        <is>
          <t>Top-10 client</t>
        </is>
      </c>
      <c r="J4899" t="inlineStr">
        <is>
          <t>Olivia Brown</t>
        </is>
      </c>
      <c r="K4899" s="71" t="n">
        <v>8344</v>
      </c>
      <c r="L4899" s="72" t="n">
        <v>3928.96</v>
      </c>
      <c r="M4899" s="72" t="n">
        <v>32783242.24</v>
      </c>
      <c r="N4899" s="72" t="n">
        <v>1966994.53</v>
      </c>
      <c r="O4899" s="72" t="n">
        <v>30816247.71</v>
      </c>
      <c r="P4899" s="72" t="n">
        <v>19229350</v>
      </c>
      <c r="Q4899" s="72" t="n">
        <v>11586897.71</v>
      </c>
      <c r="R4899" t="inlineStr">
        <is>
          <t>M-06</t>
        </is>
      </c>
      <c r="S4899" s="73" t="n">
        <v>56.6</v>
      </c>
      <c r="T4899" s="73" t="n">
        <v>51.9</v>
      </c>
      <c r="U4899" s="71" t="n">
        <v>1</v>
      </c>
      <c r="V4899" t="inlineStr">
        <is>
          <t>No</t>
        </is>
      </c>
      <c r="W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TC104891</t>
        </is>
      </c>
      <c r="B4900" s="69" t="n">
        <v>46244</v>
      </c>
      <c r="C4900" s="70" t="n">
        <v>2026</v>
      </c>
      <c r="D4900" t="inlineStr">
        <is>
          <t>Aug</t>
        </is>
      </c>
      <c r="E4900" t="inlineStr">
        <is>
          <t>North America</t>
        </is>
      </c>
      <c r="F4900" t="inlineStr">
        <is>
          <t>Canada</t>
        </is>
      </c>
      <c r="G4900" t="inlineStr">
        <is>
          <t>BFSI</t>
        </is>
      </c>
      <c r="H4900" t="inlineStr">
        <is>
          <t>Consulting</t>
        </is>
      </c>
      <c r="I4900" t="inlineStr">
        <is>
          <t>Top-10 client</t>
        </is>
      </c>
      <c r="J4900" t="inlineStr">
        <is>
          <t>Ruhi Shaikh</t>
        </is>
      </c>
      <c r="K4900" s="71" t="n">
        <v>6087</v>
      </c>
      <c r="L4900" s="72" t="n">
        <v>4178.07</v>
      </c>
      <c r="M4900" s="72" t="n">
        <v>25431912.09</v>
      </c>
      <c r="N4900" s="72" t="n">
        <v>0</v>
      </c>
      <c r="O4900" s="72" t="n">
        <v>25431912.09</v>
      </c>
      <c r="P4900" s="72" t="n">
        <v>15707891.29</v>
      </c>
      <c r="Q4900" s="72" t="n">
        <v>9724020.800000001</v>
      </c>
      <c r="R4900" t="inlineStr">
        <is>
          <t>B-04</t>
        </is>
      </c>
      <c r="S4900" s="73" t="n">
        <v>40.7</v>
      </c>
      <c r="T4900" s="73" t="n">
        <v>35.5</v>
      </c>
      <c r="U4900" s="71" t="n">
        <v>0</v>
      </c>
      <c r="V4900" t="inlineStr">
        <is>
          <t>No</t>
        </is>
      </c>
      <c r="W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TC104892</t>
        </is>
      </c>
      <c r="B4901" s="69" t="n">
        <v>46244</v>
      </c>
      <c r="C4901" s="70" t="n">
        <v>2026</v>
      </c>
      <c r="D4901" t="inlineStr">
        <is>
          <t>Aug</t>
        </is>
      </c>
      <c r="E4901" t="inlineStr">
        <is>
          <t>Continental Europe</t>
        </is>
      </c>
      <c r="F4901" t="inlineStr">
        <is>
          <t>Germany</t>
        </is>
      </c>
      <c r="G4901" t="inlineStr">
        <is>
          <t>Communications &amp; Media</t>
        </is>
      </c>
      <c r="H4901" t="inlineStr">
        <is>
          <t>Application services</t>
        </is>
      </c>
      <c r="I4901" t="inlineStr">
        <is>
          <t>Mid-size client</t>
        </is>
      </c>
      <c r="J4901" t="inlineStr">
        <is>
          <t>Fatima Al-Saud</t>
        </is>
      </c>
      <c r="K4901" s="71" t="n">
        <v>3756</v>
      </c>
      <c r="L4901" s="72" t="n">
        <v>4047.49</v>
      </c>
      <c r="M4901" s="72" t="n">
        <v>15202372.44</v>
      </c>
      <c r="N4901" s="72" t="n">
        <v>0</v>
      </c>
      <c r="O4901" s="72" t="n">
        <v>15202372.44</v>
      </c>
      <c r="P4901" s="72" t="n">
        <v>9899259.25</v>
      </c>
      <c r="Q4901" s="72" t="n">
        <v>5303113.19</v>
      </c>
      <c r="R4901" t="inlineStr">
        <is>
          <t>CM-05</t>
        </is>
      </c>
      <c r="S4901" s="73" t="n">
        <v>26.6</v>
      </c>
      <c r="T4901" s="73" t="n">
        <v>22.7</v>
      </c>
      <c r="U4901" s="71" t="n">
        <v>1</v>
      </c>
      <c r="V4901" t="inlineStr">
        <is>
          <t>No</t>
        </is>
      </c>
      <c r="W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TC104893</t>
        </is>
      </c>
      <c r="B4902" s="69" t="n">
        <v>46244</v>
      </c>
      <c r="C4902" s="70" t="n">
        <v>2026</v>
      </c>
      <c r="D4902" t="inlineStr">
        <is>
          <t>Aug</t>
        </is>
      </c>
      <c r="E4902" t="inlineStr">
        <is>
          <t>North America</t>
        </is>
      </c>
      <c r="F4902" t="inlineStr">
        <is>
          <t>Canada</t>
        </is>
      </c>
      <c r="G4902" t="inlineStr">
        <is>
          <t>BFSI</t>
        </is>
      </c>
      <c r="H4902" t="inlineStr">
        <is>
          <t>Application services</t>
        </is>
      </c>
      <c r="I4902" t="inlineStr">
        <is>
          <t>Mid-size client</t>
        </is>
      </c>
      <c r="J4902" t="inlineStr">
        <is>
          <t>Emma Clarke</t>
        </is>
      </c>
      <c r="K4902" s="71" t="n">
        <v>7699</v>
      </c>
      <c r="L4902" s="72" t="n">
        <v>4482.63</v>
      </c>
      <c r="M4902" s="72" t="n">
        <v>34511768.37</v>
      </c>
      <c r="N4902" s="72" t="n">
        <v>0</v>
      </c>
      <c r="O4902" s="72" t="n">
        <v>34511768.37</v>
      </c>
      <c r="P4902" s="72" t="n">
        <v>21448968.75</v>
      </c>
      <c r="Q4902" s="72" t="n">
        <v>13062799.62</v>
      </c>
      <c r="R4902" t="inlineStr">
        <is>
          <t>B-06</t>
        </is>
      </c>
      <c r="S4902" s="73" t="n">
        <v>55</v>
      </c>
      <c r="T4902" s="73" t="n">
        <v>46.1</v>
      </c>
      <c r="U4902" s="71" t="n">
        <v>0</v>
      </c>
      <c r="V4902" t="inlineStr">
        <is>
          <t>No</t>
        </is>
      </c>
      <c r="W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TC104894</t>
        </is>
      </c>
      <c r="B4903" s="69" t="n">
        <v>46245</v>
      </c>
      <c r="C4903" s="70" t="n">
        <v>2026</v>
      </c>
      <c r="D4903" t="inlineStr">
        <is>
          <t>Aug</t>
        </is>
      </c>
      <c r="E4903" t="inlineStr">
        <is>
          <t>North America</t>
        </is>
      </c>
      <c r="F4903" t="inlineStr">
        <is>
          <t>Canada</t>
        </is>
      </c>
      <c r="G4903" t="inlineStr">
        <is>
          <t>Technology &amp; Services</t>
        </is>
      </c>
      <c r="H4903" t="inlineStr">
        <is>
          <t>BPS</t>
        </is>
      </c>
      <c r="I4903" t="inlineStr">
        <is>
          <t>Large client</t>
        </is>
      </c>
      <c r="J4903" t="inlineStr">
        <is>
          <t>Wei Chen</t>
        </is>
      </c>
      <c r="K4903" s="71" t="n">
        <v>8204</v>
      </c>
      <c r="L4903" s="72" t="n">
        <v>4151.84</v>
      </c>
      <c r="M4903" s="72" t="n">
        <v>34061695.36</v>
      </c>
      <c r="N4903" s="72" t="n">
        <v>0</v>
      </c>
      <c r="O4903" s="72" t="n">
        <v>34061695.36</v>
      </c>
      <c r="P4903" s="72" t="n">
        <v>19251065.04</v>
      </c>
      <c r="Q4903" s="72" t="n">
        <v>14810630.32</v>
      </c>
      <c r="R4903" t="inlineStr">
        <is>
          <t>TS-05</t>
        </is>
      </c>
      <c r="S4903" s="73" t="n">
        <v>50.9</v>
      </c>
      <c r="T4903" s="73" t="n">
        <v>46</v>
      </c>
      <c r="U4903" s="71" t="n">
        <v>1</v>
      </c>
      <c r="V4903" t="inlineStr">
        <is>
          <t>No</t>
        </is>
      </c>
      <c r="W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TC104895</t>
        </is>
      </c>
      <c r="B4904" s="69" t="n">
        <v>46245</v>
      </c>
      <c r="C4904" s="70" t="n">
        <v>2026</v>
      </c>
      <c r="D4904" t="inlineStr">
        <is>
          <t>Aug</t>
        </is>
      </c>
      <c r="E4904" t="inlineStr">
        <is>
          <t>North America</t>
        </is>
      </c>
      <c r="F4904" t="inlineStr">
        <is>
          <t>USA</t>
        </is>
      </c>
      <c r="G4904" t="inlineStr">
        <is>
          <t>Retail &amp; CPG</t>
        </is>
      </c>
      <c r="H4904" t="inlineStr">
        <is>
          <t>Cloud &amp; infrastructure</t>
        </is>
      </c>
      <c r="I4904" t="inlineStr">
        <is>
          <t>Top-10 client</t>
        </is>
      </c>
      <c r="J4904" t="inlineStr">
        <is>
          <t>Emma Clarke</t>
        </is>
      </c>
      <c r="K4904" s="71" t="n">
        <v>3971</v>
      </c>
      <c r="L4904" s="72" t="n">
        <v>3375.48</v>
      </c>
      <c r="M4904" s="72" t="n">
        <v>13404031.08</v>
      </c>
      <c r="N4904" s="72" t="n">
        <v>0</v>
      </c>
      <c r="O4904" s="72" t="n">
        <v>13404031.08</v>
      </c>
      <c r="P4904" s="72" t="n">
        <v>8939131.140000001</v>
      </c>
      <c r="Q4904" s="72" t="n">
        <v>4464899.94</v>
      </c>
      <c r="R4904" t="inlineStr">
        <is>
          <t>RC-05</t>
        </is>
      </c>
      <c r="S4904" s="73" t="n">
        <v>28.3</v>
      </c>
      <c r="T4904" s="73" t="n">
        <v>24.3</v>
      </c>
      <c r="U4904" s="71" t="n">
        <v>0</v>
      </c>
      <c r="V4904" t="inlineStr">
        <is>
          <t>Yes</t>
        </is>
      </c>
      <c r="W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TC104896</t>
        </is>
      </c>
      <c r="B4905" s="69" t="n">
        <v>46245</v>
      </c>
      <c r="C4905" s="70" t="n">
        <v>2026</v>
      </c>
      <c r="D4905" t="inlineStr">
        <is>
          <t>Aug</t>
        </is>
      </c>
      <c r="E4905" t="inlineStr">
        <is>
          <t>Middle East &amp; Africa</t>
        </is>
      </c>
      <c r="F4905" t="inlineStr">
        <is>
          <t>UAE</t>
        </is>
      </c>
      <c r="G4905" t="inlineStr">
        <is>
          <t>Retail &amp; CPG</t>
        </is>
      </c>
      <c r="H4905" t="inlineStr">
        <is>
          <t>Cloud &amp; infrastructure</t>
        </is>
      </c>
      <c r="I4905" t="inlineStr">
        <is>
          <t>Large client</t>
        </is>
      </c>
      <c r="J4905" t="inlineStr">
        <is>
          <t>Wei Chen</t>
        </is>
      </c>
      <c r="K4905" s="71" t="n">
        <v>3008</v>
      </c>
      <c r="L4905" s="72" t="n">
        <v>3004.21</v>
      </c>
      <c r="M4905" s="72" t="n">
        <v>9036663.68</v>
      </c>
      <c r="N4905" s="72" t="n">
        <v>542199.8199999999</v>
      </c>
      <c r="O4905" s="72" t="n">
        <v>8494463.859999999</v>
      </c>
      <c r="P4905" s="72" t="n">
        <v>5541963.8</v>
      </c>
      <c r="Q4905" s="72" t="n">
        <v>2952500.06</v>
      </c>
      <c r="R4905" t="inlineStr">
        <is>
          <t>RC-05</t>
        </is>
      </c>
      <c r="S4905" s="73" t="n">
        <v>23.6</v>
      </c>
      <c r="T4905" s="73" t="n">
        <v>18.9</v>
      </c>
      <c r="U4905" s="71" t="n">
        <v>0</v>
      </c>
      <c r="V4905" t="inlineStr">
        <is>
          <t>No</t>
        </is>
      </c>
      <c r="W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TC104897</t>
        </is>
      </c>
      <c r="B4906" s="69" t="n">
        <v>46245</v>
      </c>
      <c r="C4906" s="70" t="n">
        <v>2026</v>
      </c>
      <c r="D4906" t="inlineStr">
        <is>
          <t>Aug</t>
        </is>
      </c>
      <c r="E4906" t="inlineStr">
        <is>
          <t>North America</t>
        </is>
      </c>
      <c r="F4906" t="inlineStr">
        <is>
          <t>USA</t>
        </is>
      </c>
      <c r="G4906" t="inlineStr">
        <is>
          <t>Retail &amp; CPG</t>
        </is>
      </c>
      <c r="H4906" t="inlineStr">
        <is>
          <t>AI &amp; data</t>
        </is>
      </c>
      <c r="I4906" t="inlineStr">
        <is>
          <t>Large client</t>
        </is>
      </c>
      <c r="J4906" t="inlineStr">
        <is>
          <t>Omar Haddad</t>
        </is>
      </c>
      <c r="K4906" s="71" t="n">
        <v>10195</v>
      </c>
      <c r="L4906" s="72" t="n">
        <v>4284.34</v>
      </c>
      <c r="M4906" s="72" t="n">
        <v>43678846.3</v>
      </c>
      <c r="N4906" s="72" t="n">
        <v>0</v>
      </c>
      <c r="O4906" s="72" t="n">
        <v>43678846.3</v>
      </c>
      <c r="P4906" s="72" t="n">
        <v>31249579.96</v>
      </c>
      <c r="Q4906" s="72" t="n">
        <v>12429266.34</v>
      </c>
      <c r="R4906" t="inlineStr">
        <is>
          <t>RC-02</t>
        </is>
      </c>
      <c r="S4906" s="73" t="n">
        <v>73.2</v>
      </c>
      <c r="T4906" s="73" t="n">
        <v>61</v>
      </c>
      <c r="U4906" s="71" t="n">
        <v>0</v>
      </c>
      <c r="V4906" t="inlineStr">
        <is>
          <t>No</t>
        </is>
      </c>
      <c r="W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TC104898</t>
        </is>
      </c>
      <c r="B4907" s="69" t="n">
        <v>46246</v>
      </c>
      <c r="C4907" s="70" t="n">
        <v>2026</v>
      </c>
      <c r="D4907" t="inlineStr">
        <is>
          <t>Aug</t>
        </is>
      </c>
      <c r="E4907" t="inlineStr">
        <is>
          <t>North America</t>
        </is>
      </c>
      <c r="F4907" t="inlineStr">
        <is>
          <t>USA</t>
        </is>
      </c>
      <c r="G4907" t="inlineStr">
        <is>
          <t>Retail &amp; CPG</t>
        </is>
      </c>
      <c r="H4907" t="inlineStr">
        <is>
          <t>Application services</t>
        </is>
      </c>
      <c r="I4907" t="inlineStr">
        <is>
          <t>Mid-size client</t>
        </is>
      </c>
      <c r="J4907" t="inlineStr">
        <is>
          <t>Priya Nair</t>
        </is>
      </c>
      <c r="K4907" s="71" t="n">
        <v>8891</v>
      </c>
      <c r="L4907" s="72" t="n">
        <v>4224.6</v>
      </c>
      <c r="M4907" s="72" t="n">
        <v>37560918.6</v>
      </c>
      <c r="N4907" s="72" t="n">
        <v>1502436.74</v>
      </c>
      <c r="O4907" s="72" t="n">
        <v>36058481.86</v>
      </c>
      <c r="P4907" s="72" t="n">
        <v>24579695.55</v>
      </c>
      <c r="Q4907" s="72" t="n">
        <v>11478786.31</v>
      </c>
      <c r="R4907" t="inlineStr">
        <is>
          <t>RC-05</t>
        </is>
      </c>
      <c r="S4907" s="73" t="n">
        <v>66.2</v>
      </c>
      <c r="T4907" s="73" t="n">
        <v>50.8</v>
      </c>
      <c r="U4907" s="71" t="n">
        <v>1</v>
      </c>
      <c r="V4907" t="inlineStr">
        <is>
          <t>No</t>
        </is>
      </c>
      <c r="W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TC104899</t>
        </is>
      </c>
      <c r="B4908" s="69" t="n">
        <v>46246</v>
      </c>
      <c r="C4908" s="70" t="n">
        <v>2026</v>
      </c>
      <c r="D4908" t="inlineStr">
        <is>
          <t>Aug</t>
        </is>
      </c>
      <c r="E4908" t="inlineStr">
        <is>
          <t>Asia Pacific</t>
        </is>
      </c>
      <c r="F4908" t="inlineStr">
        <is>
          <t>Singapore</t>
        </is>
      </c>
      <c r="G4908" t="inlineStr">
        <is>
          <t>Technology &amp; Services</t>
        </is>
      </c>
      <c r="H4908" t="inlineStr">
        <is>
          <t>Consulting</t>
        </is>
      </c>
      <c r="I4908" t="inlineStr">
        <is>
          <t>Large client</t>
        </is>
      </c>
      <c r="J4908" t="inlineStr">
        <is>
          <t>Arjun Mehta</t>
        </is>
      </c>
      <c r="K4908" s="71" t="n">
        <v>1983</v>
      </c>
      <c r="L4908" s="72" t="n">
        <v>3179.21</v>
      </c>
      <c r="M4908" s="72" t="n">
        <v>6304373.43</v>
      </c>
      <c r="N4908" s="72" t="n">
        <v>378262.41</v>
      </c>
      <c r="O4908" s="72" t="n">
        <v>5926111.02</v>
      </c>
      <c r="P4908" s="72" t="n">
        <v>4132589.29</v>
      </c>
      <c r="Q4908" s="72" t="n">
        <v>1793521.73</v>
      </c>
      <c r="R4908" t="inlineStr">
        <is>
          <t>TS-03</t>
        </is>
      </c>
      <c r="S4908" s="73" t="n">
        <v>15.8</v>
      </c>
      <c r="T4908" s="73" t="n">
        <v>11.8</v>
      </c>
      <c r="U4908" s="71" t="n">
        <v>0</v>
      </c>
      <c r="V4908" t="inlineStr">
        <is>
          <t>No</t>
        </is>
      </c>
      <c r="W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TC104900</t>
        </is>
      </c>
      <c r="B4909" s="69" t="n">
        <v>46246</v>
      </c>
      <c r="C4909" s="70" t="n">
        <v>2026</v>
      </c>
      <c r="D4909" t="inlineStr">
        <is>
          <t>Aug</t>
        </is>
      </c>
      <c r="E4909" t="inlineStr">
        <is>
          <t>North America</t>
        </is>
      </c>
      <c r="F4909" t="inlineStr">
        <is>
          <t>USA</t>
        </is>
      </c>
      <c r="G4909" t="inlineStr">
        <is>
          <t>Technology &amp; Services</t>
        </is>
      </c>
      <c r="H4909" t="inlineStr">
        <is>
          <t>Consulting</t>
        </is>
      </c>
      <c r="I4909" t="inlineStr">
        <is>
          <t>Large client</t>
        </is>
      </c>
      <c r="J4909" t="inlineStr">
        <is>
          <t>Emma Clarke</t>
        </is>
      </c>
      <c r="K4909" s="71" t="n">
        <v>9042</v>
      </c>
      <c r="L4909" s="72" t="n">
        <v>4049.42</v>
      </c>
      <c r="M4909" s="72" t="n">
        <v>36614855.64</v>
      </c>
      <c r="N4909" s="72" t="n">
        <v>732297.11</v>
      </c>
      <c r="O4909" s="72" t="n">
        <v>35882558.53</v>
      </c>
      <c r="P4909" s="72" t="n">
        <v>22466804.18</v>
      </c>
      <c r="Q4909" s="72" t="n">
        <v>13415754.35</v>
      </c>
      <c r="R4909" t="inlineStr">
        <is>
          <t>TS-06</t>
        </is>
      </c>
      <c r="S4909" s="73" t="n">
        <v>58</v>
      </c>
      <c r="T4909" s="73" t="n">
        <v>52.2</v>
      </c>
      <c r="U4909" s="71" t="n">
        <v>0</v>
      </c>
      <c r="V4909" t="inlineStr">
        <is>
          <t>No</t>
        </is>
      </c>
      <c r="W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TC104901</t>
        </is>
      </c>
      <c r="B4910" s="69" t="n">
        <v>46246</v>
      </c>
      <c r="C4910" s="70" t="n">
        <v>2026</v>
      </c>
      <c r="D4910" t="inlineStr">
        <is>
          <t>Aug</t>
        </is>
      </c>
      <c r="E4910" t="inlineStr">
        <is>
          <t>North America</t>
        </is>
      </c>
      <c r="F4910" t="inlineStr">
        <is>
          <t>Canada</t>
        </is>
      </c>
      <c r="G4910" t="inlineStr">
        <is>
          <t>Technology &amp; Services</t>
        </is>
      </c>
      <c r="H4910" t="inlineStr">
        <is>
          <t>Application services</t>
        </is>
      </c>
      <c r="I4910" t="inlineStr">
        <is>
          <t>Large client</t>
        </is>
      </c>
      <c r="J4910" t="inlineStr">
        <is>
          <t>Sophie Müller</t>
        </is>
      </c>
      <c r="K4910" s="71" t="n">
        <v>4585</v>
      </c>
      <c r="L4910" s="72" t="n">
        <v>3960.7</v>
      </c>
      <c r="M4910" s="72" t="n">
        <v>18159809.5</v>
      </c>
      <c r="N4910" s="72" t="n">
        <v>0</v>
      </c>
      <c r="O4910" s="72" t="n">
        <v>18159809.5</v>
      </c>
      <c r="P4910" s="72" t="n">
        <v>11617044.95</v>
      </c>
      <c r="Q4910" s="72" t="n">
        <v>6542764.55</v>
      </c>
      <c r="R4910" t="inlineStr">
        <is>
          <t>TS-06</t>
        </is>
      </c>
      <c r="S4910" s="73" t="n">
        <v>36.3</v>
      </c>
      <c r="T4910" s="73" t="n">
        <v>27.1</v>
      </c>
      <c r="U4910" s="71" t="n">
        <v>0</v>
      </c>
      <c r="V4910" t="inlineStr">
        <is>
          <t>No</t>
        </is>
      </c>
      <c r="W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TC104902</t>
        </is>
      </c>
      <c r="B4911" s="69" t="n">
        <v>46246</v>
      </c>
      <c r="C4911" s="70" t="n">
        <v>2026</v>
      </c>
      <c r="D4911" t="inlineStr">
        <is>
          <t>Aug</t>
        </is>
      </c>
      <c r="E4911" t="inlineStr">
        <is>
          <t>Middle East &amp; Africa</t>
        </is>
      </c>
      <c r="F4911" t="inlineStr">
        <is>
          <t>South Africa</t>
        </is>
      </c>
      <c r="G4911" t="inlineStr">
        <is>
          <t>BFSI</t>
        </is>
      </c>
      <c r="H4911" t="inlineStr">
        <is>
          <t>Application services</t>
        </is>
      </c>
      <c r="I4911" t="inlineStr">
        <is>
          <t>Large client</t>
        </is>
      </c>
      <c r="J4911" t="inlineStr">
        <is>
          <t>Lucas Martin</t>
        </is>
      </c>
      <c r="K4911" s="71" t="n">
        <v>5061</v>
      </c>
      <c r="L4911" s="72" t="n">
        <v>3852.68</v>
      </c>
      <c r="M4911" s="72" t="n">
        <v>19498413.48</v>
      </c>
      <c r="N4911" s="72" t="n">
        <v>779936.54</v>
      </c>
      <c r="O4911" s="72" t="n">
        <v>18718476.94</v>
      </c>
      <c r="P4911" s="72" t="n">
        <v>13266504.73</v>
      </c>
      <c r="Q4911" s="72" t="n">
        <v>5451972.21</v>
      </c>
      <c r="R4911" t="inlineStr">
        <is>
          <t>B-02</t>
        </is>
      </c>
      <c r="S4911" s="73" t="n">
        <v>37.7</v>
      </c>
      <c r="T4911" s="73" t="n">
        <v>29.7</v>
      </c>
      <c r="U4911" s="71" t="n">
        <v>0</v>
      </c>
      <c r="V4911" t="inlineStr">
        <is>
          <t>Yes</t>
        </is>
      </c>
      <c r="W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TC104903</t>
        </is>
      </c>
      <c r="B4912" s="69" t="n">
        <v>46246</v>
      </c>
      <c r="C4912" s="70" t="n">
        <v>2026</v>
      </c>
      <c r="D4912" t="inlineStr">
        <is>
          <t>Aug</t>
        </is>
      </c>
      <c r="E4912" t="inlineStr">
        <is>
          <t>UK</t>
        </is>
      </c>
      <c r="F4912" t="inlineStr">
        <is>
          <t>UK</t>
        </is>
      </c>
      <c r="G4912" t="inlineStr">
        <is>
          <t>Technology &amp; Services</t>
        </is>
      </c>
      <c r="H4912" t="inlineStr">
        <is>
          <t>Application services</t>
        </is>
      </c>
      <c r="I4912" t="inlineStr">
        <is>
          <t>Top-10 client</t>
        </is>
      </c>
      <c r="J4912" t="inlineStr">
        <is>
          <t>Zoya Ahmed</t>
        </is>
      </c>
      <c r="K4912" s="71" t="n">
        <v>991</v>
      </c>
      <c r="L4912" s="72" t="n">
        <v>4258.76</v>
      </c>
      <c r="M4912" s="72" t="n">
        <v>4220431.16</v>
      </c>
      <c r="N4912" s="72" t="n">
        <v>168817.25</v>
      </c>
      <c r="O4912" s="72" t="n">
        <v>4051613.91</v>
      </c>
      <c r="P4912" s="72" t="n">
        <v>2737238.41</v>
      </c>
      <c r="Q4912" s="72" t="n">
        <v>1314375.5</v>
      </c>
      <c r="R4912" t="inlineStr">
        <is>
          <t>TS-03</t>
        </is>
      </c>
      <c r="S4912" s="73" t="n">
        <v>7.8</v>
      </c>
      <c r="T4912" s="73" t="n">
        <v>6.1</v>
      </c>
      <c r="U4912" s="71" t="n">
        <v>0</v>
      </c>
      <c r="V4912" t="inlineStr">
        <is>
          <t>No</t>
        </is>
      </c>
      <c r="W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TC104904</t>
        </is>
      </c>
      <c r="B4913" s="69" t="n">
        <v>46246</v>
      </c>
      <c r="C4913" s="70" t="n">
        <v>2026</v>
      </c>
      <c r="D4913" t="inlineStr">
        <is>
          <t>Aug</t>
        </is>
      </c>
      <c r="E4913" t="inlineStr">
        <is>
          <t>UK</t>
        </is>
      </c>
      <c r="F4913" t="inlineStr">
        <is>
          <t>UK</t>
        </is>
      </c>
      <c r="G4913" t="inlineStr">
        <is>
          <t>Manufacturing</t>
        </is>
      </c>
      <c r="H4913" t="inlineStr">
        <is>
          <t>BPS</t>
        </is>
      </c>
      <c r="I4913" t="inlineStr">
        <is>
          <t>Large client</t>
        </is>
      </c>
      <c r="J4913" t="inlineStr">
        <is>
          <t>Shraddha Kulkarni</t>
        </is>
      </c>
      <c r="K4913" s="71" t="n">
        <v>8360</v>
      </c>
      <c r="L4913" s="72" t="n">
        <v>4276.87</v>
      </c>
      <c r="M4913" s="72" t="n">
        <v>35754633.2</v>
      </c>
      <c r="N4913" s="72" t="n">
        <v>715092.66</v>
      </c>
      <c r="O4913" s="72" t="n">
        <v>35039540.54</v>
      </c>
      <c r="P4913" s="72" t="n">
        <v>21358543.22</v>
      </c>
      <c r="Q4913" s="72" t="n">
        <v>13680997.32</v>
      </c>
      <c r="R4913" t="inlineStr">
        <is>
          <t>M-01</t>
        </is>
      </c>
      <c r="S4913" s="73" t="n">
        <v>58.3</v>
      </c>
      <c r="T4913" s="73" t="n">
        <v>49.1</v>
      </c>
      <c r="U4913" s="71" t="n">
        <v>0</v>
      </c>
      <c r="V4913" t="inlineStr">
        <is>
          <t>No</t>
        </is>
      </c>
      <c r="W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TC104905</t>
        </is>
      </c>
      <c r="B4914" s="69" t="n">
        <v>46246</v>
      </c>
      <c r="C4914" s="70" t="n">
        <v>2026</v>
      </c>
      <c r="D4914" t="inlineStr">
        <is>
          <t>Aug</t>
        </is>
      </c>
      <c r="E4914" t="inlineStr">
        <is>
          <t>UK</t>
        </is>
      </c>
      <c r="F4914" t="inlineStr">
        <is>
          <t>UK</t>
        </is>
      </c>
      <c r="G4914" t="inlineStr">
        <is>
          <t>Life Sciences</t>
        </is>
      </c>
      <c r="H4914" t="inlineStr">
        <is>
          <t>AI &amp; data</t>
        </is>
      </c>
      <c r="I4914" t="inlineStr">
        <is>
          <t>Top-10 client</t>
        </is>
      </c>
      <c r="J4914" t="inlineStr">
        <is>
          <t>Mei Lin</t>
        </is>
      </c>
      <c r="K4914" s="71" t="n">
        <v>8940</v>
      </c>
      <c r="L4914" s="72" t="n">
        <v>4956.15</v>
      </c>
      <c r="M4914" s="72" t="n">
        <v>44307981</v>
      </c>
      <c r="N4914" s="72" t="n">
        <v>1772319.24</v>
      </c>
      <c r="O4914" s="72" t="n">
        <v>42535661.76</v>
      </c>
      <c r="P4914" s="72" t="n">
        <v>28266671.24</v>
      </c>
      <c r="Q4914" s="72" t="n">
        <v>14268990.52</v>
      </c>
      <c r="R4914" t="inlineStr">
        <is>
          <t>LS-03</t>
        </is>
      </c>
      <c r="S4914" s="73" t="n">
        <v>68.5</v>
      </c>
      <c r="T4914" s="73" t="n">
        <v>53.8</v>
      </c>
      <c r="U4914" s="71" t="n">
        <v>3</v>
      </c>
      <c r="V4914" t="inlineStr">
        <is>
          <t>No</t>
        </is>
      </c>
      <c r="W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TC104906</t>
        </is>
      </c>
      <c r="B4915" s="69" t="n">
        <v>46246</v>
      </c>
      <c r="C4915" s="70" t="n">
        <v>2026</v>
      </c>
      <c r="D4915" t="inlineStr">
        <is>
          <t>Aug</t>
        </is>
      </c>
      <c r="E4915" t="inlineStr">
        <is>
          <t>Continental Europe</t>
        </is>
      </c>
      <c r="F4915" t="inlineStr">
        <is>
          <t>Netherlands</t>
        </is>
      </c>
      <c r="G4915" t="inlineStr">
        <is>
          <t>Retail &amp; CPG</t>
        </is>
      </c>
      <c r="H4915" t="inlineStr">
        <is>
          <t>Application services</t>
        </is>
      </c>
      <c r="I4915" t="inlineStr">
        <is>
          <t>Large client</t>
        </is>
      </c>
      <c r="J4915" t="inlineStr">
        <is>
          <t>Emma Clarke</t>
        </is>
      </c>
      <c r="K4915" s="71" t="n">
        <v>4925</v>
      </c>
      <c r="L4915" s="72" t="n">
        <v>3989.53</v>
      </c>
      <c r="M4915" s="72" t="n">
        <v>19648435.25</v>
      </c>
      <c r="N4915" s="72" t="n">
        <v>0</v>
      </c>
      <c r="O4915" s="72" t="n">
        <v>19648435.25</v>
      </c>
      <c r="P4915" s="72" t="n">
        <v>14016840.56</v>
      </c>
      <c r="Q4915" s="72" t="n">
        <v>5631594.69</v>
      </c>
      <c r="R4915" t="inlineStr">
        <is>
          <t>RC-02</t>
        </is>
      </c>
      <c r="S4915" s="73" t="n">
        <v>36.9</v>
      </c>
      <c r="T4915" s="73" t="n">
        <v>28.7</v>
      </c>
      <c r="U4915" s="71" t="n">
        <v>0</v>
      </c>
      <c r="V4915" t="inlineStr">
        <is>
          <t>No</t>
        </is>
      </c>
      <c r="W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TC104907</t>
        </is>
      </c>
      <c r="B4916" s="69" t="n">
        <v>46246</v>
      </c>
      <c r="C4916" s="70" t="n">
        <v>2026</v>
      </c>
      <c r="D4916" t="inlineStr">
        <is>
          <t>Aug</t>
        </is>
      </c>
      <c r="E4916" t="inlineStr">
        <is>
          <t>UK</t>
        </is>
      </c>
      <c r="F4916" t="inlineStr">
        <is>
          <t>UK</t>
        </is>
      </c>
      <c r="G4916" t="inlineStr">
        <is>
          <t>Technology &amp; Services</t>
        </is>
      </c>
      <c r="H4916" t="inlineStr">
        <is>
          <t>Application services</t>
        </is>
      </c>
      <c r="I4916" t="inlineStr">
        <is>
          <t>Top-10 client</t>
        </is>
      </c>
      <c r="J4916" t="inlineStr">
        <is>
          <t>Yuki Sato</t>
        </is>
      </c>
      <c r="K4916" s="71" t="n">
        <v>6296</v>
      </c>
      <c r="L4916" s="72" t="n">
        <v>4239.12</v>
      </c>
      <c r="M4916" s="72" t="n">
        <v>26689499.52</v>
      </c>
      <c r="N4916" s="72" t="n">
        <v>1067579.98</v>
      </c>
      <c r="O4916" s="72" t="n">
        <v>25621919.54</v>
      </c>
      <c r="P4916" s="72" t="n">
        <v>17206991.53</v>
      </c>
      <c r="Q4916" s="72" t="n">
        <v>8414928.01</v>
      </c>
      <c r="R4916" t="inlineStr">
        <is>
          <t>TS-01</t>
        </is>
      </c>
      <c r="S4916" s="73" t="n">
        <v>41.4</v>
      </c>
      <c r="T4916" s="73" t="n">
        <v>36.9</v>
      </c>
      <c r="U4916" s="71" t="n">
        <v>0</v>
      </c>
      <c r="V4916" t="inlineStr">
        <is>
          <t>No</t>
        </is>
      </c>
      <c r="W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TC104908</t>
        </is>
      </c>
      <c r="B4917" s="69" t="n">
        <v>46247</v>
      </c>
      <c r="C4917" s="70" t="n">
        <v>2026</v>
      </c>
      <c r="D4917" t="inlineStr">
        <is>
          <t>Aug</t>
        </is>
      </c>
      <c r="E4917" t="inlineStr">
        <is>
          <t>North America</t>
        </is>
      </c>
      <c r="F4917" t="inlineStr">
        <is>
          <t>USA</t>
        </is>
      </c>
      <c r="G4917" t="inlineStr">
        <is>
          <t>BFSI</t>
        </is>
      </c>
      <c r="H4917" t="inlineStr">
        <is>
          <t>Cloud &amp; infrastructure</t>
        </is>
      </c>
      <c r="I4917" t="inlineStr">
        <is>
          <t>Top-10 client</t>
        </is>
      </c>
      <c r="J4917" t="inlineStr">
        <is>
          <t>Yuki Sato</t>
        </is>
      </c>
      <c r="K4917" s="71" t="n">
        <v>4138</v>
      </c>
      <c r="L4917" s="72" t="n">
        <v>4018.25</v>
      </c>
      <c r="M4917" s="72" t="n">
        <v>16627518.5</v>
      </c>
      <c r="N4917" s="72" t="n">
        <v>0</v>
      </c>
      <c r="O4917" s="72" t="n">
        <v>16627518.5</v>
      </c>
      <c r="P4917" s="72" t="n">
        <v>11599001.22</v>
      </c>
      <c r="Q4917" s="72" t="n">
        <v>5028517.28</v>
      </c>
      <c r="R4917" t="inlineStr">
        <is>
          <t>B-05</t>
        </is>
      </c>
      <c r="S4917" s="73" t="n">
        <v>28.6</v>
      </c>
      <c r="T4917" s="73" t="n">
        <v>24.3</v>
      </c>
      <c r="U4917" s="71" t="n">
        <v>1</v>
      </c>
      <c r="V4917" t="inlineStr">
        <is>
          <t>No</t>
        </is>
      </c>
      <c r="W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TC104909</t>
        </is>
      </c>
      <c r="B4918" s="69" t="n">
        <v>46247</v>
      </c>
      <c r="C4918" s="70" t="n">
        <v>2026</v>
      </c>
      <c r="D4918" t="inlineStr">
        <is>
          <t>Aug</t>
        </is>
      </c>
      <c r="E4918" t="inlineStr">
        <is>
          <t>North America</t>
        </is>
      </c>
      <c r="F4918" t="inlineStr">
        <is>
          <t>Canada</t>
        </is>
      </c>
      <c r="G4918" t="inlineStr">
        <is>
          <t>Communications &amp; Media</t>
        </is>
      </c>
      <c r="H4918" t="inlineStr">
        <is>
          <t>Application services</t>
        </is>
      </c>
      <c r="I4918" t="inlineStr">
        <is>
          <t>Mid-size client</t>
        </is>
      </c>
      <c r="J4918" t="inlineStr">
        <is>
          <t>Fatima Al-Saud</t>
        </is>
      </c>
      <c r="K4918" s="71" t="n">
        <v>9133</v>
      </c>
      <c r="L4918" s="72" t="n">
        <v>3791.11</v>
      </c>
      <c r="M4918" s="72" t="n">
        <v>34624207.63</v>
      </c>
      <c r="N4918" s="72" t="n">
        <v>0</v>
      </c>
      <c r="O4918" s="72" t="n">
        <v>34624207.63</v>
      </c>
      <c r="P4918" s="72" t="n">
        <v>24243375.77</v>
      </c>
      <c r="Q4918" s="72" t="n">
        <v>10380831.86</v>
      </c>
      <c r="R4918" t="inlineStr">
        <is>
          <t>CM-06</t>
        </is>
      </c>
      <c r="S4918" s="73" t="n">
        <v>65.7</v>
      </c>
      <c r="T4918" s="73" t="n">
        <v>56</v>
      </c>
      <c r="U4918" s="71" t="n">
        <v>3</v>
      </c>
      <c r="V4918" t="inlineStr">
        <is>
          <t>No</t>
        </is>
      </c>
      <c r="W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TC104910</t>
        </is>
      </c>
      <c r="B4919" s="69" t="n">
        <v>46247</v>
      </c>
      <c r="C4919" s="70" t="n">
        <v>2026</v>
      </c>
      <c r="D4919" t="inlineStr">
        <is>
          <t>Aug</t>
        </is>
      </c>
      <c r="E4919" t="inlineStr">
        <is>
          <t>North America</t>
        </is>
      </c>
      <c r="F4919" t="inlineStr">
        <is>
          <t>Canada</t>
        </is>
      </c>
      <c r="G4919" t="inlineStr">
        <is>
          <t>Life Sciences</t>
        </is>
      </c>
      <c r="H4919" t="inlineStr">
        <is>
          <t>Application services</t>
        </is>
      </c>
      <c r="I4919" t="inlineStr">
        <is>
          <t>Mid-size client</t>
        </is>
      </c>
      <c r="J4919" t="inlineStr">
        <is>
          <t>Fatima Al-Saud</t>
        </is>
      </c>
      <c r="K4919" s="71" t="n">
        <v>10235</v>
      </c>
      <c r="L4919" s="72" t="n">
        <v>4714.68</v>
      </c>
      <c r="M4919" s="72" t="n">
        <v>48254749.8</v>
      </c>
      <c r="N4919" s="72" t="n">
        <v>1930189.99</v>
      </c>
      <c r="O4919" s="72" t="n">
        <v>46324559.81</v>
      </c>
      <c r="P4919" s="72" t="n">
        <v>31018326.85</v>
      </c>
      <c r="Q4919" s="72" t="n">
        <v>15306232.96</v>
      </c>
      <c r="R4919" t="inlineStr">
        <is>
          <t>LS-06</t>
        </is>
      </c>
      <c r="S4919" s="73" t="n">
        <v>71.90000000000001</v>
      </c>
      <c r="T4919" s="73" t="n">
        <v>60.9</v>
      </c>
      <c r="U4919" s="71" t="n">
        <v>0</v>
      </c>
      <c r="V4919" t="inlineStr">
        <is>
          <t>No</t>
        </is>
      </c>
      <c r="W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TC104911</t>
        </is>
      </c>
      <c r="B4920" s="69" t="n">
        <v>46247</v>
      </c>
      <c r="C4920" s="70" t="n">
        <v>2026</v>
      </c>
      <c r="D4920" t="inlineStr">
        <is>
          <t>Aug</t>
        </is>
      </c>
      <c r="E4920" t="inlineStr">
        <is>
          <t>Continental Europe</t>
        </is>
      </c>
      <c r="F4920" t="inlineStr">
        <is>
          <t>Netherlands</t>
        </is>
      </c>
      <c r="G4920" t="inlineStr">
        <is>
          <t>Communications &amp; Media</t>
        </is>
      </c>
      <c r="H4920" t="inlineStr">
        <is>
          <t>Cloud &amp; infrastructure</t>
        </is>
      </c>
      <c r="I4920" t="inlineStr">
        <is>
          <t>Large client</t>
        </is>
      </c>
      <c r="J4920" t="inlineStr">
        <is>
          <t>Aisha Bello</t>
        </is>
      </c>
      <c r="K4920" s="71" t="n">
        <v>5381</v>
      </c>
      <c r="L4920" s="72" t="n">
        <v>3765.52</v>
      </c>
      <c r="M4920" s="72" t="n">
        <v>20262263.12</v>
      </c>
      <c r="N4920" s="72" t="n">
        <v>0</v>
      </c>
      <c r="O4920" s="72" t="n">
        <v>20262263.12</v>
      </c>
      <c r="P4920" s="72" t="n">
        <v>13171318.6</v>
      </c>
      <c r="Q4920" s="72" t="n">
        <v>7090944.52</v>
      </c>
      <c r="R4920" t="inlineStr">
        <is>
          <t>CM-05</t>
        </is>
      </c>
      <c r="S4920" s="73" t="n">
        <v>42.9</v>
      </c>
      <c r="T4920" s="73" t="n">
        <v>33.7</v>
      </c>
      <c r="U4920" s="71" t="n">
        <v>0</v>
      </c>
      <c r="V4920" t="inlineStr">
        <is>
          <t>No</t>
        </is>
      </c>
      <c r="W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TC104912</t>
        </is>
      </c>
      <c r="B4921" s="69" t="n">
        <v>46247</v>
      </c>
      <c r="C4921" s="70" t="n">
        <v>2026</v>
      </c>
      <c r="D4921" t="inlineStr">
        <is>
          <t>Aug</t>
        </is>
      </c>
      <c r="E4921" t="inlineStr">
        <is>
          <t>Continental Europe</t>
        </is>
      </c>
      <c r="F4921" t="inlineStr">
        <is>
          <t>France</t>
        </is>
      </c>
      <c r="G4921" t="inlineStr">
        <is>
          <t>Communications &amp; Media</t>
        </is>
      </c>
      <c r="H4921" t="inlineStr">
        <is>
          <t>AI &amp; data</t>
        </is>
      </c>
      <c r="I4921" t="inlineStr">
        <is>
          <t>Large client</t>
        </is>
      </c>
      <c r="J4921" t="inlineStr">
        <is>
          <t>Hiroshi Tanaka</t>
        </is>
      </c>
      <c r="K4921" s="71" t="n">
        <v>8799</v>
      </c>
      <c r="L4921" s="72" t="n">
        <v>3584.56</v>
      </c>
      <c r="M4921" s="72" t="n">
        <v>31540543.44</v>
      </c>
      <c r="N4921" s="72" t="n">
        <v>0</v>
      </c>
      <c r="O4921" s="72" t="n">
        <v>31540543.44</v>
      </c>
      <c r="P4921" s="72" t="n">
        <v>21411758.85</v>
      </c>
      <c r="Q4921" s="72" t="n">
        <v>10128784.59</v>
      </c>
      <c r="R4921" t="inlineStr">
        <is>
          <t>CM-01</t>
        </is>
      </c>
      <c r="S4921" s="73" t="n">
        <v>71.5</v>
      </c>
      <c r="T4921" s="73" t="n">
        <v>57.1</v>
      </c>
      <c r="U4921" s="71" t="n">
        <v>1</v>
      </c>
      <c r="V4921" t="inlineStr">
        <is>
          <t>No</t>
        </is>
      </c>
      <c r="W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TC104913</t>
        </is>
      </c>
      <c r="B4922" s="69" t="n">
        <v>46247</v>
      </c>
      <c r="C4922" s="70" t="n">
        <v>2026</v>
      </c>
      <c r="D4922" t="inlineStr">
        <is>
          <t>Aug</t>
        </is>
      </c>
      <c r="E4922" t="inlineStr">
        <is>
          <t>North America</t>
        </is>
      </c>
      <c r="F4922" t="inlineStr">
        <is>
          <t>USA</t>
        </is>
      </c>
      <c r="G4922" t="inlineStr">
        <is>
          <t>Communications &amp; Media</t>
        </is>
      </c>
      <c r="H4922" t="inlineStr">
        <is>
          <t>Application services</t>
        </is>
      </c>
      <c r="I4922" t="inlineStr">
        <is>
          <t>Large client</t>
        </is>
      </c>
      <c r="J4922" t="inlineStr">
        <is>
          <t>Ravindra Patil</t>
        </is>
      </c>
      <c r="K4922" s="71" t="n">
        <v>7948</v>
      </c>
      <c r="L4922" s="72" t="n">
        <v>3323.99</v>
      </c>
      <c r="M4922" s="72" t="n">
        <v>26419072.52</v>
      </c>
      <c r="N4922" s="72" t="n">
        <v>1056762.9</v>
      </c>
      <c r="O4922" s="72" t="n">
        <v>25362309.62</v>
      </c>
      <c r="P4922" s="72" t="n">
        <v>16204108.92</v>
      </c>
      <c r="Q4922" s="72" t="n">
        <v>9158200.699999999</v>
      </c>
      <c r="R4922" t="inlineStr">
        <is>
          <t>CM-05</t>
        </is>
      </c>
      <c r="S4922" s="73" t="n">
        <v>57.2</v>
      </c>
      <c r="T4922" s="73" t="n">
        <v>46.8</v>
      </c>
      <c r="U4922" s="71" t="n">
        <v>2</v>
      </c>
      <c r="V4922" t="inlineStr">
        <is>
          <t>No</t>
        </is>
      </c>
      <c r="W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TC104914</t>
        </is>
      </c>
      <c r="B4923" s="69" t="n">
        <v>46247</v>
      </c>
      <c r="C4923" s="70" t="n">
        <v>2026</v>
      </c>
      <c r="D4923" t="inlineStr">
        <is>
          <t>Aug</t>
        </is>
      </c>
      <c r="E4923" t="inlineStr">
        <is>
          <t>North America</t>
        </is>
      </c>
      <c r="F4923" t="inlineStr">
        <is>
          <t>Canada</t>
        </is>
      </c>
      <c r="G4923" t="inlineStr">
        <is>
          <t>BFSI</t>
        </is>
      </c>
      <c r="H4923" t="inlineStr">
        <is>
          <t>Application services</t>
        </is>
      </c>
      <c r="I4923" t="inlineStr">
        <is>
          <t>Large client</t>
        </is>
      </c>
      <c r="J4923" t="inlineStr">
        <is>
          <t>Aisha Bello</t>
        </is>
      </c>
      <c r="K4923" s="71" t="n">
        <v>4950</v>
      </c>
      <c r="L4923" s="72" t="n">
        <v>4174.3</v>
      </c>
      <c r="M4923" s="72" t="n">
        <v>20662785</v>
      </c>
      <c r="N4923" s="72" t="n">
        <v>0</v>
      </c>
      <c r="O4923" s="72" t="n">
        <v>20662785</v>
      </c>
      <c r="P4923" s="72" t="n">
        <v>12854715.93</v>
      </c>
      <c r="Q4923" s="72" t="n">
        <v>7808069.07</v>
      </c>
      <c r="R4923" t="inlineStr">
        <is>
          <t>B-05</t>
        </is>
      </c>
      <c r="S4923" s="73" t="n">
        <v>34</v>
      </c>
      <c r="T4923" s="73" t="n">
        <v>28</v>
      </c>
      <c r="U4923" s="71" t="n">
        <v>0</v>
      </c>
      <c r="V4923" t="inlineStr">
        <is>
          <t>No</t>
        </is>
      </c>
      <c r="W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TC104915</t>
        </is>
      </c>
      <c r="B4924" s="69" t="n">
        <v>46247</v>
      </c>
      <c r="C4924" s="70" t="n">
        <v>2026</v>
      </c>
      <c r="D4924" t="inlineStr">
        <is>
          <t>Aug</t>
        </is>
      </c>
      <c r="E4924" t="inlineStr">
        <is>
          <t>North America</t>
        </is>
      </c>
      <c r="F4924" t="inlineStr">
        <is>
          <t>Canada</t>
        </is>
      </c>
      <c r="G4924" t="inlineStr">
        <is>
          <t>Communications &amp; Media</t>
        </is>
      </c>
      <c r="H4924" t="inlineStr">
        <is>
          <t>Application services</t>
        </is>
      </c>
      <c r="I4924" t="inlineStr">
        <is>
          <t>Top-10 client</t>
        </is>
      </c>
      <c r="J4924" t="inlineStr">
        <is>
          <t>Ruhi Shaikh</t>
        </is>
      </c>
      <c r="K4924" s="71" t="n">
        <v>9919</v>
      </c>
      <c r="L4924" s="72" t="n">
        <v>3329.89</v>
      </c>
      <c r="M4924" s="72" t="n">
        <v>33029178.91</v>
      </c>
      <c r="N4924" s="72" t="n">
        <v>1321167.16</v>
      </c>
      <c r="O4924" s="72" t="n">
        <v>31708011.75</v>
      </c>
      <c r="P4924" s="72" t="n">
        <v>23241455.76</v>
      </c>
      <c r="Q4924" s="72" t="n">
        <v>8466555.99</v>
      </c>
      <c r="R4924" t="inlineStr">
        <is>
          <t>CM-06</t>
        </is>
      </c>
      <c r="S4924" s="73" t="n">
        <v>76.7</v>
      </c>
      <c r="T4924" s="73" t="n">
        <v>58.4</v>
      </c>
      <c r="U4924" s="71" t="n">
        <v>1</v>
      </c>
      <c r="V4924" t="inlineStr">
        <is>
          <t>No</t>
        </is>
      </c>
      <c r="W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TC104916</t>
        </is>
      </c>
      <c r="B4925" s="69" t="n">
        <v>46248</v>
      </c>
      <c r="C4925" s="70" t="n">
        <v>2026</v>
      </c>
      <c r="D4925" t="inlineStr">
        <is>
          <t>Aug</t>
        </is>
      </c>
      <c r="E4925" t="inlineStr">
        <is>
          <t>Middle East &amp; Africa</t>
        </is>
      </c>
      <c r="F4925" t="inlineStr">
        <is>
          <t>UAE</t>
        </is>
      </c>
      <c r="G4925" t="inlineStr">
        <is>
          <t>BFSI</t>
        </is>
      </c>
      <c r="H4925" t="inlineStr">
        <is>
          <t>Application services</t>
        </is>
      </c>
      <c r="I4925" t="inlineStr">
        <is>
          <t>Mid-size client</t>
        </is>
      </c>
      <c r="J4925" t="inlineStr">
        <is>
          <t>Lucas Martin</t>
        </is>
      </c>
      <c r="K4925" s="71" t="n">
        <v>6507</v>
      </c>
      <c r="L4925" s="72" t="n">
        <v>4008.02</v>
      </c>
      <c r="M4925" s="72" t="n">
        <v>26080186.14</v>
      </c>
      <c r="N4925" s="72" t="n">
        <v>0</v>
      </c>
      <c r="O4925" s="72" t="n">
        <v>26080186.14</v>
      </c>
      <c r="P4925" s="72" t="n">
        <v>17786086.87</v>
      </c>
      <c r="Q4925" s="72" t="n">
        <v>8294099.27</v>
      </c>
      <c r="R4925" t="inlineStr">
        <is>
          <t>B-03</t>
        </is>
      </c>
      <c r="S4925" s="73" t="n">
        <v>43.1</v>
      </c>
      <c r="T4925" s="73" t="n">
        <v>39.5</v>
      </c>
      <c r="U4925" s="71" t="n">
        <v>1</v>
      </c>
      <c r="V4925" t="inlineStr">
        <is>
          <t>No</t>
        </is>
      </c>
      <c r="W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TC104917</t>
        </is>
      </c>
      <c r="B4926" s="69" t="n">
        <v>46248</v>
      </c>
      <c r="C4926" s="70" t="n">
        <v>2026</v>
      </c>
      <c r="D4926" t="inlineStr">
        <is>
          <t>Aug</t>
        </is>
      </c>
      <c r="E4926" t="inlineStr">
        <is>
          <t>Middle East &amp; Africa</t>
        </is>
      </c>
      <c r="F4926" t="inlineStr">
        <is>
          <t>UAE</t>
        </is>
      </c>
      <c r="G4926" t="inlineStr">
        <is>
          <t>Manufacturing</t>
        </is>
      </c>
      <c r="H4926" t="inlineStr">
        <is>
          <t>Application services</t>
        </is>
      </c>
      <c r="I4926" t="inlineStr">
        <is>
          <t>Large client</t>
        </is>
      </c>
      <c r="J4926" t="inlineStr">
        <is>
          <t>Omar Haddad</t>
        </is>
      </c>
      <c r="K4926" s="71" t="n">
        <v>7381</v>
      </c>
      <c r="L4926" s="72" t="n">
        <v>3266.08</v>
      </c>
      <c r="M4926" s="72" t="n">
        <v>24106936.48</v>
      </c>
      <c r="N4926" s="72" t="n">
        <v>964277.46</v>
      </c>
      <c r="O4926" s="72" t="n">
        <v>23142659.02</v>
      </c>
      <c r="P4926" s="72" t="n">
        <v>16398330.99</v>
      </c>
      <c r="Q4926" s="72" t="n">
        <v>6744328.03</v>
      </c>
      <c r="R4926" t="inlineStr">
        <is>
          <t>M-02</t>
        </is>
      </c>
      <c r="S4926" s="73" t="n">
        <v>52.9</v>
      </c>
      <c r="T4926" s="73" t="n">
        <v>42.3</v>
      </c>
      <c r="U4926" s="71" t="n">
        <v>0</v>
      </c>
      <c r="V4926" t="inlineStr">
        <is>
          <t>No</t>
        </is>
      </c>
      <c r="W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TC104918</t>
        </is>
      </c>
      <c r="B4927" s="69" t="n">
        <v>46248</v>
      </c>
      <c r="C4927" s="70" t="n">
        <v>2026</v>
      </c>
      <c r="D4927" t="inlineStr">
        <is>
          <t>Aug</t>
        </is>
      </c>
      <c r="E4927" t="inlineStr">
        <is>
          <t>India</t>
        </is>
      </c>
      <c r="F4927" t="inlineStr">
        <is>
          <t>India</t>
        </is>
      </c>
      <c r="G4927" t="inlineStr">
        <is>
          <t>BFSI</t>
        </is>
      </c>
      <c r="H4927" t="inlineStr">
        <is>
          <t>Application services</t>
        </is>
      </c>
      <c r="I4927" t="inlineStr">
        <is>
          <t>Mid-size client</t>
        </is>
      </c>
      <c r="J4927" t="inlineStr">
        <is>
          <t>Carlos Silva</t>
        </is>
      </c>
      <c r="K4927" s="71" t="n">
        <v>12244</v>
      </c>
      <c r="L4927" s="72" t="n">
        <v>3221.96</v>
      </c>
      <c r="M4927" s="72" t="n">
        <v>39449678.24</v>
      </c>
      <c r="N4927" s="72" t="n">
        <v>0</v>
      </c>
      <c r="O4927" s="72" t="n">
        <v>39449678.24</v>
      </c>
      <c r="P4927" s="72" t="n">
        <v>25366534.34</v>
      </c>
      <c r="Q4927" s="72" t="n">
        <v>14083143.9</v>
      </c>
      <c r="R4927" t="inlineStr">
        <is>
          <t>B-06</t>
        </is>
      </c>
      <c r="S4927" s="73" t="n">
        <v>75.90000000000001</v>
      </c>
      <c r="T4927" s="73" t="n">
        <v>69.2</v>
      </c>
      <c r="U4927" s="71" t="n">
        <v>0</v>
      </c>
      <c r="V4927" t="inlineStr">
        <is>
          <t>No</t>
        </is>
      </c>
      <c r="W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TC104919</t>
        </is>
      </c>
      <c r="B4928" s="69" t="n">
        <v>46248</v>
      </c>
      <c r="C4928" s="70" t="n">
        <v>2026</v>
      </c>
      <c r="D4928" t="inlineStr">
        <is>
          <t>Aug</t>
        </is>
      </c>
      <c r="E4928" t="inlineStr">
        <is>
          <t>North America</t>
        </is>
      </c>
      <c r="F4928" t="inlineStr">
        <is>
          <t>USA</t>
        </is>
      </c>
      <c r="G4928" t="inlineStr">
        <is>
          <t>Retail &amp; CPG</t>
        </is>
      </c>
      <c r="H4928" t="inlineStr">
        <is>
          <t>Application services</t>
        </is>
      </c>
      <c r="I4928" t="inlineStr">
        <is>
          <t>Large client</t>
        </is>
      </c>
      <c r="J4928" t="inlineStr">
        <is>
          <t>Carlos Silva</t>
        </is>
      </c>
      <c r="K4928" s="71" t="n">
        <v>1312</v>
      </c>
      <c r="L4928" s="72" t="n">
        <v>3498.41</v>
      </c>
      <c r="M4928" s="72" t="n">
        <v>4589913.92</v>
      </c>
      <c r="N4928" s="72" t="n">
        <v>183596.56</v>
      </c>
      <c r="O4928" s="72" t="n">
        <v>4406317.36</v>
      </c>
      <c r="P4928" s="72" t="n">
        <v>2931283.86</v>
      </c>
      <c r="Q4928" s="72" t="n">
        <v>1475033.5</v>
      </c>
      <c r="R4928" t="inlineStr">
        <is>
          <t>RC-01</t>
        </is>
      </c>
      <c r="S4928" s="73" t="n">
        <v>10.4</v>
      </c>
      <c r="T4928" s="73" t="n">
        <v>7.7</v>
      </c>
      <c r="U4928" s="71" t="n">
        <v>0</v>
      </c>
      <c r="V4928" t="inlineStr">
        <is>
          <t>Yes</t>
        </is>
      </c>
      <c r="W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TC104920</t>
        </is>
      </c>
      <c r="B4929" s="69" t="n">
        <v>46248</v>
      </c>
      <c r="C4929" s="70" t="n">
        <v>2026</v>
      </c>
      <c r="D4929" t="inlineStr">
        <is>
          <t>Aug</t>
        </is>
      </c>
      <c r="E4929" t="inlineStr">
        <is>
          <t>North America</t>
        </is>
      </c>
      <c r="F4929" t="inlineStr">
        <is>
          <t>Canada</t>
        </is>
      </c>
      <c r="G4929" t="inlineStr">
        <is>
          <t>BFSI</t>
        </is>
      </c>
      <c r="H4929" t="inlineStr">
        <is>
          <t>AI &amp; data</t>
        </is>
      </c>
      <c r="I4929" t="inlineStr">
        <is>
          <t>Top-10 client</t>
        </is>
      </c>
      <c r="J4929" t="inlineStr">
        <is>
          <t>Liam O'Brien</t>
        </is>
      </c>
      <c r="K4929" s="71" t="n">
        <v>10632</v>
      </c>
      <c r="L4929" s="72" t="n">
        <v>4606.2</v>
      </c>
      <c r="M4929" s="72" t="n">
        <v>48973118.4</v>
      </c>
      <c r="N4929" s="72" t="n">
        <v>0</v>
      </c>
      <c r="O4929" s="72" t="n">
        <v>48973118.4</v>
      </c>
      <c r="P4929" s="72" t="n">
        <v>32336581.22</v>
      </c>
      <c r="Q4929" s="72" t="n">
        <v>16636537.18</v>
      </c>
      <c r="R4929" t="inlineStr">
        <is>
          <t>B-02</t>
        </is>
      </c>
      <c r="S4929" s="73" t="n">
        <v>74.90000000000001</v>
      </c>
      <c r="T4929" s="73" t="n">
        <v>64</v>
      </c>
      <c r="U4929" s="71" t="n">
        <v>0</v>
      </c>
      <c r="V4929" t="inlineStr">
        <is>
          <t>No</t>
        </is>
      </c>
      <c r="W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TC104921</t>
        </is>
      </c>
      <c r="B4930" s="69" t="n">
        <v>46248</v>
      </c>
      <c r="C4930" s="70" t="n">
        <v>2026</v>
      </c>
      <c r="D4930" t="inlineStr">
        <is>
          <t>Aug</t>
        </is>
      </c>
      <c r="E4930" t="inlineStr">
        <is>
          <t>North America</t>
        </is>
      </c>
      <c r="F4930" t="inlineStr">
        <is>
          <t>Canada</t>
        </is>
      </c>
      <c r="G4930" t="inlineStr">
        <is>
          <t>Life Sciences</t>
        </is>
      </c>
      <c r="H4930" t="inlineStr">
        <is>
          <t>Application services</t>
        </is>
      </c>
      <c r="I4930" t="inlineStr">
        <is>
          <t>Mid-size client</t>
        </is>
      </c>
      <c r="J4930" t="inlineStr">
        <is>
          <t>Emma Clarke</t>
        </is>
      </c>
      <c r="K4930" s="71" t="n">
        <v>8840</v>
      </c>
      <c r="L4930" s="72" t="n">
        <v>5131.87</v>
      </c>
      <c r="M4930" s="72" t="n">
        <v>45365730.8</v>
      </c>
      <c r="N4930" s="72" t="n">
        <v>0</v>
      </c>
      <c r="O4930" s="72" t="n">
        <v>45365730.8</v>
      </c>
      <c r="P4930" s="72" t="n">
        <v>26549820.34</v>
      </c>
      <c r="Q4930" s="72" t="n">
        <v>18815910.46</v>
      </c>
      <c r="R4930" t="inlineStr">
        <is>
          <t>LS-03</t>
        </is>
      </c>
      <c r="S4930" s="73" t="n">
        <v>58.6</v>
      </c>
      <c r="T4930" s="73" t="n">
        <v>49.4</v>
      </c>
      <c r="U4930" s="71" t="n">
        <v>1</v>
      </c>
      <c r="V4930" t="inlineStr">
        <is>
          <t>No</t>
        </is>
      </c>
      <c r="W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TC104922</t>
        </is>
      </c>
      <c r="B4931" s="69" t="n">
        <v>46248</v>
      </c>
      <c r="C4931" s="70" t="n">
        <v>2026</v>
      </c>
      <c r="D4931" t="inlineStr">
        <is>
          <t>Aug</t>
        </is>
      </c>
      <c r="E4931" t="inlineStr">
        <is>
          <t>North America</t>
        </is>
      </c>
      <c r="F4931" t="inlineStr">
        <is>
          <t>USA</t>
        </is>
      </c>
      <c r="G4931" t="inlineStr">
        <is>
          <t>BFSI</t>
        </is>
      </c>
      <c r="H4931" t="inlineStr">
        <is>
          <t>Application services</t>
        </is>
      </c>
      <c r="I4931" t="inlineStr">
        <is>
          <t>Large client</t>
        </is>
      </c>
      <c r="J4931" t="inlineStr">
        <is>
          <t>Sara Rossi</t>
        </is>
      </c>
      <c r="K4931" s="71" t="n">
        <v>1961</v>
      </c>
      <c r="L4931" s="72" t="n">
        <v>4115.85</v>
      </c>
      <c r="M4931" s="72" t="n">
        <v>8071181.85</v>
      </c>
      <c r="N4931" s="72" t="n">
        <v>322847.27</v>
      </c>
      <c r="O4931" s="72" t="n">
        <v>7748334.58</v>
      </c>
      <c r="P4931" s="72" t="n">
        <v>5011399.3</v>
      </c>
      <c r="Q4931" s="72" t="n">
        <v>2736935.28</v>
      </c>
      <c r="R4931" t="inlineStr">
        <is>
          <t>B-01</t>
        </is>
      </c>
      <c r="S4931" s="73" t="n">
        <v>15</v>
      </c>
      <c r="T4931" s="73" t="n">
        <v>12.3</v>
      </c>
      <c r="U4931" s="71" t="n">
        <v>0</v>
      </c>
      <c r="V4931" t="inlineStr">
        <is>
          <t>No</t>
        </is>
      </c>
      <c r="W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TC104923</t>
        </is>
      </c>
      <c r="B4932" s="69" t="n">
        <v>46248</v>
      </c>
      <c r="C4932" s="70" t="n">
        <v>2026</v>
      </c>
      <c r="D4932" t="inlineStr">
        <is>
          <t>Aug</t>
        </is>
      </c>
      <c r="E4932" t="inlineStr">
        <is>
          <t>North America</t>
        </is>
      </c>
      <c r="F4932" t="inlineStr">
        <is>
          <t>USA</t>
        </is>
      </c>
      <c r="G4932" t="inlineStr">
        <is>
          <t>BFSI</t>
        </is>
      </c>
      <c r="H4932" t="inlineStr">
        <is>
          <t>Application services</t>
        </is>
      </c>
      <c r="I4932" t="inlineStr">
        <is>
          <t>Large client</t>
        </is>
      </c>
      <c r="J4932" t="inlineStr">
        <is>
          <t>Yuki Sato</t>
        </is>
      </c>
      <c r="K4932" s="71" t="n">
        <v>8291</v>
      </c>
      <c r="L4932" s="72" t="n">
        <v>3950.87</v>
      </c>
      <c r="M4932" s="72" t="n">
        <v>32756663.17</v>
      </c>
      <c r="N4932" s="72" t="n">
        <v>1310266.53</v>
      </c>
      <c r="O4932" s="72" t="n">
        <v>31446396.64</v>
      </c>
      <c r="P4932" s="72" t="n">
        <v>21320072.13</v>
      </c>
      <c r="Q4932" s="72" t="n">
        <v>10126324.51</v>
      </c>
      <c r="R4932" t="inlineStr">
        <is>
          <t>B-02</t>
        </is>
      </c>
      <c r="S4932" s="73" t="n">
        <v>67.2</v>
      </c>
      <c r="T4932" s="73" t="n">
        <v>50.2</v>
      </c>
      <c r="U4932" s="71" t="n">
        <v>1</v>
      </c>
      <c r="V4932" t="inlineStr">
        <is>
          <t>No</t>
        </is>
      </c>
      <c r="W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TC104924</t>
        </is>
      </c>
      <c r="B4933" s="69" t="n">
        <v>46248</v>
      </c>
      <c r="C4933" s="70" t="n">
        <v>2026</v>
      </c>
      <c r="D4933" t="inlineStr">
        <is>
          <t>Aug</t>
        </is>
      </c>
      <c r="E4933" t="inlineStr">
        <is>
          <t>North America</t>
        </is>
      </c>
      <c r="F4933" t="inlineStr">
        <is>
          <t>Canada</t>
        </is>
      </c>
      <c r="G4933" t="inlineStr">
        <is>
          <t>BFSI</t>
        </is>
      </c>
      <c r="H4933" t="inlineStr">
        <is>
          <t>Consulting</t>
        </is>
      </c>
      <c r="I4933" t="inlineStr">
        <is>
          <t>Top-10 client</t>
        </is>
      </c>
      <c r="J4933" t="inlineStr">
        <is>
          <t>Fatima Al-Saud</t>
        </is>
      </c>
      <c r="K4933" s="71" t="n">
        <v>6679</v>
      </c>
      <c r="L4933" s="72" t="n">
        <v>3795.15</v>
      </c>
      <c r="M4933" s="72" t="n">
        <v>25347806.85</v>
      </c>
      <c r="N4933" s="72" t="n">
        <v>1520868.41</v>
      </c>
      <c r="O4933" s="72" t="n">
        <v>23826938.44</v>
      </c>
      <c r="P4933" s="72" t="n">
        <v>16570869.92</v>
      </c>
      <c r="Q4933" s="72" t="n">
        <v>7256068.52</v>
      </c>
      <c r="R4933" t="inlineStr">
        <is>
          <t>B-05</t>
        </is>
      </c>
      <c r="S4933" s="73" t="n">
        <v>48.6</v>
      </c>
      <c r="T4933" s="73" t="n">
        <v>40.9</v>
      </c>
      <c r="U4933" s="71" t="n">
        <v>1</v>
      </c>
      <c r="V4933" t="inlineStr">
        <is>
          <t>No</t>
        </is>
      </c>
      <c r="W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TC104925</t>
        </is>
      </c>
      <c r="B4934" s="69" t="n">
        <v>46248</v>
      </c>
      <c r="C4934" s="70" t="n">
        <v>2026</v>
      </c>
      <c r="D4934" t="inlineStr">
        <is>
          <t>Aug</t>
        </is>
      </c>
      <c r="E4934" t="inlineStr">
        <is>
          <t>North America</t>
        </is>
      </c>
      <c r="F4934" t="inlineStr">
        <is>
          <t>Canada</t>
        </is>
      </c>
      <c r="G4934" t="inlineStr">
        <is>
          <t>Technology &amp; Services</t>
        </is>
      </c>
      <c r="H4934" t="inlineStr">
        <is>
          <t>BPS</t>
        </is>
      </c>
      <c r="I4934" t="inlineStr">
        <is>
          <t>Top-10 client</t>
        </is>
      </c>
      <c r="J4934" t="inlineStr">
        <is>
          <t>Liam O'Brien</t>
        </is>
      </c>
      <c r="K4934" s="71" t="n">
        <v>6761</v>
      </c>
      <c r="L4934" s="72" t="n">
        <v>4265.44</v>
      </c>
      <c r="M4934" s="72" t="n">
        <v>28838639.84</v>
      </c>
      <c r="N4934" s="72" t="n">
        <v>0</v>
      </c>
      <c r="O4934" s="72" t="n">
        <v>28838639.84</v>
      </c>
      <c r="P4934" s="72" t="n">
        <v>19667987.15</v>
      </c>
      <c r="Q4934" s="72" t="n">
        <v>9170652.689999999</v>
      </c>
      <c r="R4934" t="inlineStr">
        <is>
          <t>TS-01</t>
        </is>
      </c>
      <c r="S4934" s="73" t="n">
        <v>41.9</v>
      </c>
      <c r="T4934" s="73" t="n">
        <v>38</v>
      </c>
      <c r="U4934" s="71" t="n">
        <v>0</v>
      </c>
      <c r="V4934" t="inlineStr">
        <is>
          <t>No</t>
        </is>
      </c>
      <c r="W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TC104926</t>
        </is>
      </c>
      <c r="B4935" s="69" t="n">
        <v>46249</v>
      </c>
      <c r="C4935" s="70" t="n">
        <v>2026</v>
      </c>
      <c r="D4935" t="inlineStr">
        <is>
          <t>Aug</t>
        </is>
      </c>
      <c r="E4935" t="inlineStr">
        <is>
          <t>India</t>
        </is>
      </c>
      <c r="F4935" t="inlineStr">
        <is>
          <t>India</t>
        </is>
      </c>
      <c r="G4935" t="inlineStr">
        <is>
          <t>BFSI</t>
        </is>
      </c>
      <c r="H4935" t="inlineStr">
        <is>
          <t>AI &amp; data</t>
        </is>
      </c>
      <c r="I4935" t="inlineStr">
        <is>
          <t>Mid-size client</t>
        </is>
      </c>
      <c r="J4935" t="inlineStr">
        <is>
          <t>Sara Rossi</t>
        </is>
      </c>
      <c r="K4935" s="71" t="n">
        <v>6118</v>
      </c>
      <c r="L4935" s="72" t="n">
        <v>3664.66</v>
      </c>
      <c r="M4935" s="72" t="n">
        <v>22420389.88</v>
      </c>
      <c r="N4935" s="72" t="n">
        <v>0</v>
      </c>
      <c r="O4935" s="72" t="n">
        <v>22420389.88</v>
      </c>
      <c r="P4935" s="72" t="n">
        <v>12966019.87</v>
      </c>
      <c r="Q4935" s="72" t="n">
        <v>9454370.01</v>
      </c>
      <c r="R4935" t="inlineStr">
        <is>
          <t>B-02</t>
        </is>
      </c>
      <c r="S4935" s="73" t="n">
        <v>42.4</v>
      </c>
      <c r="T4935" s="73" t="n">
        <v>38.6</v>
      </c>
      <c r="U4935" s="71" t="n">
        <v>0</v>
      </c>
      <c r="V4935" t="inlineStr">
        <is>
          <t>No</t>
        </is>
      </c>
      <c r="W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TC104927</t>
        </is>
      </c>
      <c r="B4936" s="69" t="n">
        <v>46249</v>
      </c>
      <c r="C4936" s="70" t="n">
        <v>2026</v>
      </c>
      <c r="D4936" t="inlineStr">
        <is>
          <t>Aug</t>
        </is>
      </c>
      <c r="E4936" t="inlineStr">
        <is>
          <t>North America</t>
        </is>
      </c>
      <c r="F4936" t="inlineStr">
        <is>
          <t>USA</t>
        </is>
      </c>
      <c r="G4936" t="inlineStr">
        <is>
          <t>Life Sciences</t>
        </is>
      </c>
      <c r="H4936" t="inlineStr">
        <is>
          <t>AI &amp; data</t>
        </is>
      </c>
      <c r="I4936" t="inlineStr">
        <is>
          <t>Large client</t>
        </is>
      </c>
      <c r="J4936" t="inlineStr">
        <is>
          <t>Lucas Martin</t>
        </is>
      </c>
      <c r="K4936" s="71" t="n">
        <v>1059</v>
      </c>
      <c r="L4936" s="72" t="n">
        <v>4475.54</v>
      </c>
      <c r="M4936" s="72" t="n">
        <v>4739596.86</v>
      </c>
      <c r="N4936" s="72" t="n">
        <v>0</v>
      </c>
      <c r="O4936" s="72" t="n">
        <v>4739596.86</v>
      </c>
      <c r="P4936" s="72" t="n">
        <v>2814088.91</v>
      </c>
      <c r="Q4936" s="72" t="n">
        <v>1925507.95</v>
      </c>
      <c r="R4936" t="inlineStr">
        <is>
          <t>LS-06</t>
        </is>
      </c>
      <c r="S4936" s="73" t="n">
        <v>7.1</v>
      </c>
      <c r="T4936" s="73" t="n">
        <v>6.4</v>
      </c>
      <c r="U4936" s="71" t="n">
        <v>0</v>
      </c>
      <c r="V4936" t="inlineStr">
        <is>
          <t>No</t>
        </is>
      </c>
      <c r="W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TC104928</t>
        </is>
      </c>
      <c r="B4937" s="69" t="n">
        <v>46249</v>
      </c>
      <c r="C4937" s="70" t="n">
        <v>2026</v>
      </c>
      <c r="D4937" t="inlineStr">
        <is>
          <t>Aug</t>
        </is>
      </c>
      <c r="E4937" t="inlineStr">
        <is>
          <t>North America</t>
        </is>
      </c>
      <c r="F4937" t="inlineStr">
        <is>
          <t>USA</t>
        </is>
      </c>
      <c r="G4937" t="inlineStr">
        <is>
          <t>BFSI</t>
        </is>
      </c>
      <c r="H4937" t="inlineStr">
        <is>
          <t>Cloud &amp; infrastructure</t>
        </is>
      </c>
      <c r="I4937" t="inlineStr">
        <is>
          <t>Top-10 client</t>
        </is>
      </c>
      <c r="J4937" t="inlineStr">
        <is>
          <t>Amir Khan</t>
        </is>
      </c>
      <c r="K4937" s="71" t="n">
        <v>1654</v>
      </c>
      <c r="L4937" s="72" t="n">
        <v>3774.96</v>
      </c>
      <c r="M4937" s="72" t="n">
        <v>6243783.84</v>
      </c>
      <c r="N4937" s="72" t="n">
        <v>0</v>
      </c>
      <c r="O4937" s="72" t="n">
        <v>6243783.84</v>
      </c>
      <c r="P4937" s="72" t="n">
        <v>4354638.45</v>
      </c>
      <c r="Q4937" s="72" t="n">
        <v>1889145.39</v>
      </c>
      <c r="R4937" t="inlineStr">
        <is>
          <t>B-06</t>
        </is>
      </c>
      <c r="S4937" s="73" t="n">
        <v>11.4</v>
      </c>
      <c r="T4937" s="73" t="n">
        <v>9.800000000000001</v>
      </c>
      <c r="U4937" s="71" t="n">
        <v>0</v>
      </c>
      <c r="V4937" t="inlineStr">
        <is>
          <t>No</t>
        </is>
      </c>
      <c r="W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TC104929</t>
        </is>
      </c>
      <c r="B4938" s="69" t="n">
        <v>46249</v>
      </c>
      <c r="C4938" s="70" t="n">
        <v>2026</v>
      </c>
      <c r="D4938" t="inlineStr">
        <is>
          <t>Aug</t>
        </is>
      </c>
      <c r="E4938" t="inlineStr">
        <is>
          <t>Middle East &amp; Africa</t>
        </is>
      </c>
      <c r="F4938" t="inlineStr">
        <is>
          <t>UAE</t>
        </is>
      </c>
      <c r="G4938" t="inlineStr">
        <is>
          <t>BFSI</t>
        </is>
      </c>
      <c r="H4938" t="inlineStr">
        <is>
          <t>Application services</t>
        </is>
      </c>
      <c r="I4938" t="inlineStr">
        <is>
          <t>Large client</t>
        </is>
      </c>
      <c r="J4938" t="inlineStr">
        <is>
          <t>Mei Lin</t>
        </is>
      </c>
      <c r="K4938" s="71" t="n">
        <v>2650</v>
      </c>
      <c r="L4938" s="72" t="n">
        <v>3789.61</v>
      </c>
      <c r="M4938" s="72" t="n">
        <v>10042466.5</v>
      </c>
      <c r="N4938" s="72" t="n">
        <v>401698.66</v>
      </c>
      <c r="O4938" s="72" t="n">
        <v>9640767.84</v>
      </c>
      <c r="P4938" s="72" t="n">
        <v>6764543.16</v>
      </c>
      <c r="Q4938" s="72" t="n">
        <v>2876224.68</v>
      </c>
      <c r="R4938" t="inlineStr">
        <is>
          <t>B-05</t>
        </is>
      </c>
      <c r="S4938" s="73" t="n">
        <v>19</v>
      </c>
      <c r="T4938" s="73" t="n">
        <v>15.2</v>
      </c>
      <c r="U4938" s="71" t="n">
        <v>1</v>
      </c>
      <c r="V4938" t="inlineStr">
        <is>
          <t>No</t>
        </is>
      </c>
      <c r="W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TC104930</t>
        </is>
      </c>
      <c r="B4939" s="69" t="n">
        <v>46249</v>
      </c>
      <c r="C4939" s="70" t="n">
        <v>2026</v>
      </c>
      <c r="D4939" t="inlineStr">
        <is>
          <t>Aug</t>
        </is>
      </c>
      <c r="E4939" t="inlineStr">
        <is>
          <t>Asia Pacific</t>
        </is>
      </c>
      <c r="F4939" t="inlineStr">
        <is>
          <t>Australia</t>
        </is>
      </c>
      <c r="G4939" t="inlineStr">
        <is>
          <t>Technology &amp; Services</t>
        </is>
      </c>
      <c r="H4939" t="inlineStr">
        <is>
          <t>Application services</t>
        </is>
      </c>
      <c r="I4939" t="inlineStr">
        <is>
          <t>Top-10 client</t>
        </is>
      </c>
      <c r="J4939" t="inlineStr">
        <is>
          <t>Mei Lin</t>
        </is>
      </c>
      <c r="K4939" s="71" t="n">
        <v>11197</v>
      </c>
      <c r="L4939" s="72" t="n">
        <v>3346.07</v>
      </c>
      <c r="M4939" s="72" t="n">
        <v>37465945.79</v>
      </c>
      <c r="N4939" s="72" t="n">
        <v>749318.92</v>
      </c>
      <c r="O4939" s="72" t="n">
        <v>36716626.87</v>
      </c>
      <c r="P4939" s="72" t="n">
        <v>23597394.68</v>
      </c>
      <c r="Q4939" s="72" t="n">
        <v>13119232.19</v>
      </c>
      <c r="R4939" t="inlineStr">
        <is>
          <t>TS-05</t>
        </is>
      </c>
      <c r="S4939" s="73" t="n">
        <v>73</v>
      </c>
      <c r="T4939" s="73" t="n">
        <v>66.40000000000001</v>
      </c>
      <c r="U4939" s="71" t="n">
        <v>2</v>
      </c>
      <c r="V4939" t="inlineStr">
        <is>
          <t>No</t>
        </is>
      </c>
      <c r="W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TC104931</t>
        </is>
      </c>
      <c r="B4940" s="69" t="n">
        <v>46249</v>
      </c>
      <c r="C4940" s="70" t="n">
        <v>2026</v>
      </c>
      <c r="D4940" t="inlineStr">
        <is>
          <t>Aug</t>
        </is>
      </c>
      <c r="E4940" t="inlineStr">
        <is>
          <t>Middle East &amp; Africa</t>
        </is>
      </c>
      <c r="F4940" t="inlineStr">
        <is>
          <t>South Africa</t>
        </is>
      </c>
      <c r="G4940" t="inlineStr">
        <is>
          <t>Technology &amp; Services</t>
        </is>
      </c>
      <c r="H4940" t="inlineStr">
        <is>
          <t>Cloud &amp; infrastructure</t>
        </is>
      </c>
      <c r="I4940" t="inlineStr">
        <is>
          <t>Large client</t>
        </is>
      </c>
      <c r="J4940" t="inlineStr">
        <is>
          <t>Zoya Ahmed</t>
        </is>
      </c>
      <c r="K4940" s="71" t="n">
        <v>5789</v>
      </c>
      <c r="L4940" s="72" t="n">
        <v>3601.91</v>
      </c>
      <c r="M4940" s="72" t="n">
        <v>20851456.99</v>
      </c>
      <c r="N4940" s="72" t="n">
        <v>1251087.42</v>
      </c>
      <c r="O4940" s="72" t="n">
        <v>19600369.57</v>
      </c>
      <c r="P4940" s="72" t="n">
        <v>14643292.13</v>
      </c>
      <c r="Q4940" s="72" t="n">
        <v>4957077.44</v>
      </c>
      <c r="R4940" t="inlineStr">
        <is>
          <t>TS-02</t>
        </is>
      </c>
      <c r="S4940" s="73" t="n">
        <v>39.5</v>
      </c>
      <c r="T4940" s="73" t="n">
        <v>33.5</v>
      </c>
      <c r="U4940" s="71" t="n">
        <v>1</v>
      </c>
      <c r="V4940" t="inlineStr">
        <is>
          <t>No</t>
        </is>
      </c>
      <c r="W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TC104932</t>
        </is>
      </c>
      <c r="B4941" s="69" t="n">
        <v>46249</v>
      </c>
      <c r="C4941" s="70" t="n">
        <v>2026</v>
      </c>
      <c r="D4941" t="inlineStr">
        <is>
          <t>Aug</t>
        </is>
      </c>
      <c r="E4941" t="inlineStr">
        <is>
          <t>Continental Europe</t>
        </is>
      </c>
      <c r="F4941" t="inlineStr">
        <is>
          <t>France</t>
        </is>
      </c>
      <c r="G4941" t="inlineStr">
        <is>
          <t>Technology &amp; Services</t>
        </is>
      </c>
      <c r="H4941" t="inlineStr">
        <is>
          <t>BPS</t>
        </is>
      </c>
      <c r="I4941" t="inlineStr">
        <is>
          <t>Top-10 client</t>
        </is>
      </c>
      <c r="J4941" t="inlineStr">
        <is>
          <t>Aisha Bello</t>
        </is>
      </c>
      <c r="K4941" s="71" t="n">
        <v>10519</v>
      </c>
      <c r="L4941" s="72" t="n">
        <v>3824.95</v>
      </c>
      <c r="M4941" s="72" t="n">
        <v>40234649.05</v>
      </c>
      <c r="N4941" s="72" t="n">
        <v>0</v>
      </c>
      <c r="O4941" s="72" t="n">
        <v>40234649.05</v>
      </c>
      <c r="P4941" s="72" t="n">
        <v>23681625.54</v>
      </c>
      <c r="Q4941" s="72" t="n">
        <v>16553023.51</v>
      </c>
      <c r="R4941" t="inlineStr">
        <is>
          <t>TS-01</t>
        </is>
      </c>
      <c r="S4941" s="73" t="n">
        <v>67.7</v>
      </c>
      <c r="T4941" s="73" t="n">
        <v>59.3</v>
      </c>
      <c r="U4941" s="71" t="n">
        <v>0</v>
      </c>
      <c r="V4941" t="inlineStr">
        <is>
          <t>No</t>
        </is>
      </c>
      <c r="W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TC104933</t>
        </is>
      </c>
      <c r="B4942" s="69" t="n">
        <v>46249</v>
      </c>
      <c r="C4942" s="70" t="n">
        <v>2026</v>
      </c>
      <c r="D4942" t="inlineStr">
        <is>
          <t>Aug</t>
        </is>
      </c>
      <c r="E4942" t="inlineStr">
        <is>
          <t>India</t>
        </is>
      </c>
      <c r="F4942" t="inlineStr">
        <is>
          <t>India</t>
        </is>
      </c>
      <c r="G4942" t="inlineStr">
        <is>
          <t>Retail &amp; CPG</t>
        </is>
      </c>
      <c r="H4942" t="inlineStr">
        <is>
          <t>Application services</t>
        </is>
      </c>
      <c r="I4942" t="inlineStr">
        <is>
          <t>Large client</t>
        </is>
      </c>
      <c r="J4942" t="inlineStr">
        <is>
          <t>Carlos Silva</t>
        </is>
      </c>
      <c r="K4942" s="71" t="n">
        <v>3007</v>
      </c>
      <c r="L4942" s="72" t="n">
        <v>3464.35</v>
      </c>
      <c r="M4942" s="72" t="n">
        <v>10417300.45</v>
      </c>
      <c r="N4942" s="72" t="n">
        <v>625038.03</v>
      </c>
      <c r="O4942" s="72" t="n">
        <v>9792262.42</v>
      </c>
      <c r="P4942" s="72" t="n">
        <v>7340693.02</v>
      </c>
      <c r="Q4942" s="72" t="n">
        <v>2451569.4</v>
      </c>
      <c r="R4942" t="inlineStr">
        <is>
          <t>RC-01</t>
        </is>
      </c>
      <c r="S4942" s="73" t="n">
        <v>22.1</v>
      </c>
      <c r="T4942" s="73" t="n">
        <v>17.9</v>
      </c>
      <c r="U4942" s="71" t="n">
        <v>1</v>
      </c>
      <c r="V4942" t="inlineStr">
        <is>
          <t>No</t>
        </is>
      </c>
      <c r="W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TC104934</t>
        </is>
      </c>
      <c r="B4943" s="69" t="n">
        <v>46249</v>
      </c>
      <c r="C4943" s="70" t="n">
        <v>2026</v>
      </c>
      <c r="D4943" t="inlineStr">
        <is>
          <t>Aug</t>
        </is>
      </c>
      <c r="E4943" t="inlineStr">
        <is>
          <t>North America</t>
        </is>
      </c>
      <c r="F4943" t="inlineStr">
        <is>
          <t>Canada</t>
        </is>
      </c>
      <c r="G4943" t="inlineStr">
        <is>
          <t>Technology &amp; Services</t>
        </is>
      </c>
      <c r="H4943" t="inlineStr">
        <is>
          <t>BPS</t>
        </is>
      </c>
      <c r="I4943" t="inlineStr">
        <is>
          <t>Large client</t>
        </is>
      </c>
      <c r="J4943" t="inlineStr">
        <is>
          <t>Sara Rossi</t>
        </is>
      </c>
      <c r="K4943" s="71" t="n">
        <v>2245</v>
      </c>
      <c r="L4943" s="72" t="n">
        <v>4299.24</v>
      </c>
      <c r="M4943" s="72" t="n">
        <v>9651793.800000001</v>
      </c>
      <c r="N4943" s="72" t="n">
        <v>579107.63</v>
      </c>
      <c r="O4943" s="72" t="n">
        <v>9072686.17</v>
      </c>
      <c r="P4943" s="72" t="n">
        <v>6154647.02</v>
      </c>
      <c r="Q4943" s="72" t="n">
        <v>2918039.15</v>
      </c>
      <c r="R4943" t="inlineStr">
        <is>
          <t>TS-02</t>
        </is>
      </c>
      <c r="S4943" s="73" t="n">
        <v>15.2</v>
      </c>
      <c r="T4943" s="73" t="n">
        <v>13.5</v>
      </c>
      <c r="U4943" s="71" t="n">
        <v>0</v>
      </c>
      <c r="V4943" t="inlineStr">
        <is>
          <t>No</t>
        </is>
      </c>
      <c r="W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TC104935</t>
        </is>
      </c>
      <c r="B4944" s="69" t="n">
        <v>46249</v>
      </c>
      <c r="C4944" s="70" t="n">
        <v>2026</v>
      </c>
      <c r="D4944" t="inlineStr">
        <is>
          <t>Aug</t>
        </is>
      </c>
      <c r="E4944" t="inlineStr">
        <is>
          <t>Continental Europe</t>
        </is>
      </c>
      <c r="F4944" t="inlineStr">
        <is>
          <t>Germany</t>
        </is>
      </c>
      <c r="G4944" t="inlineStr">
        <is>
          <t>Technology &amp; Services</t>
        </is>
      </c>
      <c r="H4944" t="inlineStr">
        <is>
          <t>Application services</t>
        </is>
      </c>
      <c r="I4944" t="inlineStr">
        <is>
          <t>Top-10 client</t>
        </is>
      </c>
      <c r="J4944" t="inlineStr">
        <is>
          <t>Yuki Sato</t>
        </is>
      </c>
      <c r="K4944" s="71" t="n">
        <v>1303</v>
      </c>
      <c r="L4944" s="72" t="n">
        <v>4522.4</v>
      </c>
      <c r="M4944" s="72" t="n">
        <v>5892687.2</v>
      </c>
      <c r="N4944" s="72" t="n">
        <v>117853.74</v>
      </c>
      <c r="O4944" s="72" t="n">
        <v>5774833.46</v>
      </c>
      <c r="P4944" s="72" t="n">
        <v>3966766.32</v>
      </c>
      <c r="Q4944" s="72" t="n">
        <v>1808067.14</v>
      </c>
      <c r="R4944" t="inlineStr">
        <is>
          <t>TS-02</t>
        </is>
      </c>
      <c r="S4944" s="73" t="n">
        <v>9.9</v>
      </c>
      <c r="T4944" s="73" t="n">
        <v>7.9</v>
      </c>
      <c r="U4944" s="71" t="n">
        <v>0</v>
      </c>
      <c r="V4944" t="inlineStr">
        <is>
          <t>No</t>
        </is>
      </c>
      <c r="W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TC104936</t>
        </is>
      </c>
      <c r="B4945" s="69" t="n">
        <v>46249</v>
      </c>
      <c r="C4945" s="70" t="n">
        <v>2026</v>
      </c>
      <c r="D4945" t="inlineStr">
        <is>
          <t>Aug</t>
        </is>
      </c>
      <c r="E4945" t="inlineStr">
        <is>
          <t>Asia Pacific</t>
        </is>
      </c>
      <c r="F4945" t="inlineStr">
        <is>
          <t>Australia</t>
        </is>
      </c>
      <c r="G4945" t="inlineStr">
        <is>
          <t>BFSI</t>
        </is>
      </c>
      <c r="H4945" t="inlineStr">
        <is>
          <t>Application services</t>
        </is>
      </c>
      <c r="I4945" t="inlineStr">
        <is>
          <t>Mid-size client</t>
        </is>
      </c>
      <c r="J4945" t="inlineStr">
        <is>
          <t>Lucas Martin</t>
        </is>
      </c>
      <c r="K4945" s="71" t="n">
        <v>4227</v>
      </c>
      <c r="L4945" s="72" t="n">
        <v>3555.29</v>
      </c>
      <c r="M4945" s="72" t="n">
        <v>15028210.83</v>
      </c>
      <c r="N4945" s="72" t="n">
        <v>300564.22</v>
      </c>
      <c r="O4945" s="72" t="n">
        <v>14727646.61</v>
      </c>
      <c r="P4945" s="72" t="n">
        <v>9330726.34</v>
      </c>
      <c r="Q4945" s="72" t="n">
        <v>5396920.27</v>
      </c>
      <c r="R4945" t="inlineStr">
        <is>
          <t>B-05</t>
        </is>
      </c>
      <c r="S4945" s="73" t="n">
        <v>29.2</v>
      </c>
      <c r="T4945" s="73" t="n">
        <v>26.3</v>
      </c>
      <c r="U4945" s="71" t="n">
        <v>1</v>
      </c>
      <c r="V4945" t="inlineStr">
        <is>
          <t>No</t>
        </is>
      </c>
      <c r="W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TC104937</t>
        </is>
      </c>
      <c r="B4946" s="69" t="n">
        <v>46249</v>
      </c>
      <c r="C4946" s="70" t="n">
        <v>2026</v>
      </c>
      <c r="D4946" t="inlineStr">
        <is>
          <t>Aug</t>
        </is>
      </c>
      <c r="E4946" t="inlineStr">
        <is>
          <t>Continental Europe</t>
        </is>
      </c>
      <c r="F4946" t="inlineStr">
        <is>
          <t>Germany</t>
        </is>
      </c>
      <c r="G4946" t="inlineStr">
        <is>
          <t>Technology &amp; Services</t>
        </is>
      </c>
      <c r="H4946" t="inlineStr">
        <is>
          <t>Cloud &amp; infrastructure</t>
        </is>
      </c>
      <c r="I4946" t="inlineStr">
        <is>
          <t>Top-10 client</t>
        </is>
      </c>
      <c r="J4946" t="inlineStr">
        <is>
          <t>Ana Costa</t>
        </is>
      </c>
      <c r="K4946" s="71" t="n">
        <v>10743</v>
      </c>
      <c r="L4946" s="72" t="n">
        <v>4441.14</v>
      </c>
      <c r="M4946" s="72" t="n">
        <v>47711167.02</v>
      </c>
      <c r="N4946" s="72" t="n">
        <v>954223.34</v>
      </c>
      <c r="O4946" s="72" t="n">
        <v>46756943.68</v>
      </c>
      <c r="P4946" s="72" t="n">
        <v>29389530.28</v>
      </c>
      <c r="Q4946" s="72" t="n">
        <v>17367413.4</v>
      </c>
      <c r="R4946" t="inlineStr">
        <is>
          <t>TS-01</t>
        </is>
      </c>
      <c r="S4946" s="73" t="n">
        <v>76.3</v>
      </c>
      <c r="T4946" s="73" t="n">
        <v>61.3</v>
      </c>
      <c r="U4946" s="71" t="n">
        <v>1</v>
      </c>
      <c r="V4946" t="inlineStr">
        <is>
          <t>No</t>
        </is>
      </c>
      <c r="W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TC104938</t>
        </is>
      </c>
      <c r="B4947" s="69" t="n">
        <v>46249</v>
      </c>
      <c r="C4947" s="70" t="n">
        <v>2026</v>
      </c>
      <c r="D4947" t="inlineStr">
        <is>
          <t>Aug</t>
        </is>
      </c>
      <c r="E4947" t="inlineStr">
        <is>
          <t>UK</t>
        </is>
      </c>
      <c r="F4947" t="inlineStr">
        <is>
          <t>UK</t>
        </is>
      </c>
      <c r="G4947" t="inlineStr">
        <is>
          <t>Technology &amp; Services</t>
        </is>
      </c>
      <c r="H4947" t="inlineStr">
        <is>
          <t>Consulting</t>
        </is>
      </c>
      <c r="I4947" t="inlineStr">
        <is>
          <t>Large client</t>
        </is>
      </c>
      <c r="J4947" t="inlineStr">
        <is>
          <t>Zoya Ahmed</t>
        </is>
      </c>
      <c r="K4947" s="71" t="n">
        <v>4156</v>
      </c>
      <c r="L4947" s="72" t="n">
        <v>4325.28</v>
      </c>
      <c r="M4947" s="72" t="n">
        <v>17975863.68</v>
      </c>
      <c r="N4947" s="72" t="n">
        <v>1078551.82</v>
      </c>
      <c r="O4947" s="72" t="n">
        <v>16897311.86</v>
      </c>
      <c r="P4947" s="72" t="n">
        <v>11150624.86</v>
      </c>
      <c r="Q4947" s="72" t="n">
        <v>5746687</v>
      </c>
      <c r="R4947" t="inlineStr">
        <is>
          <t>TS-02</t>
        </is>
      </c>
      <c r="S4947" s="73" t="n">
        <v>29.6</v>
      </c>
      <c r="T4947" s="73" t="n">
        <v>23.6</v>
      </c>
      <c r="U4947" s="71" t="n">
        <v>0</v>
      </c>
      <c r="V4947" t="inlineStr">
        <is>
          <t>No</t>
        </is>
      </c>
      <c r="W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TC104939</t>
        </is>
      </c>
      <c r="B4948" s="69" t="n">
        <v>46250</v>
      </c>
      <c r="C4948" s="70" t="n">
        <v>2026</v>
      </c>
      <c r="D4948" t="inlineStr">
        <is>
          <t>Aug</t>
        </is>
      </c>
      <c r="E4948" t="inlineStr">
        <is>
          <t>North America</t>
        </is>
      </c>
      <c r="F4948" t="inlineStr">
        <is>
          <t>Canada</t>
        </is>
      </c>
      <c r="G4948" t="inlineStr">
        <is>
          <t>Life Sciences</t>
        </is>
      </c>
      <c r="H4948" t="inlineStr">
        <is>
          <t>Application services</t>
        </is>
      </c>
      <c r="I4948" t="inlineStr">
        <is>
          <t>Top-10 client</t>
        </is>
      </c>
      <c r="J4948" t="inlineStr">
        <is>
          <t>Sara Rossi</t>
        </is>
      </c>
      <c r="K4948" s="71" t="n">
        <v>10841</v>
      </c>
      <c r="L4948" s="72" t="n">
        <v>4044.29</v>
      </c>
      <c r="M4948" s="72" t="n">
        <v>43844147.89</v>
      </c>
      <c r="N4948" s="72" t="n">
        <v>2630648.87</v>
      </c>
      <c r="O4948" s="72" t="n">
        <v>41213499.02</v>
      </c>
      <c r="P4948" s="72" t="n">
        <v>25157662.79</v>
      </c>
      <c r="Q4948" s="72" t="n">
        <v>16055836.23</v>
      </c>
      <c r="R4948" t="inlineStr">
        <is>
          <t>LS-03</t>
        </is>
      </c>
      <c r="S4948" s="73" t="n">
        <v>75.7</v>
      </c>
      <c r="T4948" s="73" t="n">
        <v>62.7</v>
      </c>
      <c r="U4948" s="71" t="n">
        <v>3</v>
      </c>
      <c r="V4948" t="inlineStr">
        <is>
          <t>No</t>
        </is>
      </c>
      <c r="W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TC104940</t>
        </is>
      </c>
      <c r="B4949" s="69" t="n">
        <v>46250</v>
      </c>
      <c r="C4949" s="70" t="n">
        <v>2026</v>
      </c>
      <c r="D4949" t="inlineStr">
        <is>
          <t>Aug</t>
        </is>
      </c>
      <c r="E4949" t="inlineStr">
        <is>
          <t>India</t>
        </is>
      </c>
      <c r="F4949" t="inlineStr">
        <is>
          <t>India</t>
        </is>
      </c>
      <c r="G4949" t="inlineStr">
        <is>
          <t>BFSI</t>
        </is>
      </c>
      <c r="H4949" t="inlineStr">
        <is>
          <t>Application services</t>
        </is>
      </c>
      <c r="I4949" t="inlineStr">
        <is>
          <t>Mid-size client</t>
        </is>
      </c>
      <c r="J4949" t="inlineStr">
        <is>
          <t>Wei Chen</t>
        </is>
      </c>
      <c r="K4949" s="71" t="n">
        <v>10049</v>
      </c>
      <c r="L4949" s="72" t="n">
        <v>4004.22</v>
      </c>
      <c r="M4949" s="72" t="n">
        <v>40238406.78</v>
      </c>
      <c r="N4949" s="72" t="n">
        <v>804768.14</v>
      </c>
      <c r="O4949" s="72" t="n">
        <v>39433638.64</v>
      </c>
      <c r="P4949" s="72" t="n">
        <v>24451669.39</v>
      </c>
      <c r="Q4949" s="72" t="n">
        <v>14981969.25</v>
      </c>
      <c r="R4949" t="inlineStr">
        <is>
          <t>B-05</t>
        </is>
      </c>
      <c r="S4949" s="73" t="n">
        <v>79.7</v>
      </c>
      <c r="T4949" s="73" t="n">
        <v>61.4</v>
      </c>
      <c r="U4949" s="71" t="n">
        <v>1</v>
      </c>
      <c r="V4949" t="inlineStr">
        <is>
          <t>No</t>
        </is>
      </c>
      <c r="W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TC104941</t>
        </is>
      </c>
      <c r="B4950" s="69" t="n">
        <v>46250</v>
      </c>
      <c r="C4950" s="70" t="n">
        <v>2026</v>
      </c>
      <c r="D4950" t="inlineStr">
        <is>
          <t>Aug</t>
        </is>
      </c>
      <c r="E4950" t="inlineStr">
        <is>
          <t>India</t>
        </is>
      </c>
      <c r="F4950" t="inlineStr">
        <is>
          <t>India</t>
        </is>
      </c>
      <c r="G4950" t="inlineStr">
        <is>
          <t>BFSI</t>
        </is>
      </c>
      <c r="H4950" t="inlineStr">
        <is>
          <t>Consulting</t>
        </is>
      </c>
      <c r="I4950" t="inlineStr">
        <is>
          <t>Top-10 client</t>
        </is>
      </c>
      <c r="J4950" t="inlineStr">
        <is>
          <t>Arjun Mehta</t>
        </is>
      </c>
      <c r="K4950" s="71" t="n">
        <v>8980</v>
      </c>
      <c r="L4950" s="72" t="n">
        <v>3648</v>
      </c>
      <c r="M4950" s="72" t="n">
        <v>32759040</v>
      </c>
      <c r="N4950" s="72" t="n">
        <v>0</v>
      </c>
      <c r="O4950" s="72" t="n">
        <v>32759040</v>
      </c>
      <c r="P4950" s="72" t="n">
        <v>22576177.61</v>
      </c>
      <c r="Q4950" s="72" t="n">
        <v>10182862.39</v>
      </c>
      <c r="R4950" t="inlineStr">
        <is>
          <t>B-06</t>
        </is>
      </c>
      <c r="S4950" s="73" t="n">
        <v>61.9</v>
      </c>
      <c r="T4950" s="73" t="n">
        <v>55.6</v>
      </c>
      <c r="U4950" s="71" t="n">
        <v>2</v>
      </c>
      <c r="V4950" t="inlineStr">
        <is>
          <t>No</t>
        </is>
      </c>
      <c r="W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TC104942</t>
        </is>
      </c>
      <c r="B4951" s="69" t="n">
        <v>46250</v>
      </c>
      <c r="C4951" s="70" t="n">
        <v>2026</v>
      </c>
      <c r="D4951" t="inlineStr">
        <is>
          <t>Aug</t>
        </is>
      </c>
      <c r="E4951" t="inlineStr">
        <is>
          <t>Middle East &amp; Africa</t>
        </is>
      </c>
      <c r="F4951" t="inlineStr">
        <is>
          <t>South Africa</t>
        </is>
      </c>
      <c r="G4951" t="inlineStr">
        <is>
          <t>Communications &amp; Media</t>
        </is>
      </c>
      <c r="H4951" t="inlineStr">
        <is>
          <t>Consulting</t>
        </is>
      </c>
      <c r="I4951" t="inlineStr">
        <is>
          <t>Top-10 client</t>
        </is>
      </c>
      <c r="J4951" t="inlineStr">
        <is>
          <t>Wei Chen</t>
        </is>
      </c>
      <c r="K4951" s="71" t="n">
        <v>7952</v>
      </c>
      <c r="L4951" s="72" t="n">
        <v>2919.7</v>
      </c>
      <c r="M4951" s="72" t="n">
        <v>23217454.4</v>
      </c>
      <c r="N4951" s="72" t="n">
        <v>1393047.26</v>
      </c>
      <c r="O4951" s="72" t="n">
        <v>21824407.14</v>
      </c>
      <c r="P4951" s="72" t="n">
        <v>15144351.69</v>
      </c>
      <c r="Q4951" s="72" t="n">
        <v>6680055.45</v>
      </c>
      <c r="R4951" t="inlineStr">
        <is>
          <t>CM-06</t>
        </is>
      </c>
      <c r="S4951" s="73" t="n">
        <v>63.7</v>
      </c>
      <c r="T4951" s="73" t="n">
        <v>51.9</v>
      </c>
      <c r="U4951" s="71" t="n">
        <v>0</v>
      </c>
      <c r="V4951" t="inlineStr">
        <is>
          <t>No</t>
        </is>
      </c>
      <c r="W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TC104943</t>
        </is>
      </c>
      <c r="B4952" s="69" t="n">
        <v>46250</v>
      </c>
      <c r="C4952" s="70" t="n">
        <v>2026</v>
      </c>
      <c r="D4952" t="inlineStr">
        <is>
          <t>Aug</t>
        </is>
      </c>
      <c r="E4952" t="inlineStr">
        <is>
          <t>North America</t>
        </is>
      </c>
      <c r="F4952" t="inlineStr">
        <is>
          <t>USA</t>
        </is>
      </c>
      <c r="G4952" t="inlineStr">
        <is>
          <t>BFSI</t>
        </is>
      </c>
      <c r="H4952" t="inlineStr">
        <is>
          <t>Cloud &amp; infrastructure</t>
        </is>
      </c>
      <c r="I4952" t="inlineStr">
        <is>
          <t>Top-10 client</t>
        </is>
      </c>
      <c r="J4952" t="inlineStr">
        <is>
          <t>Hiroshi Tanaka</t>
        </is>
      </c>
      <c r="K4952" s="71" t="n">
        <v>9238</v>
      </c>
      <c r="L4952" s="72" t="n">
        <v>3772.66</v>
      </c>
      <c r="M4952" s="72" t="n">
        <v>34851833.08</v>
      </c>
      <c r="N4952" s="72" t="n">
        <v>1394073.32</v>
      </c>
      <c r="O4952" s="72" t="n">
        <v>33457759.76</v>
      </c>
      <c r="P4952" s="72" t="n">
        <v>23451593.18</v>
      </c>
      <c r="Q4952" s="72" t="n">
        <v>10006166.58</v>
      </c>
      <c r="R4952" t="inlineStr">
        <is>
          <t>B-03</t>
        </is>
      </c>
      <c r="S4952" s="73" t="n">
        <v>67.3</v>
      </c>
      <c r="T4952" s="73" t="n">
        <v>53.9</v>
      </c>
      <c r="U4952" s="71" t="n">
        <v>0</v>
      </c>
      <c r="V4952" t="inlineStr">
        <is>
          <t>No</t>
        </is>
      </c>
      <c r="W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TC104944</t>
        </is>
      </c>
      <c r="B4953" s="69" t="n">
        <v>46250</v>
      </c>
      <c r="C4953" s="70" t="n">
        <v>2026</v>
      </c>
      <c r="D4953" t="inlineStr">
        <is>
          <t>Aug</t>
        </is>
      </c>
      <c r="E4953" t="inlineStr">
        <is>
          <t>North America</t>
        </is>
      </c>
      <c r="F4953" t="inlineStr">
        <is>
          <t>Canada</t>
        </is>
      </c>
      <c r="G4953" t="inlineStr">
        <is>
          <t>Retail &amp; CPG</t>
        </is>
      </c>
      <c r="H4953" t="inlineStr">
        <is>
          <t>Cloud &amp; infrastructure</t>
        </is>
      </c>
      <c r="I4953" t="inlineStr">
        <is>
          <t>Top-10 client</t>
        </is>
      </c>
      <c r="J4953" t="inlineStr">
        <is>
          <t>Hiroshi Tanaka</t>
        </is>
      </c>
      <c r="K4953" s="71" t="n">
        <v>2730</v>
      </c>
      <c r="L4953" s="72" t="n">
        <v>4107.35</v>
      </c>
      <c r="M4953" s="72" t="n">
        <v>11213065.5</v>
      </c>
      <c r="N4953" s="72" t="n">
        <v>224261.31</v>
      </c>
      <c r="O4953" s="72" t="n">
        <v>10988804.19</v>
      </c>
      <c r="P4953" s="72" t="n">
        <v>7119268.28</v>
      </c>
      <c r="Q4953" s="72" t="n">
        <v>3869535.91</v>
      </c>
      <c r="R4953" t="inlineStr">
        <is>
          <t>RC-03</t>
        </is>
      </c>
      <c r="S4953" s="73" t="n">
        <v>20.8</v>
      </c>
      <c r="T4953" s="73" t="n">
        <v>15.8</v>
      </c>
      <c r="U4953" s="71" t="n">
        <v>0</v>
      </c>
      <c r="V4953" t="inlineStr">
        <is>
          <t>No</t>
        </is>
      </c>
      <c r="W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TC104945</t>
        </is>
      </c>
      <c r="B4954" s="69" t="n">
        <v>46250</v>
      </c>
      <c r="C4954" s="70" t="n">
        <v>2026</v>
      </c>
      <c r="D4954" t="inlineStr">
        <is>
          <t>Aug</t>
        </is>
      </c>
      <c r="E4954" t="inlineStr">
        <is>
          <t>North America</t>
        </is>
      </c>
      <c r="F4954" t="inlineStr">
        <is>
          <t>USA</t>
        </is>
      </c>
      <c r="G4954" t="inlineStr">
        <is>
          <t>Manufacturing</t>
        </is>
      </c>
      <c r="H4954" t="inlineStr">
        <is>
          <t>Application services</t>
        </is>
      </c>
      <c r="I4954" t="inlineStr">
        <is>
          <t>Mid-size client</t>
        </is>
      </c>
      <c r="J4954" t="inlineStr">
        <is>
          <t>Fatima Al-Saud</t>
        </is>
      </c>
      <c r="K4954" s="71" t="n">
        <v>2774</v>
      </c>
      <c r="L4954" s="72" t="n">
        <v>4014</v>
      </c>
      <c r="M4954" s="72" t="n">
        <v>11134836</v>
      </c>
      <c r="N4954" s="72" t="n">
        <v>0</v>
      </c>
      <c r="O4954" s="72" t="n">
        <v>11134836</v>
      </c>
      <c r="P4954" s="72" t="n">
        <v>7662000.11</v>
      </c>
      <c r="Q4954" s="72" t="n">
        <v>3472835.89</v>
      </c>
      <c r="R4954" t="inlineStr">
        <is>
          <t>M-05</t>
        </is>
      </c>
      <c r="S4954" s="73" t="n">
        <v>18.5</v>
      </c>
      <c r="T4954" s="73" t="n">
        <v>15.8</v>
      </c>
      <c r="U4954" s="71" t="n">
        <v>0</v>
      </c>
      <c r="V4954" t="inlineStr">
        <is>
          <t>Yes</t>
        </is>
      </c>
      <c r="W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TC104946</t>
        </is>
      </c>
      <c r="B4955" s="69" t="n">
        <v>46251</v>
      </c>
      <c r="C4955" s="70" t="n">
        <v>2026</v>
      </c>
      <c r="D4955" t="inlineStr">
        <is>
          <t>Aug</t>
        </is>
      </c>
      <c r="E4955" t="inlineStr">
        <is>
          <t>North America</t>
        </is>
      </c>
      <c r="F4955" t="inlineStr">
        <is>
          <t>Canada</t>
        </is>
      </c>
      <c r="G4955" t="inlineStr">
        <is>
          <t>BFSI</t>
        </is>
      </c>
      <c r="H4955" t="inlineStr">
        <is>
          <t>Application services</t>
        </is>
      </c>
      <c r="I4955" t="inlineStr">
        <is>
          <t>Large client</t>
        </is>
      </c>
      <c r="J4955" t="inlineStr">
        <is>
          <t>Yuki Sato</t>
        </is>
      </c>
      <c r="K4955" s="71" t="n">
        <v>1195</v>
      </c>
      <c r="L4955" s="72" t="n">
        <v>4668.1</v>
      </c>
      <c r="M4955" s="72" t="n">
        <v>5578379.5</v>
      </c>
      <c r="N4955" s="72" t="n">
        <v>111567.59</v>
      </c>
      <c r="O4955" s="72" t="n">
        <v>5466811.91</v>
      </c>
      <c r="P4955" s="72" t="n">
        <v>3442245.53</v>
      </c>
      <c r="Q4955" s="72" t="n">
        <v>2024566.38</v>
      </c>
      <c r="R4955" t="inlineStr">
        <is>
          <t>B-01</t>
        </is>
      </c>
      <c r="S4955" s="73" t="n">
        <v>8.800000000000001</v>
      </c>
      <c r="T4955" s="73" t="n">
        <v>7</v>
      </c>
      <c r="U4955" s="71" t="n">
        <v>0</v>
      </c>
      <c r="V4955" t="inlineStr">
        <is>
          <t>No</t>
        </is>
      </c>
      <c r="W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TC104947</t>
        </is>
      </c>
      <c r="B4956" s="69" t="n">
        <v>46251</v>
      </c>
      <c r="C4956" s="70" t="n">
        <v>2026</v>
      </c>
      <c r="D4956" t="inlineStr">
        <is>
          <t>Aug</t>
        </is>
      </c>
      <c r="E4956" t="inlineStr">
        <is>
          <t>North America</t>
        </is>
      </c>
      <c r="F4956" t="inlineStr">
        <is>
          <t>USA</t>
        </is>
      </c>
      <c r="G4956" t="inlineStr">
        <is>
          <t>Life Sciences</t>
        </is>
      </c>
      <c r="H4956" t="inlineStr">
        <is>
          <t>Consulting</t>
        </is>
      </c>
      <c r="I4956" t="inlineStr">
        <is>
          <t>Mid-size client</t>
        </is>
      </c>
      <c r="J4956" t="inlineStr">
        <is>
          <t>Yuki Sato</t>
        </is>
      </c>
      <c r="K4956" s="71" t="n">
        <v>1391</v>
      </c>
      <c r="L4956" s="72" t="n">
        <v>4812.71</v>
      </c>
      <c r="M4956" s="72" t="n">
        <v>6694479.61</v>
      </c>
      <c r="N4956" s="72" t="n">
        <v>0</v>
      </c>
      <c r="O4956" s="72" t="n">
        <v>6694479.61</v>
      </c>
      <c r="P4956" s="72" t="n">
        <v>4142864.7</v>
      </c>
      <c r="Q4956" s="72" t="n">
        <v>2551614.91</v>
      </c>
      <c r="R4956" t="inlineStr">
        <is>
          <t>LS-05</t>
        </is>
      </c>
      <c r="S4956" s="73" t="n">
        <v>9.5</v>
      </c>
      <c r="T4956" s="73" t="n">
        <v>8</v>
      </c>
      <c r="U4956" s="71" t="n">
        <v>0</v>
      </c>
      <c r="V4956" t="inlineStr">
        <is>
          <t>No</t>
        </is>
      </c>
      <c r="W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TC104948</t>
        </is>
      </c>
      <c r="B4957" s="69" t="n">
        <v>46251</v>
      </c>
      <c r="C4957" s="70" t="n">
        <v>2026</v>
      </c>
      <c r="D4957" t="inlineStr">
        <is>
          <t>Aug</t>
        </is>
      </c>
      <c r="E4957" t="inlineStr">
        <is>
          <t>North America</t>
        </is>
      </c>
      <c r="F4957" t="inlineStr">
        <is>
          <t>Canada</t>
        </is>
      </c>
      <c r="G4957" t="inlineStr">
        <is>
          <t>BFSI</t>
        </is>
      </c>
      <c r="H4957" t="inlineStr">
        <is>
          <t>Application services</t>
        </is>
      </c>
      <c r="I4957" t="inlineStr">
        <is>
          <t>Mid-size client</t>
        </is>
      </c>
      <c r="J4957" t="inlineStr">
        <is>
          <t>Fatima Al-Saud</t>
        </is>
      </c>
      <c r="K4957" s="71" t="n">
        <v>2486</v>
      </c>
      <c r="L4957" s="72" t="n">
        <v>3873.81</v>
      </c>
      <c r="M4957" s="72" t="n">
        <v>9630291.66</v>
      </c>
      <c r="N4957" s="72" t="n">
        <v>192605.83</v>
      </c>
      <c r="O4957" s="72" t="n">
        <v>9437685.83</v>
      </c>
      <c r="P4957" s="72" t="n">
        <v>5918470.96</v>
      </c>
      <c r="Q4957" s="72" t="n">
        <v>3519214.87</v>
      </c>
      <c r="R4957" t="inlineStr">
        <is>
          <t>B-04</t>
        </is>
      </c>
      <c r="S4957" s="73" t="n">
        <v>18.5</v>
      </c>
      <c r="T4957" s="73" t="n">
        <v>15.3</v>
      </c>
      <c r="U4957" s="71" t="n">
        <v>0</v>
      </c>
      <c r="V4957" t="inlineStr">
        <is>
          <t>No</t>
        </is>
      </c>
      <c r="W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TC104949</t>
        </is>
      </c>
      <c r="B4958" s="69" t="n">
        <v>46251</v>
      </c>
      <c r="C4958" s="70" t="n">
        <v>2026</v>
      </c>
      <c r="D4958" t="inlineStr">
        <is>
          <t>Aug</t>
        </is>
      </c>
      <c r="E4958" t="inlineStr">
        <is>
          <t>North America</t>
        </is>
      </c>
      <c r="F4958" t="inlineStr">
        <is>
          <t>Canada</t>
        </is>
      </c>
      <c r="G4958" t="inlineStr">
        <is>
          <t>Retail &amp; CPG</t>
        </is>
      </c>
      <c r="H4958" t="inlineStr">
        <is>
          <t>Application services</t>
        </is>
      </c>
      <c r="I4958" t="inlineStr">
        <is>
          <t>Large client</t>
        </is>
      </c>
      <c r="J4958" t="inlineStr">
        <is>
          <t>Ana Costa</t>
        </is>
      </c>
      <c r="K4958" s="71" t="n">
        <v>9370</v>
      </c>
      <c r="L4958" s="72" t="n">
        <v>3994.25</v>
      </c>
      <c r="M4958" s="72" t="n">
        <v>37426122.5</v>
      </c>
      <c r="N4958" s="72" t="n">
        <v>0</v>
      </c>
      <c r="O4958" s="72" t="n">
        <v>37426122.5</v>
      </c>
      <c r="P4958" s="72" t="n">
        <v>24085143.78</v>
      </c>
      <c r="Q4958" s="72" t="n">
        <v>13340978.72</v>
      </c>
      <c r="R4958" t="inlineStr">
        <is>
          <t>RC-06</t>
        </is>
      </c>
      <c r="S4958" s="73" t="n">
        <v>63.1</v>
      </c>
      <c r="T4958" s="73" t="n">
        <v>55.7</v>
      </c>
      <c r="U4958" s="71" t="n">
        <v>2</v>
      </c>
      <c r="V4958" t="inlineStr">
        <is>
          <t>No</t>
        </is>
      </c>
      <c r="W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TC104950</t>
        </is>
      </c>
      <c r="B4959" s="69" t="n">
        <v>46251</v>
      </c>
      <c r="C4959" s="70" t="n">
        <v>2026</v>
      </c>
      <c r="D4959" t="inlineStr">
        <is>
          <t>Aug</t>
        </is>
      </c>
      <c r="E4959" t="inlineStr">
        <is>
          <t>North America</t>
        </is>
      </c>
      <c r="F4959" t="inlineStr">
        <is>
          <t>USA</t>
        </is>
      </c>
      <c r="G4959" t="inlineStr">
        <is>
          <t>Manufacturing</t>
        </is>
      </c>
      <c r="H4959" t="inlineStr">
        <is>
          <t>Application services</t>
        </is>
      </c>
      <c r="I4959" t="inlineStr">
        <is>
          <t>Mid-size client</t>
        </is>
      </c>
      <c r="J4959" t="inlineStr">
        <is>
          <t>Lucas Martin</t>
        </is>
      </c>
      <c r="K4959" s="71" t="n">
        <v>10378</v>
      </c>
      <c r="L4959" s="72" t="n">
        <v>4411.27</v>
      </c>
      <c r="M4959" s="72" t="n">
        <v>45780160.06</v>
      </c>
      <c r="N4959" s="72" t="n">
        <v>1831206.4</v>
      </c>
      <c r="O4959" s="72" t="n">
        <v>43948953.66</v>
      </c>
      <c r="P4959" s="72" t="n">
        <v>30056206.29</v>
      </c>
      <c r="Q4959" s="72" t="n">
        <v>13892747.37</v>
      </c>
      <c r="R4959" t="inlineStr">
        <is>
          <t>M-01</t>
        </is>
      </c>
      <c r="S4959" s="73" t="n">
        <v>74.40000000000001</v>
      </c>
      <c r="T4959" s="73" t="n">
        <v>61.5</v>
      </c>
      <c r="U4959" s="71" t="n">
        <v>0</v>
      </c>
      <c r="V4959" t="inlineStr">
        <is>
          <t>No</t>
        </is>
      </c>
      <c r="W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TC104951</t>
        </is>
      </c>
      <c r="B4960" s="69" t="n">
        <v>46251</v>
      </c>
      <c r="C4960" s="70" t="n">
        <v>2026</v>
      </c>
      <c r="D4960" t="inlineStr">
        <is>
          <t>Aug</t>
        </is>
      </c>
      <c r="E4960" t="inlineStr">
        <is>
          <t>Continental Europe</t>
        </is>
      </c>
      <c r="F4960" t="inlineStr">
        <is>
          <t>Netherlands</t>
        </is>
      </c>
      <c r="G4960" t="inlineStr">
        <is>
          <t>Technology &amp; Services</t>
        </is>
      </c>
      <c r="H4960" t="inlineStr">
        <is>
          <t>Cloud &amp; infrastructure</t>
        </is>
      </c>
      <c r="I4960" t="inlineStr">
        <is>
          <t>Large client</t>
        </is>
      </c>
      <c r="J4960" t="inlineStr">
        <is>
          <t>Zoya Ahmed</t>
        </is>
      </c>
      <c r="K4960" s="71" t="n">
        <v>11404</v>
      </c>
      <c r="L4960" s="72" t="n">
        <v>4104.1</v>
      </c>
      <c r="M4960" s="72" t="n">
        <v>46803156.4</v>
      </c>
      <c r="N4960" s="72" t="n">
        <v>936063.13</v>
      </c>
      <c r="O4960" s="72" t="n">
        <v>45867093.27</v>
      </c>
      <c r="P4960" s="72" t="n">
        <v>28595606.82</v>
      </c>
      <c r="Q4960" s="72" t="n">
        <v>17271486.45</v>
      </c>
      <c r="R4960" t="inlineStr">
        <is>
          <t>TS-01</t>
        </is>
      </c>
      <c r="S4960" s="73" t="n">
        <v>77.7</v>
      </c>
      <c r="T4960" s="73" t="n">
        <v>63.7</v>
      </c>
      <c r="U4960" s="71" t="n">
        <v>2</v>
      </c>
      <c r="V4960" t="inlineStr">
        <is>
          <t>No</t>
        </is>
      </c>
      <c r="W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TC104952</t>
        </is>
      </c>
      <c r="B4961" s="69" t="n">
        <v>46251</v>
      </c>
      <c r="C4961" s="70" t="n">
        <v>2026</v>
      </c>
      <c r="D4961" t="inlineStr">
        <is>
          <t>Aug</t>
        </is>
      </c>
      <c r="E4961" t="inlineStr">
        <is>
          <t>North America</t>
        </is>
      </c>
      <c r="F4961" t="inlineStr">
        <is>
          <t>Canada</t>
        </is>
      </c>
      <c r="G4961" t="inlineStr">
        <is>
          <t>Technology &amp; Services</t>
        </is>
      </c>
      <c r="H4961" t="inlineStr">
        <is>
          <t>Cloud &amp; infrastructure</t>
        </is>
      </c>
      <c r="I4961" t="inlineStr">
        <is>
          <t>Large client</t>
        </is>
      </c>
      <c r="J4961" t="inlineStr">
        <is>
          <t>Ravindra Patil</t>
        </is>
      </c>
      <c r="K4961" s="71" t="n">
        <v>5635</v>
      </c>
      <c r="L4961" s="72" t="n">
        <v>4361.15</v>
      </c>
      <c r="M4961" s="72" t="n">
        <v>24575080.25</v>
      </c>
      <c r="N4961" s="72" t="n">
        <v>0</v>
      </c>
      <c r="O4961" s="72" t="n">
        <v>24575080.25</v>
      </c>
      <c r="P4961" s="72" t="n">
        <v>16157750.13</v>
      </c>
      <c r="Q4961" s="72" t="n">
        <v>8417330.119999999</v>
      </c>
      <c r="R4961" t="inlineStr">
        <is>
          <t>TS-04</t>
        </is>
      </c>
      <c r="S4961" s="73" t="n">
        <v>43.6</v>
      </c>
      <c r="T4961" s="73" t="n">
        <v>33.5</v>
      </c>
      <c r="U4961" s="71" t="n">
        <v>0</v>
      </c>
      <c r="V4961" t="inlineStr">
        <is>
          <t>No</t>
        </is>
      </c>
      <c r="W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TC104953</t>
        </is>
      </c>
      <c r="B4962" s="69" t="n">
        <v>46252</v>
      </c>
      <c r="C4962" s="70" t="n">
        <v>2026</v>
      </c>
      <c r="D4962" t="inlineStr">
        <is>
          <t>Aug</t>
        </is>
      </c>
      <c r="E4962" t="inlineStr">
        <is>
          <t>Middle East &amp; Africa</t>
        </is>
      </c>
      <c r="F4962" t="inlineStr">
        <is>
          <t>South Africa</t>
        </is>
      </c>
      <c r="G4962" t="inlineStr">
        <is>
          <t>BFSI</t>
        </is>
      </c>
      <c r="H4962" t="inlineStr">
        <is>
          <t>BPS</t>
        </is>
      </c>
      <c r="I4962" t="inlineStr">
        <is>
          <t>Large client</t>
        </is>
      </c>
      <c r="J4962" t="inlineStr">
        <is>
          <t>Ana Costa</t>
        </is>
      </c>
      <c r="K4962" s="71" t="n">
        <v>5191</v>
      </c>
      <c r="L4962" s="72" t="n">
        <v>4007.76</v>
      </c>
      <c r="M4962" s="72" t="n">
        <v>20804282.16</v>
      </c>
      <c r="N4962" s="72" t="n">
        <v>832171.29</v>
      </c>
      <c r="O4962" s="72" t="n">
        <v>19972110.87</v>
      </c>
      <c r="P4962" s="72" t="n">
        <v>13684262.4</v>
      </c>
      <c r="Q4962" s="72" t="n">
        <v>6287848.47</v>
      </c>
      <c r="R4962" t="inlineStr">
        <is>
          <t>B-04</t>
        </is>
      </c>
      <c r="S4962" s="73" t="n">
        <v>33.9</v>
      </c>
      <c r="T4962" s="73" t="n">
        <v>30.2</v>
      </c>
      <c r="U4962" s="71" t="n">
        <v>0</v>
      </c>
      <c r="V4962" t="inlineStr">
        <is>
          <t>No</t>
        </is>
      </c>
      <c r="W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TC104954</t>
        </is>
      </c>
      <c r="B4963" s="69" t="n">
        <v>46252</v>
      </c>
      <c r="C4963" s="70" t="n">
        <v>2026</v>
      </c>
      <c r="D4963" t="inlineStr">
        <is>
          <t>Aug</t>
        </is>
      </c>
      <c r="E4963" t="inlineStr">
        <is>
          <t>North America</t>
        </is>
      </c>
      <c r="F4963" t="inlineStr">
        <is>
          <t>Canada</t>
        </is>
      </c>
      <c r="G4963" t="inlineStr">
        <is>
          <t>Retail &amp; CPG</t>
        </is>
      </c>
      <c r="H4963" t="inlineStr">
        <is>
          <t>Consulting</t>
        </is>
      </c>
      <c r="I4963" t="inlineStr">
        <is>
          <t>Large client</t>
        </is>
      </c>
      <c r="J4963" t="inlineStr">
        <is>
          <t>Omar Haddad</t>
        </is>
      </c>
      <c r="K4963" s="71" t="n">
        <v>7591</v>
      </c>
      <c r="L4963" s="72" t="n">
        <v>3923.66</v>
      </c>
      <c r="M4963" s="72" t="n">
        <v>29784503.06</v>
      </c>
      <c r="N4963" s="72" t="n">
        <v>1191380.12</v>
      </c>
      <c r="O4963" s="72" t="n">
        <v>28593122.94</v>
      </c>
      <c r="P4963" s="72" t="n">
        <v>18126027.78</v>
      </c>
      <c r="Q4963" s="72" t="n">
        <v>10467095.16</v>
      </c>
      <c r="R4963" t="inlineStr">
        <is>
          <t>RC-05</t>
        </is>
      </c>
      <c r="S4963" s="73" t="n">
        <v>61.2</v>
      </c>
      <c r="T4963" s="73" t="n">
        <v>46.8</v>
      </c>
      <c r="U4963" s="71" t="n">
        <v>1</v>
      </c>
      <c r="V4963" t="inlineStr">
        <is>
          <t>No</t>
        </is>
      </c>
      <c r="W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TC104955</t>
        </is>
      </c>
      <c r="B4964" s="69" t="n">
        <v>46252</v>
      </c>
      <c r="C4964" s="70" t="n">
        <v>2026</v>
      </c>
      <c r="D4964" t="inlineStr">
        <is>
          <t>Aug</t>
        </is>
      </c>
      <c r="E4964" t="inlineStr">
        <is>
          <t>North America</t>
        </is>
      </c>
      <c r="F4964" t="inlineStr">
        <is>
          <t>USA</t>
        </is>
      </c>
      <c r="G4964" t="inlineStr">
        <is>
          <t>Technology &amp; Services</t>
        </is>
      </c>
      <c r="H4964" t="inlineStr">
        <is>
          <t>BPS</t>
        </is>
      </c>
      <c r="I4964" t="inlineStr">
        <is>
          <t>Large client</t>
        </is>
      </c>
      <c r="J4964" t="inlineStr">
        <is>
          <t>Emma Clarke</t>
        </is>
      </c>
      <c r="K4964" s="71" t="n">
        <v>4967</v>
      </c>
      <c r="L4964" s="72" t="n">
        <v>3990.39</v>
      </c>
      <c r="M4964" s="72" t="n">
        <v>19820267.13</v>
      </c>
      <c r="N4964" s="72" t="n">
        <v>792810.6899999999</v>
      </c>
      <c r="O4964" s="72" t="n">
        <v>19027456.44</v>
      </c>
      <c r="P4964" s="72" t="n">
        <v>11549540.44</v>
      </c>
      <c r="Q4964" s="72" t="n">
        <v>7477916</v>
      </c>
      <c r="R4964" t="inlineStr">
        <is>
          <t>TS-02</t>
        </is>
      </c>
      <c r="S4964" s="73" t="n">
        <v>38.2</v>
      </c>
      <c r="T4964" s="73" t="n">
        <v>30.4</v>
      </c>
      <c r="U4964" s="71" t="n">
        <v>1</v>
      </c>
      <c r="V4964" t="inlineStr">
        <is>
          <t>No</t>
        </is>
      </c>
      <c r="W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TC104956</t>
        </is>
      </c>
      <c r="B4965" s="69" t="n">
        <v>46252</v>
      </c>
      <c r="C4965" s="70" t="n">
        <v>2026</v>
      </c>
      <c r="D4965" t="inlineStr">
        <is>
          <t>Aug</t>
        </is>
      </c>
      <c r="E4965" t="inlineStr">
        <is>
          <t>North America</t>
        </is>
      </c>
      <c r="F4965" t="inlineStr">
        <is>
          <t>USA</t>
        </is>
      </c>
      <c r="G4965" t="inlineStr">
        <is>
          <t>Life Sciences</t>
        </is>
      </c>
      <c r="H4965" t="inlineStr">
        <is>
          <t>Application services</t>
        </is>
      </c>
      <c r="I4965" t="inlineStr">
        <is>
          <t>Large client</t>
        </is>
      </c>
      <c r="J4965" t="inlineStr">
        <is>
          <t>Lucas Martin</t>
        </is>
      </c>
      <c r="K4965" s="71" t="n">
        <v>11887</v>
      </c>
      <c r="L4965" s="72" t="n">
        <v>5101.34</v>
      </c>
      <c r="M4965" s="72" t="n">
        <v>60639628.58</v>
      </c>
      <c r="N4965" s="72" t="n">
        <v>0</v>
      </c>
      <c r="O4965" s="72" t="n">
        <v>60639628.58</v>
      </c>
      <c r="P4965" s="72" t="n">
        <v>36175020.6</v>
      </c>
      <c r="Q4965" s="72" t="n">
        <v>24464607.98</v>
      </c>
      <c r="R4965" t="inlineStr">
        <is>
          <t>LS-06</t>
        </is>
      </c>
      <c r="S4965" s="73" t="n">
        <v>76.40000000000001</v>
      </c>
      <c r="T4965" s="73" t="n">
        <v>66.59999999999999</v>
      </c>
      <c r="U4965" s="71" t="n">
        <v>3</v>
      </c>
      <c r="V4965" t="inlineStr">
        <is>
          <t>No</t>
        </is>
      </c>
      <c r="W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TC104957</t>
        </is>
      </c>
      <c r="B4966" s="69" t="n">
        <v>46252</v>
      </c>
      <c r="C4966" s="70" t="n">
        <v>2026</v>
      </c>
      <c r="D4966" t="inlineStr">
        <is>
          <t>Aug</t>
        </is>
      </c>
      <c r="E4966" t="inlineStr">
        <is>
          <t>Continental Europe</t>
        </is>
      </c>
      <c r="F4966" t="inlineStr">
        <is>
          <t>Germany</t>
        </is>
      </c>
      <c r="G4966" t="inlineStr">
        <is>
          <t>Technology &amp; Services</t>
        </is>
      </c>
      <c r="H4966" t="inlineStr">
        <is>
          <t>Application services</t>
        </is>
      </c>
      <c r="I4966" t="inlineStr">
        <is>
          <t>Mid-size client</t>
        </is>
      </c>
      <c r="J4966" t="inlineStr">
        <is>
          <t>Shraddha Kulkarni</t>
        </is>
      </c>
      <c r="K4966" s="71" t="n">
        <v>1567</v>
      </c>
      <c r="L4966" s="72" t="n">
        <v>3695.2</v>
      </c>
      <c r="M4966" s="72" t="n">
        <v>5790378.4</v>
      </c>
      <c r="N4966" s="72" t="n">
        <v>0</v>
      </c>
      <c r="O4966" s="72" t="n">
        <v>5790378.4</v>
      </c>
      <c r="P4966" s="72" t="n">
        <v>3294949.94</v>
      </c>
      <c r="Q4966" s="72" t="n">
        <v>2495428.46</v>
      </c>
      <c r="R4966" t="inlineStr">
        <is>
          <t>TS-06</t>
        </is>
      </c>
      <c r="S4966" s="73" t="n">
        <v>12.7</v>
      </c>
      <c r="T4966" s="73" t="n">
        <v>9.699999999999999</v>
      </c>
      <c r="U4966" s="71" t="n">
        <v>0</v>
      </c>
      <c r="V4966" t="inlineStr">
        <is>
          <t>No</t>
        </is>
      </c>
      <c r="W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TC104958</t>
        </is>
      </c>
      <c r="B4967" s="69" t="n">
        <v>46252</v>
      </c>
      <c r="C4967" s="70" t="n">
        <v>2026</v>
      </c>
      <c r="D4967" t="inlineStr">
        <is>
          <t>Aug</t>
        </is>
      </c>
      <c r="E4967" t="inlineStr">
        <is>
          <t>Asia Pacific</t>
        </is>
      </c>
      <c r="F4967" t="inlineStr">
        <is>
          <t>Australia</t>
        </is>
      </c>
      <c r="G4967" t="inlineStr">
        <is>
          <t>Communications &amp; Media</t>
        </is>
      </c>
      <c r="H4967" t="inlineStr">
        <is>
          <t>BPS</t>
        </is>
      </c>
      <c r="I4967" t="inlineStr">
        <is>
          <t>Large client</t>
        </is>
      </c>
      <c r="J4967" t="inlineStr">
        <is>
          <t>Wei Chen</t>
        </is>
      </c>
      <c r="K4967" s="71" t="n">
        <v>11103</v>
      </c>
      <c r="L4967" s="72" t="n">
        <v>2943.35</v>
      </c>
      <c r="M4967" s="72" t="n">
        <v>32680015.05</v>
      </c>
      <c r="N4967" s="72" t="n">
        <v>0</v>
      </c>
      <c r="O4967" s="72" t="n">
        <v>32680015.05</v>
      </c>
      <c r="P4967" s="72" t="n">
        <v>21062782.62</v>
      </c>
      <c r="Q4967" s="72" t="n">
        <v>11617232.43</v>
      </c>
      <c r="R4967" t="inlineStr">
        <is>
          <t>CM-01</t>
        </is>
      </c>
      <c r="S4967" s="73" t="n">
        <v>72.7</v>
      </c>
      <c r="T4967" s="73" t="n">
        <v>65.8</v>
      </c>
      <c r="U4967" s="71" t="n">
        <v>0</v>
      </c>
      <c r="V4967" t="inlineStr">
        <is>
          <t>No</t>
        </is>
      </c>
      <c r="W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TC104959</t>
        </is>
      </c>
      <c r="B4968" s="69" t="n">
        <v>46252</v>
      </c>
      <c r="C4968" s="70" t="n">
        <v>2026</v>
      </c>
      <c r="D4968" t="inlineStr">
        <is>
          <t>Aug</t>
        </is>
      </c>
      <c r="E4968" t="inlineStr">
        <is>
          <t>Continental Europe</t>
        </is>
      </c>
      <c r="F4968" t="inlineStr">
        <is>
          <t>France</t>
        </is>
      </c>
      <c r="G4968" t="inlineStr">
        <is>
          <t>Life Sciences</t>
        </is>
      </c>
      <c r="H4968" t="inlineStr">
        <is>
          <t>Application services</t>
        </is>
      </c>
      <c r="I4968" t="inlineStr">
        <is>
          <t>Top-10 client</t>
        </is>
      </c>
      <c r="J4968" t="inlineStr">
        <is>
          <t>Sara Rossi</t>
        </is>
      </c>
      <c r="K4968" s="71" t="n">
        <v>4110</v>
      </c>
      <c r="L4968" s="72" t="n">
        <v>4092.01</v>
      </c>
      <c r="M4968" s="72" t="n">
        <v>16818161.1</v>
      </c>
      <c r="N4968" s="72" t="n">
        <v>672726.4399999999</v>
      </c>
      <c r="O4968" s="72" t="n">
        <v>16145434.66</v>
      </c>
      <c r="P4968" s="72" t="n">
        <v>10422417.74</v>
      </c>
      <c r="Q4968" s="72" t="n">
        <v>5723016.92</v>
      </c>
      <c r="R4968" t="inlineStr">
        <is>
          <t>LS-02</t>
        </is>
      </c>
      <c r="S4968" s="73" t="n">
        <v>27.2</v>
      </c>
      <c r="T4968" s="73" t="n">
        <v>22.7</v>
      </c>
      <c r="U4968" s="71" t="n">
        <v>3</v>
      </c>
      <c r="V4968" t="inlineStr">
        <is>
          <t>No</t>
        </is>
      </c>
      <c r="W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TC104960</t>
        </is>
      </c>
      <c r="B4969" s="69" t="n">
        <v>46253</v>
      </c>
      <c r="C4969" s="70" t="n">
        <v>2026</v>
      </c>
      <c r="D4969" t="inlineStr">
        <is>
          <t>Aug</t>
        </is>
      </c>
      <c r="E4969" t="inlineStr">
        <is>
          <t>Asia Pacific</t>
        </is>
      </c>
      <c r="F4969" t="inlineStr">
        <is>
          <t>Australia</t>
        </is>
      </c>
      <c r="G4969" t="inlineStr">
        <is>
          <t>Retail &amp; CPG</t>
        </is>
      </c>
      <c r="H4969" t="inlineStr">
        <is>
          <t>Application services</t>
        </is>
      </c>
      <c r="I4969" t="inlineStr">
        <is>
          <t>Large client</t>
        </is>
      </c>
      <c r="J4969" t="inlineStr">
        <is>
          <t>Aisha Bello</t>
        </is>
      </c>
      <c r="K4969" s="71" t="n">
        <v>6209</v>
      </c>
      <c r="L4969" s="72" t="n">
        <v>3628.22</v>
      </c>
      <c r="M4969" s="72" t="n">
        <v>22527617.98</v>
      </c>
      <c r="N4969" s="72" t="n">
        <v>450552.36</v>
      </c>
      <c r="O4969" s="72" t="n">
        <v>22077065.62</v>
      </c>
      <c r="P4969" s="72" t="n">
        <v>14886877.89</v>
      </c>
      <c r="Q4969" s="72" t="n">
        <v>7190187.73</v>
      </c>
      <c r="R4969" t="inlineStr">
        <is>
          <t>RC-04</t>
        </is>
      </c>
      <c r="S4969" s="73" t="n">
        <v>43.1</v>
      </c>
      <c r="T4969" s="73" t="n">
        <v>39.1</v>
      </c>
      <c r="U4969" s="71" t="n">
        <v>0</v>
      </c>
      <c r="V4969" t="inlineStr">
        <is>
          <t>No</t>
        </is>
      </c>
      <c r="W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TC104961</t>
        </is>
      </c>
      <c r="B4970" s="69" t="n">
        <v>46253</v>
      </c>
      <c r="C4970" s="70" t="n">
        <v>2026</v>
      </c>
      <c r="D4970" t="inlineStr">
        <is>
          <t>Aug</t>
        </is>
      </c>
      <c r="E4970" t="inlineStr">
        <is>
          <t>India</t>
        </is>
      </c>
      <c r="F4970" t="inlineStr">
        <is>
          <t>India</t>
        </is>
      </c>
      <c r="G4970" t="inlineStr">
        <is>
          <t>Technology &amp; Services</t>
        </is>
      </c>
      <c r="H4970" t="inlineStr">
        <is>
          <t>Consulting</t>
        </is>
      </c>
      <c r="I4970" t="inlineStr">
        <is>
          <t>Top-10 client</t>
        </is>
      </c>
      <c r="J4970" t="inlineStr">
        <is>
          <t>Omar Haddad</t>
        </is>
      </c>
      <c r="K4970" s="71" t="n">
        <v>1807</v>
      </c>
      <c r="L4970" s="72" t="n">
        <v>3176.79</v>
      </c>
      <c r="M4970" s="72" t="n">
        <v>5740459.53</v>
      </c>
      <c r="N4970" s="72" t="n">
        <v>344427.57</v>
      </c>
      <c r="O4970" s="72" t="n">
        <v>5396031.96</v>
      </c>
      <c r="P4970" s="72" t="n">
        <v>4000090.5</v>
      </c>
      <c r="Q4970" s="72" t="n">
        <v>1395941.46</v>
      </c>
      <c r="R4970" t="inlineStr">
        <is>
          <t>TS-04</t>
        </is>
      </c>
      <c r="S4970" s="73" t="n">
        <v>13.3</v>
      </c>
      <c r="T4970" s="73" t="n">
        <v>10.3</v>
      </c>
      <c r="U4970" s="71" t="n">
        <v>0</v>
      </c>
      <c r="V4970" t="inlineStr">
        <is>
          <t>No</t>
        </is>
      </c>
      <c r="W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TC104962</t>
        </is>
      </c>
      <c r="B4971" s="69" t="n">
        <v>46253</v>
      </c>
      <c r="C4971" s="70" t="n">
        <v>2026</v>
      </c>
      <c r="D4971" t="inlineStr">
        <is>
          <t>Aug</t>
        </is>
      </c>
      <c r="E4971" t="inlineStr">
        <is>
          <t>UK</t>
        </is>
      </c>
      <c r="F4971" t="inlineStr">
        <is>
          <t>UK</t>
        </is>
      </c>
      <c r="G4971" t="inlineStr">
        <is>
          <t>Retail &amp; CPG</t>
        </is>
      </c>
      <c r="H4971" t="inlineStr">
        <is>
          <t>BPS</t>
        </is>
      </c>
      <c r="I4971" t="inlineStr">
        <is>
          <t>Large client</t>
        </is>
      </c>
      <c r="J4971" t="inlineStr">
        <is>
          <t>Sophie Müller</t>
        </is>
      </c>
      <c r="K4971" s="71" t="n">
        <v>3904</v>
      </c>
      <c r="L4971" s="72" t="n">
        <v>3853.33</v>
      </c>
      <c r="M4971" s="72" t="n">
        <v>15043400.32</v>
      </c>
      <c r="N4971" s="72" t="n">
        <v>0</v>
      </c>
      <c r="O4971" s="72" t="n">
        <v>15043400.32</v>
      </c>
      <c r="P4971" s="72" t="n">
        <v>9787453.73</v>
      </c>
      <c r="Q4971" s="72" t="n">
        <v>5255946.59</v>
      </c>
      <c r="R4971" t="inlineStr">
        <is>
          <t>RC-02</t>
        </is>
      </c>
      <c r="S4971" s="73" t="n">
        <v>28.2</v>
      </c>
      <c r="T4971" s="73" t="n">
        <v>23.5</v>
      </c>
      <c r="U4971" s="71" t="n">
        <v>0</v>
      </c>
      <c r="V4971" t="inlineStr">
        <is>
          <t>No</t>
        </is>
      </c>
      <c r="W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TC104963</t>
        </is>
      </c>
      <c r="B4972" s="69" t="n">
        <v>46253</v>
      </c>
      <c r="C4972" s="70" t="n">
        <v>2026</v>
      </c>
      <c r="D4972" t="inlineStr">
        <is>
          <t>Aug</t>
        </is>
      </c>
      <c r="E4972" t="inlineStr">
        <is>
          <t>India</t>
        </is>
      </c>
      <c r="F4972" t="inlineStr">
        <is>
          <t>India</t>
        </is>
      </c>
      <c r="G4972" t="inlineStr">
        <is>
          <t>Life Sciences</t>
        </is>
      </c>
      <c r="H4972" t="inlineStr">
        <is>
          <t>Consulting</t>
        </is>
      </c>
      <c r="I4972" t="inlineStr">
        <is>
          <t>Top-10 client</t>
        </is>
      </c>
      <c r="J4972" t="inlineStr">
        <is>
          <t>Fatima Al-Saud</t>
        </is>
      </c>
      <c r="K4972" s="71" t="n">
        <v>9292</v>
      </c>
      <c r="L4972" s="72" t="n">
        <v>3832.05</v>
      </c>
      <c r="M4972" s="72" t="n">
        <v>35607408.6</v>
      </c>
      <c r="N4972" s="72" t="n">
        <v>0</v>
      </c>
      <c r="O4972" s="72" t="n">
        <v>35607408.6</v>
      </c>
      <c r="P4972" s="72" t="n">
        <v>21375376.86</v>
      </c>
      <c r="Q4972" s="72" t="n">
        <v>14232031.74</v>
      </c>
      <c r="R4972" t="inlineStr">
        <is>
          <t>LS-02</t>
        </is>
      </c>
      <c r="S4972" s="73" t="n">
        <v>56.8</v>
      </c>
      <c r="T4972" s="73" t="n">
        <v>52.2</v>
      </c>
      <c r="U4972" s="71" t="n">
        <v>0</v>
      </c>
      <c r="V4972" t="inlineStr">
        <is>
          <t>No</t>
        </is>
      </c>
      <c r="W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TC104964</t>
        </is>
      </c>
      <c r="B4973" s="69" t="n">
        <v>46253</v>
      </c>
      <c r="C4973" s="70" t="n">
        <v>2026</v>
      </c>
      <c r="D4973" t="inlineStr">
        <is>
          <t>Aug</t>
        </is>
      </c>
      <c r="E4973" t="inlineStr">
        <is>
          <t>Asia Pacific</t>
        </is>
      </c>
      <c r="F4973" t="inlineStr">
        <is>
          <t>Japan</t>
        </is>
      </c>
      <c r="G4973" t="inlineStr">
        <is>
          <t>BFSI</t>
        </is>
      </c>
      <c r="H4973" t="inlineStr">
        <is>
          <t>Cloud &amp; infrastructure</t>
        </is>
      </c>
      <c r="I4973" t="inlineStr">
        <is>
          <t>Top-10 client</t>
        </is>
      </c>
      <c r="J4973" t="inlineStr">
        <is>
          <t>Kofi Mensah</t>
        </is>
      </c>
      <c r="K4973" s="71" t="n">
        <v>5400</v>
      </c>
      <c r="L4973" s="72" t="n">
        <v>4047.26</v>
      </c>
      <c r="M4973" s="72" t="n">
        <v>21855204</v>
      </c>
      <c r="N4973" s="72" t="n">
        <v>1311312.24</v>
      </c>
      <c r="O4973" s="72" t="n">
        <v>20543891.76</v>
      </c>
      <c r="P4973" s="72" t="n">
        <v>14746434.29</v>
      </c>
      <c r="Q4973" s="72" t="n">
        <v>5797457.47</v>
      </c>
      <c r="R4973" t="inlineStr">
        <is>
          <t>B-04</t>
        </is>
      </c>
      <c r="S4973" s="73" t="n">
        <v>40.1</v>
      </c>
      <c r="T4973" s="73" t="n">
        <v>31.9</v>
      </c>
      <c r="U4973" s="71" t="n">
        <v>1</v>
      </c>
      <c r="V4973" t="inlineStr">
        <is>
          <t>No</t>
        </is>
      </c>
      <c r="W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TC104965</t>
        </is>
      </c>
      <c r="B4974" s="69" t="n">
        <v>46253</v>
      </c>
      <c r="C4974" s="70" t="n">
        <v>2026</v>
      </c>
      <c r="D4974" t="inlineStr">
        <is>
          <t>Aug</t>
        </is>
      </c>
      <c r="E4974" t="inlineStr">
        <is>
          <t>Asia Pacific</t>
        </is>
      </c>
      <c r="F4974" t="inlineStr">
        <is>
          <t>Australia</t>
        </is>
      </c>
      <c r="G4974" t="inlineStr">
        <is>
          <t>Technology &amp; Services</t>
        </is>
      </c>
      <c r="H4974" t="inlineStr">
        <is>
          <t>Cloud &amp; infrastructure</t>
        </is>
      </c>
      <c r="I4974" t="inlineStr">
        <is>
          <t>Top-10 client</t>
        </is>
      </c>
      <c r="J4974" t="inlineStr">
        <is>
          <t>Olivia Brown</t>
        </is>
      </c>
      <c r="K4974" s="71" t="n">
        <v>5115</v>
      </c>
      <c r="L4974" s="72" t="n">
        <v>3386.25</v>
      </c>
      <c r="M4974" s="72" t="n">
        <v>17320668.75</v>
      </c>
      <c r="N4974" s="72" t="n">
        <v>0</v>
      </c>
      <c r="O4974" s="72" t="n">
        <v>17320668.75</v>
      </c>
      <c r="P4974" s="72" t="n">
        <v>9920993.15</v>
      </c>
      <c r="Q4974" s="72" t="n">
        <v>7399675.6</v>
      </c>
      <c r="R4974" t="inlineStr">
        <is>
          <t>TS-02</t>
        </is>
      </c>
      <c r="S4974" s="73" t="n">
        <v>37.6</v>
      </c>
      <c r="T4974" s="73" t="n">
        <v>31.5</v>
      </c>
      <c r="U4974" s="71" t="n">
        <v>1</v>
      </c>
      <c r="V4974" t="inlineStr">
        <is>
          <t>No</t>
        </is>
      </c>
      <c r="W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TC104966</t>
        </is>
      </c>
      <c r="B4975" s="69" t="n">
        <v>46253</v>
      </c>
      <c r="C4975" s="70" t="n">
        <v>2026</v>
      </c>
      <c r="D4975" t="inlineStr">
        <is>
          <t>Aug</t>
        </is>
      </c>
      <c r="E4975" t="inlineStr">
        <is>
          <t>North America</t>
        </is>
      </c>
      <c r="F4975" t="inlineStr">
        <is>
          <t>USA</t>
        </is>
      </c>
      <c r="G4975" t="inlineStr">
        <is>
          <t>Retail &amp; CPG</t>
        </is>
      </c>
      <c r="H4975" t="inlineStr">
        <is>
          <t>Application services</t>
        </is>
      </c>
      <c r="I4975" t="inlineStr">
        <is>
          <t>Large client</t>
        </is>
      </c>
      <c r="J4975" t="inlineStr">
        <is>
          <t>Mei Lin</t>
        </is>
      </c>
      <c r="K4975" s="71" t="n">
        <v>8343</v>
      </c>
      <c r="L4975" s="72" t="n">
        <v>3693.41</v>
      </c>
      <c r="M4975" s="72" t="n">
        <v>30814119.63</v>
      </c>
      <c r="N4975" s="72" t="n">
        <v>1232564.79</v>
      </c>
      <c r="O4975" s="72" t="n">
        <v>29581554.84</v>
      </c>
      <c r="P4975" s="72" t="n">
        <v>18572657.65</v>
      </c>
      <c r="Q4975" s="72" t="n">
        <v>11008897.19</v>
      </c>
      <c r="R4975" t="inlineStr">
        <is>
          <t>RC-01</t>
        </is>
      </c>
      <c r="S4975" s="73" t="n">
        <v>65.40000000000001</v>
      </c>
      <c r="T4975" s="73" t="n">
        <v>52.4</v>
      </c>
      <c r="U4975" s="71" t="n">
        <v>1</v>
      </c>
      <c r="V4975" t="inlineStr">
        <is>
          <t>No</t>
        </is>
      </c>
      <c r="W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TC104967</t>
        </is>
      </c>
      <c r="B4976" s="69" t="n">
        <v>46253</v>
      </c>
      <c r="C4976" s="70" t="n">
        <v>2026</v>
      </c>
      <c r="D4976" t="inlineStr">
        <is>
          <t>Aug</t>
        </is>
      </c>
      <c r="E4976" t="inlineStr">
        <is>
          <t>North America</t>
        </is>
      </c>
      <c r="F4976" t="inlineStr">
        <is>
          <t>USA</t>
        </is>
      </c>
      <c r="G4976" t="inlineStr">
        <is>
          <t>Technology &amp; Services</t>
        </is>
      </c>
      <c r="H4976" t="inlineStr">
        <is>
          <t>Application services</t>
        </is>
      </c>
      <c r="I4976" t="inlineStr">
        <is>
          <t>Large client</t>
        </is>
      </c>
      <c r="J4976" t="inlineStr">
        <is>
          <t>Ruhi Shaikh</t>
        </is>
      </c>
      <c r="K4976" s="71" t="n">
        <v>3925</v>
      </c>
      <c r="L4976" s="72" t="n">
        <v>4576.35</v>
      </c>
      <c r="M4976" s="72" t="n">
        <v>17962173.75</v>
      </c>
      <c r="N4976" s="72" t="n">
        <v>0</v>
      </c>
      <c r="O4976" s="72" t="n">
        <v>17962173.75</v>
      </c>
      <c r="P4976" s="72" t="n">
        <v>11665821.86</v>
      </c>
      <c r="Q4976" s="72" t="n">
        <v>6296351.89</v>
      </c>
      <c r="R4976" t="inlineStr">
        <is>
          <t>TS-05</t>
        </is>
      </c>
      <c r="S4976" s="73" t="n">
        <v>28.5</v>
      </c>
      <c r="T4976" s="73" t="n">
        <v>23.3</v>
      </c>
      <c r="U4976" s="71" t="n">
        <v>0</v>
      </c>
      <c r="V4976" t="inlineStr">
        <is>
          <t>Yes</t>
        </is>
      </c>
      <c r="W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TC104968</t>
        </is>
      </c>
      <c r="B4977" s="69" t="n">
        <v>46253</v>
      </c>
      <c r="C4977" s="70" t="n">
        <v>2026</v>
      </c>
      <c r="D4977" t="inlineStr">
        <is>
          <t>Aug</t>
        </is>
      </c>
      <c r="E4977" t="inlineStr">
        <is>
          <t>Continental Europe</t>
        </is>
      </c>
      <c r="F4977" t="inlineStr">
        <is>
          <t>Germany</t>
        </is>
      </c>
      <c r="G4977" t="inlineStr">
        <is>
          <t>BFSI</t>
        </is>
      </c>
      <c r="H4977" t="inlineStr">
        <is>
          <t>Application services</t>
        </is>
      </c>
      <c r="I4977" t="inlineStr">
        <is>
          <t>Mid-size client</t>
        </is>
      </c>
      <c r="J4977" t="inlineStr">
        <is>
          <t>Fatima Al-Saud</t>
        </is>
      </c>
      <c r="K4977" s="71" t="n">
        <v>1107</v>
      </c>
      <c r="L4977" s="72" t="n">
        <v>4381.46</v>
      </c>
      <c r="M4977" s="72" t="n">
        <v>4850276.22</v>
      </c>
      <c r="N4977" s="72" t="n">
        <v>0</v>
      </c>
      <c r="O4977" s="72" t="n">
        <v>4850276.22</v>
      </c>
      <c r="P4977" s="72" t="n">
        <v>3478998.77</v>
      </c>
      <c r="Q4977" s="72" t="n">
        <v>1371277.45</v>
      </c>
      <c r="R4977" t="inlineStr">
        <is>
          <t>B-03</t>
        </is>
      </c>
      <c r="S4977" s="73" t="n">
        <v>8.9</v>
      </c>
      <c r="T4977" s="73" t="n">
        <v>6.6</v>
      </c>
      <c r="U4977" s="71" t="n">
        <v>0</v>
      </c>
      <c r="V4977" t="inlineStr">
        <is>
          <t>No</t>
        </is>
      </c>
      <c r="W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TC104969</t>
        </is>
      </c>
      <c r="B4978" s="69" t="n">
        <v>46254</v>
      </c>
      <c r="C4978" s="70" t="n">
        <v>2026</v>
      </c>
      <c r="D4978" t="inlineStr">
        <is>
          <t>Aug</t>
        </is>
      </c>
      <c r="E4978" t="inlineStr">
        <is>
          <t>Asia Pacific</t>
        </is>
      </c>
      <c r="F4978" t="inlineStr">
        <is>
          <t>Australia</t>
        </is>
      </c>
      <c r="G4978" t="inlineStr">
        <is>
          <t>BFSI</t>
        </is>
      </c>
      <c r="H4978" t="inlineStr">
        <is>
          <t>Application services</t>
        </is>
      </c>
      <c r="I4978" t="inlineStr">
        <is>
          <t>Top-10 client</t>
        </is>
      </c>
      <c r="J4978" t="inlineStr">
        <is>
          <t>Ruhi Shaikh</t>
        </is>
      </c>
      <c r="K4978" s="71" t="n">
        <v>8997</v>
      </c>
      <c r="L4978" s="72" t="n">
        <v>3640.81</v>
      </c>
      <c r="M4978" s="72" t="n">
        <v>32756367.57</v>
      </c>
      <c r="N4978" s="72" t="n">
        <v>1965382.05</v>
      </c>
      <c r="O4978" s="72" t="n">
        <v>30790985.52</v>
      </c>
      <c r="P4978" s="72" t="n">
        <v>20236804.09</v>
      </c>
      <c r="Q4978" s="72" t="n">
        <v>10554181.43</v>
      </c>
      <c r="R4978" t="inlineStr">
        <is>
          <t>B-05</t>
        </is>
      </c>
      <c r="S4978" s="73" t="n">
        <v>61.4</v>
      </c>
      <c r="T4978" s="73" t="n">
        <v>51.3</v>
      </c>
      <c r="U4978" s="71" t="n">
        <v>0</v>
      </c>
      <c r="V4978" t="inlineStr">
        <is>
          <t>No</t>
        </is>
      </c>
      <c r="W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TC104970</t>
        </is>
      </c>
      <c r="B4979" s="69" t="n">
        <v>46254</v>
      </c>
      <c r="C4979" s="70" t="n">
        <v>2026</v>
      </c>
      <c r="D4979" t="inlineStr">
        <is>
          <t>Aug</t>
        </is>
      </c>
      <c r="E4979" t="inlineStr">
        <is>
          <t>India</t>
        </is>
      </c>
      <c r="F4979" t="inlineStr">
        <is>
          <t>India</t>
        </is>
      </c>
      <c r="G4979" t="inlineStr">
        <is>
          <t>Life Sciences</t>
        </is>
      </c>
      <c r="H4979" t="inlineStr">
        <is>
          <t>Application services</t>
        </is>
      </c>
      <c r="I4979" t="inlineStr">
        <is>
          <t>Large client</t>
        </is>
      </c>
      <c r="J4979" t="inlineStr">
        <is>
          <t>Olivia Brown</t>
        </is>
      </c>
      <c r="K4979" s="71" t="n">
        <v>1444</v>
      </c>
      <c r="L4979" s="72" t="n">
        <v>3616.23</v>
      </c>
      <c r="M4979" s="72" t="n">
        <v>5221836.12</v>
      </c>
      <c r="N4979" s="72" t="n">
        <v>313310.17</v>
      </c>
      <c r="O4979" s="72" t="n">
        <v>4908525.95</v>
      </c>
      <c r="P4979" s="72" t="n">
        <v>3280414.27</v>
      </c>
      <c r="Q4979" s="72" t="n">
        <v>1628111.68</v>
      </c>
      <c r="R4979" t="inlineStr">
        <is>
          <t>LS-03</t>
        </is>
      </c>
      <c r="S4979" s="73" t="n">
        <v>9.6</v>
      </c>
      <c r="T4979" s="73" t="n">
        <v>8</v>
      </c>
      <c r="U4979" s="71" t="n">
        <v>0</v>
      </c>
      <c r="V4979" t="inlineStr">
        <is>
          <t>No</t>
        </is>
      </c>
      <c r="W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TC104971</t>
        </is>
      </c>
      <c r="B4980" s="69" t="n">
        <v>46254</v>
      </c>
      <c r="C4980" s="70" t="n">
        <v>2026</v>
      </c>
      <c r="D4980" t="inlineStr">
        <is>
          <t>Aug</t>
        </is>
      </c>
      <c r="E4980" t="inlineStr">
        <is>
          <t>North America</t>
        </is>
      </c>
      <c r="F4980" t="inlineStr">
        <is>
          <t>Canada</t>
        </is>
      </c>
      <c r="G4980" t="inlineStr">
        <is>
          <t>BFSI</t>
        </is>
      </c>
      <c r="H4980" t="inlineStr">
        <is>
          <t>Cloud &amp; infrastructure</t>
        </is>
      </c>
      <c r="I4980" t="inlineStr">
        <is>
          <t>Large client</t>
        </is>
      </c>
      <c r="J4980" t="inlineStr">
        <is>
          <t>Liam O'Brien</t>
        </is>
      </c>
      <c r="K4980" s="71" t="n">
        <v>7680</v>
      </c>
      <c r="L4980" s="72" t="n">
        <v>4029.48</v>
      </c>
      <c r="M4980" s="72" t="n">
        <v>30946406.4</v>
      </c>
      <c r="N4980" s="72" t="n">
        <v>0</v>
      </c>
      <c r="O4980" s="72" t="n">
        <v>30946406.4</v>
      </c>
      <c r="P4980" s="72" t="n">
        <v>21825973.9</v>
      </c>
      <c r="Q4980" s="72" t="n">
        <v>9120432.5</v>
      </c>
      <c r="R4980" t="inlineStr">
        <is>
          <t>B-03</t>
        </is>
      </c>
      <c r="S4980" s="73" t="n">
        <v>48.4</v>
      </c>
      <c r="T4980" s="73" t="n">
        <v>43.4</v>
      </c>
      <c r="U4980" s="71" t="n">
        <v>0</v>
      </c>
      <c r="V4980" t="inlineStr">
        <is>
          <t>No</t>
        </is>
      </c>
      <c r="W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TC104972</t>
        </is>
      </c>
      <c r="B4981" s="69" t="n">
        <v>46254</v>
      </c>
      <c r="C4981" s="70" t="n">
        <v>2026</v>
      </c>
      <c r="D4981" t="inlineStr">
        <is>
          <t>Aug</t>
        </is>
      </c>
      <c r="E4981" t="inlineStr">
        <is>
          <t>North America</t>
        </is>
      </c>
      <c r="F4981" t="inlineStr">
        <is>
          <t>Canada</t>
        </is>
      </c>
      <c r="G4981" t="inlineStr">
        <is>
          <t>Manufacturing</t>
        </is>
      </c>
      <c r="H4981" t="inlineStr">
        <is>
          <t>Application services</t>
        </is>
      </c>
      <c r="I4981" t="inlineStr">
        <is>
          <t>Large client</t>
        </is>
      </c>
      <c r="J4981" t="inlineStr">
        <is>
          <t>Emma Clarke</t>
        </is>
      </c>
      <c r="K4981" s="71" t="n">
        <v>7929</v>
      </c>
      <c r="L4981" s="72" t="n">
        <v>3709.54</v>
      </c>
      <c r="M4981" s="72" t="n">
        <v>29412942.66</v>
      </c>
      <c r="N4981" s="72" t="n">
        <v>588258.85</v>
      </c>
      <c r="O4981" s="72" t="n">
        <v>28824683.81</v>
      </c>
      <c r="P4981" s="72" t="n">
        <v>17081440.76</v>
      </c>
      <c r="Q4981" s="72" t="n">
        <v>11743243.05</v>
      </c>
      <c r="R4981" t="inlineStr">
        <is>
          <t>M-06</t>
        </is>
      </c>
      <c r="S4981" s="73" t="n">
        <v>57.5</v>
      </c>
      <c r="T4981" s="73" t="n">
        <v>48.1</v>
      </c>
      <c r="U4981" s="71" t="n">
        <v>0</v>
      </c>
      <c r="V4981" t="inlineStr">
        <is>
          <t>Yes</t>
        </is>
      </c>
      <c r="W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TC104973</t>
        </is>
      </c>
      <c r="B4982" s="69" t="n">
        <v>46254</v>
      </c>
      <c r="C4982" s="70" t="n">
        <v>2026</v>
      </c>
      <c r="D4982" t="inlineStr">
        <is>
          <t>Aug</t>
        </is>
      </c>
      <c r="E4982" t="inlineStr">
        <is>
          <t>North America</t>
        </is>
      </c>
      <c r="F4982" t="inlineStr">
        <is>
          <t>Canada</t>
        </is>
      </c>
      <c r="G4982" t="inlineStr">
        <is>
          <t>Communications &amp; Media</t>
        </is>
      </c>
      <c r="H4982" t="inlineStr">
        <is>
          <t>Consulting</t>
        </is>
      </c>
      <c r="I4982" t="inlineStr">
        <is>
          <t>Large client</t>
        </is>
      </c>
      <c r="J4982" t="inlineStr">
        <is>
          <t>Hiroshi Tanaka</t>
        </is>
      </c>
      <c r="K4982" s="71" t="n">
        <v>8149</v>
      </c>
      <c r="L4982" s="72" t="n">
        <v>3644.35</v>
      </c>
      <c r="M4982" s="72" t="n">
        <v>29697808.15</v>
      </c>
      <c r="N4982" s="72" t="n">
        <v>593956.16</v>
      </c>
      <c r="O4982" s="72" t="n">
        <v>29103851.99</v>
      </c>
      <c r="P4982" s="72" t="n">
        <v>20327895.1</v>
      </c>
      <c r="Q4982" s="72" t="n">
        <v>8775956.890000001</v>
      </c>
      <c r="R4982" t="inlineStr">
        <is>
          <t>CM-01</t>
        </is>
      </c>
      <c r="S4982" s="73" t="n">
        <v>59.3</v>
      </c>
      <c r="T4982" s="73" t="n">
        <v>48.7</v>
      </c>
      <c r="U4982" s="71" t="n">
        <v>1</v>
      </c>
      <c r="V4982" t="inlineStr">
        <is>
          <t>No</t>
        </is>
      </c>
      <c r="W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TC104974</t>
        </is>
      </c>
      <c r="B4983" s="69" t="n">
        <v>46254</v>
      </c>
      <c r="C4983" s="70" t="n">
        <v>2026</v>
      </c>
      <c r="D4983" t="inlineStr">
        <is>
          <t>Aug</t>
        </is>
      </c>
      <c r="E4983" t="inlineStr">
        <is>
          <t>North America</t>
        </is>
      </c>
      <c r="F4983" t="inlineStr">
        <is>
          <t>USA</t>
        </is>
      </c>
      <c r="G4983" t="inlineStr">
        <is>
          <t>Technology &amp; Services</t>
        </is>
      </c>
      <c r="H4983" t="inlineStr">
        <is>
          <t>Application services</t>
        </is>
      </c>
      <c r="I4983" t="inlineStr">
        <is>
          <t>Mid-size client</t>
        </is>
      </c>
      <c r="J4983" t="inlineStr">
        <is>
          <t>Olivia Brown</t>
        </is>
      </c>
      <c r="K4983" s="71" t="n">
        <v>1385</v>
      </c>
      <c r="L4983" s="72" t="n">
        <v>3719</v>
      </c>
      <c r="M4983" s="72" t="n">
        <v>5150815</v>
      </c>
      <c r="N4983" s="72" t="n">
        <v>0</v>
      </c>
      <c r="O4983" s="72" t="n">
        <v>5150815</v>
      </c>
      <c r="P4983" s="72" t="n">
        <v>3273786.59</v>
      </c>
      <c r="Q4983" s="72" t="n">
        <v>1877028.41</v>
      </c>
      <c r="R4983" t="inlineStr">
        <is>
          <t>TS-04</t>
        </is>
      </c>
      <c r="S4983" s="73" t="n">
        <v>10.7</v>
      </c>
      <c r="T4983" s="73" t="n">
        <v>8.300000000000001</v>
      </c>
      <c r="U4983" s="71" t="n">
        <v>0</v>
      </c>
      <c r="V4983" t="inlineStr">
        <is>
          <t>No</t>
        </is>
      </c>
      <c r="W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TC104975</t>
        </is>
      </c>
      <c r="B4984" s="69" t="n">
        <v>46254</v>
      </c>
      <c r="C4984" s="70" t="n">
        <v>2026</v>
      </c>
      <c r="D4984" t="inlineStr">
        <is>
          <t>Aug</t>
        </is>
      </c>
      <c r="E4984" t="inlineStr">
        <is>
          <t>Asia Pacific</t>
        </is>
      </c>
      <c r="F4984" t="inlineStr">
        <is>
          <t>Australia</t>
        </is>
      </c>
      <c r="G4984" t="inlineStr">
        <is>
          <t>Communications &amp; Media</t>
        </is>
      </c>
      <c r="H4984" t="inlineStr">
        <is>
          <t>Application services</t>
        </is>
      </c>
      <c r="I4984" t="inlineStr">
        <is>
          <t>Top-10 client</t>
        </is>
      </c>
      <c r="J4984" t="inlineStr">
        <is>
          <t>Priya Nair</t>
        </is>
      </c>
      <c r="K4984" s="71" t="n">
        <v>8056</v>
      </c>
      <c r="L4984" s="72" t="n">
        <v>3195.26</v>
      </c>
      <c r="M4984" s="72" t="n">
        <v>25741014.56</v>
      </c>
      <c r="N4984" s="72" t="n">
        <v>1029640.58</v>
      </c>
      <c r="O4984" s="72" t="n">
        <v>24711373.98</v>
      </c>
      <c r="P4984" s="72" t="n">
        <v>17337334.98</v>
      </c>
      <c r="Q4984" s="72" t="n">
        <v>7374039</v>
      </c>
      <c r="R4984" t="inlineStr">
        <is>
          <t>CM-06</t>
        </is>
      </c>
      <c r="S4984" s="73" t="n">
        <v>60.5</v>
      </c>
      <c r="T4984" s="73" t="n">
        <v>48.3</v>
      </c>
      <c r="U4984" s="71" t="n">
        <v>1</v>
      </c>
      <c r="V4984" t="inlineStr">
        <is>
          <t>No</t>
        </is>
      </c>
      <c r="W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TC104976</t>
        </is>
      </c>
      <c r="B4985" s="69" t="n">
        <v>46254</v>
      </c>
      <c r="C4985" s="70" t="n">
        <v>2026</v>
      </c>
      <c r="D4985" t="inlineStr">
        <is>
          <t>Aug</t>
        </is>
      </c>
      <c r="E4985" t="inlineStr">
        <is>
          <t>Asia Pacific</t>
        </is>
      </c>
      <c r="F4985" t="inlineStr">
        <is>
          <t>Singapore</t>
        </is>
      </c>
      <c r="G4985" t="inlineStr">
        <is>
          <t>BFSI</t>
        </is>
      </c>
      <c r="H4985" t="inlineStr">
        <is>
          <t>AI &amp; data</t>
        </is>
      </c>
      <c r="I4985" t="inlineStr">
        <is>
          <t>Large client</t>
        </is>
      </c>
      <c r="J4985" t="inlineStr">
        <is>
          <t>Arjun Mehta</t>
        </is>
      </c>
      <c r="K4985" s="71" t="n">
        <v>10359</v>
      </c>
      <c r="L4985" s="72" t="n">
        <v>3563.35</v>
      </c>
      <c r="M4985" s="72" t="n">
        <v>36912742.65</v>
      </c>
      <c r="N4985" s="72" t="n">
        <v>2214764.56</v>
      </c>
      <c r="O4985" s="72" t="n">
        <v>34697978.09</v>
      </c>
      <c r="P4985" s="72" t="n">
        <v>23539102.62</v>
      </c>
      <c r="Q4985" s="72" t="n">
        <v>11158875.47</v>
      </c>
      <c r="R4985" t="inlineStr">
        <is>
          <t>B-05</t>
        </is>
      </c>
      <c r="S4985" s="73" t="n">
        <v>71.8</v>
      </c>
      <c r="T4985" s="73" t="n">
        <v>59.7</v>
      </c>
      <c r="U4985" s="71" t="n">
        <v>1</v>
      </c>
      <c r="V4985" t="inlineStr">
        <is>
          <t>No</t>
        </is>
      </c>
      <c r="W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TC104977</t>
        </is>
      </c>
      <c r="B4986" s="69" t="n">
        <v>46254</v>
      </c>
      <c r="C4986" s="70" t="n">
        <v>2026</v>
      </c>
      <c r="D4986" t="inlineStr">
        <is>
          <t>Aug</t>
        </is>
      </c>
      <c r="E4986" t="inlineStr">
        <is>
          <t>India</t>
        </is>
      </c>
      <c r="F4986" t="inlineStr">
        <is>
          <t>India</t>
        </is>
      </c>
      <c r="G4986" t="inlineStr">
        <is>
          <t>BFSI</t>
        </is>
      </c>
      <c r="H4986" t="inlineStr">
        <is>
          <t>Application services</t>
        </is>
      </c>
      <c r="I4986" t="inlineStr">
        <is>
          <t>Mid-size client</t>
        </is>
      </c>
      <c r="J4986" t="inlineStr">
        <is>
          <t>Liam O'Brien</t>
        </is>
      </c>
      <c r="K4986" s="71" t="n">
        <v>10852</v>
      </c>
      <c r="L4986" s="72" t="n">
        <v>3495.75</v>
      </c>
      <c r="M4986" s="72" t="n">
        <v>37935879</v>
      </c>
      <c r="N4986" s="72" t="n">
        <v>0</v>
      </c>
      <c r="O4986" s="72" t="n">
        <v>37935879</v>
      </c>
      <c r="P4986" s="72" t="n">
        <v>24930852.31</v>
      </c>
      <c r="Q4986" s="72" t="n">
        <v>13005026.69</v>
      </c>
      <c r="R4986" t="inlineStr">
        <is>
          <t>B-02</t>
        </is>
      </c>
      <c r="S4986" s="73" t="n">
        <v>74.8</v>
      </c>
      <c r="T4986" s="73" t="n">
        <v>68.40000000000001</v>
      </c>
      <c r="U4986" s="71" t="n">
        <v>1</v>
      </c>
      <c r="V4986" t="inlineStr">
        <is>
          <t>No</t>
        </is>
      </c>
      <c r="W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TC104978</t>
        </is>
      </c>
      <c r="B4987" s="69" t="n">
        <v>46254</v>
      </c>
      <c r="C4987" s="70" t="n">
        <v>2026</v>
      </c>
      <c r="D4987" t="inlineStr">
        <is>
          <t>Aug</t>
        </is>
      </c>
      <c r="E4987" t="inlineStr">
        <is>
          <t>North America</t>
        </is>
      </c>
      <c r="F4987" t="inlineStr">
        <is>
          <t>USA</t>
        </is>
      </c>
      <c r="G4987" t="inlineStr">
        <is>
          <t>Communications &amp; Media</t>
        </is>
      </c>
      <c r="H4987" t="inlineStr">
        <is>
          <t>Application services</t>
        </is>
      </c>
      <c r="I4987" t="inlineStr">
        <is>
          <t>Top-10 client</t>
        </is>
      </c>
      <c r="J4987" t="inlineStr">
        <is>
          <t>Ruhi Shaikh</t>
        </is>
      </c>
      <c r="K4987" s="71" t="n">
        <v>10063</v>
      </c>
      <c r="L4987" s="72" t="n">
        <v>3706.32</v>
      </c>
      <c r="M4987" s="72" t="n">
        <v>37296698.16</v>
      </c>
      <c r="N4987" s="72" t="n">
        <v>745933.96</v>
      </c>
      <c r="O4987" s="72" t="n">
        <v>36550764.2</v>
      </c>
      <c r="P4987" s="72" t="n">
        <v>26870042.38</v>
      </c>
      <c r="Q4987" s="72" t="n">
        <v>9680721.82</v>
      </c>
      <c r="R4987" t="inlineStr">
        <is>
          <t>CM-05</t>
        </is>
      </c>
      <c r="S4987" s="73" t="n">
        <v>67.90000000000001</v>
      </c>
      <c r="T4987" s="73" t="n">
        <v>61.6</v>
      </c>
      <c r="U4987" s="71" t="n">
        <v>0</v>
      </c>
      <c r="V4987" t="inlineStr">
        <is>
          <t>No</t>
        </is>
      </c>
      <c r="W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TC104979</t>
        </is>
      </c>
      <c r="B4988" s="69" t="n">
        <v>46255</v>
      </c>
      <c r="C4988" s="70" t="n">
        <v>2026</v>
      </c>
      <c r="D4988" t="inlineStr">
        <is>
          <t>Aug</t>
        </is>
      </c>
      <c r="E4988" t="inlineStr">
        <is>
          <t>Continental Europe</t>
        </is>
      </c>
      <c r="F4988" t="inlineStr">
        <is>
          <t>France</t>
        </is>
      </c>
      <c r="G4988" t="inlineStr">
        <is>
          <t>Communications &amp; Media</t>
        </is>
      </c>
      <c r="H4988" t="inlineStr">
        <is>
          <t>BPS</t>
        </is>
      </c>
      <c r="I4988" t="inlineStr">
        <is>
          <t>Top-10 client</t>
        </is>
      </c>
      <c r="J4988" t="inlineStr">
        <is>
          <t>Ana Costa</t>
        </is>
      </c>
      <c r="K4988" s="71" t="n">
        <v>3416</v>
      </c>
      <c r="L4988" s="72" t="n">
        <v>3553.11</v>
      </c>
      <c r="M4988" s="72" t="n">
        <v>12137423.76</v>
      </c>
      <c r="N4988" s="72" t="n">
        <v>0</v>
      </c>
      <c r="O4988" s="72" t="n">
        <v>12137423.76</v>
      </c>
      <c r="P4988" s="72" t="n">
        <v>8324779.54</v>
      </c>
      <c r="Q4988" s="72" t="n">
        <v>3812644.22</v>
      </c>
      <c r="R4988" t="inlineStr">
        <is>
          <t>CM-05</t>
        </is>
      </c>
      <c r="S4988" s="73" t="n">
        <v>24.4</v>
      </c>
      <c r="T4988" s="73" t="n">
        <v>20</v>
      </c>
      <c r="U4988" s="71" t="n">
        <v>0</v>
      </c>
      <c r="V4988" t="inlineStr">
        <is>
          <t>No</t>
        </is>
      </c>
      <c r="W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TC104980</t>
        </is>
      </c>
      <c r="B4989" s="69" t="n">
        <v>46255</v>
      </c>
      <c r="C4989" s="70" t="n">
        <v>2026</v>
      </c>
      <c r="D4989" t="inlineStr">
        <is>
          <t>Aug</t>
        </is>
      </c>
      <c r="E4989" t="inlineStr">
        <is>
          <t>North America</t>
        </is>
      </c>
      <c r="F4989" t="inlineStr">
        <is>
          <t>Canada</t>
        </is>
      </c>
      <c r="G4989" t="inlineStr">
        <is>
          <t>Life Sciences</t>
        </is>
      </c>
      <c r="H4989" t="inlineStr">
        <is>
          <t>Consulting</t>
        </is>
      </c>
      <c r="I4989" t="inlineStr">
        <is>
          <t>Top-10 client</t>
        </is>
      </c>
      <c r="J4989" t="inlineStr">
        <is>
          <t>Liam O'Brien</t>
        </is>
      </c>
      <c r="K4989" s="71" t="n">
        <v>2511</v>
      </c>
      <c r="L4989" s="72" t="n">
        <v>4197.17</v>
      </c>
      <c r="M4989" s="72" t="n">
        <v>10539093.87</v>
      </c>
      <c r="N4989" s="72" t="n">
        <v>0</v>
      </c>
      <c r="O4989" s="72" t="n">
        <v>10539093.87</v>
      </c>
      <c r="P4989" s="72" t="n">
        <v>6773311.44</v>
      </c>
      <c r="Q4989" s="72" t="n">
        <v>3765782.43</v>
      </c>
      <c r="R4989" t="inlineStr">
        <is>
          <t>LS-02</t>
        </is>
      </c>
      <c r="S4989" s="73" t="n">
        <v>18.3</v>
      </c>
      <c r="T4989" s="73" t="n">
        <v>14.7</v>
      </c>
      <c r="U4989" s="71" t="n">
        <v>0</v>
      </c>
      <c r="V4989" t="inlineStr">
        <is>
          <t>No</t>
        </is>
      </c>
      <c r="W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TC104981</t>
        </is>
      </c>
      <c r="B4990" s="69" t="n">
        <v>46255</v>
      </c>
      <c r="C4990" s="70" t="n">
        <v>2026</v>
      </c>
      <c r="D4990" t="inlineStr">
        <is>
          <t>Aug</t>
        </is>
      </c>
      <c r="E4990" t="inlineStr">
        <is>
          <t>Middle East &amp; Africa</t>
        </is>
      </c>
      <c r="F4990" t="inlineStr">
        <is>
          <t>UAE</t>
        </is>
      </c>
      <c r="G4990" t="inlineStr">
        <is>
          <t>Manufacturing</t>
        </is>
      </c>
      <c r="H4990" t="inlineStr">
        <is>
          <t>AI &amp; data</t>
        </is>
      </c>
      <c r="I4990" t="inlineStr">
        <is>
          <t>Top-10 client</t>
        </is>
      </c>
      <c r="J4990" t="inlineStr">
        <is>
          <t>Wei Chen</t>
        </is>
      </c>
      <c r="K4990" s="71" t="n">
        <v>1623</v>
      </c>
      <c r="L4990" s="72" t="n">
        <v>3842.71</v>
      </c>
      <c r="M4990" s="72" t="n">
        <v>6236718.33</v>
      </c>
      <c r="N4990" s="72" t="n">
        <v>249468.73</v>
      </c>
      <c r="O4990" s="72" t="n">
        <v>5987249.6</v>
      </c>
      <c r="P4990" s="72" t="n">
        <v>4479616.95</v>
      </c>
      <c r="Q4990" s="72" t="n">
        <v>1507632.65</v>
      </c>
      <c r="R4990" t="inlineStr">
        <is>
          <t>M-01</t>
        </is>
      </c>
      <c r="S4990" s="73" t="n">
        <v>10.9</v>
      </c>
      <c r="T4990" s="73" t="n">
        <v>9.1</v>
      </c>
      <c r="U4990" s="71" t="n">
        <v>0</v>
      </c>
      <c r="V4990" t="inlineStr">
        <is>
          <t>No</t>
        </is>
      </c>
      <c r="W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TC104982</t>
        </is>
      </c>
      <c r="B4991" s="69" t="n">
        <v>46255</v>
      </c>
      <c r="C4991" s="70" t="n">
        <v>2026</v>
      </c>
      <c r="D4991" t="inlineStr">
        <is>
          <t>Aug</t>
        </is>
      </c>
      <c r="E4991" t="inlineStr">
        <is>
          <t>North America</t>
        </is>
      </c>
      <c r="F4991" t="inlineStr">
        <is>
          <t>USA</t>
        </is>
      </c>
      <c r="G4991" t="inlineStr">
        <is>
          <t>Retail &amp; CPG</t>
        </is>
      </c>
      <c r="H4991" t="inlineStr">
        <is>
          <t>AI &amp; data</t>
        </is>
      </c>
      <c r="I4991" t="inlineStr">
        <is>
          <t>Mid-size client</t>
        </is>
      </c>
      <c r="J4991" t="inlineStr">
        <is>
          <t>Ana Costa</t>
        </is>
      </c>
      <c r="K4991" s="71" t="n">
        <v>3707</v>
      </c>
      <c r="L4991" s="72" t="n">
        <v>3828.8</v>
      </c>
      <c r="M4991" s="72" t="n">
        <v>14193361.6</v>
      </c>
      <c r="N4991" s="72" t="n">
        <v>0</v>
      </c>
      <c r="O4991" s="72" t="n">
        <v>14193361.6</v>
      </c>
      <c r="P4991" s="72" t="n">
        <v>10099095.63</v>
      </c>
      <c r="Q4991" s="72" t="n">
        <v>4094265.97</v>
      </c>
      <c r="R4991" t="inlineStr">
        <is>
          <t>RC-06</t>
        </is>
      </c>
      <c r="S4991" s="73" t="n">
        <v>26.1</v>
      </c>
      <c r="T4991" s="73" t="n">
        <v>22</v>
      </c>
      <c r="U4991" s="71" t="n">
        <v>0</v>
      </c>
      <c r="V4991" t="inlineStr">
        <is>
          <t>No</t>
        </is>
      </c>
      <c r="W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TC104983</t>
        </is>
      </c>
      <c r="B4992" s="69" t="n">
        <v>46255</v>
      </c>
      <c r="C4992" s="70" t="n">
        <v>2026</v>
      </c>
      <c r="D4992" t="inlineStr">
        <is>
          <t>Aug</t>
        </is>
      </c>
      <c r="E4992" t="inlineStr">
        <is>
          <t>North America</t>
        </is>
      </c>
      <c r="F4992" t="inlineStr">
        <is>
          <t>Canada</t>
        </is>
      </c>
      <c r="G4992" t="inlineStr">
        <is>
          <t>Manufacturing</t>
        </is>
      </c>
      <c r="H4992" t="inlineStr">
        <is>
          <t>AI &amp; data</t>
        </is>
      </c>
      <c r="I4992" t="inlineStr">
        <is>
          <t>Large client</t>
        </is>
      </c>
      <c r="J4992" t="inlineStr">
        <is>
          <t>Olivia Brown</t>
        </is>
      </c>
      <c r="K4992" s="71" t="n">
        <v>4615</v>
      </c>
      <c r="L4992" s="72" t="n">
        <v>4501.86</v>
      </c>
      <c r="M4992" s="72" t="n">
        <v>20776083.9</v>
      </c>
      <c r="N4992" s="72" t="n">
        <v>0</v>
      </c>
      <c r="O4992" s="72" t="n">
        <v>20776083.9</v>
      </c>
      <c r="P4992" s="72" t="n">
        <v>13191409.49</v>
      </c>
      <c r="Q4992" s="72" t="n">
        <v>7584674.41</v>
      </c>
      <c r="R4992" t="inlineStr">
        <is>
          <t>M-02</t>
        </is>
      </c>
      <c r="S4992" s="73" t="n">
        <v>31.2</v>
      </c>
      <c r="T4992" s="73" t="n">
        <v>26.5</v>
      </c>
      <c r="U4992" s="71" t="n">
        <v>0</v>
      </c>
      <c r="V4992" t="inlineStr">
        <is>
          <t>No</t>
        </is>
      </c>
      <c r="W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TC104984</t>
        </is>
      </c>
      <c r="B4993" s="69" t="n">
        <v>46255</v>
      </c>
      <c r="C4993" s="70" t="n">
        <v>2026</v>
      </c>
      <c r="D4993" t="inlineStr">
        <is>
          <t>Aug</t>
        </is>
      </c>
      <c r="E4993" t="inlineStr">
        <is>
          <t>UK</t>
        </is>
      </c>
      <c r="F4993" t="inlineStr">
        <is>
          <t>UK</t>
        </is>
      </c>
      <c r="G4993" t="inlineStr">
        <is>
          <t>BFSI</t>
        </is>
      </c>
      <c r="H4993" t="inlineStr">
        <is>
          <t>Application services</t>
        </is>
      </c>
      <c r="I4993" t="inlineStr">
        <is>
          <t>Large client</t>
        </is>
      </c>
      <c r="J4993" t="inlineStr">
        <is>
          <t>Zoya Ahmed</t>
        </is>
      </c>
      <c r="K4993" s="71" t="n">
        <v>3144</v>
      </c>
      <c r="L4993" s="72" t="n">
        <v>4355.09</v>
      </c>
      <c r="M4993" s="72" t="n">
        <v>13692402.96</v>
      </c>
      <c r="N4993" s="72" t="n">
        <v>821544.1800000001</v>
      </c>
      <c r="O4993" s="72" t="n">
        <v>12870858.78</v>
      </c>
      <c r="P4993" s="72" t="n">
        <v>9219002.77</v>
      </c>
      <c r="Q4993" s="72" t="n">
        <v>3651856.01</v>
      </c>
      <c r="R4993" t="inlineStr">
        <is>
          <t>B-02</t>
        </is>
      </c>
      <c r="S4993" s="73" t="n">
        <v>24.2</v>
      </c>
      <c r="T4993" s="73" t="n">
        <v>19.8</v>
      </c>
      <c r="U4993" s="71" t="n">
        <v>0</v>
      </c>
      <c r="V4993" t="inlineStr">
        <is>
          <t>Yes</t>
        </is>
      </c>
      <c r="W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TC104985</t>
        </is>
      </c>
      <c r="B4994" s="69" t="n">
        <v>46255</v>
      </c>
      <c r="C4994" s="70" t="n">
        <v>2026</v>
      </c>
      <c r="D4994" t="inlineStr">
        <is>
          <t>Aug</t>
        </is>
      </c>
      <c r="E4994" t="inlineStr">
        <is>
          <t>Asia Pacific</t>
        </is>
      </c>
      <c r="F4994" t="inlineStr">
        <is>
          <t>Singapore</t>
        </is>
      </c>
      <c r="G4994" t="inlineStr">
        <is>
          <t>Technology &amp; Services</t>
        </is>
      </c>
      <c r="H4994" t="inlineStr">
        <is>
          <t>Consulting</t>
        </is>
      </c>
      <c r="I4994" t="inlineStr">
        <is>
          <t>Mid-size client</t>
        </is>
      </c>
      <c r="J4994" t="inlineStr">
        <is>
          <t>Kofi Mensah</t>
        </is>
      </c>
      <c r="K4994" s="71" t="n">
        <v>970</v>
      </c>
      <c r="L4994" s="72" t="n">
        <v>3417.73</v>
      </c>
      <c r="M4994" s="72" t="n">
        <v>3315198.1</v>
      </c>
      <c r="N4994" s="72" t="n">
        <v>0</v>
      </c>
      <c r="O4994" s="72" t="n">
        <v>3315198.1</v>
      </c>
      <c r="P4994" s="72" t="n">
        <v>2019427.77</v>
      </c>
      <c r="Q4994" s="72" t="n">
        <v>1295770.33</v>
      </c>
      <c r="R4994" t="inlineStr">
        <is>
          <t>TS-02</t>
        </is>
      </c>
      <c r="S4994" s="73" t="n">
        <v>6.8</v>
      </c>
      <c r="T4994" s="73" t="n">
        <v>5.6</v>
      </c>
      <c r="U4994" s="71" t="n">
        <v>0</v>
      </c>
      <c r="V4994" t="inlineStr">
        <is>
          <t>No</t>
        </is>
      </c>
      <c r="W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TC104986</t>
        </is>
      </c>
      <c r="B4995" s="69" t="n">
        <v>46255</v>
      </c>
      <c r="C4995" s="70" t="n">
        <v>2026</v>
      </c>
      <c r="D4995" t="inlineStr">
        <is>
          <t>Aug</t>
        </is>
      </c>
      <c r="E4995" t="inlineStr">
        <is>
          <t>UK</t>
        </is>
      </c>
      <c r="F4995" t="inlineStr">
        <is>
          <t>UK</t>
        </is>
      </c>
      <c r="G4995" t="inlineStr">
        <is>
          <t>Manufacturing</t>
        </is>
      </c>
      <c r="H4995" t="inlineStr">
        <is>
          <t>AI &amp; data</t>
        </is>
      </c>
      <c r="I4995" t="inlineStr">
        <is>
          <t>Mid-size client</t>
        </is>
      </c>
      <c r="J4995" t="inlineStr">
        <is>
          <t>Fatima Al-Saud</t>
        </is>
      </c>
      <c r="K4995" s="71" t="n">
        <v>10682</v>
      </c>
      <c r="L4995" s="72" t="n">
        <v>4015.64</v>
      </c>
      <c r="M4995" s="72" t="n">
        <v>42895066.48</v>
      </c>
      <c r="N4995" s="72" t="n">
        <v>857901.33</v>
      </c>
      <c r="O4995" s="72" t="n">
        <v>42037165.15</v>
      </c>
      <c r="P4995" s="72" t="n">
        <v>28768312.01</v>
      </c>
      <c r="Q4995" s="72" t="n">
        <v>13268853.14</v>
      </c>
      <c r="R4995" t="inlineStr">
        <is>
          <t>M-01</t>
        </is>
      </c>
      <c r="S4995" s="73" t="n">
        <v>74.8</v>
      </c>
      <c r="T4995" s="73" t="n">
        <v>63.4</v>
      </c>
      <c r="U4995" s="71" t="n">
        <v>0</v>
      </c>
      <c r="V4995" t="inlineStr">
        <is>
          <t>No</t>
        </is>
      </c>
      <c r="W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TC104987</t>
        </is>
      </c>
      <c r="B4996" s="69" t="n">
        <v>46256</v>
      </c>
      <c r="C4996" s="70" t="n">
        <v>2026</v>
      </c>
      <c r="D4996" t="inlineStr">
        <is>
          <t>Aug</t>
        </is>
      </c>
      <c r="E4996" t="inlineStr">
        <is>
          <t>Asia Pacific</t>
        </is>
      </c>
      <c r="F4996" t="inlineStr">
        <is>
          <t>Japan</t>
        </is>
      </c>
      <c r="G4996" t="inlineStr">
        <is>
          <t>Retail &amp; CPG</t>
        </is>
      </c>
      <c r="H4996" t="inlineStr">
        <is>
          <t>Cloud &amp; infrastructure</t>
        </is>
      </c>
      <c r="I4996" t="inlineStr">
        <is>
          <t>Large client</t>
        </is>
      </c>
      <c r="J4996" t="inlineStr">
        <is>
          <t>Ana Costa</t>
        </is>
      </c>
      <c r="K4996" s="71" t="n">
        <v>2372</v>
      </c>
      <c r="L4996" s="72" t="n">
        <v>3525.02</v>
      </c>
      <c r="M4996" s="72" t="n">
        <v>8361347.44</v>
      </c>
      <c r="N4996" s="72" t="n">
        <v>167226.95</v>
      </c>
      <c r="O4996" s="72" t="n">
        <v>8194120.49</v>
      </c>
      <c r="P4996" s="72" t="n">
        <v>5593985.91</v>
      </c>
      <c r="Q4996" s="72" t="n">
        <v>2600134.58</v>
      </c>
      <c r="R4996" t="inlineStr">
        <is>
          <t>RC-04</t>
        </is>
      </c>
      <c r="S4996" s="73" t="n">
        <v>17.8</v>
      </c>
      <c r="T4996" s="73" t="n">
        <v>14.7</v>
      </c>
      <c r="U4996" s="71" t="n">
        <v>0</v>
      </c>
      <c r="V4996" t="inlineStr">
        <is>
          <t>No</t>
        </is>
      </c>
      <c r="W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TC104988</t>
        </is>
      </c>
      <c r="B4997" s="69" t="n">
        <v>46256</v>
      </c>
      <c r="C4997" s="70" t="n">
        <v>2026</v>
      </c>
      <c r="D4997" t="inlineStr">
        <is>
          <t>Aug</t>
        </is>
      </c>
      <c r="E4997" t="inlineStr">
        <is>
          <t>North America</t>
        </is>
      </c>
      <c r="F4997" t="inlineStr">
        <is>
          <t>Canada</t>
        </is>
      </c>
      <c r="G4997" t="inlineStr">
        <is>
          <t>Retail &amp; CPG</t>
        </is>
      </c>
      <c r="H4997" t="inlineStr">
        <is>
          <t>Application services</t>
        </is>
      </c>
      <c r="I4997" t="inlineStr">
        <is>
          <t>Top-10 client</t>
        </is>
      </c>
      <c r="J4997" t="inlineStr">
        <is>
          <t>Ruhi Shaikh</t>
        </is>
      </c>
      <c r="K4997" s="71" t="n">
        <v>10822</v>
      </c>
      <c r="L4997" s="72" t="n">
        <v>3643.08</v>
      </c>
      <c r="M4997" s="72" t="n">
        <v>39425411.76</v>
      </c>
      <c r="N4997" s="72" t="n">
        <v>0</v>
      </c>
      <c r="O4997" s="72" t="n">
        <v>39425411.76</v>
      </c>
      <c r="P4997" s="72" t="n">
        <v>24536686.45</v>
      </c>
      <c r="Q4997" s="72" t="n">
        <v>14888725.31</v>
      </c>
      <c r="R4997" t="inlineStr">
        <is>
          <t>RC-06</t>
        </is>
      </c>
      <c r="S4997" s="73" t="n">
        <v>72.3</v>
      </c>
      <c r="T4997" s="73" t="n">
        <v>63.2</v>
      </c>
      <c r="U4997" s="71" t="n">
        <v>1</v>
      </c>
      <c r="V4997" t="inlineStr">
        <is>
          <t>No</t>
        </is>
      </c>
      <c r="W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TC104989</t>
        </is>
      </c>
      <c r="B4998" s="69" t="n">
        <v>46256</v>
      </c>
      <c r="C4998" s="70" t="n">
        <v>2026</v>
      </c>
      <c r="D4998" t="inlineStr">
        <is>
          <t>Aug</t>
        </is>
      </c>
      <c r="E4998" t="inlineStr">
        <is>
          <t>North America</t>
        </is>
      </c>
      <c r="F4998" t="inlineStr">
        <is>
          <t>Canada</t>
        </is>
      </c>
      <c r="G4998" t="inlineStr">
        <is>
          <t>BFSI</t>
        </is>
      </c>
      <c r="H4998" t="inlineStr">
        <is>
          <t>Cloud &amp; infrastructure</t>
        </is>
      </c>
      <c r="I4998" t="inlineStr">
        <is>
          <t>Large client</t>
        </is>
      </c>
      <c r="J4998" t="inlineStr">
        <is>
          <t>Wei Chen</t>
        </is>
      </c>
      <c r="K4998" s="71" t="n">
        <v>992</v>
      </c>
      <c r="L4998" s="72" t="n">
        <v>4041.08</v>
      </c>
      <c r="M4998" s="72" t="n">
        <v>4008751.36</v>
      </c>
      <c r="N4998" s="72" t="n">
        <v>80175.03</v>
      </c>
      <c r="O4998" s="72" t="n">
        <v>3928576.33</v>
      </c>
      <c r="P4998" s="72" t="n">
        <v>2461283.92</v>
      </c>
      <c r="Q4998" s="72" t="n">
        <v>1467292.41</v>
      </c>
      <c r="R4998" t="inlineStr">
        <is>
          <t>B-03</t>
        </is>
      </c>
      <c r="S4998" s="73" t="n">
        <v>6.6</v>
      </c>
      <c r="T4998" s="73" t="n">
        <v>6</v>
      </c>
      <c r="U4998" s="71" t="n">
        <v>0</v>
      </c>
      <c r="V4998" t="inlineStr">
        <is>
          <t>No</t>
        </is>
      </c>
      <c r="W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TC104990</t>
        </is>
      </c>
      <c r="B4999" s="69" t="n">
        <v>46256</v>
      </c>
      <c r="C4999" s="70" t="n">
        <v>2026</v>
      </c>
      <c r="D4999" t="inlineStr">
        <is>
          <t>Aug</t>
        </is>
      </c>
      <c r="E4999" t="inlineStr">
        <is>
          <t>Continental Europe</t>
        </is>
      </c>
      <c r="F4999" t="inlineStr">
        <is>
          <t>Germany</t>
        </is>
      </c>
      <c r="G4999" t="inlineStr">
        <is>
          <t>Retail &amp; CPG</t>
        </is>
      </c>
      <c r="H4999" t="inlineStr">
        <is>
          <t>Application services</t>
        </is>
      </c>
      <c r="I4999" t="inlineStr">
        <is>
          <t>Large client</t>
        </is>
      </c>
      <c r="J4999" t="inlineStr">
        <is>
          <t>Omar Haddad</t>
        </is>
      </c>
      <c r="K4999" s="71" t="n">
        <v>3407</v>
      </c>
      <c r="L4999" s="72" t="n">
        <v>3513.29</v>
      </c>
      <c r="M4999" s="72" t="n">
        <v>11969779.03</v>
      </c>
      <c r="N4999" s="72" t="n">
        <v>0</v>
      </c>
      <c r="O4999" s="72" t="n">
        <v>11969779.03</v>
      </c>
      <c r="P4999" s="72" t="n">
        <v>7661823.56</v>
      </c>
      <c r="Q4999" s="72" t="n">
        <v>4307955.47</v>
      </c>
      <c r="R4999" t="inlineStr">
        <is>
          <t>RC-06</t>
        </is>
      </c>
      <c r="S4999" s="73" t="n">
        <v>25.3</v>
      </c>
      <c r="T4999" s="73" t="n">
        <v>19.8</v>
      </c>
      <c r="U4999" s="71" t="n">
        <v>0</v>
      </c>
      <c r="V4999" t="inlineStr">
        <is>
          <t>No</t>
        </is>
      </c>
      <c r="W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TC104991</t>
        </is>
      </c>
      <c r="B5000" s="69" t="n">
        <v>46256</v>
      </c>
      <c r="C5000" s="70" t="n">
        <v>2026</v>
      </c>
      <c r="D5000" t="inlineStr">
        <is>
          <t>Aug</t>
        </is>
      </c>
      <c r="E5000" t="inlineStr">
        <is>
          <t>North America</t>
        </is>
      </c>
      <c r="F5000" t="inlineStr">
        <is>
          <t>Canada</t>
        </is>
      </c>
      <c r="G5000" t="inlineStr">
        <is>
          <t>Communications &amp; Media</t>
        </is>
      </c>
      <c r="H5000" t="inlineStr">
        <is>
          <t>Cloud &amp; infrastructure</t>
        </is>
      </c>
      <c r="I5000" t="inlineStr">
        <is>
          <t>Mid-size client</t>
        </is>
      </c>
      <c r="J5000" t="inlineStr">
        <is>
          <t>Kofi Mensah</t>
        </is>
      </c>
      <c r="K5000" s="71" t="n">
        <v>5863</v>
      </c>
      <c r="L5000" s="72" t="n">
        <v>3649.69</v>
      </c>
      <c r="M5000" s="72" t="n">
        <v>21398132.47</v>
      </c>
      <c r="N5000" s="72" t="n">
        <v>0</v>
      </c>
      <c r="O5000" s="72" t="n">
        <v>21398132.47</v>
      </c>
      <c r="P5000" s="72" t="n">
        <v>13604675.97</v>
      </c>
      <c r="Q5000" s="72" t="n">
        <v>7793456.5</v>
      </c>
      <c r="R5000" t="inlineStr">
        <is>
          <t>CM-03</t>
        </is>
      </c>
      <c r="S5000" s="73" t="n">
        <v>42.6</v>
      </c>
      <c r="T5000" s="73" t="n">
        <v>37.2</v>
      </c>
      <c r="U5000" s="71" t="n">
        <v>1</v>
      </c>
      <c r="V5000" t="inlineStr">
        <is>
          <t>No</t>
        </is>
      </c>
      <c r="W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TC104992</t>
        </is>
      </c>
      <c r="B5001" s="69" t="n">
        <v>46256</v>
      </c>
      <c r="C5001" s="70" t="n">
        <v>2026</v>
      </c>
      <c r="D5001" t="inlineStr">
        <is>
          <t>Aug</t>
        </is>
      </c>
      <c r="E5001" t="inlineStr">
        <is>
          <t>North America</t>
        </is>
      </c>
      <c r="F5001" t="inlineStr">
        <is>
          <t>Canada</t>
        </is>
      </c>
      <c r="G5001" t="inlineStr">
        <is>
          <t>Communications &amp; Media</t>
        </is>
      </c>
      <c r="H5001" t="inlineStr">
        <is>
          <t>Application services</t>
        </is>
      </c>
      <c r="I5001" t="inlineStr">
        <is>
          <t>Large client</t>
        </is>
      </c>
      <c r="J5001" t="inlineStr">
        <is>
          <t>Noah Smith</t>
        </is>
      </c>
      <c r="K5001" s="71" t="n">
        <v>5471</v>
      </c>
      <c r="L5001" s="72" t="n">
        <v>3404.64</v>
      </c>
      <c r="M5001" s="72" t="n">
        <v>18626785.44</v>
      </c>
      <c r="N5001" s="72" t="n">
        <v>0</v>
      </c>
      <c r="O5001" s="72" t="n">
        <v>18626785.44</v>
      </c>
      <c r="P5001" s="72" t="n">
        <v>12184854.43</v>
      </c>
      <c r="Q5001" s="72" t="n">
        <v>6441931.01</v>
      </c>
      <c r="R5001" t="inlineStr">
        <is>
          <t>CM-02</t>
        </is>
      </c>
      <c r="S5001" s="73" t="n">
        <v>39.8</v>
      </c>
      <c r="T5001" s="73" t="n">
        <v>32</v>
      </c>
      <c r="U5001" s="71" t="n">
        <v>1</v>
      </c>
      <c r="V5001" t="inlineStr">
        <is>
          <t>No</t>
        </is>
      </c>
      <c r="W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TC104993</t>
        </is>
      </c>
      <c r="B5002" s="69" t="n">
        <v>46256</v>
      </c>
      <c r="C5002" s="70" t="n">
        <v>2026</v>
      </c>
      <c r="D5002" t="inlineStr">
        <is>
          <t>Aug</t>
        </is>
      </c>
      <c r="E5002" t="inlineStr">
        <is>
          <t>North America</t>
        </is>
      </c>
      <c r="F5002" t="inlineStr">
        <is>
          <t>USA</t>
        </is>
      </c>
      <c r="G5002" t="inlineStr">
        <is>
          <t>Life Sciences</t>
        </is>
      </c>
      <c r="H5002" t="inlineStr">
        <is>
          <t>Application services</t>
        </is>
      </c>
      <c r="I5002" t="inlineStr">
        <is>
          <t>Large client</t>
        </is>
      </c>
      <c r="J5002" t="inlineStr">
        <is>
          <t>Fatima Al-Saud</t>
        </is>
      </c>
      <c r="K5002" s="71" t="n">
        <v>5937</v>
      </c>
      <c r="L5002" s="72" t="n">
        <v>4278.42</v>
      </c>
      <c r="M5002" s="72" t="n">
        <v>25400979.54</v>
      </c>
      <c r="N5002" s="72" t="n">
        <v>0</v>
      </c>
      <c r="O5002" s="72" t="n">
        <v>25400979.54</v>
      </c>
      <c r="P5002" s="72" t="n">
        <v>15438988.41</v>
      </c>
      <c r="Q5002" s="72" t="n">
        <v>9961991.130000001</v>
      </c>
      <c r="R5002" t="inlineStr">
        <is>
          <t>LS-03</t>
        </is>
      </c>
      <c r="S5002" s="73" t="n">
        <v>42.2</v>
      </c>
      <c r="T5002" s="73" t="n">
        <v>32.9</v>
      </c>
      <c r="U5002" s="71" t="n">
        <v>0</v>
      </c>
      <c r="V5002" t="inlineStr">
        <is>
          <t>No</t>
        </is>
      </c>
      <c r="W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TC104994</t>
        </is>
      </c>
      <c r="B5003" s="69" t="n">
        <v>46256</v>
      </c>
      <c r="C5003" s="70" t="n">
        <v>2026</v>
      </c>
      <c r="D5003" t="inlineStr">
        <is>
          <t>Aug</t>
        </is>
      </c>
      <c r="E5003" t="inlineStr">
        <is>
          <t>Middle East &amp; Africa</t>
        </is>
      </c>
      <c r="F5003" t="inlineStr">
        <is>
          <t>South Africa</t>
        </is>
      </c>
      <c r="G5003" t="inlineStr">
        <is>
          <t>Life Sciences</t>
        </is>
      </c>
      <c r="H5003" t="inlineStr">
        <is>
          <t>Cloud &amp; infrastructure</t>
        </is>
      </c>
      <c r="I5003" t="inlineStr">
        <is>
          <t>Mid-size client</t>
        </is>
      </c>
      <c r="J5003" t="inlineStr">
        <is>
          <t>Hiroshi Tanaka</t>
        </is>
      </c>
      <c r="K5003" s="71" t="n">
        <v>9659</v>
      </c>
      <c r="L5003" s="72" t="n">
        <v>4061.75</v>
      </c>
      <c r="M5003" s="72" t="n">
        <v>39232443.25</v>
      </c>
      <c r="N5003" s="72" t="n">
        <v>1569297.73</v>
      </c>
      <c r="O5003" s="72" t="n">
        <v>37663145.52</v>
      </c>
      <c r="P5003" s="72" t="n">
        <v>25111075.34</v>
      </c>
      <c r="Q5003" s="72" t="n">
        <v>12552070.18</v>
      </c>
      <c r="R5003" t="inlineStr">
        <is>
          <t>LS-04</t>
        </is>
      </c>
      <c r="S5003" s="73" t="n">
        <v>60.3</v>
      </c>
      <c r="T5003" s="73" t="n">
        <v>53.2</v>
      </c>
      <c r="U5003" s="71" t="n">
        <v>2</v>
      </c>
      <c r="V5003" t="inlineStr">
        <is>
          <t>No</t>
        </is>
      </c>
      <c r="W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TC104995</t>
        </is>
      </c>
      <c r="B5004" s="69" t="n">
        <v>46256</v>
      </c>
      <c r="C5004" s="70" t="n">
        <v>2026</v>
      </c>
      <c r="D5004" t="inlineStr">
        <is>
          <t>Aug</t>
        </is>
      </c>
      <c r="E5004" t="inlineStr">
        <is>
          <t>North America</t>
        </is>
      </c>
      <c r="F5004" t="inlineStr">
        <is>
          <t>USA</t>
        </is>
      </c>
      <c r="G5004" t="inlineStr">
        <is>
          <t>Technology &amp; Services</t>
        </is>
      </c>
      <c r="H5004" t="inlineStr">
        <is>
          <t>BPS</t>
        </is>
      </c>
      <c r="I5004" t="inlineStr">
        <is>
          <t>Top-10 client</t>
        </is>
      </c>
      <c r="J5004" t="inlineStr">
        <is>
          <t>Sophie Müller</t>
        </is>
      </c>
      <c r="K5004" s="71" t="n">
        <v>10999</v>
      </c>
      <c r="L5004" s="72" t="n">
        <v>4597.18</v>
      </c>
      <c r="M5004" s="72" t="n">
        <v>50564382.82</v>
      </c>
      <c r="N5004" s="72" t="n">
        <v>0</v>
      </c>
      <c r="O5004" s="72" t="n">
        <v>50564382.82</v>
      </c>
      <c r="P5004" s="72" t="n">
        <v>31984101.8</v>
      </c>
      <c r="Q5004" s="72" t="n">
        <v>18580281.02</v>
      </c>
      <c r="R5004" t="inlineStr">
        <is>
          <t>TS-02</t>
        </is>
      </c>
      <c r="S5004" s="73" t="n">
        <v>73.3</v>
      </c>
      <c r="T5004" s="73" t="n">
        <v>63.7</v>
      </c>
      <c r="U5004" s="71" t="n">
        <v>0</v>
      </c>
      <c r="V5004" t="inlineStr">
        <is>
          <t>No</t>
        </is>
      </c>
      <c r="W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TC104996</t>
        </is>
      </c>
      <c r="B5005" s="69" t="n">
        <v>46256</v>
      </c>
      <c r="C5005" s="70" t="n">
        <v>2026</v>
      </c>
      <c r="D5005" t="inlineStr">
        <is>
          <t>Aug</t>
        </is>
      </c>
      <c r="E5005" t="inlineStr">
        <is>
          <t>North America</t>
        </is>
      </c>
      <c r="F5005" t="inlineStr">
        <is>
          <t>Canada</t>
        </is>
      </c>
      <c r="G5005" t="inlineStr">
        <is>
          <t>Technology &amp; Services</t>
        </is>
      </c>
      <c r="H5005" t="inlineStr">
        <is>
          <t>Application services</t>
        </is>
      </c>
      <c r="I5005" t="inlineStr">
        <is>
          <t>Mid-size client</t>
        </is>
      </c>
      <c r="J5005" t="inlineStr">
        <is>
          <t>Olivia Brown</t>
        </is>
      </c>
      <c r="K5005" s="71" t="n">
        <v>2985</v>
      </c>
      <c r="L5005" s="72" t="n">
        <v>4599.37</v>
      </c>
      <c r="M5005" s="72" t="n">
        <v>13729119.45</v>
      </c>
      <c r="N5005" s="72" t="n">
        <v>823747.17</v>
      </c>
      <c r="O5005" s="72" t="n">
        <v>12905372.28</v>
      </c>
      <c r="P5005" s="72" t="n">
        <v>8572312.060000001</v>
      </c>
      <c r="Q5005" s="72" t="n">
        <v>4333060.22</v>
      </c>
      <c r="R5005" t="inlineStr">
        <is>
          <t>TS-03</t>
        </is>
      </c>
      <c r="S5005" s="73" t="n">
        <v>20.5</v>
      </c>
      <c r="T5005" s="73" t="n">
        <v>16.8</v>
      </c>
      <c r="U5005" s="71" t="n">
        <v>0</v>
      </c>
      <c r="V5005" t="inlineStr">
        <is>
          <t>No</t>
        </is>
      </c>
      <c r="W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TC104997</t>
        </is>
      </c>
      <c r="B5006" s="69" t="n">
        <v>46256</v>
      </c>
      <c r="C5006" s="70" t="n">
        <v>2026</v>
      </c>
      <c r="D5006" t="inlineStr">
        <is>
          <t>Aug</t>
        </is>
      </c>
      <c r="E5006" t="inlineStr">
        <is>
          <t>Continental Europe</t>
        </is>
      </c>
      <c r="F5006" t="inlineStr">
        <is>
          <t>Netherlands</t>
        </is>
      </c>
      <c r="G5006" t="inlineStr">
        <is>
          <t>Manufacturing</t>
        </is>
      </c>
      <c r="H5006" t="inlineStr">
        <is>
          <t>Consulting</t>
        </is>
      </c>
      <c r="I5006" t="inlineStr">
        <is>
          <t>Top-10 client</t>
        </is>
      </c>
      <c r="J5006" t="inlineStr">
        <is>
          <t>Emma Clarke</t>
        </is>
      </c>
      <c r="K5006" s="71" t="n">
        <v>9633</v>
      </c>
      <c r="L5006" s="72" t="n">
        <v>4001.44</v>
      </c>
      <c r="M5006" s="72" t="n">
        <v>38545871.52</v>
      </c>
      <c r="N5006" s="72" t="n">
        <v>2312752.29</v>
      </c>
      <c r="O5006" s="72" t="n">
        <v>36233119.23</v>
      </c>
      <c r="P5006" s="72" t="n">
        <v>24098647.66</v>
      </c>
      <c r="Q5006" s="72" t="n">
        <v>12134471.57</v>
      </c>
      <c r="R5006" t="inlineStr">
        <is>
          <t>M-06</t>
        </is>
      </c>
      <c r="S5006" s="73" t="n">
        <v>70.40000000000001</v>
      </c>
      <c r="T5006" s="73" t="n">
        <v>57.9</v>
      </c>
      <c r="U5006" s="71" t="n">
        <v>0</v>
      </c>
      <c r="V5006" t="inlineStr">
        <is>
          <t>No</t>
        </is>
      </c>
      <c r="W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TC104998</t>
        </is>
      </c>
      <c r="B5007" s="69" t="n">
        <v>46256</v>
      </c>
      <c r="C5007" s="70" t="n">
        <v>2026</v>
      </c>
      <c r="D5007" t="inlineStr">
        <is>
          <t>Aug</t>
        </is>
      </c>
      <c r="E5007" t="inlineStr">
        <is>
          <t>North America</t>
        </is>
      </c>
      <c r="F5007" t="inlineStr">
        <is>
          <t>USA</t>
        </is>
      </c>
      <c r="G5007" t="inlineStr">
        <is>
          <t>Communications &amp; Media</t>
        </is>
      </c>
      <c r="H5007" t="inlineStr">
        <is>
          <t>Cloud &amp; infrastructure</t>
        </is>
      </c>
      <c r="I5007" t="inlineStr">
        <is>
          <t>Large client</t>
        </is>
      </c>
      <c r="J5007" t="inlineStr">
        <is>
          <t>Omar Haddad</t>
        </is>
      </c>
      <c r="K5007" s="71" t="n">
        <v>6597</v>
      </c>
      <c r="L5007" s="72" t="n">
        <v>3692.72</v>
      </c>
      <c r="M5007" s="72" t="n">
        <v>24360873.84</v>
      </c>
      <c r="N5007" s="72" t="n">
        <v>0</v>
      </c>
      <c r="O5007" s="72" t="n">
        <v>24360873.84</v>
      </c>
      <c r="P5007" s="72" t="n">
        <v>17344458.64</v>
      </c>
      <c r="Q5007" s="72" t="n">
        <v>7016415.2</v>
      </c>
      <c r="R5007" t="inlineStr">
        <is>
          <t>CM-05</t>
        </is>
      </c>
      <c r="S5007" s="73" t="n">
        <v>44.6</v>
      </c>
      <c r="T5007" s="73" t="n">
        <v>40.8</v>
      </c>
      <c r="U5007" s="71" t="n">
        <v>0</v>
      </c>
      <c r="V5007" t="inlineStr">
        <is>
          <t>Yes</t>
        </is>
      </c>
      <c r="W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TC104999</t>
        </is>
      </c>
      <c r="B5008" s="69" t="n">
        <v>46257</v>
      </c>
      <c r="C5008" s="70" t="n">
        <v>2026</v>
      </c>
      <c r="D5008" t="inlineStr">
        <is>
          <t>Aug</t>
        </is>
      </c>
      <c r="E5008" t="inlineStr">
        <is>
          <t>Middle East &amp; Africa</t>
        </is>
      </c>
      <c r="F5008" t="inlineStr">
        <is>
          <t>UAE</t>
        </is>
      </c>
      <c r="G5008" t="inlineStr">
        <is>
          <t>BFSI</t>
        </is>
      </c>
      <c r="H5008" t="inlineStr">
        <is>
          <t>Application services</t>
        </is>
      </c>
      <c r="I5008" t="inlineStr">
        <is>
          <t>Large client</t>
        </is>
      </c>
      <c r="J5008" t="inlineStr">
        <is>
          <t>Fatima Al-Saud</t>
        </is>
      </c>
      <c r="K5008" s="71" t="n">
        <v>2829</v>
      </c>
      <c r="L5008" s="72" t="n">
        <v>3340.72</v>
      </c>
      <c r="M5008" s="72" t="n">
        <v>9450896.880000001</v>
      </c>
      <c r="N5008" s="72" t="n">
        <v>0</v>
      </c>
      <c r="O5008" s="72" t="n">
        <v>9450896.880000001</v>
      </c>
      <c r="P5008" s="72" t="n">
        <v>6409006.48</v>
      </c>
      <c r="Q5008" s="72" t="n">
        <v>3041890.4</v>
      </c>
      <c r="R5008" t="inlineStr">
        <is>
          <t>B-03</t>
        </is>
      </c>
      <c r="S5008" s="73" t="n">
        <v>22</v>
      </c>
      <c r="T5008" s="73" t="n">
        <v>16.3</v>
      </c>
      <c r="U5008" s="71" t="n">
        <v>0</v>
      </c>
      <c r="V5008" t="inlineStr">
        <is>
          <t>No</t>
        </is>
      </c>
      <c r="W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TC105000</t>
        </is>
      </c>
      <c r="B5009" s="69" t="n">
        <v>46257</v>
      </c>
      <c r="C5009" s="70" t="n">
        <v>2026</v>
      </c>
      <c r="D5009" t="inlineStr">
        <is>
          <t>Aug</t>
        </is>
      </c>
      <c r="E5009" t="inlineStr">
        <is>
          <t>North America</t>
        </is>
      </c>
      <c r="F5009" t="inlineStr">
        <is>
          <t>Canada</t>
        </is>
      </c>
      <c r="G5009" t="inlineStr">
        <is>
          <t>Communications &amp; Media</t>
        </is>
      </c>
      <c r="H5009" t="inlineStr">
        <is>
          <t>Consulting</t>
        </is>
      </c>
      <c r="I5009" t="inlineStr">
        <is>
          <t>Mid-size client</t>
        </is>
      </c>
      <c r="J5009" t="inlineStr">
        <is>
          <t>Sara Rossi</t>
        </is>
      </c>
      <c r="K5009" s="71" t="n">
        <v>2646</v>
      </c>
      <c r="L5009" s="72" t="n">
        <v>3631.26</v>
      </c>
      <c r="M5009" s="72" t="n">
        <v>9608313.960000001</v>
      </c>
      <c r="N5009" s="72" t="n">
        <v>0</v>
      </c>
      <c r="O5009" s="72" t="n">
        <v>9608313.960000001</v>
      </c>
      <c r="P5009" s="72" t="n">
        <v>6179433.25</v>
      </c>
      <c r="Q5009" s="72" t="n">
        <v>3428880.71</v>
      </c>
      <c r="R5009" t="inlineStr">
        <is>
          <t>CM-01</t>
        </is>
      </c>
      <c r="S5009" s="73" t="n">
        <v>19.8</v>
      </c>
      <c r="T5009" s="73" t="n">
        <v>15.8</v>
      </c>
      <c r="U5009" s="71" t="n">
        <v>0</v>
      </c>
      <c r="V5009" t="inlineStr">
        <is>
          <t>No</t>
        </is>
      </c>
      <c r="W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TC105001</t>
        </is>
      </c>
      <c r="B5010" s="69" t="n">
        <v>46257</v>
      </c>
      <c r="C5010" s="70" t="n">
        <v>2026</v>
      </c>
      <c r="D5010" t="inlineStr">
        <is>
          <t>Aug</t>
        </is>
      </c>
      <c r="E5010" t="inlineStr">
        <is>
          <t>India</t>
        </is>
      </c>
      <c r="F5010" t="inlineStr">
        <is>
          <t>India</t>
        </is>
      </c>
      <c r="G5010" t="inlineStr">
        <is>
          <t>Communications &amp; Media</t>
        </is>
      </c>
      <c r="H5010" t="inlineStr">
        <is>
          <t>Application services</t>
        </is>
      </c>
      <c r="I5010" t="inlineStr">
        <is>
          <t>Mid-size client</t>
        </is>
      </c>
      <c r="J5010" t="inlineStr">
        <is>
          <t>Amir Khan</t>
        </is>
      </c>
      <c r="K5010" s="71" t="n">
        <v>8040</v>
      </c>
      <c r="L5010" s="72" t="n">
        <v>3561.43</v>
      </c>
      <c r="M5010" s="72" t="n">
        <v>28633897.2</v>
      </c>
      <c r="N5010" s="72" t="n">
        <v>1718033.83</v>
      </c>
      <c r="O5010" s="72" t="n">
        <v>26915863.37</v>
      </c>
      <c r="P5010" s="72" t="n">
        <v>21502800.85</v>
      </c>
      <c r="Q5010" s="72" t="n">
        <v>5413062.52</v>
      </c>
      <c r="R5010" t="inlineStr">
        <is>
          <t>CM-01</t>
        </is>
      </c>
      <c r="S5010" s="73" t="n">
        <v>56.2</v>
      </c>
      <c r="T5010" s="73" t="n">
        <v>50.9</v>
      </c>
      <c r="U5010" s="71" t="n">
        <v>0</v>
      </c>
      <c r="V5010" t="inlineStr">
        <is>
          <t>No</t>
        </is>
      </c>
      <c r="W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TC105002</t>
        </is>
      </c>
      <c r="B5011" s="69" t="n">
        <v>46257</v>
      </c>
      <c r="C5011" s="70" t="n">
        <v>2026</v>
      </c>
      <c r="D5011" t="inlineStr">
        <is>
          <t>Aug</t>
        </is>
      </c>
      <c r="E5011" t="inlineStr">
        <is>
          <t>North America</t>
        </is>
      </c>
      <c r="F5011" t="inlineStr">
        <is>
          <t>Canada</t>
        </is>
      </c>
      <c r="G5011" t="inlineStr">
        <is>
          <t>Manufacturing</t>
        </is>
      </c>
      <c r="H5011" t="inlineStr">
        <is>
          <t>Application services</t>
        </is>
      </c>
      <c r="I5011" t="inlineStr">
        <is>
          <t>Top-10 client</t>
        </is>
      </c>
      <c r="J5011" t="inlineStr">
        <is>
          <t>Arjun Mehta</t>
        </is>
      </c>
      <c r="K5011" s="71" t="n">
        <v>1678</v>
      </c>
      <c r="L5011" s="72" t="n">
        <v>3870.1</v>
      </c>
      <c r="M5011" s="72" t="n">
        <v>6494027.8</v>
      </c>
      <c r="N5011" s="72" t="n">
        <v>0</v>
      </c>
      <c r="O5011" s="72" t="n">
        <v>6494027.8</v>
      </c>
      <c r="P5011" s="72" t="n">
        <v>4032941.79</v>
      </c>
      <c r="Q5011" s="72" t="n">
        <v>2461086.01</v>
      </c>
      <c r="R5011" t="inlineStr">
        <is>
          <t>M-05</t>
        </is>
      </c>
      <c r="S5011" s="73" t="n">
        <v>13.1</v>
      </c>
      <c r="T5011" s="73" t="n">
        <v>9.9</v>
      </c>
      <c r="U5011" s="71" t="n">
        <v>0</v>
      </c>
      <c r="V5011" t="inlineStr">
        <is>
          <t>No</t>
        </is>
      </c>
      <c r="W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TC105003</t>
        </is>
      </c>
      <c r="B5012" s="69" t="n">
        <v>46257</v>
      </c>
      <c r="C5012" s="70" t="n">
        <v>2026</v>
      </c>
      <c r="D5012" t="inlineStr">
        <is>
          <t>Aug</t>
        </is>
      </c>
      <c r="E5012" t="inlineStr">
        <is>
          <t>North America</t>
        </is>
      </c>
      <c r="F5012" t="inlineStr">
        <is>
          <t>Canada</t>
        </is>
      </c>
      <c r="G5012" t="inlineStr">
        <is>
          <t>Life Sciences</t>
        </is>
      </c>
      <c r="H5012" t="inlineStr">
        <is>
          <t>Application services</t>
        </is>
      </c>
      <c r="I5012" t="inlineStr">
        <is>
          <t>Large client</t>
        </is>
      </c>
      <c r="J5012" t="inlineStr">
        <is>
          <t>Yuki Sato</t>
        </is>
      </c>
      <c r="K5012" s="71" t="n">
        <v>3875</v>
      </c>
      <c r="L5012" s="72" t="n">
        <v>4802.03</v>
      </c>
      <c r="M5012" s="72" t="n">
        <v>18607866.25</v>
      </c>
      <c r="N5012" s="72" t="n">
        <v>0</v>
      </c>
      <c r="O5012" s="72" t="n">
        <v>18607866.25</v>
      </c>
      <c r="P5012" s="72" t="n">
        <v>12182545.54</v>
      </c>
      <c r="Q5012" s="72" t="n">
        <v>6425320.71</v>
      </c>
      <c r="R5012" t="inlineStr">
        <is>
          <t>LS-01</t>
        </is>
      </c>
      <c r="S5012" s="73" t="n">
        <v>25</v>
      </c>
      <c r="T5012" s="73" t="n">
        <v>21.2</v>
      </c>
      <c r="U5012" s="71" t="n">
        <v>0</v>
      </c>
      <c r="V5012" t="inlineStr">
        <is>
          <t>No</t>
        </is>
      </c>
      <c r="W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TC105004</t>
        </is>
      </c>
      <c r="B5013" s="69" t="n">
        <v>46257</v>
      </c>
      <c r="C5013" s="70" t="n">
        <v>2026</v>
      </c>
      <c r="D5013" t="inlineStr">
        <is>
          <t>Aug</t>
        </is>
      </c>
      <c r="E5013" t="inlineStr">
        <is>
          <t>North America</t>
        </is>
      </c>
      <c r="F5013" t="inlineStr">
        <is>
          <t>Canada</t>
        </is>
      </c>
      <c r="G5013" t="inlineStr">
        <is>
          <t>Manufacturing</t>
        </is>
      </c>
      <c r="H5013" t="inlineStr">
        <is>
          <t>Application services</t>
        </is>
      </c>
      <c r="I5013" t="inlineStr">
        <is>
          <t>Large client</t>
        </is>
      </c>
      <c r="J5013" t="inlineStr">
        <is>
          <t>Sara Rossi</t>
        </is>
      </c>
      <c r="K5013" s="71" t="n">
        <v>10652</v>
      </c>
      <c r="L5013" s="72" t="n">
        <v>3629.18</v>
      </c>
      <c r="M5013" s="72" t="n">
        <v>38658025.36</v>
      </c>
      <c r="N5013" s="72" t="n">
        <v>0</v>
      </c>
      <c r="O5013" s="72" t="n">
        <v>38658025.36</v>
      </c>
      <c r="P5013" s="72" t="n">
        <v>25524194.33</v>
      </c>
      <c r="Q5013" s="72" t="n">
        <v>13133831.03</v>
      </c>
      <c r="R5013" t="inlineStr">
        <is>
          <t>M-04</t>
        </is>
      </c>
      <c r="S5013" s="73" t="n">
        <v>73</v>
      </c>
      <c r="T5013" s="73" t="n">
        <v>61.3</v>
      </c>
      <c r="U5013" s="71" t="n">
        <v>1</v>
      </c>
      <c r="V5013" t="inlineStr">
        <is>
          <t>No</t>
        </is>
      </c>
      <c r="W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TC105005</t>
        </is>
      </c>
      <c r="B5014" s="69" t="n">
        <v>46257</v>
      </c>
      <c r="C5014" s="70" t="n">
        <v>2026</v>
      </c>
      <c r="D5014" t="inlineStr">
        <is>
          <t>Aug</t>
        </is>
      </c>
      <c r="E5014" t="inlineStr">
        <is>
          <t>North America</t>
        </is>
      </c>
      <c r="F5014" t="inlineStr">
        <is>
          <t>USA</t>
        </is>
      </c>
      <c r="G5014" t="inlineStr">
        <is>
          <t>Technology &amp; Services</t>
        </is>
      </c>
      <c r="H5014" t="inlineStr">
        <is>
          <t>Consulting</t>
        </is>
      </c>
      <c r="I5014" t="inlineStr">
        <is>
          <t>Top-10 client</t>
        </is>
      </c>
      <c r="J5014" t="inlineStr">
        <is>
          <t>Emma Clarke</t>
        </is>
      </c>
      <c r="K5014" s="71" t="n">
        <v>8156</v>
      </c>
      <c r="L5014" s="72" t="n">
        <v>4286.86</v>
      </c>
      <c r="M5014" s="72" t="n">
        <v>34963630.16</v>
      </c>
      <c r="N5014" s="72" t="n">
        <v>2097817.81</v>
      </c>
      <c r="O5014" s="72" t="n">
        <v>32865812.35</v>
      </c>
      <c r="P5014" s="72" t="n">
        <v>20293082.75</v>
      </c>
      <c r="Q5014" s="72" t="n">
        <v>12572729.6</v>
      </c>
      <c r="R5014" t="inlineStr">
        <is>
          <t>TS-06</t>
        </is>
      </c>
      <c r="S5014" s="73" t="n">
        <v>61.5</v>
      </c>
      <c r="T5014" s="73" t="n">
        <v>49.1</v>
      </c>
      <c r="U5014" s="71" t="n">
        <v>1</v>
      </c>
      <c r="V5014" t="inlineStr">
        <is>
          <t>No</t>
        </is>
      </c>
      <c r="W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TC105006</t>
        </is>
      </c>
      <c r="B5015" s="69" t="n">
        <v>46257</v>
      </c>
      <c r="C5015" s="70" t="n">
        <v>2026</v>
      </c>
      <c r="D5015" t="inlineStr">
        <is>
          <t>Aug</t>
        </is>
      </c>
      <c r="E5015" t="inlineStr">
        <is>
          <t>North America</t>
        </is>
      </c>
      <c r="F5015" t="inlineStr">
        <is>
          <t>USA</t>
        </is>
      </c>
      <c r="G5015" t="inlineStr">
        <is>
          <t>BFSI</t>
        </is>
      </c>
      <c r="H5015" t="inlineStr">
        <is>
          <t>Cloud &amp; infrastructure</t>
        </is>
      </c>
      <c r="I5015" t="inlineStr">
        <is>
          <t>Large client</t>
        </is>
      </c>
      <c r="J5015" t="inlineStr">
        <is>
          <t>Ravindra Patil</t>
        </is>
      </c>
      <c r="K5015" s="71" t="n">
        <v>6676</v>
      </c>
      <c r="L5015" s="72" t="n">
        <v>4372.79</v>
      </c>
      <c r="M5015" s="72" t="n">
        <v>29192746.04</v>
      </c>
      <c r="N5015" s="72" t="n">
        <v>583854.92</v>
      </c>
      <c r="O5015" s="72" t="n">
        <v>28608891.12</v>
      </c>
      <c r="P5015" s="72" t="n">
        <v>17015140.22</v>
      </c>
      <c r="Q5015" s="72" t="n">
        <v>11593750.9</v>
      </c>
      <c r="R5015" t="inlineStr">
        <is>
          <t>B-05</t>
        </is>
      </c>
      <c r="S5015" s="73" t="n">
        <v>52.9</v>
      </c>
      <c r="T5015" s="73" t="n">
        <v>40.2</v>
      </c>
      <c r="U5015" s="71" t="n">
        <v>1</v>
      </c>
      <c r="V5015" t="inlineStr">
        <is>
          <t>No</t>
        </is>
      </c>
      <c r="W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TC105007</t>
        </is>
      </c>
      <c r="B5016" s="69" t="n">
        <v>46258</v>
      </c>
      <c r="C5016" s="70" t="n">
        <v>2026</v>
      </c>
      <c r="D5016" t="inlineStr">
        <is>
          <t>Aug</t>
        </is>
      </c>
      <c r="E5016" t="inlineStr">
        <is>
          <t>North America</t>
        </is>
      </c>
      <c r="F5016" t="inlineStr">
        <is>
          <t>Canada</t>
        </is>
      </c>
      <c r="G5016" t="inlineStr">
        <is>
          <t>Retail &amp; CPG</t>
        </is>
      </c>
      <c r="H5016" t="inlineStr">
        <is>
          <t>Application services</t>
        </is>
      </c>
      <c r="I5016" t="inlineStr">
        <is>
          <t>Large client</t>
        </is>
      </c>
      <c r="J5016" t="inlineStr">
        <is>
          <t>Priya Nair</t>
        </is>
      </c>
      <c r="K5016" s="71" t="n">
        <v>5550</v>
      </c>
      <c r="L5016" s="72" t="n">
        <v>3916.48</v>
      </c>
      <c r="M5016" s="72" t="n">
        <v>21736464</v>
      </c>
      <c r="N5016" s="72" t="n">
        <v>0</v>
      </c>
      <c r="O5016" s="72" t="n">
        <v>21736464</v>
      </c>
      <c r="P5016" s="72" t="n">
        <v>13676847.38</v>
      </c>
      <c r="Q5016" s="72" t="n">
        <v>8059616.62</v>
      </c>
      <c r="R5016" t="inlineStr">
        <is>
          <t>RC-04</t>
        </is>
      </c>
      <c r="S5016" s="73" t="n">
        <v>41.2</v>
      </c>
      <c r="T5016" s="73" t="n">
        <v>34.1</v>
      </c>
      <c r="U5016" s="71" t="n">
        <v>1</v>
      </c>
      <c r="V5016" t="inlineStr">
        <is>
          <t>No</t>
        </is>
      </c>
      <c r="W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TC105008</t>
        </is>
      </c>
      <c r="B5017" s="69" t="n">
        <v>46258</v>
      </c>
      <c r="C5017" s="70" t="n">
        <v>2026</v>
      </c>
      <c r="D5017" t="inlineStr">
        <is>
          <t>Aug</t>
        </is>
      </c>
      <c r="E5017" t="inlineStr">
        <is>
          <t>Asia Pacific</t>
        </is>
      </c>
      <c r="F5017" t="inlineStr">
        <is>
          <t>Singapore</t>
        </is>
      </c>
      <c r="G5017" t="inlineStr">
        <is>
          <t>Manufacturing</t>
        </is>
      </c>
      <c r="H5017" t="inlineStr">
        <is>
          <t>Cloud &amp; infrastructure</t>
        </is>
      </c>
      <c r="I5017" t="inlineStr">
        <is>
          <t>Large client</t>
        </is>
      </c>
      <c r="J5017" t="inlineStr">
        <is>
          <t>Ruhi Shaikh</t>
        </is>
      </c>
      <c r="K5017" s="71" t="n">
        <v>4868</v>
      </c>
      <c r="L5017" s="72" t="n">
        <v>3594.59</v>
      </c>
      <c r="M5017" s="72" t="n">
        <v>17498464.12</v>
      </c>
      <c r="N5017" s="72" t="n">
        <v>699938.5600000001</v>
      </c>
      <c r="O5017" s="72" t="n">
        <v>16798525.56</v>
      </c>
      <c r="P5017" s="72" t="n">
        <v>12296541.14</v>
      </c>
      <c r="Q5017" s="72" t="n">
        <v>4501984.42</v>
      </c>
      <c r="R5017" t="inlineStr">
        <is>
          <t>M-02</t>
        </is>
      </c>
      <c r="S5017" s="73" t="n">
        <v>34.8</v>
      </c>
      <c r="T5017" s="73" t="n">
        <v>28.2</v>
      </c>
      <c r="U5017" s="71" t="n">
        <v>0</v>
      </c>
      <c r="V5017" t="inlineStr">
        <is>
          <t>No</t>
        </is>
      </c>
      <c r="W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TC105009</t>
        </is>
      </c>
      <c r="B5018" s="69" t="n">
        <v>46258</v>
      </c>
      <c r="C5018" s="70" t="n">
        <v>2026</v>
      </c>
      <c r="D5018" t="inlineStr">
        <is>
          <t>Aug</t>
        </is>
      </c>
      <c r="E5018" t="inlineStr">
        <is>
          <t>North America</t>
        </is>
      </c>
      <c r="F5018" t="inlineStr">
        <is>
          <t>Canada</t>
        </is>
      </c>
      <c r="G5018" t="inlineStr">
        <is>
          <t>BFSI</t>
        </is>
      </c>
      <c r="H5018" t="inlineStr">
        <is>
          <t>AI &amp; data</t>
        </is>
      </c>
      <c r="I5018" t="inlineStr">
        <is>
          <t>Top-10 client</t>
        </is>
      </c>
      <c r="J5018" t="inlineStr">
        <is>
          <t>Emma Clarke</t>
        </is>
      </c>
      <c r="K5018" s="71" t="n">
        <v>7160</v>
      </c>
      <c r="L5018" s="72" t="n">
        <v>4293.95</v>
      </c>
      <c r="M5018" s="72" t="n">
        <v>30744682</v>
      </c>
      <c r="N5018" s="72" t="n">
        <v>614893.64</v>
      </c>
      <c r="O5018" s="72" t="n">
        <v>30129788.36</v>
      </c>
      <c r="P5018" s="72" t="n">
        <v>19857563.18</v>
      </c>
      <c r="Q5018" s="72" t="n">
        <v>10272225.18</v>
      </c>
      <c r="R5018" t="inlineStr">
        <is>
          <t>B-06</t>
        </is>
      </c>
      <c r="S5018" s="73" t="n">
        <v>49.4</v>
      </c>
      <c r="T5018" s="73" t="n">
        <v>44.3</v>
      </c>
      <c r="U5018" s="71" t="n">
        <v>1</v>
      </c>
      <c r="V5018" t="inlineStr">
        <is>
          <t>No</t>
        </is>
      </c>
      <c r="W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TC105010</t>
        </is>
      </c>
      <c r="B5019" s="69" t="n">
        <v>46258</v>
      </c>
      <c r="C5019" s="70" t="n">
        <v>2026</v>
      </c>
      <c r="D5019" t="inlineStr">
        <is>
          <t>Aug</t>
        </is>
      </c>
      <c r="E5019" t="inlineStr">
        <is>
          <t>North America</t>
        </is>
      </c>
      <c r="F5019" t="inlineStr">
        <is>
          <t>USA</t>
        </is>
      </c>
      <c r="G5019" t="inlineStr">
        <is>
          <t>Manufacturing</t>
        </is>
      </c>
      <c r="H5019" t="inlineStr">
        <is>
          <t>Cloud &amp; infrastructure</t>
        </is>
      </c>
      <c r="I5019" t="inlineStr">
        <is>
          <t>Large client</t>
        </is>
      </c>
      <c r="J5019" t="inlineStr">
        <is>
          <t>Yuki Sato</t>
        </is>
      </c>
      <c r="K5019" s="71" t="n">
        <v>2965</v>
      </c>
      <c r="L5019" s="72" t="n">
        <v>3932.78</v>
      </c>
      <c r="M5019" s="72" t="n">
        <v>11660692.7</v>
      </c>
      <c r="N5019" s="72" t="n">
        <v>699641.5600000001</v>
      </c>
      <c r="O5019" s="72" t="n">
        <v>10961051.14</v>
      </c>
      <c r="P5019" s="72" t="n">
        <v>7265664.67</v>
      </c>
      <c r="Q5019" s="72" t="n">
        <v>3695386.47</v>
      </c>
      <c r="R5019" t="inlineStr">
        <is>
          <t>M-05</t>
        </is>
      </c>
      <c r="S5019" s="73" t="n">
        <v>23.2</v>
      </c>
      <c r="T5019" s="73" t="n">
        <v>17.4</v>
      </c>
      <c r="U5019" s="71" t="n">
        <v>0</v>
      </c>
      <c r="V5019" t="inlineStr">
        <is>
          <t>No</t>
        </is>
      </c>
      <c r="W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TC105011</t>
        </is>
      </c>
      <c r="B5020" s="69" t="n">
        <v>46258</v>
      </c>
      <c r="C5020" s="70" t="n">
        <v>2026</v>
      </c>
      <c r="D5020" t="inlineStr">
        <is>
          <t>Aug</t>
        </is>
      </c>
      <c r="E5020" t="inlineStr">
        <is>
          <t>Continental Europe</t>
        </is>
      </c>
      <c r="F5020" t="inlineStr">
        <is>
          <t>Germany</t>
        </is>
      </c>
      <c r="G5020" t="inlineStr">
        <is>
          <t>Life Sciences</t>
        </is>
      </c>
      <c r="H5020" t="inlineStr">
        <is>
          <t>Cloud &amp; infrastructure</t>
        </is>
      </c>
      <c r="I5020" t="inlineStr">
        <is>
          <t>Top-10 client</t>
        </is>
      </c>
      <c r="J5020" t="inlineStr">
        <is>
          <t>Carlos Silva</t>
        </is>
      </c>
      <c r="K5020" s="71" t="n">
        <v>1098</v>
      </c>
      <c r="L5020" s="72" t="n">
        <v>4891.5</v>
      </c>
      <c r="M5020" s="72" t="n">
        <v>5370867</v>
      </c>
      <c r="N5020" s="72" t="n">
        <v>0</v>
      </c>
      <c r="O5020" s="72" t="n">
        <v>5370867</v>
      </c>
      <c r="P5020" s="72" t="n">
        <v>3334675.2</v>
      </c>
      <c r="Q5020" s="72" t="n">
        <v>2036191.8</v>
      </c>
      <c r="R5020" t="inlineStr">
        <is>
          <t>LS-01</t>
        </is>
      </c>
      <c r="S5020" s="73" t="n">
        <v>7.1</v>
      </c>
      <c r="T5020" s="73" t="n">
        <v>6.1</v>
      </c>
      <c r="U5020" s="71" t="n">
        <v>0</v>
      </c>
      <c r="V5020" t="inlineStr">
        <is>
          <t>No</t>
        </is>
      </c>
      <c r="W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TC105012</t>
        </is>
      </c>
      <c r="B5021" s="69" t="n">
        <v>46258</v>
      </c>
      <c r="C5021" s="70" t="n">
        <v>2026</v>
      </c>
      <c r="D5021" t="inlineStr">
        <is>
          <t>Aug</t>
        </is>
      </c>
      <c r="E5021" t="inlineStr">
        <is>
          <t>UK</t>
        </is>
      </c>
      <c r="F5021" t="inlineStr">
        <is>
          <t>UK</t>
        </is>
      </c>
      <c r="G5021" t="inlineStr">
        <is>
          <t>Life Sciences</t>
        </is>
      </c>
      <c r="H5021" t="inlineStr">
        <is>
          <t>AI &amp; data</t>
        </is>
      </c>
      <c r="I5021" t="inlineStr">
        <is>
          <t>Mid-size client</t>
        </is>
      </c>
      <c r="J5021" t="inlineStr">
        <is>
          <t>Kofi Mensah</t>
        </is>
      </c>
      <c r="K5021" s="71" t="n">
        <v>5561</v>
      </c>
      <c r="L5021" s="72" t="n">
        <v>4644.09</v>
      </c>
      <c r="M5021" s="72" t="n">
        <v>25825784.49</v>
      </c>
      <c r="N5021" s="72" t="n">
        <v>1033031.38</v>
      </c>
      <c r="O5021" s="72" t="n">
        <v>24792753.11</v>
      </c>
      <c r="P5021" s="72" t="n">
        <v>16943616.38</v>
      </c>
      <c r="Q5021" s="72" t="n">
        <v>7849136.73</v>
      </c>
      <c r="R5021" t="inlineStr">
        <is>
          <t>LS-02</t>
        </is>
      </c>
      <c r="S5021" s="73" t="n">
        <v>38.9</v>
      </c>
      <c r="T5021" s="73" t="n">
        <v>33.3</v>
      </c>
      <c r="U5021" s="71" t="n">
        <v>0</v>
      </c>
      <c r="V5021" t="inlineStr">
        <is>
          <t>No</t>
        </is>
      </c>
      <c r="W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TC105013</t>
        </is>
      </c>
      <c r="B5022" s="69" t="n">
        <v>46258</v>
      </c>
      <c r="C5022" s="70" t="n">
        <v>2026</v>
      </c>
      <c r="D5022" t="inlineStr">
        <is>
          <t>Aug</t>
        </is>
      </c>
      <c r="E5022" t="inlineStr">
        <is>
          <t>Asia Pacific</t>
        </is>
      </c>
      <c r="F5022" t="inlineStr">
        <is>
          <t>Australia</t>
        </is>
      </c>
      <c r="G5022" t="inlineStr">
        <is>
          <t>Life Sciences</t>
        </is>
      </c>
      <c r="H5022" t="inlineStr">
        <is>
          <t>Application services</t>
        </is>
      </c>
      <c r="I5022" t="inlineStr">
        <is>
          <t>Large client</t>
        </is>
      </c>
      <c r="J5022" t="inlineStr">
        <is>
          <t>Noah Smith</t>
        </is>
      </c>
      <c r="K5022" s="71" t="n">
        <v>1204</v>
      </c>
      <c r="L5022" s="72" t="n">
        <v>4057.88</v>
      </c>
      <c r="M5022" s="72" t="n">
        <v>4885687.52</v>
      </c>
      <c r="N5022" s="72" t="n">
        <v>0</v>
      </c>
      <c r="O5022" s="72" t="n">
        <v>4885687.52</v>
      </c>
      <c r="P5022" s="72" t="n">
        <v>3138811.05</v>
      </c>
      <c r="Q5022" s="72" t="n">
        <v>1746876.47</v>
      </c>
      <c r="R5022" t="inlineStr">
        <is>
          <t>LS-01</t>
        </is>
      </c>
      <c r="S5022" s="73" t="n">
        <v>8.4</v>
      </c>
      <c r="T5022" s="73" t="n">
        <v>7.1</v>
      </c>
      <c r="U5022" s="71" t="n">
        <v>0</v>
      </c>
      <c r="V5022" t="inlineStr">
        <is>
          <t>No</t>
        </is>
      </c>
      <c r="W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TC105014</t>
        </is>
      </c>
      <c r="B5023" s="69" t="n">
        <v>46258</v>
      </c>
      <c r="C5023" s="70" t="n">
        <v>2026</v>
      </c>
      <c r="D5023" t="inlineStr">
        <is>
          <t>Aug</t>
        </is>
      </c>
      <c r="E5023" t="inlineStr">
        <is>
          <t>Continental Europe</t>
        </is>
      </c>
      <c r="F5023" t="inlineStr">
        <is>
          <t>France</t>
        </is>
      </c>
      <c r="G5023" t="inlineStr">
        <is>
          <t>BFSI</t>
        </is>
      </c>
      <c r="H5023" t="inlineStr">
        <is>
          <t>Consulting</t>
        </is>
      </c>
      <c r="I5023" t="inlineStr">
        <is>
          <t>Top-10 client</t>
        </is>
      </c>
      <c r="J5023" t="inlineStr">
        <is>
          <t>Yuki Sato</t>
        </is>
      </c>
      <c r="K5023" s="71" t="n">
        <v>6112</v>
      </c>
      <c r="L5023" s="72" t="n">
        <v>4548.99</v>
      </c>
      <c r="M5023" s="72" t="n">
        <v>27803426.88</v>
      </c>
      <c r="N5023" s="72" t="n">
        <v>0</v>
      </c>
      <c r="O5023" s="72" t="n">
        <v>27803426.88</v>
      </c>
      <c r="P5023" s="72" t="n">
        <v>19132013.84</v>
      </c>
      <c r="Q5023" s="72" t="n">
        <v>8671413.039999999</v>
      </c>
      <c r="R5023" t="inlineStr">
        <is>
          <t>B-02</t>
        </is>
      </c>
      <c r="S5023" s="73" t="n">
        <v>40.7</v>
      </c>
      <c r="T5023" s="73" t="n">
        <v>37.1</v>
      </c>
      <c r="U5023" s="71" t="n">
        <v>0</v>
      </c>
      <c r="V5023" t="inlineStr">
        <is>
          <t>No</t>
        </is>
      </c>
      <c r="W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TC105015</t>
        </is>
      </c>
      <c r="B5024" s="69" t="n">
        <v>46258</v>
      </c>
      <c r="C5024" s="70" t="n">
        <v>2026</v>
      </c>
      <c r="D5024" t="inlineStr">
        <is>
          <t>Aug</t>
        </is>
      </c>
      <c r="E5024" t="inlineStr">
        <is>
          <t>North America</t>
        </is>
      </c>
      <c r="F5024" t="inlineStr">
        <is>
          <t>Canada</t>
        </is>
      </c>
      <c r="G5024" t="inlineStr">
        <is>
          <t>BFSI</t>
        </is>
      </c>
      <c r="H5024" t="inlineStr">
        <is>
          <t>Consulting</t>
        </is>
      </c>
      <c r="I5024" t="inlineStr">
        <is>
          <t>Top-10 client</t>
        </is>
      </c>
      <c r="J5024" t="inlineStr">
        <is>
          <t>Emma Clarke</t>
        </is>
      </c>
      <c r="K5024" s="71" t="n">
        <v>6099</v>
      </c>
      <c r="L5024" s="72" t="n">
        <v>4592.71</v>
      </c>
      <c r="M5024" s="72" t="n">
        <v>28010938.29</v>
      </c>
      <c r="N5024" s="72" t="n">
        <v>0</v>
      </c>
      <c r="O5024" s="72" t="n">
        <v>28010938.29</v>
      </c>
      <c r="P5024" s="72" t="n">
        <v>18091648.02</v>
      </c>
      <c r="Q5024" s="72" t="n">
        <v>9919290.27</v>
      </c>
      <c r="R5024" t="inlineStr">
        <is>
          <t>B-06</t>
        </is>
      </c>
      <c r="S5024" s="73" t="n">
        <v>42.4</v>
      </c>
      <c r="T5024" s="73" t="n">
        <v>35.9</v>
      </c>
      <c r="U5024" s="71" t="n">
        <v>1</v>
      </c>
      <c r="V5024" t="inlineStr">
        <is>
          <t>No</t>
        </is>
      </c>
      <c r="W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TC105016</t>
        </is>
      </c>
      <c r="B5025" s="69" t="n">
        <v>46258</v>
      </c>
      <c r="C5025" s="70" t="n">
        <v>2026</v>
      </c>
      <c r="D5025" t="inlineStr">
        <is>
          <t>Aug</t>
        </is>
      </c>
      <c r="E5025" t="inlineStr">
        <is>
          <t>North America</t>
        </is>
      </c>
      <c r="F5025" t="inlineStr">
        <is>
          <t>Canada</t>
        </is>
      </c>
      <c r="G5025" t="inlineStr">
        <is>
          <t>Retail &amp; CPG</t>
        </is>
      </c>
      <c r="H5025" t="inlineStr">
        <is>
          <t>Cloud &amp; infrastructure</t>
        </is>
      </c>
      <c r="I5025" t="inlineStr">
        <is>
          <t>Top-10 client</t>
        </is>
      </c>
      <c r="J5025" t="inlineStr">
        <is>
          <t>Sophie Müller</t>
        </is>
      </c>
      <c r="K5025" s="71" t="n">
        <v>9454</v>
      </c>
      <c r="L5025" s="72" t="n">
        <v>4195.43</v>
      </c>
      <c r="M5025" s="72" t="n">
        <v>39663595.22</v>
      </c>
      <c r="N5025" s="72" t="n">
        <v>2379815.71</v>
      </c>
      <c r="O5025" s="72" t="n">
        <v>37283779.51</v>
      </c>
      <c r="P5025" s="72" t="n">
        <v>27447044.71</v>
      </c>
      <c r="Q5025" s="72" t="n">
        <v>9836734.800000001</v>
      </c>
      <c r="R5025" t="inlineStr">
        <is>
          <t>RC-02</t>
        </is>
      </c>
      <c r="S5025" s="73" t="n">
        <v>66.5</v>
      </c>
      <c r="T5025" s="73" t="n">
        <v>58.6</v>
      </c>
      <c r="U5025" s="71" t="n">
        <v>0</v>
      </c>
      <c r="V5025" t="inlineStr">
        <is>
          <t>No</t>
        </is>
      </c>
      <c r="W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TC105017</t>
        </is>
      </c>
      <c r="B5026" s="69" t="n">
        <v>46258</v>
      </c>
      <c r="C5026" s="70" t="n">
        <v>2026</v>
      </c>
      <c r="D5026" t="inlineStr">
        <is>
          <t>Aug</t>
        </is>
      </c>
      <c r="E5026" t="inlineStr">
        <is>
          <t>Asia Pacific</t>
        </is>
      </c>
      <c r="F5026" t="inlineStr">
        <is>
          <t>Australia</t>
        </is>
      </c>
      <c r="G5026" t="inlineStr">
        <is>
          <t>BFSI</t>
        </is>
      </c>
      <c r="H5026" t="inlineStr">
        <is>
          <t>AI &amp; data</t>
        </is>
      </c>
      <c r="I5026" t="inlineStr">
        <is>
          <t>Top-10 client</t>
        </is>
      </c>
      <c r="J5026" t="inlineStr">
        <is>
          <t>Wei Chen</t>
        </is>
      </c>
      <c r="K5026" s="71" t="n">
        <v>755</v>
      </c>
      <c r="L5026" s="72" t="n">
        <v>3511.85</v>
      </c>
      <c r="M5026" s="72" t="n">
        <v>2651446.75</v>
      </c>
      <c r="N5026" s="72" t="n">
        <v>106057.87</v>
      </c>
      <c r="O5026" s="72" t="n">
        <v>2545388.88</v>
      </c>
      <c r="P5026" s="72" t="n">
        <v>1740445.68</v>
      </c>
      <c r="Q5026" s="72" t="n">
        <v>804943.2</v>
      </c>
      <c r="R5026" t="inlineStr">
        <is>
          <t>B-02</t>
        </is>
      </c>
      <c r="S5026" s="73" t="n">
        <v>6.1</v>
      </c>
      <c r="T5026" s="73" t="n">
        <v>4.7</v>
      </c>
      <c r="U5026" s="71" t="n">
        <v>0</v>
      </c>
      <c r="V5026" t="inlineStr">
        <is>
          <t>Yes</t>
        </is>
      </c>
      <c r="W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TC105018</t>
        </is>
      </c>
      <c r="B5027" s="69" t="n">
        <v>46259</v>
      </c>
      <c r="C5027" s="70" t="n">
        <v>2026</v>
      </c>
      <c r="D5027" t="inlineStr">
        <is>
          <t>Aug</t>
        </is>
      </c>
      <c r="E5027" t="inlineStr">
        <is>
          <t>North America</t>
        </is>
      </c>
      <c r="F5027" t="inlineStr">
        <is>
          <t>Canada</t>
        </is>
      </c>
      <c r="G5027" t="inlineStr">
        <is>
          <t>Manufacturing</t>
        </is>
      </c>
      <c r="H5027" t="inlineStr">
        <is>
          <t>Application services</t>
        </is>
      </c>
      <c r="I5027" t="inlineStr">
        <is>
          <t>Mid-size client</t>
        </is>
      </c>
      <c r="J5027" t="inlineStr">
        <is>
          <t>Sophie Müller</t>
        </is>
      </c>
      <c r="K5027" s="71" t="n">
        <v>8766</v>
      </c>
      <c r="L5027" s="72" t="n">
        <v>4101.61</v>
      </c>
      <c r="M5027" s="72" t="n">
        <v>35954713.26</v>
      </c>
      <c r="N5027" s="72" t="n">
        <v>719094.27</v>
      </c>
      <c r="O5027" s="72" t="n">
        <v>35235618.99</v>
      </c>
      <c r="P5027" s="72" t="n">
        <v>25559757.4</v>
      </c>
      <c r="Q5027" s="72" t="n">
        <v>9675861.59</v>
      </c>
      <c r="R5027" t="inlineStr">
        <is>
          <t>M-02</t>
        </is>
      </c>
      <c r="S5027" s="73" t="n">
        <v>59.1</v>
      </c>
      <c r="T5027" s="73" t="n">
        <v>53.2</v>
      </c>
      <c r="U5027" s="71" t="n">
        <v>1</v>
      </c>
      <c r="V5027" t="inlineStr">
        <is>
          <t>No</t>
        </is>
      </c>
      <c r="W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TC105019</t>
        </is>
      </c>
      <c r="B5028" s="69" t="n">
        <v>46259</v>
      </c>
      <c r="C5028" s="70" t="n">
        <v>2026</v>
      </c>
      <c r="D5028" t="inlineStr">
        <is>
          <t>Aug</t>
        </is>
      </c>
      <c r="E5028" t="inlineStr">
        <is>
          <t>Asia Pacific</t>
        </is>
      </c>
      <c r="F5028" t="inlineStr">
        <is>
          <t>Singapore</t>
        </is>
      </c>
      <c r="G5028" t="inlineStr">
        <is>
          <t>Manufacturing</t>
        </is>
      </c>
      <c r="H5028" t="inlineStr">
        <is>
          <t>Consulting</t>
        </is>
      </c>
      <c r="I5028" t="inlineStr">
        <is>
          <t>Top-10 client</t>
        </is>
      </c>
      <c r="J5028" t="inlineStr">
        <is>
          <t>Amir Khan</t>
        </is>
      </c>
      <c r="K5028" s="71" t="n">
        <v>1783</v>
      </c>
      <c r="L5028" s="72" t="n">
        <v>3648.6</v>
      </c>
      <c r="M5028" s="72" t="n">
        <v>6505453.8</v>
      </c>
      <c r="N5028" s="72" t="n">
        <v>260218.15</v>
      </c>
      <c r="O5028" s="72" t="n">
        <v>6245235.65</v>
      </c>
      <c r="P5028" s="72" t="n">
        <v>3843979.44</v>
      </c>
      <c r="Q5028" s="72" t="n">
        <v>2401256.21</v>
      </c>
      <c r="R5028" t="inlineStr">
        <is>
          <t>M-01</t>
        </is>
      </c>
      <c r="S5028" s="73" t="n">
        <v>14.6</v>
      </c>
      <c r="T5028" s="73" t="n">
        <v>10.8</v>
      </c>
      <c r="U5028" s="71" t="n">
        <v>0</v>
      </c>
      <c r="V5028" t="inlineStr">
        <is>
          <t>No</t>
        </is>
      </c>
      <c r="W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TC105020</t>
        </is>
      </c>
      <c r="B5029" s="69" t="n">
        <v>46259</v>
      </c>
      <c r="C5029" s="70" t="n">
        <v>2026</v>
      </c>
      <c r="D5029" t="inlineStr">
        <is>
          <t>Aug</t>
        </is>
      </c>
      <c r="E5029" t="inlineStr">
        <is>
          <t>UK</t>
        </is>
      </c>
      <c r="F5029" t="inlineStr">
        <is>
          <t>UK</t>
        </is>
      </c>
      <c r="G5029" t="inlineStr">
        <is>
          <t>BFSI</t>
        </is>
      </c>
      <c r="H5029" t="inlineStr">
        <is>
          <t>Application services</t>
        </is>
      </c>
      <c r="I5029" t="inlineStr">
        <is>
          <t>Top-10 client</t>
        </is>
      </c>
      <c r="J5029" t="inlineStr">
        <is>
          <t>Noah Smith</t>
        </is>
      </c>
      <c r="K5029" s="71" t="n">
        <v>1533</v>
      </c>
      <c r="L5029" s="72" t="n">
        <v>3778.15</v>
      </c>
      <c r="M5029" s="72" t="n">
        <v>5791903.95</v>
      </c>
      <c r="N5029" s="72" t="n">
        <v>0</v>
      </c>
      <c r="O5029" s="72" t="n">
        <v>5791903.95</v>
      </c>
      <c r="P5029" s="72" t="n">
        <v>3683174.58</v>
      </c>
      <c r="Q5029" s="72" t="n">
        <v>2108729.37</v>
      </c>
      <c r="R5029" t="inlineStr">
        <is>
          <t>B-06</t>
        </is>
      </c>
      <c r="S5029" s="73" t="n">
        <v>11.7</v>
      </c>
      <c r="T5029" s="73" t="n">
        <v>8.800000000000001</v>
      </c>
      <c r="U5029" s="71" t="n">
        <v>0</v>
      </c>
      <c r="V5029" t="inlineStr">
        <is>
          <t>No</t>
        </is>
      </c>
      <c r="W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TC105021</t>
        </is>
      </c>
      <c r="B5030" s="69" t="n">
        <v>46259</v>
      </c>
      <c r="C5030" s="70" t="n">
        <v>2026</v>
      </c>
      <c r="D5030" t="inlineStr">
        <is>
          <t>Aug</t>
        </is>
      </c>
      <c r="E5030" t="inlineStr">
        <is>
          <t>North America</t>
        </is>
      </c>
      <c r="F5030" t="inlineStr">
        <is>
          <t>USA</t>
        </is>
      </c>
      <c r="G5030" t="inlineStr">
        <is>
          <t>BFSI</t>
        </is>
      </c>
      <c r="H5030" t="inlineStr">
        <is>
          <t>Application services</t>
        </is>
      </c>
      <c r="I5030" t="inlineStr">
        <is>
          <t>Large client</t>
        </is>
      </c>
      <c r="J5030" t="inlineStr">
        <is>
          <t>Hiroshi Tanaka</t>
        </is>
      </c>
      <c r="K5030" s="71" t="n">
        <v>10045</v>
      </c>
      <c r="L5030" s="72" t="n">
        <v>4701.02</v>
      </c>
      <c r="M5030" s="72" t="n">
        <v>47221745.9</v>
      </c>
      <c r="N5030" s="72" t="n">
        <v>0</v>
      </c>
      <c r="O5030" s="72" t="n">
        <v>47221745.9</v>
      </c>
      <c r="P5030" s="72" t="n">
        <v>33750542.51</v>
      </c>
      <c r="Q5030" s="72" t="n">
        <v>13471203.39</v>
      </c>
      <c r="R5030" t="inlineStr">
        <is>
          <t>B-02</t>
        </is>
      </c>
      <c r="S5030" s="73" t="n">
        <v>67.7</v>
      </c>
      <c r="T5030" s="73" t="n">
        <v>61.3</v>
      </c>
      <c r="U5030" s="71" t="n">
        <v>1</v>
      </c>
      <c r="V5030" t="inlineStr">
        <is>
          <t>No</t>
        </is>
      </c>
      <c r="W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TC105022</t>
        </is>
      </c>
      <c r="B5031" s="69" t="n">
        <v>46259</v>
      </c>
      <c r="C5031" s="70" t="n">
        <v>2026</v>
      </c>
      <c r="D5031" t="inlineStr">
        <is>
          <t>Aug</t>
        </is>
      </c>
      <c r="E5031" t="inlineStr">
        <is>
          <t>North America</t>
        </is>
      </c>
      <c r="F5031" t="inlineStr">
        <is>
          <t>USA</t>
        </is>
      </c>
      <c r="G5031" t="inlineStr">
        <is>
          <t>Manufacturing</t>
        </is>
      </c>
      <c r="H5031" t="inlineStr">
        <is>
          <t>BPS</t>
        </is>
      </c>
      <c r="I5031" t="inlineStr">
        <is>
          <t>Top-10 client</t>
        </is>
      </c>
      <c r="J5031" t="inlineStr">
        <is>
          <t>Sara Rossi</t>
        </is>
      </c>
      <c r="K5031" s="71" t="n">
        <v>9127</v>
      </c>
      <c r="L5031" s="72" t="n">
        <v>3752.14</v>
      </c>
      <c r="M5031" s="72" t="n">
        <v>34245781.78</v>
      </c>
      <c r="N5031" s="72" t="n">
        <v>1369831.27</v>
      </c>
      <c r="O5031" s="72" t="n">
        <v>32875950.51</v>
      </c>
      <c r="P5031" s="72" t="n">
        <v>22467256.36</v>
      </c>
      <c r="Q5031" s="72" t="n">
        <v>10408694.15</v>
      </c>
      <c r="R5031" t="inlineStr">
        <is>
          <t>M-02</t>
        </is>
      </c>
      <c r="S5031" s="73" t="n">
        <v>64</v>
      </c>
      <c r="T5031" s="73" t="n">
        <v>51</v>
      </c>
      <c r="U5031" s="71" t="n">
        <v>0</v>
      </c>
      <c r="V5031" t="inlineStr">
        <is>
          <t>No</t>
        </is>
      </c>
      <c r="W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TC105023</t>
        </is>
      </c>
      <c r="B5032" s="69" t="n">
        <v>46259</v>
      </c>
      <c r="C5032" s="70" t="n">
        <v>2026</v>
      </c>
      <c r="D5032" t="inlineStr">
        <is>
          <t>Aug</t>
        </is>
      </c>
      <c r="E5032" t="inlineStr">
        <is>
          <t>North America</t>
        </is>
      </c>
      <c r="F5032" t="inlineStr">
        <is>
          <t>USA</t>
        </is>
      </c>
      <c r="G5032" t="inlineStr">
        <is>
          <t>Manufacturing</t>
        </is>
      </c>
      <c r="H5032" t="inlineStr">
        <is>
          <t>Cloud &amp; infrastructure</t>
        </is>
      </c>
      <c r="I5032" t="inlineStr">
        <is>
          <t>Large client</t>
        </is>
      </c>
      <c r="J5032" t="inlineStr">
        <is>
          <t>Noah Smith</t>
        </is>
      </c>
      <c r="K5032" s="71" t="n">
        <v>1964</v>
      </c>
      <c r="L5032" s="72" t="n">
        <v>4098.93</v>
      </c>
      <c r="M5032" s="72" t="n">
        <v>8050298.52</v>
      </c>
      <c r="N5032" s="72" t="n">
        <v>161005.97</v>
      </c>
      <c r="O5032" s="72" t="n">
        <v>7889292.55</v>
      </c>
      <c r="P5032" s="72" t="n">
        <v>4597164.14</v>
      </c>
      <c r="Q5032" s="72" t="n">
        <v>3292128.41</v>
      </c>
      <c r="R5032" t="inlineStr">
        <is>
          <t>M-02</t>
        </is>
      </c>
      <c r="S5032" s="73" t="n">
        <v>15.9</v>
      </c>
      <c r="T5032" s="73" t="n">
        <v>12</v>
      </c>
      <c r="U5032" s="71" t="n">
        <v>1</v>
      </c>
      <c r="V5032" t="inlineStr">
        <is>
          <t>No</t>
        </is>
      </c>
      <c r="W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TC105024</t>
        </is>
      </c>
      <c r="B5033" s="69" t="n">
        <v>46259</v>
      </c>
      <c r="C5033" s="70" t="n">
        <v>2026</v>
      </c>
      <c r="D5033" t="inlineStr">
        <is>
          <t>Aug</t>
        </is>
      </c>
      <c r="E5033" t="inlineStr">
        <is>
          <t>Continental Europe</t>
        </is>
      </c>
      <c r="F5033" t="inlineStr">
        <is>
          <t>France</t>
        </is>
      </c>
      <c r="G5033" t="inlineStr">
        <is>
          <t>Technology &amp; Services</t>
        </is>
      </c>
      <c r="H5033" t="inlineStr">
        <is>
          <t>Consulting</t>
        </is>
      </c>
      <c r="I5033" t="inlineStr">
        <is>
          <t>Top-10 client</t>
        </is>
      </c>
      <c r="J5033" t="inlineStr">
        <is>
          <t>Ana Costa</t>
        </is>
      </c>
      <c r="K5033" s="71" t="n">
        <v>8943</v>
      </c>
      <c r="L5033" s="72" t="n">
        <v>3789.36</v>
      </c>
      <c r="M5033" s="72" t="n">
        <v>33888246.48</v>
      </c>
      <c r="N5033" s="72" t="n">
        <v>2033294.79</v>
      </c>
      <c r="O5033" s="72" t="n">
        <v>31854951.69</v>
      </c>
      <c r="P5033" s="72" t="n">
        <v>22671370.3</v>
      </c>
      <c r="Q5033" s="72" t="n">
        <v>9183581.390000001</v>
      </c>
      <c r="R5033" t="inlineStr">
        <is>
          <t>TS-01</t>
        </is>
      </c>
      <c r="S5033" s="73" t="n">
        <v>62.7</v>
      </c>
      <c r="T5033" s="73" t="n">
        <v>50</v>
      </c>
      <c r="U5033" s="71" t="n">
        <v>1</v>
      </c>
      <c r="V5033" t="inlineStr">
        <is>
          <t>No</t>
        </is>
      </c>
      <c r="W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TC105025</t>
        </is>
      </c>
      <c r="B5034" s="69" t="n">
        <v>46259</v>
      </c>
      <c r="C5034" s="70" t="n">
        <v>2026</v>
      </c>
      <c r="D5034" t="inlineStr">
        <is>
          <t>Aug</t>
        </is>
      </c>
      <c r="E5034" t="inlineStr">
        <is>
          <t>Continental Europe</t>
        </is>
      </c>
      <c r="F5034" t="inlineStr">
        <is>
          <t>Netherlands</t>
        </is>
      </c>
      <c r="G5034" t="inlineStr">
        <is>
          <t>Technology &amp; Services</t>
        </is>
      </c>
      <c r="H5034" t="inlineStr">
        <is>
          <t>AI &amp; data</t>
        </is>
      </c>
      <c r="I5034" t="inlineStr">
        <is>
          <t>Top-10 client</t>
        </is>
      </c>
      <c r="J5034" t="inlineStr">
        <is>
          <t>Liam O'Brien</t>
        </is>
      </c>
      <c r="K5034" s="71" t="n">
        <v>1795</v>
      </c>
      <c r="L5034" s="72" t="n">
        <v>4398.6</v>
      </c>
      <c r="M5034" s="72" t="n">
        <v>7895487</v>
      </c>
      <c r="N5034" s="72" t="n">
        <v>473729.22</v>
      </c>
      <c r="O5034" s="72" t="n">
        <v>7421757.78</v>
      </c>
      <c r="P5034" s="72" t="n">
        <v>4980334.88</v>
      </c>
      <c r="Q5034" s="72" t="n">
        <v>2441422.9</v>
      </c>
      <c r="R5034" t="inlineStr">
        <is>
          <t>TS-05</t>
        </is>
      </c>
      <c r="S5034" s="73" t="n">
        <v>12.7</v>
      </c>
      <c r="T5034" s="73" t="n">
        <v>10.4</v>
      </c>
      <c r="U5034" s="71" t="n">
        <v>0</v>
      </c>
      <c r="V5034" t="inlineStr">
        <is>
          <t>No</t>
        </is>
      </c>
      <c r="W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TC105026</t>
        </is>
      </c>
      <c r="B5035" s="69" t="n">
        <v>46259</v>
      </c>
      <c r="C5035" s="70" t="n">
        <v>2026</v>
      </c>
      <c r="D5035" t="inlineStr">
        <is>
          <t>Aug</t>
        </is>
      </c>
      <c r="E5035" t="inlineStr">
        <is>
          <t>North America</t>
        </is>
      </c>
      <c r="F5035" t="inlineStr">
        <is>
          <t>Canada</t>
        </is>
      </c>
      <c r="G5035" t="inlineStr">
        <is>
          <t>Manufacturing</t>
        </is>
      </c>
      <c r="H5035" t="inlineStr">
        <is>
          <t>Consulting</t>
        </is>
      </c>
      <c r="I5035" t="inlineStr">
        <is>
          <t>Mid-size client</t>
        </is>
      </c>
      <c r="J5035" t="inlineStr">
        <is>
          <t>Arjun Mehta</t>
        </is>
      </c>
      <c r="K5035" s="71" t="n">
        <v>8593</v>
      </c>
      <c r="L5035" s="72" t="n">
        <v>3641.4</v>
      </c>
      <c r="M5035" s="72" t="n">
        <v>31290550.2</v>
      </c>
      <c r="N5035" s="72" t="n">
        <v>0</v>
      </c>
      <c r="O5035" s="72" t="n">
        <v>31290550.2</v>
      </c>
      <c r="P5035" s="72" t="n">
        <v>18740213.55</v>
      </c>
      <c r="Q5035" s="72" t="n">
        <v>12550336.65</v>
      </c>
      <c r="R5035" t="inlineStr">
        <is>
          <t>M-02</t>
        </is>
      </c>
      <c r="S5035" s="73" t="n">
        <v>56.1</v>
      </c>
      <c r="T5035" s="73" t="n">
        <v>47.8</v>
      </c>
      <c r="U5035" s="71" t="n">
        <v>0</v>
      </c>
      <c r="V5035" t="inlineStr">
        <is>
          <t>No</t>
        </is>
      </c>
      <c r="W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TC105027</t>
        </is>
      </c>
      <c r="B5036" s="69" t="n">
        <v>46259</v>
      </c>
      <c r="C5036" s="70" t="n">
        <v>2026</v>
      </c>
      <c r="D5036" t="inlineStr">
        <is>
          <t>Aug</t>
        </is>
      </c>
      <c r="E5036" t="inlineStr">
        <is>
          <t>UK</t>
        </is>
      </c>
      <c r="F5036" t="inlineStr">
        <is>
          <t>UK</t>
        </is>
      </c>
      <c r="G5036" t="inlineStr">
        <is>
          <t>BFSI</t>
        </is>
      </c>
      <c r="H5036" t="inlineStr">
        <is>
          <t>Cloud &amp; infrastructure</t>
        </is>
      </c>
      <c r="I5036" t="inlineStr">
        <is>
          <t>Top-10 client</t>
        </is>
      </c>
      <c r="J5036" t="inlineStr">
        <is>
          <t>Carlos Silva</t>
        </is>
      </c>
      <c r="K5036" s="71" t="n">
        <v>6336</v>
      </c>
      <c r="L5036" s="72" t="n">
        <v>4451.66</v>
      </c>
      <c r="M5036" s="72" t="n">
        <v>28205717.76</v>
      </c>
      <c r="N5036" s="72" t="n">
        <v>1128228.71</v>
      </c>
      <c r="O5036" s="72" t="n">
        <v>27077489.05</v>
      </c>
      <c r="P5036" s="72" t="n">
        <v>19660750.36</v>
      </c>
      <c r="Q5036" s="72" t="n">
        <v>7416738.69</v>
      </c>
      <c r="R5036" t="inlineStr">
        <is>
          <t>B-03</t>
        </is>
      </c>
      <c r="S5036" s="73" t="n">
        <v>46.1</v>
      </c>
      <c r="T5036" s="73" t="n">
        <v>38.5</v>
      </c>
      <c r="U5036" s="71" t="n">
        <v>0</v>
      </c>
      <c r="V5036" t="inlineStr">
        <is>
          <t>No</t>
        </is>
      </c>
      <c r="W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TC105028</t>
        </is>
      </c>
      <c r="B5037" s="69" t="n">
        <v>46259</v>
      </c>
      <c r="C5037" s="70" t="n">
        <v>2026</v>
      </c>
      <c r="D5037" t="inlineStr">
        <is>
          <t>Aug</t>
        </is>
      </c>
      <c r="E5037" t="inlineStr">
        <is>
          <t>North America</t>
        </is>
      </c>
      <c r="F5037" t="inlineStr">
        <is>
          <t>USA</t>
        </is>
      </c>
      <c r="G5037" t="inlineStr">
        <is>
          <t>Technology &amp; Services</t>
        </is>
      </c>
      <c r="H5037" t="inlineStr">
        <is>
          <t>Application services</t>
        </is>
      </c>
      <c r="I5037" t="inlineStr">
        <is>
          <t>Large client</t>
        </is>
      </c>
      <c r="J5037" t="inlineStr">
        <is>
          <t>Fatima Al-Saud</t>
        </is>
      </c>
      <c r="K5037" s="71" t="n">
        <v>9870</v>
      </c>
      <c r="L5037" s="72" t="n">
        <v>3835.14</v>
      </c>
      <c r="M5037" s="72" t="n">
        <v>37852831.8</v>
      </c>
      <c r="N5037" s="72" t="n">
        <v>1514113.27</v>
      </c>
      <c r="O5037" s="72" t="n">
        <v>36338718.53</v>
      </c>
      <c r="P5037" s="72" t="n">
        <v>22026312.58</v>
      </c>
      <c r="Q5037" s="72" t="n">
        <v>14312405.95</v>
      </c>
      <c r="R5037" t="inlineStr">
        <is>
          <t>TS-01</t>
        </is>
      </c>
      <c r="S5037" s="73" t="n">
        <v>76.7</v>
      </c>
      <c r="T5037" s="73" t="n">
        <v>61.5</v>
      </c>
      <c r="U5037" s="71" t="n">
        <v>1</v>
      </c>
      <c r="V5037" t="inlineStr">
        <is>
          <t>No</t>
        </is>
      </c>
      <c r="W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TC105029</t>
        </is>
      </c>
      <c r="B5038" s="69" t="n">
        <v>46259</v>
      </c>
      <c r="C5038" s="70" t="n">
        <v>2026</v>
      </c>
      <c r="D5038" t="inlineStr">
        <is>
          <t>Aug</t>
        </is>
      </c>
      <c r="E5038" t="inlineStr">
        <is>
          <t>North America</t>
        </is>
      </c>
      <c r="F5038" t="inlineStr">
        <is>
          <t>USA</t>
        </is>
      </c>
      <c r="G5038" t="inlineStr">
        <is>
          <t>BFSI</t>
        </is>
      </c>
      <c r="H5038" t="inlineStr">
        <is>
          <t>Application services</t>
        </is>
      </c>
      <c r="I5038" t="inlineStr">
        <is>
          <t>Large client</t>
        </is>
      </c>
      <c r="J5038" t="inlineStr">
        <is>
          <t>Olivia Brown</t>
        </is>
      </c>
      <c r="K5038" s="71" t="n">
        <v>11829</v>
      </c>
      <c r="L5038" s="72" t="n">
        <v>3932.51</v>
      </c>
      <c r="M5038" s="72" t="n">
        <v>46517660.79</v>
      </c>
      <c r="N5038" s="72" t="n">
        <v>0</v>
      </c>
      <c r="O5038" s="72" t="n">
        <v>46517660.79</v>
      </c>
      <c r="P5038" s="72" t="n">
        <v>31882796.72</v>
      </c>
      <c r="Q5038" s="72" t="n">
        <v>14634864.07</v>
      </c>
      <c r="R5038" t="inlineStr">
        <is>
          <t>B-03</t>
        </is>
      </c>
      <c r="S5038" s="73" t="n">
        <v>79.09999999999999</v>
      </c>
      <c r="T5038" s="73" t="n">
        <v>67.7</v>
      </c>
      <c r="U5038" s="71" t="n">
        <v>1</v>
      </c>
      <c r="V5038" t="inlineStr">
        <is>
          <t>No</t>
        </is>
      </c>
      <c r="W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TC105030</t>
        </is>
      </c>
      <c r="B5039" s="69" t="n">
        <v>46259</v>
      </c>
      <c r="C5039" s="70" t="n">
        <v>2026</v>
      </c>
      <c r="D5039" t="inlineStr">
        <is>
          <t>Aug</t>
        </is>
      </c>
      <c r="E5039" t="inlineStr">
        <is>
          <t>Continental Europe</t>
        </is>
      </c>
      <c r="F5039" t="inlineStr">
        <is>
          <t>Netherlands</t>
        </is>
      </c>
      <c r="G5039" t="inlineStr">
        <is>
          <t>Technology &amp; Services</t>
        </is>
      </c>
      <c r="H5039" t="inlineStr">
        <is>
          <t>Application services</t>
        </is>
      </c>
      <c r="I5039" t="inlineStr">
        <is>
          <t>Large client</t>
        </is>
      </c>
      <c r="J5039" t="inlineStr">
        <is>
          <t>Amir Khan</t>
        </is>
      </c>
      <c r="K5039" s="71" t="n">
        <v>4417</v>
      </c>
      <c r="L5039" s="72" t="n">
        <v>4512.04</v>
      </c>
      <c r="M5039" s="72" t="n">
        <v>19929680.68</v>
      </c>
      <c r="N5039" s="72" t="n">
        <v>0</v>
      </c>
      <c r="O5039" s="72" t="n">
        <v>19929680.68</v>
      </c>
      <c r="P5039" s="72" t="n">
        <v>12623155.74</v>
      </c>
      <c r="Q5039" s="72" t="n">
        <v>7306524.94</v>
      </c>
      <c r="R5039" t="inlineStr">
        <is>
          <t>TS-02</t>
        </is>
      </c>
      <c r="S5039" s="73" t="n">
        <v>32.1</v>
      </c>
      <c r="T5039" s="73" t="n">
        <v>25.9</v>
      </c>
      <c r="U5039" s="71" t="n">
        <v>0</v>
      </c>
      <c r="V5039" t="inlineStr">
        <is>
          <t>No</t>
        </is>
      </c>
      <c r="W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TC105031</t>
        </is>
      </c>
      <c r="B5040" s="69" t="n">
        <v>46260</v>
      </c>
      <c r="C5040" s="70" t="n">
        <v>2026</v>
      </c>
      <c r="D5040" t="inlineStr">
        <is>
          <t>Aug</t>
        </is>
      </c>
      <c r="E5040" t="inlineStr">
        <is>
          <t>Continental Europe</t>
        </is>
      </c>
      <c r="F5040" t="inlineStr">
        <is>
          <t>Germany</t>
        </is>
      </c>
      <c r="G5040" t="inlineStr">
        <is>
          <t>Retail &amp; CPG</t>
        </is>
      </c>
      <c r="H5040" t="inlineStr">
        <is>
          <t>Application services</t>
        </is>
      </c>
      <c r="I5040" t="inlineStr">
        <is>
          <t>Large client</t>
        </is>
      </c>
      <c r="J5040" t="inlineStr">
        <is>
          <t>Olivia Brown</t>
        </is>
      </c>
      <c r="K5040" s="71" t="n">
        <v>7726</v>
      </c>
      <c r="L5040" s="72" t="n">
        <v>3409.43</v>
      </c>
      <c r="M5040" s="72" t="n">
        <v>26341256.18</v>
      </c>
      <c r="N5040" s="72" t="n">
        <v>526825.12</v>
      </c>
      <c r="O5040" s="72" t="n">
        <v>25814431.06</v>
      </c>
      <c r="P5040" s="72" t="n">
        <v>16319418.25</v>
      </c>
      <c r="Q5040" s="72" t="n">
        <v>9495012.810000001</v>
      </c>
      <c r="R5040" t="inlineStr">
        <is>
          <t>RC-05</t>
        </is>
      </c>
      <c r="S5040" s="73" t="n">
        <v>55.4</v>
      </c>
      <c r="T5040" s="73" t="n">
        <v>48.5</v>
      </c>
      <c r="U5040" s="71" t="n">
        <v>0</v>
      </c>
      <c r="V5040" t="inlineStr">
        <is>
          <t>No</t>
        </is>
      </c>
      <c r="W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TC105032</t>
        </is>
      </c>
      <c r="B5041" s="69" t="n">
        <v>46260</v>
      </c>
      <c r="C5041" s="70" t="n">
        <v>2026</v>
      </c>
      <c r="D5041" t="inlineStr">
        <is>
          <t>Aug</t>
        </is>
      </c>
      <c r="E5041" t="inlineStr">
        <is>
          <t>UK</t>
        </is>
      </c>
      <c r="F5041" t="inlineStr">
        <is>
          <t>UK</t>
        </is>
      </c>
      <c r="G5041" t="inlineStr">
        <is>
          <t>Technology &amp; Services</t>
        </is>
      </c>
      <c r="H5041" t="inlineStr">
        <is>
          <t>Application services</t>
        </is>
      </c>
      <c r="I5041" t="inlineStr">
        <is>
          <t>Top-10 client</t>
        </is>
      </c>
      <c r="J5041" t="inlineStr">
        <is>
          <t>Emma Clarke</t>
        </is>
      </c>
      <c r="K5041" s="71" t="n">
        <v>7820</v>
      </c>
      <c r="L5041" s="72" t="n">
        <v>4246.47</v>
      </c>
      <c r="M5041" s="72" t="n">
        <v>33207395.4</v>
      </c>
      <c r="N5041" s="72" t="n">
        <v>664147.91</v>
      </c>
      <c r="O5041" s="72" t="n">
        <v>32543247.49</v>
      </c>
      <c r="P5041" s="72" t="n">
        <v>19843644.22</v>
      </c>
      <c r="Q5041" s="72" t="n">
        <v>12699603.27</v>
      </c>
      <c r="R5041" t="inlineStr">
        <is>
          <t>TS-06</t>
        </is>
      </c>
      <c r="S5041" s="73" t="n">
        <v>60.3</v>
      </c>
      <c r="T5041" s="73" t="n">
        <v>47.6</v>
      </c>
      <c r="U5041" s="71" t="n">
        <v>3</v>
      </c>
      <c r="V5041" t="inlineStr">
        <is>
          <t>No</t>
        </is>
      </c>
      <c r="W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TC105033</t>
        </is>
      </c>
      <c r="B5042" s="69" t="n">
        <v>46260</v>
      </c>
      <c r="C5042" s="70" t="n">
        <v>2026</v>
      </c>
      <c r="D5042" t="inlineStr">
        <is>
          <t>Aug</t>
        </is>
      </c>
      <c r="E5042" t="inlineStr">
        <is>
          <t>Continental Europe</t>
        </is>
      </c>
      <c r="F5042" t="inlineStr">
        <is>
          <t>Netherlands</t>
        </is>
      </c>
      <c r="G5042" t="inlineStr">
        <is>
          <t>Technology &amp; Services</t>
        </is>
      </c>
      <c r="H5042" t="inlineStr">
        <is>
          <t>Application services</t>
        </is>
      </c>
      <c r="I5042" t="inlineStr">
        <is>
          <t>Large client</t>
        </is>
      </c>
      <c r="J5042" t="inlineStr">
        <is>
          <t>Sara Rossi</t>
        </is>
      </c>
      <c r="K5042" s="71" t="n">
        <v>4890</v>
      </c>
      <c r="L5042" s="72" t="n">
        <v>3931.61</v>
      </c>
      <c r="M5042" s="72" t="n">
        <v>19225572.9</v>
      </c>
      <c r="N5042" s="72" t="n">
        <v>384511.46</v>
      </c>
      <c r="O5042" s="72" t="n">
        <v>18841061.44</v>
      </c>
      <c r="P5042" s="72" t="n">
        <v>12626665.33</v>
      </c>
      <c r="Q5042" s="72" t="n">
        <v>6214396.11</v>
      </c>
      <c r="R5042" t="inlineStr">
        <is>
          <t>TS-04</t>
        </is>
      </c>
      <c r="S5042" s="73" t="n">
        <v>34.7</v>
      </c>
      <c r="T5042" s="73" t="n">
        <v>28.7</v>
      </c>
      <c r="U5042" s="71" t="n">
        <v>0</v>
      </c>
      <c r="V5042" t="inlineStr">
        <is>
          <t>No</t>
        </is>
      </c>
      <c r="W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TC105034</t>
        </is>
      </c>
      <c r="B5043" s="69" t="n">
        <v>46260</v>
      </c>
      <c r="C5043" s="70" t="n">
        <v>2026</v>
      </c>
      <c r="D5043" t="inlineStr">
        <is>
          <t>Aug</t>
        </is>
      </c>
      <c r="E5043" t="inlineStr">
        <is>
          <t>North America</t>
        </is>
      </c>
      <c r="F5043" t="inlineStr">
        <is>
          <t>USA</t>
        </is>
      </c>
      <c r="G5043" t="inlineStr">
        <is>
          <t>BFSI</t>
        </is>
      </c>
      <c r="H5043" t="inlineStr">
        <is>
          <t>Cloud &amp; infrastructure</t>
        </is>
      </c>
      <c r="I5043" t="inlineStr">
        <is>
          <t>Top-10 client</t>
        </is>
      </c>
      <c r="J5043" t="inlineStr">
        <is>
          <t>Carlos Silva</t>
        </is>
      </c>
      <c r="K5043" s="71" t="n">
        <v>5023</v>
      </c>
      <c r="L5043" s="72" t="n">
        <v>3966.6</v>
      </c>
      <c r="M5043" s="72" t="n">
        <v>19924231.8</v>
      </c>
      <c r="N5043" s="72" t="n">
        <v>0</v>
      </c>
      <c r="O5043" s="72" t="n">
        <v>19924231.8</v>
      </c>
      <c r="P5043" s="72" t="n">
        <v>13637950.62</v>
      </c>
      <c r="Q5043" s="72" t="n">
        <v>6286281.18</v>
      </c>
      <c r="R5043" t="inlineStr">
        <is>
          <t>B-06</t>
        </is>
      </c>
      <c r="S5043" s="73" t="n">
        <v>37.3</v>
      </c>
      <c r="T5043" s="73" t="n">
        <v>29.2</v>
      </c>
      <c r="U5043" s="71" t="n">
        <v>0</v>
      </c>
      <c r="V5043" t="inlineStr">
        <is>
          <t>No</t>
        </is>
      </c>
      <c r="W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TC105035</t>
        </is>
      </c>
      <c r="B5044" s="69" t="n">
        <v>46260</v>
      </c>
      <c r="C5044" s="70" t="n">
        <v>2026</v>
      </c>
      <c r="D5044" t="inlineStr">
        <is>
          <t>Aug</t>
        </is>
      </c>
      <c r="E5044" t="inlineStr">
        <is>
          <t>India</t>
        </is>
      </c>
      <c r="F5044" t="inlineStr">
        <is>
          <t>India</t>
        </is>
      </c>
      <c r="G5044" t="inlineStr">
        <is>
          <t>Technology &amp; Services</t>
        </is>
      </c>
      <c r="H5044" t="inlineStr">
        <is>
          <t>Application services</t>
        </is>
      </c>
      <c r="I5044" t="inlineStr">
        <is>
          <t>Large client</t>
        </is>
      </c>
      <c r="J5044" t="inlineStr">
        <is>
          <t>Liam O'Brien</t>
        </is>
      </c>
      <c r="K5044" s="71" t="n">
        <v>9660</v>
      </c>
      <c r="L5044" s="72" t="n">
        <v>3371.78</v>
      </c>
      <c r="M5044" s="72" t="n">
        <v>32571394.8</v>
      </c>
      <c r="N5044" s="72" t="n">
        <v>1954283.69</v>
      </c>
      <c r="O5044" s="72" t="n">
        <v>30617111.11</v>
      </c>
      <c r="P5044" s="72" t="n">
        <v>19054277.18</v>
      </c>
      <c r="Q5044" s="72" t="n">
        <v>11562833.93</v>
      </c>
      <c r="R5044" t="inlineStr">
        <is>
          <t>TS-05</t>
        </is>
      </c>
      <c r="S5044" s="73" t="n">
        <v>64.40000000000001</v>
      </c>
      <c r="T5044" s="73" t="n">
        <v>58.1</v>
      </c>
      <c r="U5044" s="71" t="n">
        <v>0</v>
      </c>
      <c r="V5044" t="inlineStr">
        <is>
          <t>No</t>
        </is>
      </c>
      <c r="W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TC105036</t>
        </is>
      </c>
      <c r="B5045" s="69" t="n">
        <v>46260</v>
      </c>
      <c r="C5045" s="70" t="n">
        <v>2026</v>
      </c>
      <c r="D5045" t="inlineStr">
        <is>
          <t>Aug</t>
        </is>
      </c>
      <c r="E5045" t="inlineStr">
        <is>
          <t>UK</t>
        </is>
      </c>
      <c r="F5045" t="inlineStr">
        <is>
          <t>UK</t>
        </is>
      </c>
      <c r="G5045" t="inlineStr">
        <is>
          <t>BFSI</t>
        </is>
      </c>
      <c r="H5045" t="inlineStr">
        <is>
          <t>Application services</t>
        </is>
      </c>
      <c r="I5045" t="inlineStr">
        <is>
          <t>Large client</t>
        </is>
      </c>
      <c r="J5045" t="inlineStr">
        <is>
          <t>Yuki Sato</t>
        </is>
      </c>
      <c r="K5045" s="71" t="n">
        <v>4864</v>
      </c>
      <c r="L5045" s="72" t="n">
        <v>4483.15</v>
      </c>
      <c r="M5045" s="72" t="n">
        <v>21806041.6</v>
      </c>
      <c r="N5045" s="72" t="n">
        <v>872241.66</v>
      </c>
      <c r="O5045" s="72" t="n">
        <v>20933799.94</v>
      </c>
      <c r="P5045" s="72" t="n">
        <v>13821237.44</v>
      </c>
      <c r="Q5045" s="72" t="n">
        <v>7112562.5</v>
      </c>
      <c r="R5045" t="inlineStr">
        <is>
          <t>B-04</t>
        </is>
      </c>
      <c r="S5045" s="73" t="n">
        <v>38</v>
      </c>
      <c r="T5045" s="73" t="n">
        <v>29.3</v>
      </c>
      <c r="U5045" s="71" t="n">
        <v>1</v>
      </c>
      <c r="V5045" t="inlineStr">
        <is>
          <t>No</t>
        </is>
      </c>
      <c r="W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TC105037</t>
        </is>
      </c>
      <c r="B5046" s="69" t="n">
        <v>46261</v>
      </c>
      <c r="C5046" s="70" t="n">
        <v>2026</v>
      </c>
      <c r="D5046" t="inlineStr">
        <is>
          <t>Aug</t>
        </is>
      </c>
      <c r="E5046" t="inlineStr">
        <is>
          <t>North America</t>
        </is>
      </c>
      <c r="F5046" t="inlineStr">
        <is>
          <t>Canada</t>
        </is>
      </c>
      <c r="G5046" t="inlineStr">
        <is>
          <t>BFSI</t>
        </is>
      </c>
      <c r="H5046" t="inlineStr">
        <is>
          <t>Application services</t>
        </is>
      </c>
      <c r="I5046" t="inlineStr">
        <is>
          <t>Mid-size client</t>
        </is>
      </c>
      <c r="J5046" t="inlineStr">
        <is>
          <t>Sophie Müller</t>
        </is>
      </c>
      <c r="K5046" s="71" t="n">
        <v>2417</v>
      </c>
      <c r="L5046" s="72" t="n">
        <v>4423.08</v>
      </c>
      <c r="M5046" s="72" t="n">
        <v>10690584.36</v>
      </c>
      <c r="N5046" s="72" t="n">
        <v>213811.69</v>
      </c>
      <c r="O5046" s="72" t="n">
        <v>10476772.67</v>
      </c>
      <c r="P5046" s="72" t="n">
        <v>7331613.09</v>
      </c>
      <c r="Q5046" s="72" t="n">
        <v>3145159.58</v>
      </c>
      <c r="R5046" t="inlineStr">
        <is>
          <t>B-01</t>
        </is>
      </c>
      <c r="S5046" s="73" t="n">
        <v>16.9</v>
      </c>
      <c r="T5046" s="73" t="n">
        <v>13.9</v>
      </c>
      <c r="U5046" s="71" t="n">
        <v>0</v>
      </c>
      <c r="V5046" t="inlineStr">
        <is>
          <t>No</t>
        </is>
      </c>
      <c r="W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TC105038</t>
        </is>
      </c>
      <c r="B5047" s="69" t="n">
        <v>46261</v>
      </c>
      <c r="C5047" s="70" t="n">
        <v>2026</v>
      </c>
      <c r="D5047" t="inlineStr">
        <is>
          <t>Aug</t>
        </is>
      </c>
      <c r="E5047" t="inlineStr">
        <is>
          <t>Continental Europe</t>
        </is>
      </c>
      <c r="F5047" t="inlineStr">
        <is>
          <t>Netherlands</t>
        </is>
      </c>
      <c r="G5047" t="inlineStr">
        <is>
          <t>Communications &amp; Media</t>
        </is>
      </c>
      <c r="H5047" t="inlineStr">
        <is>
          <t>Application services</t>
        </is>
      </c>
      <c r="I5047" t="inlineStr">
        <is>
          <t>Top-10 client</t>
        </is>
      </c>
      <c r="J5047" t="inlineStr">
        <is>
          <t>Ana Costa</t>
        </is>
      </c>
      <c r="K5047" s="71" t="n">
        <v>3509</v>
      </c>
      <c r="L5047" s="72" t="n">
        <v>3361.27</v>
      </c>
      <c r="M5047" s="72" t="n">
        <v>11794696.43</v>
      </c>
      <c r="N5047" s="72" t="n">
        <v>707681.79</v>
      </c>
      <c r="O5047" s="72" t="n">
        <v>11087014.64</v>
      </c>
      <c r="P5047" s="72" t="n">
        <v>8290240.57</v>
      </c>
      <c r="Q5047" s="72" t="n">
        <v>2796774.07</v>
      </c>
      <c r="R5047" t="inlineStr">
        <is>
          <t>CM-03</t>
        </is>
      </c>
      <c r="S5047" s="73" t="n">
        <v>27.4</v>
      </c>
      <c r="T5047" s="73" t="n">
        <v>22.9</v>
      </c>
      <c r="U5047" s="71" t="n">
        <v>1</v>
      </c>
      <c r="V5047" t="inlineStr">
        <is>
          <t>No</t>
        </is>
      </c>
      <c r="W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TC105039</t>
        </is>
      </c>
      <c r="B5048" s="69" t="n">
        <v>46261</v>
      </c>
      <c r="C5048" s="70" t="n">
        <v>2026</v>
      </c>
      <c r="D5048" t="inlineStr">
        <is>
          <t>Aug</t>
        </is>
      </c>
      <c r="E5048" t="inlineStr">
        <is>
          <t>India</t>
        </is>
      </c>
      <c r="F5048" t="inlineStr">
        <is>
          <t>India</t>
        </is>
      </c>
      <c r="G5048" t="inlineStr">
        <is>
          <t>Retail &amp; CPG</t>
        </is>
      </c>
      <c r="H5048" t="inlineStr">
        <is>
          <t>Application services</t>
        </is>
      </c>
      <c r="I5048" t="inlineStr">
        <is>
          <t>Large client</t>
        </is>
      </c>
      <c r="J5048" t="inlineStr">
        <is>
          <t>Sophie Müller</t>
        </is>
      </c>
      <c r="K5048" s="71" t="n">
        <v>3321</v>
      </c>
      <c r="L5048" s="72" t="n">
        <v>3453.13</v>
      </c>
      <c r="M5048" s="72" t="n">
        <v>11467844.73</v>
      </c>
      <c r="N5048" s="72" t="n">
        <v>0</v>
      </c>
      <c r="O5048" s="72" t="n">
        <v>11467844.73</v>
      </c>
      <c r="P5048" s="72" t="n">
        <v>7994304</v>
      </c>
      <c r="Q5048" s="72" t="n">
        <v>3473540.73</v>
      </c>
      <c r="R5048" t="inlineStr">
        <is>
          <t>RC-06</t>
        </is>
      </c>
      <c r="S5048" s="73" t="n">
        <v>22.9</v>
      </c>
      <c r="T5048" s="73" t="n">
        <v>20.2</v>
      </c>
      <c r="U5048" s="71" t="n">
        <v>1</v>
      </c>
      <c r="V5048" t="inlineStr">
        <is>
          <t>No</t>
        </is>
      </c>
      <c r="W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TC105040</t>
        </is>
      </c>
      <c r="B5049" s="69" t="n">
        <v>46261</v>
      </c>
      <c r="C5049" s="70" t="n">
        <v>2026</v>
      </c>
      <c r="D5049" t="inlineStr">
        <is>
          <t>Aug</t>
        </is>
      </c>
      <c r="E5049" t="inlineStr">
        <is>
          <t>North America</t>
        </is>
      </c>
      <c r="F5049" t="inlineStr">
        <is>
          <t>Canada</t>
        </is>
      </c>
      <c r="G5049" t="inlineStr">
        <is>
          <t>BFSI</t>
        </is>
      </c>
      <c r="H5049" t="inlineStr">
        <is>
          <t>AI &amp; data</t>
        </is>
      </c>
      <c r="I5049" t="inlineStr">
        <is>
          <t>Large client</t>
        </is>
      </c>
      <c r="J5049" t="inlineStr">
        <is>
          <t>Liam O'Brien</t>
        </is>
      </c>
      <c r="K5049" s="71" t="n">
        <v>5867</v>
      </c>
      <c r="L5049" s="72" t="n">
        <v>3714.85</v>
      </c>
      <c r="M5049" s="72" t="n">
        <v>21795024.95</v>
      </c>
      <c r="N5049" s="72" t="n">
        <v>1307701.5</v>
      </c>
      <c r="O5049" s="72" t="n">
        <v>20487323.45</v>
      </c>
      <c r="P5049" s="72" t="n">
        <v>14465188.38</v>
      </c>
      <c r="Q5049" s="72" t="n">
        <v>6022135.07</v>
      </c>
      <c r="R5049" t="inlineStr">
        <is>
          <t>B-03</t>
        </is>
      </c>
      <c r="S5049" s="73" t="n">
        <v>39.8</v>
      </c>
      <c r="T5049" s="73" t="n">
        <v>35.2</v>
      </c>
      <c r="U5049" s="71" t="n">
        <v>0</v>
      </c>
      <c r="V5049" t="inlineStr">
        <is>
          <t>No</t>
        </is>
      </c>
      <c r="W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TC105041</t>
        </is>
      </c>
      <c r="B5050" s="69" t="n">
        <v>46261</v>
      </c>
      <c r="C5050" s="70" t="n">
        <v>2026</v>
      </c>
      <c r="D5050" t="inlineStr">
        <is>
          <t>Aug</t>
        </is>
      </c>
      <c r="E5050" t="inlineStr">
        <is>
          <t>Middle East &amp; Africa</t>
        </is>
      </c>
      <c r="F5050" t="inlineStr">
        <is>
          <t>UAE</t>
        </is>
      </c>
      <c r="G5050" t="inlineStr">
        <is>
          <t>Technology &amp; Services</t>
        </is>
      </c>
      <c r="H5050" t="inlineStr">
        <is>
          <t>Application services</t>
        </is>
      </c>
      <c r="I5050" t="inlineStr">
        <is>
          <t>Mid-size client</t>
        </is>
      </c>
      <c r="J5050" t="inlineStr">
        <is>
          <t>Aisha Bello</t>
        </is>
      </c>
      <c r="K5050" s="71" t="n">
        <v>7647</v>
      </c>
      <c r="L5050" s="72" t="n">
        <v>3428.69</v>
      </c>
      <c r="M5050" s="72" t="n">
        <v>26219192.43</v>
      </c>
      <c r="N5050" s="72" t="n">
        <v>524383.85</v>
      </c>
      <c r="O5050" s="72" t="n">
        <v>25694808.58</v>
      </c>
      <c r="P5050" s="72" t="n">
        <v>17744430.42</v>
      </c>
      <c r="Q5050" s="72" t="n">
        <v>7950378.16</v>
      </c>
      <c r="R5050" t="inlineStr">
        <is>
          <t>TS-05</t>
        </is>
      </c>
      <c r="S5050" s="73" t="n">
        <v>51.9</v>
      </c>
      <c r="T5050" s="73" t="n">
        <v>46</v>
      </c>
      <c r="U5050" s="71" t="n">
        <v>0</v>
      </c>
      <c r="V5050" t="inlineStr">
        <is>
          <t>No</t>
        </is>
      </c>
      <c r="W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TC105042</t>
        </is>
      </c>
      <c r="B5051" s="69" t="n">
        <v>46261</v>
      </c>
      <c r="C5051" s="70" t="n">
        <v>2026</v>
      </c>
      <c r="D5051" t="inlineStr">
        <is>
          <t>Aug</t>
        </is>
      </c>
      <c r="E5051" t="inlineStr">
        <is>
          <t>North America</t>
        </is>
      </c>
      <c r="F5051" t="inlineStr">
        <is>
          <t>Canada</t>
        </is>
      </c>
      <c r="G5051" t="inlineStr">
        <is>
          <t>Communications &amp; Media</t>
        </is>
      </c>
      <c r="H5051" t="inlineStr">
        <is>
          <t>Application services</t>
        </is>
      </c>
      <c r="I5051" t="inlineStr">
        <is>
          <t>Large client</t>
        </is>
      </c>
      <c r="J5051" t="inlineStr">
        <is>
          <t>Ana Costa</t>
        </is>
      </c>
      <c r="K5051" s="71" t="n">
        <v>2649</v>
      </c>
      <c r="L5051" s="72" t="n">
        <v>4094.53</v>
      </c>
      <c r="M5051" s="72" t="n">
        <v>10846409.97</v>
      </c>
      <c r="N5051" s="72" t="n">
        <v>650784.6</v>
      </c>
      <c r="O5051" s="72" t="n">
        <v>10195625.37</v>
      </c>
      <c r="P5051" s="72" t="n">
        <v>7226917.04</v>
      </c>
      <c r="Q5051" s="72" t="n">
        <v>2968708.33</v>
      </c>
      <c r="R5051" t="inlineStr">
        <is>
          <t>CM-02</t>
        </is>
      </c>
      <c r="S5051" s="73" t="n">
        <v>19.3</v>
      </c>
      <c r="T5051" s="73" t="n">
        <v>15.5</v>
      </c>
      <c r="U5051" s="71" t="n">
        <v>0</v>
      </c>
      <c r="V5051" t="inlineStr">
        <is>
          <t>No</t>
        </is>
      </c>
      <c r="W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TC105043</t>
        </is>
      </c>
      <c r="B5052" s="69" t="n">
        <v>46261</v>
      </c>
      <c r="C5052" s="70" t="n">
        <v>2026</v>
      </c>
      <c r="D5052" t="inlineStr">
        <is>
          <t>Aug</t>
        </is>
      </c>
      <c r="E5052" t="inlineStr">
        <is>
          <t>North America</t>
        </is>
      </c>
      <c r="F5052" t="inlineStr">
        <is>
          <t>Canada</t>
        </is>
      </c>
      <c r="G5052" t="inlineStr">
        <is>
          <t>Technology &amp; Services</t>
        </is>
      </c>
      <c r="H5052" t="inlineStr">
        <is>
          <t>Cloud &amp; infrastructure</t>
        </is>
      </c>
      <c r="I5052" t="inlineStr">
        <is>
          <t>Mid-size client</t>
        </is>
      </c>
      <c r="J5052" t="inlineStr">
        <is>
          <t>Ravindra Patil</t>
        </is>
      </c>
      <c r="K5052" s="71" t="n">
        <v>8831</v>
      </c>
      <c r="L5052" s="72" t="n">
        <v>3687.65</v>
      </c>
      <c r="M5052" s="72" t="n">
        <v>32565637.15</v>
      </c>
      <c r="N5052" s="72" t="n">
        <v>0</v>
      </c>
      <c r="O5052" s="72" t="n">
        <v>32565637.15</v>
      </c>
      <c r="P5052" s="72" t="n">
        <v>20929368.33</v>
      </c>
      <c r="Q5052" s="72" t="n">
        <v>11636268.82</v>
      </c>
      <c r="R5052" t="inlineStr">
        <is>
          <t>TS-01</t>
        </is>
      </c>
      <c r="S5052" s="73" t="n">
        <v>66.59999999999999</v>
      </c>
      <c r="T5052" s="73" t="n">
        <v>50.2</v>
      </c>
      <c r="U5052" s="71" t="n">
        <v>1</v>
      </c>
      <c r="V5052" t="inlineStr">
        <is>
          <t>No</t>
        </is>
      </c>
      <c r="W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TC105044</t>
        </is>
      </c>
      <c r="B5053" s="69" t="n">
        <v>46261</v>
      </c>
      <c r="C5053" s="70" t="n">
        <v>2026</v>
      </c>
      <c r="D5053" t="inlineStr">
        <is>
          <t>Aug</t>
        </is>
      </c>
      <c r="E5053" t="inlineStr">
        <is>
          <t>North America</t>
        </is>
      </c>
      <c r="F5053" t="inlineStr">
        <is>
          <t>USA</t>
        </is>
      </c>
      <c r="G5053" t="inlineStr">
        <is>
          <t>BFSI</t>
        </is>
      </c>
      <c r="H5053" t="inlineStr">
        <is>
          <t>AI &amp; data</t>
        </is>
      </c>
      <c r="I5053" t="inlineStr">
        <is>
          <t>Mid-size client</t>
        </is>
      </c>
      <c r="J5053" t="inlineStr">
        <is>
          <t>Fatima Al-Saud</t>
        </is>
      </c>
      <c r="K5053" s="71" t="n">
        <v>10768</v>
      </c>
      <c r="L5053" s="72" t="n">
        <v>4648.13</v>
      </c>
      <c r="M5053" s="72" t="n">
        <v>50051063.84</v>
      </c>
      <c r="N5053" s="72" t="n">
        <v>1001021.28</v>
      </c>
      <c r="O5053" s="72" t="n">
        <v>49050042.56</v>
      </c>
      <c r="P5053" s="72" t="n">
        <v>28959718.68</v>
      </c>
      <c r="Q5053" s="72" t="n">
        <v>20090323.88</v>
      </c>
      <c r="R5053" t="inlineStr">
        <is>
          <t>B-06</t>
        </is>
      </c>
      <c r="S5053" s="73" t="n">
        <v>73.8</v>
      </c>
      <c r="T5053" s="73" t="n">
        <v>64.90000000000001</v>
      </c>
      <c r="U5053" s="71" t="n">
        <v>0</v>
      </c>
      <c r="V5053" t="inlineStr">
        <is>
          <t>No</t>
        </is>
      </c>
      <c r="W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TC105045</t>
        </is>
      </c>
      <c r="B5054" s="69" t="n">
        <v>46261</v>
      </c>
      <c r="C5054" s="70" t="n">
        <v>2026</v>
      </c>
      <c r="D5054" t="inlineStr">
        <is>
          <t>Aug</t>
        </is>
      </c>
      <c r="E5054" t="inlineStr">
        <is>
          <t>North America</t>
        </is>
      </c>
      <c r="F5054" t="inlineStr">
        <is>
          <t>Canada</t>
        </is>
      </c>
      <c r="G5054" t="inlineStr">
        <is>
          <t>Retail &amp; CPG</t>
        </is>
      </c>
      <c r="H5054" t="inlineStr">
        <is>
          <t>Consulting</t>
        </is>
      </c>
      <c r="I5054" t="inlineStr">
        <is>
          <t>Large client</t>
        </is>
      </c>
      <c r="J5054" t="inlineStr">
        <is>
          <t>Fatima Al-Saud</t>
        </is>
      </c>
      <c r="K5054" s="71" t="n">
        <v>7261</v>
      </c>
      <c r="L5054" s="72" t="n">
        <v>3898.94</v>
      </c>
      <c r="M5054" s="72" t="n">
        <v>28310203.34</v>
      </c>
      <c r="N5054" s="72" t="n">
        <v>0</v>
      </c>
      <c r="O5054" s="72" t="n">
        <v>28310203.34</v>
      </c>
      <c r="P5054" s="72" t="n">
        <v>19678594.83</v>
      </c>
      <c r="Q5054" s="72" t="n">
        <v>8631608.51</v>
      </c>
      <c r="R5054" t="inlineStr">
        <is>
          <t>RC-05</t>
        </is>
      </c>
      <c r="S5054" s="73" t="n">
        <v>54.9</v>
      </c>
      <c r="T5054" s="73" t="n">
        <v>41.6</v>
      </c>
      <c r="U5054" s="71" t="n">
        <v>1</v>
      </c>
      <c r="V5054" t="inlineStr">
        <is>
          <t>No</t>
        </is>
      </c>
      <c r="W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TC105046</t>
        </is>
      </c>
      <c r="B5055" s="69" t="n">
        <v>46261</v>
      </c>
      <c r="C5055" s="70" t="n">
        <v>2026</v>
      </c>
      <c r="D5055" t="inlineStr">
        <is>
          <t>Aug</t>
        </is>
      </c>
      <c r="E5055" t="inlineStr">
        <is>
          <t>Continental Europe</t>
        </is>
      </c>
      <c r="F5055" t="inlineStr">
        <is>
          <t>Netherlands</t>
        </is>
      </c>
      <c r="G5055" t="inlineStr">
        <is>
          <t>Retail &amp; CPG</t>
        </is>
      </c>
      <c r="H5055" t="inlineStr">
        <is>
          <t>Cloud &amp; infrastructure</t>
        </is>
      </c>
      <c r="I5055" t="inlineStr">
        <is>
          <t>Mid-size client</t>
        </is>
      </c>
      <c r="J5055" t="inlineStr">
        <is>
          <t>Lucas Martin</t>
        </is>
      </c>
      <c r="K5055" s="71" t="n">
        <v>6155</v>
      </c>
      <c r="L5055" s="72" t="n">
        <v>4287.34</v>
      </c>
      <c r="M5055" s="72" t="n">
        <v>26388577.7</v>
      </c>
      <c r="N5055" s="72" t="n">
        <v>0</v>
      </c>
      <c r="O5055" s="72" t="n">
        <v>26388577.7</v>
      </c>
      <c r="P5055" s="72" t="n">
        <v>17220206.63</v>
      </c>
      <c r="Q5055" s="72" t="n">
        <v>9168371.07</v>
      </c>
      <c r="R5055" t="inlineStr">
        <is>
          <t>RC-02</t>
        </is>
      </c>
      <c r="S5055" s="73" t="n">
        <v>47.2</v>
      </c>
      <c r="T5055" s="73" t="n">
        <v>38.6</v>
      </c>
      <c r="U5055" s="71" t="n">
        <v>0</v>
      </c>
      <c r="V5055" t="inlineStr">
        <is>
          <t>No</t>
        </is>
      </c>
      <c r="W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TC105047</t>
        </is>
      </c>
      <c r="B5056" s="69" t="n">
        <v>46262</v>
      </c>
      <c r="C5056" s="70" t="n">
        <v>2026</v>
      </c>
      <c r="D5056" t="inlineStr">
        <is>
          <t>Aug</t>
        </is>
      </c>
      <c r="E5056" t="inlineStr">
        <is>
          <t>North America</t>
        </is>
      </c>
      <c r="F5056" t="inlineStr">
        <is>
          <t>USA</t>
        </is>
      </c>
      <c r="G5056" t="inlineStr">
        <is>
          <t>Manufacturing</t>
        </is>
      </c>
      <c r="H5056" t="inlineStr">
        <is>
          <t>Application services</t>
        </is>
      </c>
      <c r="I5056" t="inlineStr">
        <is>
          <t>Mid-size client</t>
        </is>
      </c>
      <c r="J5056" t="inlineStr">
        <is>
          <t>Arjun Mehta</t>
        </is>
      </c>
      <c r="K5056" s="71" t="n">
        <v>4160</v>
      </c>
      <c r="L5056" s="72" t="n">
        <v>3762.18</v>
      </c>
      <c r="M5056" s="72" t="n">
        <v>15650668.8</v>
      </c>
      <c r="N5056" s="72" t="n">
        <v>626026.75</v>
      </c>
      <c r="O5056" s="72" t="n">
        <v>15024642.05</v>
      </c>
      <c r="P5056" s="72" t="n">
        <v>10328434.17</v>
      </c>
      <c r="Q5056" s="72" t="n">
        <v>4696207.88</v>
      </c>
      <c r="R5056" t="inlineStr">
        <is>
          <t>M-03</t>
        </is>
      </c>
      <c r="S5056" s="73" t="n">
        <v>30.3</v>
      </c>
      <c r="T5056" s="73" t="n">
        <v>23.8</v>
      </c>
      <c r="U5056" s="71" t="n">
        <v>1</v>
      </c>
      <c r="V5056" t="inlineStr">
        <is>
          <t>No</t>
        </is>
      </c>
      <c r="W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TC105048</t>
        </is>
      </c>
      <c r="B5057" s="69" t="n">
        <v>46262</v>
      </c>
      <c r="C5057" s="70" t="n">
        <v>2026</v>
      </c>
      <c r="D5057" t="inlineStr">
        <is>
          <t>Aug</t>
        </is>
      </c>
      <c r="E5057" t="inlineStr">
        <is>
          <t>Continental Europe</t>
        </is>
      </c>
      <c r="F5057" t="inlineStr">
        <is>
          <t>Netherlands</t>
        </is>
      </c>
      <c r="G5057" t="inlineStr">
        <is>
          <t>Manufacturing</t>
        </is>
      </c>
      <c r="H5057" t="inlineStr">
        <is>
          <t>Application services</t>
        </is>
      </c>
      <c r="I5057" t="inlineStr">
        <is>
          <t>Top-10 client</t>
        </is>
      </c>
      <c r="J5057" t="inlineStr">
        <is>
          <t>Sophie Müller</t>
        </is>
      </c>
      <c r="K5057" s="71" t="n">
        <v>3176</v>
      </c>
      <c r="L5057" s="72" t="n">
        <v>3970.56</v>
      </c>
      <c r="M5057" s="72" t="n">
        <v>12610498.56</v>
      </c>
      <c r="N5057" s="72" t="n">
        <v>756629.91</v>
      </c>
      <c r="O5057" s="72" t="n">
        <v>11853868.65</v>
      </c>
      <c r="P5057" s="72" t="n">
        <v>7932260.55</v>
      </c>
      <c r="Q5057" s="72" t="n">
        <v>3921608.1</v>
      </c>
      <c r="R5057" t="inlineStr">
        <is>
          <t>M-05</t>
        </is>
      </c>
      <c r="S5057" s="73" t="n">
        <v>24.9</v>
      </c>
      <c r="T5057" s="73" t="n">
        <v>19.2</v>
      </c>
      <c r="U5057" s="71" t="n">
        <v>0</v>
      </c>
      <c r="V5057" t="inlineStr">
        <is>
          <t>No</t>
        </is>
      </c>
      <c r="W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TC105049</t>
        </is>
      </c>
      <c r="B5058" s="69" t="n">
        <v>46262</v>
      </c>
      <c r="C5058" s="70" t="n">
        <v>2026</v>
      </c>
      <c r="D5058" t="inlineStr">
        <is>
          <t>Aug</t>
        </is>
      </c>
      <c r="E5058" t="inlineStr">
        <is>
          <t>UK</t>
        </is>
      </c>
      <c r="F5058" t="inlineStr">
        <is>
          <t>UK</t>
        </is>
      </c>
      <c r="G5058" t="inlineStr">
        <is>
          <t>BFSI</t>
        </is>
      </c>
      <c r="H5058" t="inlineStr">
        <is>
          <t>BPS</t>
        </is>
      </c>
      <c r="I5058" t="inlineStr">
        <is>
          <t>Large client</t>
        </is>
      </c>
      <c r="J5058" t="inlineStr">
        <is>
          <t>Aisha Bello</t>
        </is>
      </c>
      <c r="K5058" s="71" t="n">
        <v>3752</v>
      </c>
      <c r="L5058" s="72" t="n">
        <v>4003.09</v>
      </c>
      <c r="M5058" s="72" t="n">
        <v>15019593.68</v>
      </c>
      <c r="N5058" s="72" t="n">
        <v>901175.62</v>
      </c>
      <c r="O5058" s="72" t="n">
        <v>14118418.06</v>
      </c>
      <c r="P5058" s="72" t="n">
        <v>9993226.210000001</v>
      </c>
      <c r="Q5058" s="72" t="n">
        <v>4125191.85</v>
      </c>
      <c r="R5058" t="inlineStr">
        <is>
          <t>B-02</t>
        </is>
      </c>
      <c r="S5058" s="73" t="n">
        <v>24.7</v>
      </c>
      <c r="T5058" s="73" t="n">
        <v>21.6</v>
      </c>
      <c r="U5058" s="71" t="n">
        <v>0</v>
      </c>
      <c r="V5058" t="inlineStr">
        <is>
          <t>No</t>
        </is>
      </c>
      <c r="W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TC105050</t>
        </is>
      </c>
      <c r="B5059" s="69" t="n">
        <v>46262</v>
      </c>
      <c r="C5059" s="70" t="n">
        <v>2026</v>
      </c>
      <c r="D5059" t="inlineStr">
        <is>
          <t>Aug</t>
        </is>
      </c>
      <c r="E5059" t="inlineStr">
        <is>
          <t>North America</t>
        </is>
      </c>
      <c r="F5059" t="inlineStr">
        <is>
          <t>Canada</t>
        </is>
      </c>
      <c r="G5059" t="inlineStr">
        <is>
          <t>Retail &amp; CPG</t>
        </is>
      </c>
      <c r="H5059" t="inlineStr">
        <is>
          <t>Application services</t>
        </is>
      </c>
      <c r="I5059" t="inlineStr">
        <is>
          <t>Large client</t>
        </is>
      </c>
      <c r="J5059" t="inlineStr">
        <is>
          <t>Shraddha Kulkarni</t>
        </is>
      </c>
      <c r="K5059" s="71" t="n">
        <v>859</v>
      </c>
      <c r="L5059" s="72" t="n">
        <v>3663.33</v>
      </c>
      <c r="M5059" s="72" t="n">
        <v>3146800.47</v>
      </c>
      <c r="N5059" s="72" t="n">
        <v>125872.02</v>
      </c>
      <c r="O5059" s="72" t="n">
        <v>3020928.45</v>
      </c>
      <c r="P5059" s="72" t="n">
        <v>2149937.34</v>
      </c>
      <c r="Q5059" s="72" t="n">
        <v>870991.11</v>
      </c>
      <c r="R5059" t="inlineStr">
        <is>
          <t>RC-01</t>
        </is>
      </c>
      <c r="S5059" s="73" t="n">
        <v>6.2</v>
      </c>
      <c r="T5059" s="73" t="n">
        <v>5.1</v>
      </c>
      <c r="U5059" s="71" t="n">
        <v>0</v>
      </c>
      <c r="V5059" t="inlineStr">
        <is>
          <t>No</t>
        </is>
      </c>
      <c r="W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TC105051</t>
        </is>
      </c>
      <c r="B5060" s="69" t="n">
        <v>46262</v>
      </c>
      <c r="C5060" s="70" t="n">
        <v>2026</v>
      </c>
      <c r="D5060" t="inlineStr">
        <is>
          <t>Aug</t>
        </is>
      </c>
      <c r="E5060" t="inlineStr">
        <is>
          <t>Continental Europe</t>
        </is>
      </c>
      <c r="F5060" t="inlineStr">
        <is>
          <t>France</t>
        </is>
      </c>
      <c r="G5060" t="inlineStr">
        <is>
          <t>Communications &amp; Media</t>
        </is>
      </c>
      <c r="H5060" t="inlineStr">
        <is>
          <t>Application services</t>
        </is>
      </c>
      <c r="I5060" t="inlineStr">
        <is>
          <t>Large client</t>
        </is>
      </c>
      <c r="J5060" t="inlineStr">
        <is>
          <t>Ana Costa</t>
        </is>
      </c>
      <c r="K5060" s="71" t="n">
        <v>5238</v>
      </c>
      <c r="L5060" s="72" t="n">
        <v>4004.24</v>
      </c>
      <c r="M5060" s="72" t="n">
        <v>20974209.12</v>
      </c>
      <c r="N5060" s="72" t="n">
        <v>0</v>
      </c>
      <c r="O5060" s="72" t="n">
        <v>20974209.12</v>
      </c>
      <c r="P5060" s="72" t="n">
        <v>15060486.94</v>
      </c>
      <c r="Q5060" s="72" t="n">
        <v>5913722.18</v>
      </c>
      <c r="R5060" t="inlineStr">
        <is>
          <t>CM-01</t>
        </is>
      </c>
      <c r="S5060" s="73" t="n">
        <v>42.3</v>
      </c>
      <c r="T5060" s="73" t="n">
        <v>32.6</v>
      </c>
      <c r="U5060" s="71" t="n">
        <v>2</v>
      </c>
      <c r="V5060" t="inlineStr">
        <is>
          <t>No</t>
        </is>
      </c>
      <c r="W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TC105052</t>
        </is>
      </c>
      <c r="B5061" s="69" t="n">
        <v>46266</v>
      </c>
      <c r="C5061" s="70" t="n">
        <v>2026</v>
      </c>
      <c r="D5061" t="inlineStr">
        <is>
          <t>Sep</t>
        </is>
      </c>
      <c r="E5061" t="inlineStr">
        <is>
          <t>North America</t>
        </is>
      </c>
      <c r="F5061" t="inlineStr">
        <is>
          <t>Canada</t>
        </is>
      </c>
      <c r="G5061" t="inlineStr">
        <is>
          <t>Life Sciences</t>
        </is>
      </c>
      <c r="H5061" t="inlineStr">
        <is>
          <t>Application services</t>
        </is>
      </c>
      <c r="I5061" t="inlineStr">
        <is>
          <t>Large client</t>
        </is>
      </c>
      <c r="J5061" t="inlineStr">
        <is>
          <t>Emma Clarke</t>
        </is>
      </c>
      <c r="K5061" s="71" t="n">
        <v>1673</v>
      </c>
      <c r="L5061" s="72" t="n">
        <v>4749.58</v>
      </c>
      <c r="M5061" s="72" t="n">
        <v>7946047.34</v>
      </c>
      <c r="N5061" s="72" t="n">
        <v>158920.95</v>
      </c>
      <c r="O5061" s="72" t="n">
        <v>7787126.39</v>
      </c>
      <c r="P5061" s="72" t="n">
        <v>5153509.03</v>
      </c>
      <c r="Q5061" s="72" t="n">
        <v>2633617.36</v>
      </c>
      <c r="R5061" t="inlineStr">
        <is>
          <t>LS-01</t>
        </is>
      </c>
      <c r="S5061" s="73" t="n">
        <v>13.3</v>
      </c>
      <c r="T5061" s="73" t="n">
        <v>10</v>
      </c>
      <c r="U5061" s="71" t="n">
        <v>0</v>
      </c>
      <c r="V5061" t="inlineStr">
        <is>
          <t>No</t>
        </is>
      </c>
      <c r="W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TC105053</t>
        </is>
      </c>
      <c r="B5062" s="69" t="n">
        <v>46266</v>
      </c>
      <c r="C5062" s="70" t="n">
        <v>2026</v>
      </c>
      <c r="D5062" t="inlineStr">
        <is>
          <t>Sep</t>
        </is>
      </c>
      <c r="E5062" t="inlineStr">
        <is>
          <t>North America</t>
        </is>
      </c>
      <c r="F5062" t="inlineStr">
        <is>
          <t>Canada</t>
        </is>
      </c>
      <c r="G5062" t="inlineStr">
        <is>
          <t>Retail &amp; CPG</t>
        </is>
      </c>
      <c r="H5062" t="inlineStr">
        <is>
          <t>Application services</t>
        </is>
      </c>
      <c r="I5062" t="inlineStr">
        <is>
          <t>Large client</t>
        </is>
      </c>
      <c r="J5062" t="inlineStr">
        <is>
          <t>Omar Haddad</t>
        </is>
      </c>
      <c r="K5062" s="71" t="n">
        <v>6277</v>
      </c>
      <c r="L5062" s="72" t="n">
        <v>3608.59</v>
      </c>
      <c r="M5062" s="72" t="n">
        <v>22651119.43</v>
      </c>
      <c r="N5062" s="72" t="n">
        <v>453022.39</v>
      </c>
      <c r="O5062" s="72" t="n">
        <v>22198097.04</v>
      </c>
      <c r="P5062" s="72" t="n">
        <v>15978136.25</v>
      </c>
      <c r="Q5062" s="72" t="n">
        <v>6219960.79</v>
      </c>
      <c r="R5062" t="inlineStr">
        <is>
          <t>RC-05</t>
        </is>
      </c>
      <c r="S5062" s="73" t="n">
        <v>42.9</v>
      </c>
      <c r="T5062" s="73" t="n">
        <v>37.4</v>
      </c>
      <c r="U5062" s="71" t="n">
        <v>0</v>
      </c>
      <c r="V5062" t="inlineStr">
        <is>
          <t>No</t>
        </is>
      </c>
      <c r="W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TC105054</t>
        </is>
      </c>
      <c r="B5063" s="69" t="n">
        <v>46266</v>
      </c>
      <c r="C5063" s="70" t="n">
        <v>2026</v>
      </c>
      <c r="D5063" t="inlineStr">
        <is>
          <t>Sep</t>
        </is>
      </c>
      <c r="E5063" t="inlineStr">
        <is>
          <t>North America</t>
        </is>
      </c>
      <c r="F5063" t="inlineStr">
        <is>
          <t>USA</t>
        </is>
      </c>
      <c r="G5063" t="inlineStr">
        <is>
          <t>Technology &amp; Services</t>
        </is>
      </c>
      <c r="H5063" t="inlineStr">
        <is>
          <t>Application services</t>
        </is>
      </c>
      <c r="I5063" t="inlineStr">
        <is>
          <t>Mid-size client</t>
        </is>
      </c>
      <c r="J5063" t="inlineStr">
        <is>
          <t>Wei Chen</t>
        </is>
      </c>
      <c r="K5063" s="71" t="n">
        <v>8488</v>
      </c>
      <c r="L5063" s="72" t="n">
        <v>4563.84</v>
      </c>
      <c r="M5063" s="72" t="n">
        <v>38737873.92</v>
      </c>
      <c r="N5063" s="72" t="n">
        <v>774757.48</v>
      </c>
      <c r="O5063" s="72" t="n">
        <v>37963116.44</v>
      </c>
      <c r="P5063" s="72" t="n">
        <v>22614259.54</v>
      </c>
      <c r="Q5063" s="72" t="n">
        <v>15348856.9</v>
      </c>
      <c r="R5063" t="inlineStr">
        <is>
          <t>TS-02</t>
        </is>
      </c>
      <c r="S5063" s="73" t="n">
        <v>63.4</v>
      </c>
      <c r="T5063" s="73" t="n">
        <v>51.5</v>
      </c>
      <c r="U5063" s="71" t="n">
        <v>1</v>
      </c>
      <c r="V5063" t="inlineStr">
        <is>
          <t>No</t>
        </is>
      </c>
      <c r="W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TC105055</t>
        </is>
      </c>
      <c r="B5064" s="69" t="n">
        <v>46266</v>
      </c>
      <c r="C5064" s="70" t="n">
        <v>2026</v>
      </c>
      <c r="D5064" t="inlineStr">
        <is>
          <t>Sep</t>
        </is>
      </c>
      <c r="E5064" t="inlineStr">
        <is>
          <t>Middle East &amp; Africa</t>
        </is>
      </c>
      <c r="F5064" t="inlineStr">
        <is>
          <t>South Africa</t>
        </is>
      </c>
      <c r="G5064" t="inlineStr">
        <is>
          <t>BFSI</t>
        </is>
      </c>
      <c r="H5064" t="inlineStr">
        <is>
          <t>Application services</t>
        </is>
      </c>
      <c r="I5064" t="inlineStr">
        <is>
          <t>Top-10 client</t>
        </is>
      </c>
      <c r="J5064" t="inlineStr">
        <is>
          <t>Amir Khan</t>
        </is>
      </c>
      <c r="K5064" s="71" t="n">
        <v>5767</v>
      </c>
      <c r="L5064" s="72" t="n">
        <v>3856.99</v>
      </c>
      <c r="M5064" s="72" t="n">
        <v>22243261.33</v>
      </c>
      <c r="N5064" s="72" t="n">
        <v>0</v>
      </c>
      <c r="O5064" s="72" t="n">
        <v>22243261.33</v>
      </c>
      <c r="P5064" s="72" t="n">
        <v>13949932.51</v>
      </c>
      <c r="Q5064" s="72" t="n">
        <v>8293328.82</v>
      </c>
      <c r="R5064" t="inlineStr">
        <is>
          <t>B-04</t>
        </is>
      </c>
      <c r="S5064" s="73" t="n">
        <v>46.6</v>
      </c>
      <c r="T5064" s="73" t="n">
        <v>37.6</v>
      </c>
      <c r="U5064" s="71" t="n">
        <v>1</v>
      </c>
      <c r="V5064" t="inlineStr">
        <is>
          <t>No</t>
        </is>
      </c>
      <c r="W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TC105056</t>
        </is>
      </c>
      <c r="B5065" s="69" t="n">
        <v>46267</v>
      </c>
      <c r="C5065" s="70" t="n">
        <v>2026</v>
      </c>
      <c r="D5065" t="inlineStr">
        <is>
          <t>Sep</t>
        </is>
      </c>
      <c r="E5065" t="inlineStr">
        <is>
          <t>UK</t>
        </is>
      </c>
      <c r="F5065" t="inlineStr">
        <is>
          <t>UK</t>
        </is>
      </c>
      <c r="G5065" t="inlineStr">
        <is>
          <t>BFSI</t>
        </is>
      </c>
      <c r="H5065" t="inlineStr">
        <is>
          <t>Application services</t>
        </is>
      </c>
      <c r="I5065" t="inlineStr">
        <is>
          <t>Large client</t>
        </is>
      </c>
      <c r="J5065" t="inlineStr">
        <is>
          <t>Mei Lin</t>
        </is>
      </c>
      <c r="K5065" s="71" t="n">
        <v>915</v>
      </c>
      <c r="L5065" s="72" t="n">
        <v>4617.55</v>
      </c>
      <c r="M5065" s="72" t="n">
        <v>4225058.25</v>
      </c>
      <c r="N5065" s="72" t="n">
        <v>84501.17</v>
      </c>
      <c r="O5065" s="72" t="n">
        <v>4140557.08</v>
      </c>
      <c r="P5065" s="72" t="n">
        <v>2577372.83</v>
      </c>
      <c r="Q5065" s="72" t="n">
        <v>1563184.25</v>
      </c>
      <c r="R5065" t="inlineStr">
        <is>
          <t>B-04</t>
        </is>
      </c>
      <c r="S5065" s="73" t="n">
        <v>7.5</v>
      </c>
      <c r="T5065" s="73" t="n">
        <v>5.9</v>
      </c>
      <c r="U5065" s="71" t="n">
        <v>0</v>
      </c>
      <c r="V5065" t="inlineStr">
        <is>
          <t>No</t>
        </is>
      </c>
      <c r="W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TC105057</t>
        </is>
      </c>
      <c r="B5066" s="69" t="n">
        <v>46267</v>
      </c>
      <c r="C5066" s="70" t="n">
        <v>2026</v>
      </c>
      <c r="D5066" t="inlineStr">
        <is>
          <t>Sep</t>
        </is>
      </c>
      <c r="E5066" t="inlineStr">
        <is>
          <t>India</t>
        </is>
      </c>
      <c r="F5066" t="inlineStr">
        <is>
          <t>India</t>
        </is>
      </c>
      <c r="G5066" t="inlineStr">
        <is>
          <t>Communications &amp; Media</t>
        </is>
      </c>
      <c r="H5066" t="inlineStr">
        <is>
          <t>Cloud &amp; infrastructure</t>
        </is>
      </c>
      <c r="I5066" t="inlineStr">
        <is>
          <t>Large client</t>
        </is>
      </c>
      <c r="J5066" t="inlineStr">
        <is>
          <t>Sophie Müller</t>
        </is>
      </c>
      <c r="K5066" s="71" t="n">
        <v>6645</v>
      </c>
      <c r="L5066" s="72" t="n">
        <v>3429.9</v>
      </c>
      <c r="M5066" s="72" t="n">
        <v>22791685.5</v>
      </c>
      <c r="N5066" s="72" t="n">
        <v>1367501.13</v>
      </c>
      <c r="O5066" s="72" t="n">
        <v>21424184.37</v>
      </c>
      <c r="P5066" s="72" t="n">
        <v>15994909.23</v>
      </c>
      <c r="Q5066" s="72" t="n">
        <v>5429275.14</v>
      </c>
      <c r="R5066" t="inlineStr">
        <is>
          <t>CM-05</t>
        </is>
      </c>
      <c r="S5066" s="73" t="n">
        <v>46.5</v>
      </c>
      <c r="T5066" s="73" t="n">
        <v>40.4</v>
      </c>
      <c r="U5066" s="71" t="n">
        <v>1</v>
      </c>
      <c r="V5066" t="inlineStr">
        <is>
          <t>No</t>
        </is>
      </c>
      <c r="W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TC105058</t>
        </is>
      </c>
      <c r="B5067" s="69" t="n">
        <v>46267</v>
      </c>
      <c r="C5067" s="70" t="n">
        <v>2026</v>
      </c>
      <c r="D5067" t="inlineStr">
        <is>
          <t>Sep</t>
        </is>
      </c>
      <c r="E5067" t="inlineStr">
        <is>
          <t>Middle East &amp; Africa</t>
        </is>
      </c>
      <c r="F5067" t="inlineStr">
        <is>
          <t>South Africa</t>
        </is>
      </c>
      <c r="G5067" t="inlineStr">
        <is>
          <t>Technology &amp; Services</t>
        </is>
      </c>
      <c r="H5067" t="inlineStr">
        <is>
          <t>BPS</t>
        </is>
      </c>
      <c r="I5067" t="inlineStr">
        <is>
          <t>Large client</t>
        </is>
      </c>
      <c r="J5067" t="inlineStr">
        <is>
          <t>Shraddha Kulkarni</t>
        </is>
      </c>
      <c r="K5067" s="71" t="n">
        <v>1151</v>
      </c>
      <c r="L5067" s="72" t="n">
        <v>3922.19</v>
      </c>
      <c r="M5067" s="72" t="n">
        <v>4514440.69</v>
      </c>
      <c r="N5067" s="72" t="n">
        <v>270866.44</v>
      </c>
      <c r="O5067" s="72" t="n">
        <v>4243574.25</v>
      </c>
      <c r="P5067" s="72" t="n">
        <v>2905817.91</v>
      </c>
      <c r="Q5067" s="72" t="n">
        <v>1337756.34</v>
      </c>
      <c r="R5067" t="inlineStr">
        <is>
          <t>TS-02</t>
        </is>
      </c>
      <c r="S5067" s="73" t="n">
        <v>9.300000000000001</v>
      </c>
      <c r="T5067" s="73" t="n">
        <v>7.1</v>
      </c>
      <c r="U5067" s="71" t="n">
        <v>0</v>
      </c>
      <c r="V5067" t="inlineStr">
        <is>
          <t>No</t>
        </is>
      </c>
      <c r="W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TC105059</t>
        </is>
      </c>
      <c r="B5068" s="69" t="n">
        <v>46267</v>
      </c>
      <c r="C5068" s="70" t="n">
        <v>2026</v>
      </c>
      <c r="D5068" t="inlineStr">
        <is>
          <t>Sep</t>
        </is>
      </c>
      <c r="E5068" t="inlineStr">
        <is>
          <t>North America</t>
        </is>
      </c>
      <c r="F5068" t="inlineStr">
        <is>
          <t>USA</t>
        </is>
      </c>
      <c r="G5068" t="inlineStr">
        <is>
          <t>Technology &amp; Services</t>
        </is>
      </c>
      <c r="H5068" t="inlineStr">
        <is>
          <t>Cloud &amp; infrastructure</t>
        </is>
      </c>
      <c r="I5068" t="inlineStr">
        <is>
          <t>Large client</t>
        </is>
      </c>
      <c r="J5068" t="inlineStr">
        <is>
          <t>Liam O'Brien</t>
        </is>
      </c>
      <c r="K5068" s="71" t="n">
        <v>7920</v>
      </c>
      <c r="L5068" s="72" t="n">
        <v>4071.24</v>
      </c>
      <c r="M5068" s="72" t="n">
        <v>32244220.8</v>
      </c>
      <c r="N5068" s="72" t="n">
        <v>0</v>
      </c>
      <c r="O5068" s="72" t="n">
        <v>32244220.8</v>
      </c>
      <c r="P5068" s="72" t="n">
        <v>21844223.03</v>
      </c>
      <c r="Q5068" s="72" t="n">
        <v>10399997.77</v>
      </c>
      <c r="R5068" t="inlineStr">
        <is>
          <t>TS-06</t>
        </is>
      </c>
      <c r="S5068" s="73" t="n">
        <v>63</v>
      </c>
      <c r="T5068" s="73" t="n">
        <v>47.9</v>
      </c>
      <c r="U5068" s="71" t="n">
        <v>1</v>
      </c>
      <c r="V5068" t="inlineStr">
        <is>
          <t>No</t>
        </is>
      </c>
      <c r="W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TC105060</t>
        </is>
      </c>
      <c r="B5069" s="69" t="n">
        <v>46267</v>
      </c>
      <c r="C5069" s="70" t="n">
        <v>2026</v>
      </c>
      <c r="D5069" t="inlineStr">
        <is>
          <t>Sep</t>
        </is>
      </c>
      <c r="E5069" t="inlineStr">
        <is>
          <t>UK</t>
        </is>
      </c>
      <c r="F5069" t="inlineStr">
        <is>
          <t>UK</t>
        </is>
      </c>
      <c r="G5069" t="inlineStr">
        <is>
          <t>BFSI</t>
        </is>
      </c>
      <c r="H5069" t="inlineStr">
        <is>
          <t>Cloud &amp; infrastructure</t>
        </is>
      </c>
      <c r="I5069" t="inlineStr">
        <is>
          <t>Large client</t>
        </is>
      </c>
      <c r="J5069" t="inlineStr">
        <is>
          <t>Yuki Sato</t>
        </is>
      </c>
      <c r="K5069" s="71" t="n">
        <v>5961</v>
      </c>
      <c r="L5069" s="72" t="n">
        <v>3915.44</v>
      </c>
      <c r="M5069" s="72" t="n">
        <v>23339937.84</v>
      </c>
      <c r="N5069" s="72" t="n">
        <v>466798.76</v>
      </c>
      <c r="O5069" s="72" t="n">
        <v>22873139.08</v>
      </c>
      <c r="P5069" s="72" t="n">
        <v>14198641.34</v>
      </c>
      <c r="Q5069" s="72" t="n">
        <v>8674497.74</v>
      </c>
      <c r="R5069" t="inlineStr">
        <is>
          <t>B-05</t>
        </is>
      </c>
      <c r="S5069" s="73" t="n">
        <v>47.8</v>
      </c>
      <c r="T5069" s="73" t="n">
        <v>36.8</v>
      </c>
      <c r="U5069" s="71" t="n">
        <v>2</v>
      </c>
      <c r="V5069" t="inlineStr">
        <is>
          <t>No</t>
        </is>
      </c>
      <c r="W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TC105061</t>
        </is>
      </c>
      <c r="B5070" s="69" t="n">
        <v>46267</v>
      </c>
      <c r="C5070" s="70" t="n">
        <v>2026</v>
      </c>
      <c r="D5070" t="inlineStr">
        <is>
          <t>Sep</t>
        </is>
      </c>
      <c r="E5070" t="inlineStr">
        <is>
          <t>North America</t>
        </is>
      </c>
      <c r="F5070" t="inlineStr">
        <is>
          <t>Canada</t>
        </is>
      </c>
      <c r="G5070" t="inlineStr">
        <is>
          <t>Life Sciences</t>
        </is>
      </c>
      <c r="H5070" t="inlineStr">
        <is>
          <t>Consulting</t>
        </is>
      </c>
      <c r="I5070" t="inlineStr">
        <is>
          <t>Top-10 client</t>
        </is>
      </c>
      <c r="J5070" t="inlineStr">
        <is>
          <t>Arjun Mehta</t>
        </is>
      </c>
      <c r="K5070" s="71" t="n">
        <v>3735</v>
      </c>
      <c r="L5070" s="72" t="n">
        <v>4038.43</v>
      </c>
      <c r="M5070" s="72" t="n">
        <v>15083536.05</v>
      </c>
      <c r="N5070" s="72" t="n">
        <v>301670.72</v>
      </c>
      <c r="O5070" s="72" t="n">
        <v>14781865.33</v>
      </c>
      <c r="P5070" s="72" t="n">
        <v>10201139.97</v>
      </c>
      <c r="Q5070" s="72" t="n">
        <v>4580725.36</v>
      </c>
      <c r="R5070" t="inlineStr">
        <is>
          <t>LS-01</t>
        </is>
      </c>
      <c r="S5070" s="73" t="n">
        <v>29.2</v>
      </c>
      <c r="T5070" s="73" t="n">
        <v>22.6</v>
      </c>
      <c r="U5070" s="71" t="n">
        <v>0</v>
      </c>
      <c r="V5070" t="inlineStr">
        <is>
          <t>No</t>
        </is>
      </c>
      <c r="W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TC105062</t>
        </is>
      </c>
      <c r="B5071" s="69" t="n">
        <v>46267</v>
      </c>
      <c r="C5071" s="70" t="n">
        <v>2026</v>
      </c>
      <c r="D5071" t="inlineStr">
        <is>
          <t>Sep</t>
        </is>
      </c>
      <c r="E5071" t="inlineStr">
        <is>
          <t>India</t>
        </is>
      </c>
      <c r="F5071" t="inlineStr">
        <is>
          <t>India</t>
        </is>
      </c>
      <c r="G5071" t="inlineStr">
        <is>
          <t>Life Sciences</t>
        </is>
      </c>
      <c r="H5071" t="inlineStr">
        <is>
          <t>Application services</t>
        </is>
      </c>
      <c r="I5071" t="inlineStr">
        <is>
          <t>Large client</t>
        </is>
      </c>
      <c r="J5071" t="inlineStr">
        <is>
          <t>Wei Chen</t>
        </is>
      </c>
      <c r="K5071" s="71" t="n">
        <v>10071</v>
      </c>
      <c r="L5071" s="72" t="n">
        <v>3777.87</v>
      </c>
      <c r="M5071" s="72" t="n">
        <v>38046928.77</v>
      </c>
      <c r="N5071" s="72" t="n">
        <v>0</v>
      </c>
      <c r="O5071" s="72" t="n">
        <v>38046928.77</v>
      </c>
      <c r="P5071" s="72" t="n">
        <v>25480315.69</v>
      </c>
      <c r="Q5071" s="72" t="n">
        <v>12566613.08</v>
      </c>
      <c r="R5071" t="inlineStr">
        <is>
          <t>LS-04</t>
        </is>
      </c>
      <c r="S5071" s="73" t="n">
        <v>70.90000000000001</v>
      </c>
      <c r="T5071" s="73" t="n">
        <v>63.6</v>
      </c>
      <c r="U5071" s="71" t="n">
        <v>0</v>
      </c>
      <c r="V5071" t="inlineStr">
        <is>
          <t>Yes</t>
        </is>
      </c>
      <c r="W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TC105063</t>
        </is>
      </c>
      <c r="B5072" s="69" t="n">
        <v>46268</v>
      </c>
      <c r="C5072" s="70" t="n">
        <v>2026</v>
      </c>
      <c r="D5072" t="inlineStr">
        <is>
          <t>Sep</t>
        </is>
      </c>
      <c r="E5072" t="inlineStr">
        <is>
          <t>UK</t>
        </is>
      </c>
      <c r="F5072" t="inlineStr">
        <is>
          <t>UK</t>
        </is>
      </c>
      <c r="G5072" t="inlineStr">
        <is>
          <t>Manufacturing</t>
        </is>
      </c>
      <c r="H5072" t="inlineStr">
        <is>
          <t>Application services</t>
        </is>
      </c>
      <c r="I5072" t="inlineStr">
        <is>
          <t>Top-10 client</t>
        </is>
      </c>
      <c r="J5072" t="inlineStr">
        <is>
          <t>Liam O'Brien</t>
        </is>
      </c>
      <c r="K5072" s="71" t="n">
        <v>4641</v>
      </c>
      <c r="L5072" s="72" t="n">
        <v>3543.1</v>
      </c>
      <c r="M5072" s="72" t="n">
        <v>16443527.1</v>
      </c>
      <c r="N5072" s="72" t="n">
        <v>328870.54</v>
      </c>
      <c r="O5072" s="72" t="n">
        <v>16114656.56</v>
      </c>
      <c r="P5072" s="72" t="n">
        <v>11181987.26</v>
      </c>
      <c r="Q5072" s="72" t="n">
        <v>4932669.3</v>
      </c>
      <c r="R5072" t="inlineStr">
        <is>
          <t>M-05</t>
        </is>
      </c>
      <c r="S5072" s="73" t="n">
        <v>33.7</v>
      </c>
      <c r="T5072" s="73" t="n">
        <v>27.3</v>
      </c>
      <c r="U5072" s="71" t="n">
        <v>1</v>
      </c>
      <c r="V5072" t="inlineStr">
        <is>
          <t>No</t>
        </is>
      </c>
      <c r="W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TC105064</t>
        </is>
      </c>
      <c r="B5073" s="69" t="n">
        <v>46268</v>
      </c>
      <c r="C5073" s="70" t="n">
        <v>2026</v>
      </c>
      <c r="D5073" t="inlineStr">
        <is>
          <t>Sep</t>
        </is>
      </c>
      <c r="E5073" t="inlineStr">
        <is>
          <t>North America</t>
        </is>
      </c>
      <c r="F5073" t="inlineStr">
        <is>
          <t>Canada</t>
        </is>
      </c>
      <c r="G5073" t="inlineStr">
        <is>
          <t>Retail &amp; CPG</t>
        </is>
      </c>
      <c r="H5073" t="inlineStr">
        <is>
          <t>Application services</t>
        </is>
      </c>
      <c r="I5073" t="inlineStr">
        <is>
          <t>Large client</t>
        </is>
      </c>
      <c r="J5073" t="inlineStr">
        <is>
          <t>Mei Lin</t>
        </is>
      </c>
      <c r="K5073" s="71" t="n">
        <v>6819</v>
      </c>
      <c r="L5073" s="72" t="n">
        <v>3678.14</v>
      </c>
      <c r="M5073" s="72" t="n">
        <v>25081236.66</v>
      </c>
      <c r="N5073" s="72" t="n">
        <v>0</v>
      </c>
      <c r="O5073" s="72" t="n">
        <v>25081236.66</v>
      </c>
      <c r="P5073" s="72" t="n">
        <v>15534700.83</v>
      </c>
      <c r="Q5073" s="72" t="n">
        <v>9546535.83</v>
      </c>
      <c r="R5073" t="inlineStr">
        <is>
          <t>RC-05</t>
        </is>
      </c>
      <c r="S5073" s="73" t="n">
        <v>55.8</v>
      </c>
      <c r="T5073" s="73" t="n">
        <v>43.2</v>
      </c>
      <c r="U5073" s="71" t="n">
        <v>1</v>
      </c>
      <c r="V5073" t="inlineStr">
        <is>
          <t>No</t>
        </is>
      </c>
      <c r="W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TC105065</t>
        </is>
      </c>
      <c r="B5074" s="69" t="n">
        <v>46268</v>
      </c>
      <c r="C5074" s="70" t="n">
        <v>2026</v>
      </c>
      <c r="D5074" t="inlineStr">
        <is>
          <t>Sep</t>
        </is>
      </c>
      <c r="E5074" t="inlineStr">
        <is>
          <t>UK</t>
        </is>
      </c>
      <c r="F5074" t="inlineStr">
        <is>
          <t>UK</t>
        </is>
      </c>
      <c r="G5074" t="inlineStr">
        <is>
          <t>Manufacturing</t>
        </is>
      </c>
      <c r="H5074" t="inlineStr">
        <is>
          <t>Cloud &amp; infrastructure</t>
        </is>
      </c>
      <c r="I5074" t="inlineStr">
        <is>
          <t>Large client</t>
        </is>
      </c>
      <c r="J5074" t="inlineStr">
        <is>
          <t>Priya Nair</t>
        </is>
      </c>
      <c r="K5074" s="71" t="n">
        <v>8702</v>
      </c>
      <c r="L5074" s="72" t="n">
        <v>4024.28</v>
      </c>
      <c r="M5074" s="72" t="n">
        <v>35019284.56</v>
      </c>
      <c r="N5074" s="72" t="n">
        <v>1400771.38</v>
      </c>
      <c r="O5074" s="72" t="n">
        <v>33618513.18</v>
      </c>
      <c r="P5074" s="72" t="n">
        <v>22741147.15</v>
      </c>
      <c r="Q5074" s="72" t="n">
        <v>10877366.03</v>
      </c>
      <c r="R5074" t="inlineStr">
        <is>
          <t>M-05</t>
        </is>
      </c>
      <c r="S5074" s="73" t="n">
        <v>57.8</v>
      </c>
      <c r="T5074" s="73" t="n">
        <v>51.7</v>
      </c>
      <c r="U5074" s="71" t="n">
        <v>0</v>
      </c>
      <c r="V5074" t="inlineStr">
        <is>
          <t>No</t>
        </is>
      </c>
      <c r="W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TC105066</t>
        </is>
      </c>
      <c r="B5075" s="69" t="n">
        <v>46268</v>
      </c>
      <c r="C5075" s="70" t="n">
        <v>2026</v>
      </c>
      <c r="D5075" t="inlineStr">
        <is>
          <t>Sep</t>
        </is>
      </c>
      <c r="E5075" t="inlineStr">
        <is>
          <t>North America</t>
        </is>
      </c>
      <c r="F5075" t="inlineStr">
        <is>
          <t>USA</t>
        </is>
      </c>
      <c r="G5075" t="inlineStr">
        <is>
          <t>Manufacturing</t>
        </is>
      </c>
      <c r="H5075" t="inlineStr">
        <is>
          <t>Cloud &amp; infrastructure</t>
        </is>
      </c>
      <c r="I5075" t="inlineStr">
        <is>
          <t>Top-10 client</t>
        </is>
      </c>
      <c r="J5075" t="inlineStr">
        <is>
          <t>Fatima Al-Saud</t>
        </is>
      </c>
      <c r="K5075" s="71" t="n">
        <v>3964</v>
      </c>
      <c r="L5075" s="72" t="n">
        <v>3605.83</v>
      </c>
      <c r="M5075" s="72" t="n">
        <v>14293510.12</v>
      </c>
      <c r="N5075" s="72" t="n">
        <v>0</v>
      </c>
      <c r="O5075" s="72" t="n">
        <v>14293510.12</v>
      </c>
      <c r="P5075" s="72" t="n">
        <v>8695074.390000001</v>
      </c>
      <c r="Q5075" s="72" t="n">
        <v>5598435.73</v>
      </c>
      <c r="R5075" t="inlineStr">
        <is>
          <t>M-06</t>
        </is>
      </c>
      <c r="S5075" s="73" t="n">
        <v>28.7</v>
      </c>
      <c r="T5075" s="73" t="n">
        <v>24.2</v>
      </c>
      <c r="U5075" s="71" t="n">
        <v>2</v>
      </c>
      <c r="V5075" t="inlineStr">
        <is>
          <t>No</t>
        </is>
      </c>
      <c r="W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TC105067</t>
        </is>
      </c>
      <c r="B5076" s="69" t="n">
        <v>46268</v>
      </c>
      <c r="C5076" s="70" t="n">
        <v>2026</v>
      </c>
      <c r="D5076" t="inlineStr">
        <is>
          <t>Sep</t>
        </is>
      </c>
      <c r="E5076" t="inlineStr">
        <is>
          <t>Continental Europe</t>
        </is>
      </c>
      <c r="F5076" t="inlineStr">
        <is>
          <t>Netherlands</t>
        </is>
      </c>
      <c r="G5076" t="inlineStr">
        <is>
          <t>BFSI</t>
        </is>
      </c>
      <c r="H5076" t="inlineStr">
        <is>
          <t>Application services</t>
        </is>
      </c>
      <c r="I5076" t="inlineStr">
        <is>
          <t>Large client</t>
        </is>
      </c>
      <c r="J5076" t="inlineStr">
        <is>
          <t>Sara Rossi</t>
        </is>
      </c>
      <c r="K5076" s="71" t="n">
        <v>10130</v>
      </c>
      <c r="L5076" s="72" t="n">
        <v>4661.89</v>
      </c>
      <c r="M5076" s="72" t="n">
        <v>47224945.7</v>
      </c>
      <c r="N5076" s="72" t="n">
        <v>0</v>
      </c>
      <c r="O5076" s="72" t="n">
        <v>47224945.7</v>
      </c>
      <c r="P5076" s="72" t="n">
        <v>29720500.06</v>
      </c>
      <c r="Q5076" s="72" t="n">
        <v>17504445.64</v>
      </c>
      <c r="R5076" t="inlineStr">
        <is>
          <t>B-04</t>
        </is>
      </c>
      <c r="S5076" s="73" t="n">
        <v>66.2</v>
      </c>
      <c r="T5076" s="73" t="n">
        <v>59.8</v>
      </c>
      <c r="U5076" s="71" t="n">
        <v>0</v>
      </c>
      <c r="V5076" t="inlineStr">
        <is>
          <t>No</t>
        </is>
      </c>
      <c r="W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TC105068</t>
        </is>
      </c>
      <c r="B5077" s="69" t="n">
        <v>46268</v>
      </c>
      <c r="C5077" s="70" t="n">
        <v>2026</v>
      </c>
      <c r="D5077" t="inlineStr">
        <is>
          <t>Sep</t>
        </is>
      </c>
      <c r="E5077" t="inlineStr">
        <is>
          <t>North America</t>
        </is>
      </c>
      <c r="F5077" t="inlineStr">
        <is>
          <t>USA</t>
        </is>
      </c>
      <c r="G5077" t="inlineStr">
        <is>
          <t>Retail &amp; CPG</t>
        </is>
      </c>
      <c r="H5077" t="inlineStr">
        <is>
          <t>Application services</t>
        </is>
      </c>
      <c r="I5077" t="inlineStr">
        <is>
          <t>Large client</t>
        </is>
      </c>
      <c r="J5077" t="inlineStr">
        <is>
          <t>Aisha Bello</t>
        </is>
      </c>
      <c r="K5077" s="71" t="n">
        <v>6354</v>
      </c>
      <c r="L5077" s="72" t="n">
        <v>3583.05</v>
      </c>
      <c r="M5077" s="72" t="n">
        <v>22766699.7</v>
      </c>
      <c r="N5077" s="72" t="n">
        <v>1366001.98</v>
      </c>
      <c r="O5077" s="72" t="n">
        <v>21400697.72</v>
      </c>
      <c r="P5077" s="72" t="n">
        <v>16141032.97</v>
      </c>
      <c r="Q5077" s="72" t="n">
        <v>5259664.75</v>
      </c>
      <c r="R5077" t="inlineStr">
        <is>
          <t>RC-03</t>
        </is>
      </c>
      <c r="S5077" s="73" t="n">
        <v>48.3</v>
      </c>
      <c r="T5077" s="73" t="n">
        <v>39.5</v>
      </c>
      <c r="U5077" s="71" t="n">
        <v>1</v>
      </c>
      <c r="V5077" t="inlineStr">
        <is>
          <t>No</t>
        </is>
      </c>
      <c r="W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TC105069</t>
        </is>
      </c>
      <c r="B5078" s="69" t="n">
        <v>46268</v>
      </c>
      <c r="C5078" s="70" t="n">
        <v>2026</v>
      </c>
      <c r="D5078" t="inlineStr">
        <is>
          <t>Sep</t>
        </is>
      </c>
      <c r="E5078" t="inlineStr">
        <is>
          <t>North America</t>
        </is>
      </c>
      <c r="F5078" t="inlineStr">
        <is>
          <t>USA</t>
        </is>
      </c>
      <c r="G5078" t="inlineStr">
        <is>
          <t>BFSI</t>
        </is>
      </c>
      <c r="H5078" t="inlineStr">
        <is>
          <t>Application services</t>
        </is>
      </c>
      <c r="I5078" t="inlineStr">
        <is>
          <t>Top-10 client</t>
        </is>
      </c>
      <c r="J5078" t="inlineStr">
        <is>
          <t>Wei Chen</t>
        </is>
      </c>
      <c r="K5078" s="71" t="n">
        <v>3728</v>
      </c>
      <c r="L5078" s="72" t="n">
        <v>4578.88</v>
      </c>
      <c r="M5078" s="72" t="n">
        <v>17070064.64</v>
      </c>
      <c r="N5078" s="72" t="n">
        <v>0</v>
      </c>
      <c r="O5078" s="72" t="n">
        <v>17070064.64</v>
      </c>
      <c r="P5078" s="72" t="n">
        <v>11976287.36</v>
      </c>
      <c r="Q5078" s="72" t="n">
        <v>5093777.28</v>
      </c>
      <c r="R5078" t="inlineStr">
        <is>
          <t>B-06</t>
        </is>
      </c>
      <c r="S5078" s="73" t="n">
        <v>26.8</v>
      </c>
      <c r="T5078" s="73" t="n">
        <v>22</v>
      </c>
      <c r="U5078" s="71" t="n">
        <v>1</v>
      </c>
      <c r="V5078" t="inlineStr">
        <is>
          <t>No</t>
        </is>
      </c>
      <c r="W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TC105070</t>
        </is>
      </c>
      <c r="B5079" s="69" t="n">
        <v>46269</v>
      </c>
      <c r="C5079" s="70" t="n">
        <v>2026</v>
      </c>
      <c r="D5079" t="inlineStr">
        <is>
          <t>Sep</t>
        </is>
      </c>
      <c r="E5079" t="inlineStr">
        <is>
          <t>UK</t>
        </is>
      </c>
      <c r="F5079" t="inlineStr">
        <is>
          <t>UK</t>
        </is>
      </c>
      <c r="G5079" t="inlineStr">
        <is>
          <t>Life Sciences</t>
        </is>
      </c>
      <c r="H5079" t="inlineStr">
        <is>
          <t>Cloud &amp; infrastructure</t>
        </is>
      </c>
      <c r="I5079" t="inlineStr">
        <is>
          <t>Large client</t>
        </is>
      </c>
      <c r="J5079" t="inlineStr">
        <is>
          <t>Emma Clarke</t>
        </is>
      </c>
      <c r="K5079" s="71" t="n">
        <v>8823</v>
      </c>
      <c r="L5079" s="72" t="n">
        <v>4668.45</v>
      </c>
      <c r="M5079" s="72" t="n">
        <v>41189734.35</v>
      </c>
      <c r="N5079" s="72" t="n">
        <v>2471384.06</v>
      </c>
      <c r="O5079" s="72" t="n">
        <v>38718350.29</v>
      </c>
      <c r="P5079" s="72" t="n">
        <v>28405698.73</v>
      </c>
      <c r="Q5079" s="72" t="n">
        <v>10312651.56</v>
      </c>
      <c r="R5079" t="inlineStr">
        <is>
          <t>LS-05</t>
        </is>
      </c>
      <c r="S5079" s="73" t="n">
        <v>67.90000000000001</v>
      </c>
      <c r="T5079" s="73" t="n">
        <v>50.5</v>
      </c>
      <c r="U5079" s="71" t="n">
        <v>1</v>
      </c>
      <c r="V5079" t="inlineStr">
        <is>
          <t>No</t>
        </is>
      </c>
      <c r="W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TC105071</t>
        </is>
      </c>
      <c r="B5080" s="69" t="n">
        <v>46269</v>
      </c>
      <c r="C5080" s="70" t="n">
        <v>2026</v>
      </c>
      <c r="D5080" t="inlineStr">
        <is>
          <t>Sep</t>
        </is>
      </c>
      <c r="E5080" t="inlineStr">
        <is>
          <t>Continental Europe</t>
        </is>
      </c>
      <c r="F5080" t="inlineStr">
        <is>
          <t>Germany</t>
        </is>
      </c>
      <c r="G5080" t="inlineStr">
        <is>
          <t>Retail &amp; CPG</t>
        </is>
      </c>
      <c r="H5080" t="inlineStr">
        <is>
          <t>Application services</t>
        </is>
      </c>
      <c r="I5080" t="inlineStr">
        <is>
          <t>Top-10 client</t>
        </is>
      </c>
      <c r="J5080" t="inlineStr">
        <is>
          <t>Kofi Mensah</t>
        </is>
      </c>
      <c r="K5080" s="71" t="n">
        <v>4845</v>
      </c>
      <c r="L5080" s="72" t="n">
        <v>3375.73</v>
      </c>
      <c r="M5080" s="72" t="n">
        <v>16355411.85</v>
      </c>
      <c r="N5080" s="72" t="n">
        <v>0</v>
      </c>
      <c r="O5080" s="72" t="n">
        <v>16355411.85</v>
      </c>
      <c r="P5080" s="72" t="n">
        <v>10615541.06</v>
      </c>
      <c r="Q5080" s="72" t="n">
        <v>5739870.79</v>
      </c>
      <c r="R5080" t="inlineStr">
        <is>
          <t>RC-04</t>
        </is>
      </c>
      <c r="S5080" s="73" t="n">
        <v>38.9</v>
      </c>
      <c r="T5080" s="73" t="n">
        <v>30.8</v>
      </c>
      <c r="U5080" s="71" t="n">
        <v>1</v>
      </c>
      <c r="V5080" t="inlineStr">
        <is>
          <t>No</t>
        </is>
      </c>
      <c r="W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TC105072</t>
        </is>
      </c>
      <c r="B5081" s="69" t="n">
        <v>46269</v>
      </c>
      <c r="C5081" s="70" t="n">
        <v>2026</v>
      </c>
      <c r="D5081" t="inlineStr">
        <is>
          <t>Sep</t>
        </is>
      </c>
      <c r="E5081" t="inlineStr">
        <is>
          <t>UK</t>
        </is>
      </c>
      <c r="F5081" t="inlineStr">
        <is>
          <t>UK</t>
        </is>
      </c>
      <c r="G5081" t="inlineStr">
        <is>
          <t>BFSI</t>
        </is>
      </c>
      <c r="H5081" t="inlineStr">
        <is>
          <t>AI &amp; data</t>
        </is>
      </c>
      <c r="I5081" t="inlineStr">
        <is>
          <t>Mid-size client</t>
        </is>
      </c>
      <c r="J5081" t="inlineStr">
        <is>
          <t>Mei Lin</t>
        </is>
      </c>
      <c r="K5081" s="71" t="n">
        <v>3150</v>
      </c>
      <c r="L5081" s="72" t="n">
        <v>4508.02</v>
      </c>
      <c r="M5081" s="72" t="n">
        <v>14200263</v>
      </c>
      <c r="N5081" s="72" t="n">
        <v>284005.26</v>
      </c>
      <c r="O5081" s="72" t="n">
        <v>13916257.74</v>
      </c>
      <c r="P5081" s="72" t="n">
        <v>8890507.58</v>
      </c>
      <c r="Q5081" s="72" t="n">
        <v>5025750.16</v>
      </c>
      <c r="R5081" t="inlineStr">
        <is>
          <t>B-01</t>
        </is>
      </c>
      <c r="S5081" s="73" t="n">
        <v>23.3</v>
      </c>
      <c r="T5081" s="73" t="n">
        <v>20.2</v>
      </c>
      <c r="U5081" s="71" t="n">
        <v>0</v>
      </c>
      <c r="V5081" t="inlineStr">
        <is>
          <t>No</t>
        </is>
      </c>
      <c r="W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TC105073</t>
        </is>
      </c>
      <c r="B5082" s="69" t="n">
        <v>46269</v>
      </c>
      <c r="C5082" s="70" t="n">
        <v>2026</v>
      </c>
      <c r="D5082" t="inlineStr">
        <is>
          <t>Sep</t>
        </is>
      </c>
      <c r="E5082" t="inlineStr">
        <is>
          <t>North America</t>
        </is>
      </c>
      <c r="F5082" t="inlineStr">
        <is>
          <t>Canada</t>
        </is>
      </c>
      <c r="G5082" t="inlineStr">
        <is>
          <t>Retail &amp; CPG</t>
        </is>
      </c>
      <c r="H5082" t="inlineStr">
        <is>
          <t>BPS</t>
        </is>
      </c>
      <c r="I5082" t="inlineStr">
        <is>
          <t>Mid-size client</t>
        </is>
      </c>
      <c r="J5082" t="inlineStr">
        <is>
          <t>Lucas Martin</t>
        </is>
      </c>
      <c r="K5082" s="71" t="n">
        <v>2672</v>
      </c>
      <c r="L5082" s="72" t="n">
        <v>3938.01</v>
      </c>
      <c r="M5082" s="72" t="n">
        <v>10522362.72</v>
      </c>
      <c r="N5082" s="72" t="n">
        <v>210447.25</v>
      </c>
      <c r="O5082" s="72" t="n">
        <v>10311915.47</v>
      </c>
      <c r="P5082" s="72" t="n">
        <v>7461357.12</v>
      </c>
      <c r="Q5082" s="72" t="n">
        <v>2850558.35</v>
      </c>
      <c r="R5082" t="inlineStr">
        <is>
          <t>RC-03</t>
        </is>
      </c>
      <c r="S5082" s="73" t="n">
        <v>21.2</v>
      </c>
      <c r="T5082" s="73" t="n">
        <v>17</v>
      </c>
      <c r="U5082" s="71" t="n">
        <v>1</v>
      </c>
      <c r="V5082" t="inlineStr">
        <is>
          <t>No</t>
        </is>
      </c>
      <c r="W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TC105074</t>
        </is>
      </c>
      <c r="B5083" s="69" t="n">
        <v>46269</v>
      </c>
      <c r="C5083" s="70" t="n">
        <v>2026</v>
      </c>
      <c r="D5083" t="inlineStr">
        <is>
          <t>Sep</t>
        </is>
      </c>
      <c r="E5083" t="inlineStr">
        <is>
          <t>UK</t>
        </is>
      </c>
      <c r="F5083" t="inlineStr">
        <is>
          <t>UK</t>
        </is>
      </c>
      <c r="G5083" t="inlineStr">
        <is>
          <t>Technology &amp; Services</t>
        </is>
      </c>
      <c r="H5083" t="inlineStr">
        <is>
          <t>BPS</t>
        </is>
      </c>
      <c r="I5083" t="inlineStr">
        <is>
          <t>Mid-size client</t>
        </is>
      </c>
      <c r="J5083" t="inlineStr">
        <is>
          <t>Fatima Al-Saud</t>
        </is>
      </c>
      <c r="K5083" s="71" t="n">
        <v>9224</v>
      </c>
      <c r="L5083" s="72" t="n">
        <v>3877.23</v>
      </c>
      <c r="M5083" s="72" t="n">
        <v>35763569.52</v>
      </c>
      <c r="N5083" s="72" t="n">
        <v>715271.39</v>
      </c>
      <c r="O5083" s="72" t="n">
        <v>35048298.13</v>
      </c>
      <c r="P5083" s="72" t="n">
        <v>21341497.38</v>
      </c>
      <c r="Q5083" s="72" t="n">
        <v>13706800.75</v>
      </c>
      <c r="R5083" t="inlineStr">
        <is>
          <t>TS-01</t>
        </is>
      </c>
      <c r="S5083" s="73" t="n">
        <v>66.59999999999999</v>
      </c>
      <c r="T5083" s="73" t="n">
        <v>58.3</v>
      </c>
      <c r="U5083" s="71" t="n">
        <v>1</v>
      </c>
      <c r="V5083" t="inlineStr">
        <is>
          <t>No</t>
        </is>
      </c>
      <c r="W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TC105075</t>
        </is>
      </c>
      <c r="B5084" s="69" t="n">
        <v>46269</v>
      </c>
      <c r="C5084" s="70" t="n">
        <v>2026</v>
      </c>
      <c r="D5084" t="inlineStr">
        <is>
          <t>Sep</t>
        </is>
      </c>
      <c r="E5084" t="inlineStr">
        <is>
          <t>Middle East &amp; Africa</t>
        </is>
      </c>
      <c r="F5084" t="inlineStr">
        <is>
          <t>UAE</t>
        </is>
      </c>
      <c r="G5084" t="inlineStr">
        <is>
          <t>Manufacturing</t>
        </is>
      </c>
      <c r="H5084" t="inlineStr">
        <is>
          <t>Application services</t>
        </is>
      </c>
      <c r="I5084" t="inlineStr">
        <is>
          <t>Top-10 client</t>
        </is>
      </c>
      <c r="J5084" t="inlineStr">
        <is>
          <t>Ruhi Shaikh</t>
        </is>
      </c>
      <c r="K5084" s="71" t="n">
        <v>3681</v>
      </c>
      <c r="L5084" s="72" t="n">
        <v>3541.21</v>
      </c>
      <c r="M5084" s="72" t="n">
        <v>13035194.01</v>
      </c>
      <c r="N5084" s="72" t="n">
        <v>0</v>
      </c>
      <c r="O5084" s="72" t="n">
        <v>13035194.01</v>
      </c>
      <c r="P5084" s="72" t="n">
        <v>8671569.210000001</v>
      </c>
      <c r="Q5084" s="72" t="n">
        <v>4363624.8</v>
      </c>
      <c r="R5084" t="inlineStr">
        <is>
          <t>M-02</t>
        </is>
      </c>
      <c r="S5084" s="73" t="n">
        <v>27</v>
      </c>
      <c r="T5084" s="73" t="n">
        <v>23.4</v>
      </c>
      <c r="U5084" s="71" t="n">
        <v>0</v>
      </c>
      <c r="V5084" t="inlineStr">
        <is>
          <t>No</t>
        </is>
      </c>
      <c r="W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TC105076</t>
        </is>
      </c>
      <c r="B5085" s="69" t="n">
        <v>46269</v>
      </c>
      <c r="C5085" s="70" t="n">
        <v>2026</v>
      </c>
      <c r="D5085" t="inlineStr">
        <is>
          <t>Sep</t>
        </is>
      </c>
      <c r="E5085" t="inlineStr">
        <is>
          <t>North America</t>
        </is>
      </c>
      <c r="F5085" t="inlineStr">
        <is>
          <t>Canada</t>
        </is>
      </c>
      <c r="G5085" t="inlineStr">
        <is>
          <t>Manufacturing</t>
        </is>
      </c>
      <c r="H5085" t="inlineStr">
        <is>
          <t>Application services</t>
        </is>
      </c>
      <c r="I5085" t="inlineStr">
        <is>
          <t>Large client</t>
        </is>
      </c>
      <c r="J5085" t="inlineStr">
        <is>
          <t>Fatima Al-Saud</t>
        </is>
      </c>
      <c r="K5085" s="71" t="n">
        <v>9860</v>
      </c>
      <c r="L5085" s="72" t="n">
        <v>4129.44</v>
      </c>
      <c r="M5085" s="72" t="n">
        <v>40716278.4</v>
      </c>
      <c r="N5085" s="72" t="n">
        <v>0</v>
      </c>
      <c r="O5085" s="72" t="n">
        <v>40716278.4</v>
      </c>
      <c r="P5085" s="72" t="n">
        <v>24877031.03</v>
      </c>
      <c r="Q5085" s="72" t="n">
        <v>15839247.37</v>
      </c>
      <c r="R5085" t="inlineStr">
        <is>
          <t>M-01</t>
        </is>
      </c>
      <c r="S5085" s="73" t="n">
        <v>76.40000000000001</v>
      </c>
      <c r="T5085" s="73" t="n">
        <v>60.6</v>
      </c>
      <c r="U5085" s="71" t="n">
        <v>1</v>
      </c>
      <c r="V5085" t="inlineStr">
        <is>
          <t>No</t>
        </is>
      </c>
      <c r="W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TC105077</t>
        </is>
      </c>
      <c r="B5086" s="69" t="n">
        <v>46269</v>
      </c>
      <c r="C5086" s="70" t="n">
        <v>2026</v>
      </c>
      <c r="D5086" t="inlineStr">
        <is>
          <t>Sep</t>
        </is>
      </c>
      <c r="E5086" t="inlineStr">
        <is>
          <t>Continental Europe</t>
        </is>
      </c>
      <c r="F5086" t="inlineStr">
        <is>
          <t>France</t>
        </is>
      </c>
      <c r="G5086" t="inlineStr">
        <is>
          <t>Technology &amp; Services</t>
        </is>
      </c>
      <c r="H5086" t="inlineStr">
        <is>
          <t>Cloud &amp; infrastructure</t>
        </is>
      </c>
      <c r="I5086" t="inlineStr">
        <is>
          <t>Large client</t>
        </is>
      </c>
      <c r="J5086" t="inlineStr">
        <is>
          <t>Liam O'Brien</t>
        </is>
      </c>
      <c r="K5086" s="71" t="n">
        <v>2928</v>
      </c>
      <c r="L5086" s="72" t="n">
        <v>4243.84</v>
      </c>
      <c r="M5086" s="72" t="n">
        <v>12425963.52</v>
      </c>
      <c r="N5086" s="72" t="n">
        <v>248519.27</v>
      </c>
      <c r="O5086" s="72" t="n">
        <v>12177444.25</v>
      </c>
      <c r="P5086" s="72" t="n">
        <v>7787599.83</v>
      </c>
      <c r="Q5086" s="72" t="n">
        <v>4389844.42</v>
      </c>
      <c r="R5086" t="inlineStr">
        <is>
          <t>TS-04</t>
        </is>
      </c>
      <c r="S5086" s="73" t="n">
        <v>21.8</v>
      </c>
      <c r="T5086" s="73" t="n">
        <v>18.9</v>
      </c>
      <c r="U5086" s="71" t="n">
        <v>0</v>
      </c>
      <c r="V5086" t="inlineStr">
        <is>
          <t>No</t>
        </is>
      </c>
      <c r="W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TC105078</t>
        </is>
      </c>
      <c r="B5087" s="69" t="n">
        <v>46269</v>
      </c>
      <c r="C5087" s="70" t="n">
        <v>2026</v>
      </c>
      <c r="D5087" t="inlineStr">
        <is>
          <t>Sep</t>
        </is>
      </c>
      <c r="E5087" t="inlineStr">
        <is>
          <t>Continental Europe</t>
        </is>
      </c>
      <c r="F5087" t="inlineStr">
        <is>
          <t>Germany</t>
        </is>
      </c>
      <c r="G5087" t="inlineStr">
        <is>
          <t>Retail &amp; CPG</t>
        </is>
      </c>
      <c r="H5087" t="inlineStr">
        <is>
          <t>BPS</t>
        </is>
      </c>
      <c r="I5087" t="inlineStr">
        <is>
          <t>Top-10 client</t>
        </is>
      </c>
      <c r="J5087" t="inlineStr">
        <is>
          <t>Zoya Ahmed</t>
        </is>
      </c>
      <c r="K5087" s="71" t="n">
        <v>5144</v>
      </c>
      <c r="L5087" s="72" t="n">
        <v>4120.07</v>
      </c>
      <c r="M5087" s="72" t="n">
        <v>21193640.08</v>
      </c>
      <c r="N5087" s="72" t="n">
        <v>0</v>
      </c>
      <c r="O5087" s="72" t="n">
        <v>21193640.08</v>
      </c>
      <c r="P5087" s="72" t="n">
        <v>13048302.12</v>
      </c>
      <c r="Q5087" s="72" t="n">
        <v>8145337.96</v>
      </c>
      <c r="R5087" t="inlineStr">
        <is>
          <t>RC-05</t>
        </is>
      </c>
      <c r="S5087" s="73" t="n">
        <v>38.9</v>
      </c>
      <c r="T5087" s="73" t="n">
        <v>33.1</v>
      </c>
      <c r="U5087" s="71" t="n">
        <v>0</v>
      </c>
      <c r="V5087" t="inlineStr">
        <is>
          <t>No</t>
        </is>
      </c>
      <c r="W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TC105079</t>
        </is>
      </c>
      <c r="B5088" s="69" t="n">
        <v>46269</v>
      </c>
      <c r="C5088" s="70" t="n">
        <v>2026</v>
      </c>
      <c r="D5088" t="inlineStr">
        <is>
          <t>Sep</t>
        </is>
      </c>
      <c r="E5088" t="inlineStr">
        <is>
          <t>India</t>
        </is>
      </c>
      <c r="F5088" t="inlineStr">
        <is>
          <t>India</t>
        </is>
      </c>
      <c r="G5088" t="inlineStr">
        <is>
          <t>Life Sciences</t>
        </is>
      </c>
      <c r="H5088" t="inlineStr">
        <is>
          <t>Application services</t>
        </is>
      </c>
      <c r="I5088" t="inlineStr">
        <is>
          <t>Large client</t>
        </is>
      </c>
      <c r="J5088" t="inlineStr">
        <is>
          <t>Carlos Silva</t>
        </is>
      </c>
      <c r="K5088" s="71" t="n">
        <v>8310</v>
      </c>
      <c r="L5088" s="72" t="n">
        <v>4204.52</v>
      </c>
      <c r="M5088" s="72" t="n">
        <v>34939561.2</v>
      </c>
      <c r="N5088" s="72" t="n">
        <v>0</v>
      </c>
      <c r="O5088" s="72" t="n">
        <v>34939561.2</v>
      </c>
      <c r="P5088" s="72" t="n">
        <v>20950572.66</v>
      </c>
      <c r="Q5088" s="72" t="n">
        <v>13988988.54</v>
      </c>
      <c r="R5088" t="inlineStr">
        <is>
          <t>LS-01</t>
        </is>
      </c>
      <c r="S5088" s="73" t="n">
        <v>65.90000000000001</v>
      </c>
      <c r="T5088" s="73" t="n">
        <v>52</v>
      </c>
      <c r="U5088" s="71" t="n">
        <v>1</v>
      </c>
      <c r="V5088" t="inlineStr">
        <is>
          <t>No</t>
        </is>
      </c>
      <c r="W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TC105080</t>
        </is>
      </c>
      <c r="B5089" s="69" t="n">
        <v>46270</v>
      </c>
      <c r="C5089" s="70" t="n">
        <v>2026</v>
      </c>
      <c r="D5089" t="inlineStr">
        <is>
          <t>Sep</t>
        </is>
      </c>
      <c r="E5089" t="inlineStr">
        <is>
          <t>Asia Pacific</t>
        </is>
      </c>
      <c r="F5089" t="inlineStr">
        <is>
          <t>Singapore</t>
        </is>
      </c>
      <c r="G5089" t="inlineStr">
        <is>
          <t>Technology &amp; Services</t>
        </is>
      </c>
      <c r="H5089" t="inlineStr">
        <is>
          <t>Application services</t>
        </is>
      </c>
      <c r="I5089" t="inlineStr">
        <is>
          <t>Large client</t>
        </is>
      </c>
      <c r="J5089" t="inlineStr">
        <is>
          <t>Aisha Bello</t>
        </is>
      </c>
      <c r="K5089" s="71" t="n">
        <v>7110</v>
      </c>
      <c r="L5089" s="72" t="n">
        <v>3404.32</v>
      </c>
      <c r="M5089" s="72" t="n">
        <v>24204715.2</v>
      </c>
      <c r="N5089" s="72" t="n">
        <v>968188.61</v>
      </c>
      <c r="O5089" s="72" t="n">
        <v>23236526.59</v>
      </c>
      <c r="P5089" s="72" t="n">
        <v>15541842.65</v>
      </c>
      <c r="Q5089" s="72" t="n">
        <v>7694683.94</v>
      </c>
      <c r="R5089" t="inlineStr">
        <is>
          <t>TS-06</t>
        </is>
      </c>
      <c r="S5089" s="73" t="n">
        <v>52.9</v>
      </c>
      <c r="T5089" s="73" t="n">
        <v>42.7</v>
      </c>
      <c r="U5089" s="71" t="n">
        <v>0</v>
      </c>
      <c r="V5089" t="inlineStr">
        <is>
          <t>No</t>
        </is>
      </c>
      <c r="W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TC105081</t>
        </is>
      </c>
      <c r="B5090" s="69" t="n">
        <v>46270</v>
      </c>
      <c r="C5090" s="70" t="n">
        <v>2026</v>
      </c>
      <c r="D5090" t="inlineStr">
        <is>
          <t>Sep</t>
        </is>
      </c>
      <c r="E5090" t="inlineStr">
        <is>
          <t>North America</t>
        </is>
      </c>
      <c r="F5090" t="inlineStr">
        <is>
          <t>USA</t>
        </is>
      </c>
      <c r="G5090" t="inlineStr">
        <is>
          <t>Communications &amp; Media</t>
        </is>
      </c>
      <c r="H5090" t="inlineStr">
        <is>
          <t>Cloud &amp; infrastructure</t>
        </is>
      </c>
      <c r="I5090" t="inlineStr">
        <is>
          <t>Mid-size client</t>
        </is>
      </c>
      <c r="J5090" t="inlineStr">
        <is>
          <t>Amir Khan</t>
        </is>
      </c>
      <c r="K5090" s="71" t="n">
        <v>6025</v>
      </c>
      <c r="L5090" s="72" t="n">
        <v>3600.34</v>
      </c>
      <c r="M5090" s="72" t="n">
        <v>21692048.5</v>
      </c>
      <c r="N5090" s="72" t="n">
        <v>867681.9399999999</v>
      </c>
      <c r="O5090" s="72" t="n">
        <v>20824366.56</v>
      </c>
      <c r="P5090" s="72" t="n">
        <v>13855696.54</v>
      </c>
      <c r="Q5090" s="72" t="n">
        <v>6968670.02</v>
      </c>
      <c r="R5090" t="inlineStr">
        <is>
          <t>CM-02</t>
        </is>
      </c>
      <c r="S5090" s="73" t="n">
        <v>43.7</v>
      </c>
      <c r="T5090" s="73" t="n">
        <v>37.5</v>
      </c>
      <c r="U5090" s="71" t="n">
        <v>1</v>
      </c>
      <c r="V5090" t="inlineStr">
        <is>
          <t>No</t>
        </is>
      </c>
      <c r="W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TC105082</t>
        </is>
      </c>
      <c r="B5091" s="69" t="n">
        <v>46270</v>
      </c>
      <c r="C5091" s="70" t="n">
        <v>2026</v>
      </c>
      <c r="D5091" t="inlineStr">
        <is>
          <t>Sep</t>
        </is>
      </c>
      <c r="E5091" t="inlineStr">
        <is>
          <t>UK</t>
        </is>
      </c>
      <c r="F5091" t="inlineStr">
        <is>
          <t>UK</t>
        </is>
      </c>
      <c r="G5091" t="inlineStr">
        <is>
          <t>Retail &amp; CPG</t>
        </is>
      </c>
      <c r="H5091" t="inlineStr">
        <is>
          <t>Consulting</t>
        </is>
      </c>
      <c r="I5091" t="inlineStr">
        <is>
          <t>Mid-size client</t>
        </is>
      </c>
      <c r="J5091" t="inlineStr">
        <is>
          <t>Zoya Ahmed</t>
        </is>
      </c>
      <c r="K5091" s="71" t="n">
        <v>6901</v>
      </c>
      <c r="L5091" s="72" t="n">
        <v>3462.64</v>
      </c>
      <c r="M5091" s="72" t="n">
        <v>23895678.64</v>
      </c>
      <c r="N5091" s="72" t="n">
        <v>477913.57</v>
      </c>
      <c r="O5091" s="72" t="n">
        <v>23417765.07</v>
      </c>
      <c r="P5091" s="72" t="n">
        <v>15521201.58</v>
      </c>
      <c r="Q5091" s="72" t="n">
        <v>7896563.49</v>
      </c>
      <c r="R5091" t="inlineStr">
        <is>
          <t>RC-01</t>
        </is>
      </c>
      <c r="S5091" s="73" t="n">
        <v>57.6</v>
      </c>
      <c r="T5091" s="73" t="n">
        <v>43.6</v>
      </c>
      <c r="U5091" s="71" t="n">
        <v>1</v>
      </c>
      <c r="V5091" t="inlineStr">
        <is>
          <t>Yes</t>
        </is>
      </c>
      <c r="W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TC105083</t>
        </is>
      </c>
      <c r="B5092" s="69" t="n">
        <v>46270</v>
      </c>
      <c r="C5092" s="70" t="n">
        <v>2026</v>
      </c>
      <c r="D5092" t="inlineStr">
        <is>
          <t>Sep</t>
        </is>
      </c>
      <c r="E5092" t="inlineStr">
        <is>
          <t>North America</t>
        </is>
      </c>
      <c r="F5092" t="inlineStr">
        <is>
          <t>Canada</t>
        </is>
      </c>
      <c r="G5092" t="inlineStr">
        <is>
          <t>Manufacturing</t>
        </is>
      </c>
      <c r="H5092" t="inlineStr">
        <is>
          <t>Application services</t>
        </is>
      </c>
      <c r="I5092" t="inlineStr">
        <is>
          <t>Large client</t>
        </is>
      </c>
      <c r="J5092" t="inlineStr">
        <is>
          <t>Olivia Brown</t>
        </is>
      </c>
      <c r="K5092" s="71" t="n">
        <v>2079</v>
      </c>
      <c r="L5092" s="72" t="n">
        <v>4158.08</v>
      </c>
      <c r="M5092" s="72" t="n">
        <v>8644648.32</v>
      </c>
      <c r="N5092" s="72" t="n">
        <v>172892.97</v>
      </c>
      <c r="O5092" s="72" t="n">
        <v>8471755.35</v>
      </c>
      <c r="P5092" s="72" t="n">
        <v>5386273.17</v>
      </c>
      <c r="Q5092" s="72" t="n">
        <v>3085482.18</v>
      </c>
      <c r="R5092" t="inlineStr">
        <is>
          <t>M-05</t>
        </is>
      </c>
      <c r="S5092" s="73" t="n">
        <v>14</v>
      </c>
      <c r="T5092" s="73" t="n">
        <v>12.3</v>
      </c>
      <c r="U5092" s="71" t="n">
        <v>0</v>
      </c>
      <c r="V5092" t="inlineStr">
        <is>
          <t>No</t>
        </is>
      </c>
      <c r="W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TC105084</t>
        </is>
      </c>
      <c r="B5093" s="69" t="n">
        <v>46270</v>
      </c>
      <c r="C5093" s="70" t="n">
        <v>2026</v>
      </c>
      <c r="D5093" t="inlineStr">
        <is>
          <t>Sep</t>
        </is>
      </c>
      <c r="E5093" t="inlineStr">
        <is>
          <t>North America</t>
        </is>
      </c>
      <c r="F5093" t="inlineStr">
        <is>
          <t>Canada</t>
        </is>
      </c>
      <c r="G5093" t="inlineStr">
        <is>
          <t>Life Sciences</t>
        </is>
      </c>
      <c r="H5093" t="inlineStr">
        <is>
          <t>Cloud &amp; infrastructure</t>
        </is>
      </c>
      <c r="I5093" t="inlineStr">
        <is>
          <t>Large client</t>
        </is>
      </c>
      <c r="J5093" t="inlineStr">
        <is>
          <t>Amir Khan</t>
        </is>
      </c>
      <c r="K5093" s="71" t="n">
        <v>4235</v>
      </c>
      <c r="L5093" s="72" t="n">
        <v>4136.7</v>
      </c>
      <c r="M5093" s="72" t="n">
        <v>17518924.5</v>
      </c>
      <c r="N5093" s="72" t="n">
        <v>0</v>
      </c>
      <c r="O5093" s="72" t="n">
        <v>17518924.5</v>
      </c>
      <c r="P5093" s="72" t="n">
        <v>10539610.82</v>
      </c>
      <c r="Q5093" s="72" t="n">
        <v>6979313.68</v>
      </c>
      <c r="R5093" t="inlineStr">
        <is>
          <t>LS-01</t>
        </is>
      </c>
      <c r="S5093" s="73" t="n">
        <v>29.2</v>
      </c>
      <c r="T5093" s="73" t="n">
        <v>24.3</v>
      </c>
      <c r="U5093" s="71" t="n">
        <v>0</v>
      </c>
      <c r="V5093" t="inlineStr">
        <is>
          <t>No</t>
        </is>
      </c>
      <c r="W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TC105085</t>
        </is>
      </c>
      <c r="B5094" s="69" t="n">
        <v>46270</v>
      </c>
      <c r="C5094" s="70" t="n">
        <v>2026</v>
      </c>
      <c r="D5094" t="inlineStr">
        <is>
          <t>Sep</t>
        </is>
      </c>
      <c r="E5094" t="inlineStr">
        <is>
          <t>North America</t>
        </is>
      </c>
      <c r="F5094" t="inlineStr">
        <is>
          <t>USA</t>
        </is>
      </c>
      <c r="G5094" t="inlineStr">
        <is>
          <t>Manufacturing</t>
        </is>
      </c>
      <c r="H5094" t="inlineStr">
        <is>
          <t>Consulting</t>
        </is>
      </c>
      <c r="I5094" t="inlineStr">
        <is>
          <t>Mid-size client</t>
        </is>
      </c>
      <c r="J5094" t="inlineStr">
        <is>
          <t>Zoya Ahmed</t>
        </is>
      </c>
      <c r="K5094" s="71" t="n">
        <v>1268</v>
      </c>
      <c r="L5094" s="72" t="n">
        <v>3917.54</v>
      </c>
      <c r="M5094" s="72" t="n">
        <v>4967440.72</v>
      </c>
      <c r="N5094" s="72" t="n">
        <v>99348.81</v>
      </c>
      <c r="O5094" s="72" t="n">
        <v>4868091.91</v>
      </c>
      <c r="P5094" s="72" t="n">
        <v>3471465.06</v>
      </c>
      <c r="Q5094" s="72" t="n">
        <v>1396626.85</v>
      </c>
      <c r="R5094" t="inlineStr">
        <is>
          <t>M-02</t>
        </is>
      </c>
      <c r="S5094" s="73" t="n">
        <v>9.199999999999999</v>
      </c>
      <c r="T5094" s="73" t="n">
        <v>8.1</v>
      </c>
      <c r="U5094" s="71" t="n">
        <v>0</v>
      </c>
      <c r="V5094" t="inlineStr">
        <is>
          <t>Yes</t>
        </is>
      </c>
      <c r="W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TC105086</t>
        </is>
      </c>
      <c r="B5095" s="69" t="n">
        <v>46271</v>
      </c>
      <c r="C5095" s="70" t="n">
        <v>2026</v>
      </c>
      <c r="D5095" t="inlineStr">
        <is>
          <t>Sep</t>
        </is>
      </c>
      <c r="E5095" t="inlineStr">
        <is>
          <t>Middle East &amp; Africa</t>
        </is>
      </c>
      <c r="F5095" t="inlineStr">
        <is>
          <t>South Africa</t>
        </is>
      </c>
      <c r="G5095" t="inlineStr">
        <is>
          <t>BFSI</t>
        </is>
      </c>
      <c r="H5095" t="inlineStr">
        <is>
          <t>Cloud &amp; infrastructure</t>
        </is>
      </c>
      <c r="I5095" t="inlineStr">
        <is>
          <t>Large client</t>
        </is>
      </c>
      <c r="J5095" t="inlineStr">
        <is>
          <t>Sophie Müller</t>
        </is>
      </c>
      <c r="K5095" s="71" t="n">
        <v>5721</v>
      </c>
      <c r="L5095" s="72" t="n">
        <v>3788.95</v>
      </c>
      <c r="M5095" s="72" t="n">
        <v>21676582.95</v>
      </c>
      <c r="N5095" s="72" t="n">
        <v>433531.66</v>
      </c>
      <c r="O5095" s="72" t="n">
        <v>21243051.29</v>
      </c>
      <c r="P5095" s="72" t="n">
        <v>12766752.16</v>
      </c>
      <c r="Q5095" s="72" t="n">
        <v>8476299.130000001</v>
      </c>
      <c r="R5095" t="inlineStr">
        <is>
          <t>B-03</t>
        </is>
      </c>
      <c r="S5095" s="73" t="n">
        <v>37.3</v>
      </c>
      <c r="T5095" s="73" t="n">
        <v>34.2</v>
      </c>
      <c r="U5095" s="71" t="n">
        <v>1</v>
      </c>
      <c r="V5095" t="inlineStr">
        <is>
          <t>No</t>
        </is>
      </c>
      <c r="W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TC105087</t>
        </is>
      </c>
      <c r="B5096" s="69" t="n">
        <v>46271</v>
      </c>
      <c r="C5096" s="70" t="n">
        <v>2026</v>
      </c>
      <c r="D5096" t="inlineStr">
        <is>
          <t>Sep</t>
        </is>
      </c>
      <c r="E5096" t="inlineStr">
        <is>
          <t>North America</t>
        </is>
      </c>
      <c r="F5096" t="inlineStr">
        <is>
          <t>Canada</t>
        </is>
      </c>
      <c r="G5096" t="inlineStr">
        <is>
          <t>BFSI</t>
        </is>
      </c>
      <c r="H5096" t="inlineStr">
        <is>
          <t>Cloud &amp; infrastructure</t>
        </is>
      </c>
      <c r="I5096" t="inlineStr">
        <is>
          <t>Top-10 client</t>
        </is>
      </c>
      <c r="J5096" t="inlineStr">
        <is>
          <t>Noah Smith</t>
        </is>
      </c>
      <c r="K5096" s="71" t="n">
        <v>949</v>
      </c>
      <c r="L5096" s="72" t="n">
        <v>4531.68</v>
      </c>
      <c r="M5096" s="72" t="n">
        <v>4300564.32</v>
      </c>
      <c r="N5096" s="72" t="n">
        <v>0</v>
      </c>
      <c r="O5096" s="72" t="n">
        <v>4300564.32</v>
      </c>
      <c r="P5096" s="72" t="n">
        <v>3074503.13</v>
      </c>
      <c r="Q5096" s="72" t="n">
        <v>1226061.19</v>
      </c>
      <c r="R5096" t="inlineStr">
        <is>
          <t>B-06</t>
        </is>
      </c>
      <c r="S5096" s="73" t="n">
        <v>6.3</v>
      </c>
      <c r="T5096" s="73" t="n">
        <v>5.6</v>
      </c>
      <c r="U5096" s="71" t="n">
        <v>0</v>
      </c>
      <c r="V5096" t="inlineStr">
        <is>
          <t>No</t>
        </is>
      </c>
      <c r="W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TC105088</t>
        </is>
      </c>
      <c r="B5097" s="69" t="n">
        <v>46271</v>
      </c>
      <c r="C5097" s="70" t="n">
        <v>2026</v>
      </c>
      <c r="D5097" t="inlineStr">
        <is>
          <t>Sep</t>
        </is>
      </c>
      <c r="E5097" t="inlineStr">
        <is>
          <t>North America</t>
        </is>
      </c>
      <c r="F5097" t="inlineStr">
        <is>
          <t>USA</t>
        </is>
      </c>
      <c r="G5097" t="inlineStr">
        <is>
          <t>Retail &amp; CPG</t>
        </is>
      </c>
      <c r="H5097" t="inlineStr">
        <is>
          <t>Application services</t>
        </is>
      </c>
      <c r="I5097" t="inlineStr">
        <is>
          <t>Top-10 client</t>
        </is>
      </c>
      <c r="J5097" t="inlineStr">
        <is>
          <t>Emma Clarke</t>
        </is>
      </c>
      <c r="K5097" s="71" t="n">
        <v>5946</v>
      </c>
      <c r="L5097" s="72" t="n">
        <v>4236.88</v>
      </c>
      <c r="M5097" s="72" t="n">
        <v>25192488.48</v>
      </c>
      <c r="N5097" s="72" t="n">
        <v>1511549.31</v>
      </c>
      <c r="O5097" s="72" t="n">
        <v>23680939.17</v>
      </c>
      <c r="P5097" s="72" t="n">
        <v>16827668.18</v>
      </c>
      <c r="Q5097" s="72" t="n">
        <v>6853270.99</v>
      </c>
      <c r="R5097" t="inlineStr">
        <is>
          <t>RC-04</t>
        </is>
      </c>
      <c r="S5097" s="73" t="n">
        <v>46.7</v>
      </c>
      <c r="T5097" s="73" t="n">
        <v>38.3</v>
      </c>
      <c r="U5097" s="71" t="n">
        <v>1</v>
      </c>
      <c r="V5097" t="inlineStr">
        <is>
          <t>Yes</t>
        </is>
      </c>
      <c r="W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TC105089</t>
        </is>
      </c>
      <c r="B5098" s="69" t="n">
        <v>46271</v>
      </c>
      <c r="C5098" s="70" t="n">
        <v>2026</v>
      </c>
      <c r="D5098" t="inlineStr">
        <is>
          <t>Sep</t>
        </is>
      </c>
      <c r="E5098" t="inlineStr">
        <is>
          <t>North America</t>
        </is>
      </c>
      <c r="F5098" t="inlineStr">
        <is>
          <t>USA</t>
        </is>
      </c>
      <c r="G5098" t="inlineStr">
        <is>
          <t>Life Sciences</t>
        </is>
      </c>
      <c r="H5098" t="inlineStr">
        <is>
          <t>Application services</t>
        </is>
      </c>
      <c r="I5098" t="inlineStr">
        <is>
          <t>Top-10 client</t>
        </is>
      </c>
      <c r="J5098" t="inlineStr">
        <is>
          <t>Lucas Martin</t>
        </is>
      </c>
      <c r="K5098" s="71" t="n">
        <v>6397</v>
      </c>
      <c r="L5098" s="72" t="n">
        <v>4427.03</v>
      </c>
      <c r="M5098" s="72" t="n">
        <v>28319710.91</v>
      </c>
      <c r="N5098" s="72" t="n">
        <v>0</v>
      </c>
      <c r="O5098" s="72" t="n">
        <v>28319710.91</v>
      </c>
      <c r="P5098" s="72" t="n">
        <v>17490354.42</v>
      </c>
      <c r="Q5098" s="72" t="n">
        <v>10829356.49</v>
      </c>
      <c r="R5098" t="inlineStr">
        <is>
          <t>LS-06</t>
        </is>
      </c>
      <c r="S5098" s="73" t="n">
        <v>51</v>
      </c>
      <c r="T5098" s="73" t="n">
        <v>38.6</v>
      </c>
      <c r="U5098" s="71" t="n">
        <v>1</v>
      </c>
      <c r="V5098" t="inlineStr">
        <is>
          <t>No</t>
        </is>
      </c>
      <c r="W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TC105090</t>
        </is>
      </c>
      <c r="B5099" s="69" t="n">
        <v>46271</v>
      </c>
      <c r="C5099" s="70" t="n">
        <v>2026</v>
      </c>
      <c r="D5099" t="inlineStr">
        <is>
          <t>Sep</t>
        </is>
      </c>
      <c r="E5099" t="inlineStr">
        <is>
          <t>North America</t>
        </is>
      </c>
      <c r="F5099" t="inlineStr">
        <is>
          <t>Canada</t>
        </is>
      </c>
      <c r="G5099" t="inlineStr">
        <is>
          <t>Retail &amp; CPG</t>
        </is>
      </c>
      <c r="H5099" t="inlineStr">
        <is>
          <t>Application services</t>
        </is>
      </c>
      <c r="I5099" t="inlineStr">
        <is>
          <t>Large client</t>
        </is>
      </c>
      <c r="J5099" t="inlineStr">
        <is>
          <t>Sophie Müller</t>
        </is>
      </c>
      <c r="K5099" s="71" t="n">
        <v>3766</v>
      </c>
      <c r="L5099" s="72" t="n">
        <v>3596.24</v>
      </c>
      <c r="M5099" s="72" t="n">
        <v>13543439.84</v>
      </c>
      <c r="N5099" s="72" t="n">
        <v>0</v>
      </c>
      <c r="O5099" s="72" t="n">
        <v>13543439.84</v>
      </c>
      <c r="P5099" s="72" t="n">
        <v>9684625.98</v>
      </c>
      <c r="Q5099" s="72" t="n">
        <v>3858813.86</v>
      </c>
      <c r="R5099" t="inlineStr">
        <is>
          <t>RC-06</t>
        </is>
      </c>
      <c r="S5099" s="73" t="n">
        <v>31</v>
      </c>
      <c r="T5099" s="73" t="n">
        <v>24.2</v>
      </c>
      <c r="U5099" s="71" t="n">
        <v>1</v>
      </c>
      <c r="V5099" t="inlineStr">
        <is>
          <t>No</t>
        </is>
      </c>
      <c r="W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TC105091</t>
        </is>
      </c>
      <c r="B5100" s="69" t="n">
        <v>46271</v>
      </c>
      <c r="C5100" s="70" t="n">
        <v>2026</v>
      </c>
      <c r="D5100" t="inlineStr">
        <is>
          <t>Sep</t>
        </is>
      </c>
      <c r="E5100" t="inlineStr">
        <is>
          <t>North America</t>
        </is>
      </c>
      <c r="F5100" t="inlineStr">
        <is>
          <t>USA</t>
        </is>
      </c>
      <c r="G5100" t="inlineStr">
        <is>
          <t>Communications &amp; Media</t>
        </is>
      </c>
      <c r="H5100" t="inlineStr">
        <is>
          <t>Cloud &amp; infrastructure</t>
        </is>
      </c>
      <c r="I5100" t="inlineStr">
        <is>
          <t>Top-10 client</t>
        </is>
      </c>
      <c r="J5100" t="inlineStr">
        <is>
          <t>Wei Chen</t>
        </is>
      </c>
      <c r="K5100" s="71" t="n">
        <v>7524</v>
      </c>
      <c r="L5100" s="72" t="n">
        <v>4012.16</v>
      </c>
      <c r="M5100" s="72" t="n">
        <v>30187491.84</v>
      </c>
      <c r="N5100" s="72" t="n">
        <v>1811249.51</v>
      </c>
      <c r="O5100" s="72" t="n">
        <v>28376242.33</v>
      </c>
      <c r="P5100" s="72" t="n">
        <v>20232085.57</v>
      </c>
      <c r="Q5100" s="72" t="n">
        <v>8144156.76</v>
      </c>
      <c r="R5100" t="inlineStr">
        <is>
          <t>CM-04</t>
        </is>
      </c>
      <c r="S5100" s="73" t="n">
        <v>55.9</v>
      </c>
      <c r="T5100" s="73" t="n">
        <v>48.7</v>
      </c>
      <c r="U5100" s="71" t="n">
        <v>0</v>
      </c>
      <c r="V5100" t="inlineStr">
        <is>
          <t>No</t>
        </is>
      </c>
      <c r="W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TC105092</t>
        </is>
      </c>
      <c r="B5101" s="69" t="n">
        <v>46271</v>
      </c>
      <c r="C5101" s="70" t="n">
        <v>2026</v>
      </c>
      <c r="D5101" t="inlineStr">
        <is>
          <t>Sep</t>
        </is>
      </c>
      <c r="E5101" t="inlineStr">
        <is>
          <t>Continental Europe</t>
        </is>
      </c>
      <c r="F5101" t="inlineStr">
        <is>
          <t>Netherlands</t>
        </is>
      </c>
      <c r="G5101" t="inlineStr">
        <is>
          <t>Technology &amp; Services</t>
        </is>
      </c>
      <c r="H5101" t="inlineStr">
        <is>
          <t>Application services</t>
        </is>
      </c>
      <c r="I5101" t="inlineStr">
        <is>
          <t>Top-10 client</t>
        </is>
      </c>
      <c r="J5101" t="inlineStr">
        <is>
          <t>Emma Clarke</t>
        </is>
      </c>
      <c r="K5101" s="71" t="n">
        <v>1851</v>
      </c>
      <c r="L5101" s="72" t="n">
        <v>4335.81</v>
      </c>
      <c r="M5101" s="72" t="n">
        <v>8025584.31</v>
      </c>
      <c r="N5101" s="72" t="n">
        <v>321023.37</v>
      </c>
      <c r="O5101" s="72" t="n">
        <v>7704560.94</v>
      </c>
      <c r="P5101" s="72" t="n">
        <v>5278875.16</v>
      </c>
      <c r="Q5101" s="72" t="n">
        <v>2425685.78</v>
      </c>
      <c r="R5101" t="inlineStr">
        <is>
          <t>TS-02</t>
        </is>
      </c>
      <c r="S5101" s="73" t="n">
        <v>14.1</v>
      </c>
      <c r="T5101" s="73" t="n">
        <v>11.6</v>
      </c>
      <c r="U5101" s="71" t="n">
        <v>1</v>
      </c>
      <c r="V5101" t="inlineStr">
        <is>
          <t>No</t>
        </is>
      </c>
      <c r="W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TC105093</t>
        </is>
      </c>
      <c r="B5102" s="69" t="n">
        <v>46271</v>
      </c>
      <c r="C5102" s="70" t="n">
        <v>2026</v>
      </c>
      <c r="D5102" t="inlineStr">
        <is>
          <t>Sep</t>
        </is>
      </c>
      <c r="E5102" t="inlineStr">
        <is>
          <t>North America</t>
        </is>
      </c>
      <c r="F5102" t="inlineStr">
        <is>
          <t>Canada</t>
        </is>
      </c>
      <c r="G5102" t="inlineStr">
        <is>
          <t>Retail &amp; CPG</t>
        </is>
      </c>
      <c r="H5102" t="inlineStr">
        <is>
          <t>Application services</t>
        </is>
      </c>
      <c r="I5102" t="inlineStr">
        <is>
          <t>Large client</t>
        </is>
      </c>
      <c r="J5102" t="inlineStr">
        <is>
          <t>Amir Khan</t>
        </is>
      </c>
      <c r="K5102" s="71" t="n">
        <v>8017</v>
      </c>
      <c r="L5102" s="72" t="n">
        <v>3634.99</v>
      </c>
      <c r="M5102" s="72" t="n">
        <v>29141714.83</v>
      </c>
      <c r="N5102" s="72" t="n">
        <v>0</v>
      </c>
      <c r="O5102" s="72" t="n">
        <v>29141714.83</v>
      </c>
      <c r="P5102" s="72" t="n">
        <v>21402773.45</v>
      </c>
      <c r="Q5102" s="72" t="n">
        <v>7738941.38</v>
      </c>
      <c r="R5102" t="inlineStr">
        <is>
          <t>RC-01</t>
        </is>
      </c>
      <c r="S5102" s="73" t="n">
        <v>61.9</v>
      </c>
      <c r="T5102" s="73" t="n">
        <v>50.1</v>
      </c>
      <c r="U5102" s="71" t="n">
        <v>0</v>
      </c>
      <c r="V5102" t="inlineStr">
        <is>
          <t>No</t>
        </is>
      </c>
      <c r="W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TC105094</t>
        </is>
      </c>
      <c r="B5103" s="69" t="n">
        <v>46271</v>
      </c>
      <c r="C5103" s="70" t="n">
        <v>2026</v>
      </c>
      <c r="D5103" t="inlineStr">
        <is>
          <t>Sep</t>
        </is>
      </c>
      <c r="E5103" t="inlineStr">
        <is>
          <t>North America</t>
        </is>
      </c>
      <c r="F5103" t="inlineStr">
        <is>
          <t>Canada</t>
        </is>
      </c>
      <c r="G5103" t="inlineStr">
        <is>
          <t>Retail &amp; CPG</t>
        </is>
      </c>
      <c r="H5103" t="inlineStr">
        <is>
          <t>Application services</t>
        </is>
      </c>
      <c r="I5103" t="inlineStr">
        <is>
          <t>Mid-size client</t>
        </is>
      </c>
      <c r="J5103" t="inlineStr">
        <is>
          <t>Aisha Bello</t>
        </is>
      </c>
      <c r="K5103" s="71" t="n">
        <v>10463</v>
      </c>
      <c r="L5103" s="72" t="n">
        <v>4075.2</v>
      </c>
      <c r="M5103" s="72" t="n">
        <v>42638817.6</v>
      </c>
      <c r="N5103" s="72" t="n">
        <v>2558329.06</v>
      </c>
      <c r="O5103" s="72" t="n">
        <v>40080488.54</v>
      </c>
      <c r="P5103" s="72" t="n">
        <v>28825840.49</v>
      </c>
      <c r="Q5103" s="72" t="n">
        <v>11254648.05</v>
      </c>
      <c r="R5103" t="inlineStr">
        <is>
          <t>RC-01</t>
        </is>
      </c>
      <c r="S5103" s="73" t="n">
        <v>79.5</v>
      </c>
      <c r="T5103" s="73" t="n">
        <v>65.59999999999999</v>
      </c>
      <c r="U5103" s="71" t="n">
        <v>1</v>
      </c>
      <c r="V5103" t="inlineStr">
        <is>
          <t>No</t>
        </is>
      </c>
      <c r="W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TC105095</t>
        </is>
      </c>
      <c r="B5104" s="69" t="n">
        <v>46271</v>
      </c>
      <c r="C5104" s="70" t="n">
        <v>2026</v>
      </c>
      <c r="D5104" t="inlineStr">
        <is>
          <t>Sep</t>
        </is>
      </c>
      <c r="E5104" t="inlineStr">
        <is>
          <t>UK</t>
        </is>
      </c>
      <c r="F5104" t="inlineStr">
        <is>
          <t>UK</t>
        </is>
      </c>
      <c r="G5104" t="inlineStr">
        <is>
          <t>BFSI</t>
        </is>
      </c>
      <c r="H5104" t="inlineStr">
        <is>
          <t>Application services</t>
        </is>
      </c>
      <c r="I5104" t="inlineStr">
        <is>
          <t>Top-10 client</t>
        </is>
      </c>
      <c r="J5104" t="inlineStr">
        <is>
          <t>Emma Clarke</t>
        </is>
      </c>
      <c r="K5104" s="71" t="n">
        <v>6443</v>
      </c>
      <c r="L5104" s="72" t="n">
        <v>3914.04</v>
      </c>
      <c r="M5104" s="72" t="n">
        <v>25218159.72</v>
      </c>
      <c r="N5104" s="72" t="n">
        <v>1513089.58</v>
      </c>
      <c r="O5104" s="72" t="n">
        <v>23705070.14</v>
      </c>
      <c r="P5104" s="72" t="n">
        <v>16266389.83</v>
      </c>
      <c r="Q5104" s="72" t="n">
        <v>7438680.31</v>
      </c>
      <c r="R5104" t="inlineStr">
        <is>
          <t>B-01</t>
        </is>
      </c>
      <c r="S5104" s="73" t="n">
        <v>45.7</v>
      </c>
      <c r="T5104" s="73" t="n">
        <v>41.5</v>
      </c>
      <c r="U5104" s="71" t="n">
        <v>0</v>
      </c>
      <c r="V5104" t="inlineStr">
        <is>
          <t>No</t>
        </is>
      </c>
      <c r="W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TC105096</t>
        </is>
      </c>
      <c r="B5105" s="69" t="n">
        <v>46271</v>
      </c>
      <c r="C5105" s="70" t="n">
        <v>2026</v>
      </c>
      <c r="D5105" t="inlineStr">
        <is>
          <t>Sep</t>
        </is>
      </c>
      <c r="E5105" t="inlineStr">
        <is>
          <t>Middle East &amp; Africa</t>
        </is>
      </c>
      <c r="F5105" t="inlineStr">
        <is>
          <t>UAE</t>
        </is>
      </c>
      <c r="G5105" t="inlineStr">
        <is>
          <t>BFSI</t>
        </is>
      </c>
      <c r="H5105" t="inlineStr">
        <is>
          <t>Consulting</t>
        </is>
      </c>
      <c r="I5105" t="inlineStr">
        <is>
          <t>Top-10 client</t>
        </is>
      </c>
      <c r="J5105" t="inlineStr">
        <is>
          <t>Ravindra Patil</t>
        </is>
      </c>
      <c r="K5105" s="71" t="n">
        <v>9741</v>
      </c>
      <c r="L5105" s="72" t="n">
        <v>3634.94</v>
      </c>
      <c r="M5105" s="72" t="n">
        <v>35407950.54</v>
      </c>
      <c r="N5105" s="72" t="n">
        <v>708159.01</v>
      </c>
      <c r="O5105" s="72" t="n">
        <v>34699791.53</v>
      </c>
      <c r="P5105" s="72" t="n">
        <v>22952425.78</v>
      </c>
      <c r="Q5105" s="72" t="n">
        <v>11747365.75</v>
      </c>
      <c r="R5105" t="inlineStr">
        <is>
          <t>B-06</t>
        </is>
      </c>
      <c r="S5105" s="73" t="n">
        <v>77.59999999999999</v>
      </c>
      <c r="T5105" s="73" t="n">
        <v>60.1</v>
      </c>
      <c r="U5105" s="71" t="n">
        <v>1</v>
      </c>
      <c r="V5105" t="inlineStr">
        <is>
          <t>No</t>
        </is>
      </c>
      <c r="W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TC105097</t>
        </is>
      </c>
      <c r="B5106" s="69" t="n">
        <v>46272</v>
      </c>
      <c r="C5106" s="70" t="n">
        <v>2026</v>
      </c>
      <c r="D5106" t="inlineStr">
        <is>
          <t>Sep</t>
        </is>
      </c>
      <c r="E5106" t="inlineStr">
        <is>
          <t>India</t>
        </is>
      </c>
      <c r="F5106" t="inlineStr">
        <is>
          <t>India</t>
        </is>
      </c>
      <c r="G5106" t="inlineStr">
        <is>
          <t>Life Sciences</t>
        </is>
      </c>
      <c r="H5106" t="inlineStr">
        <is>
          <t>Application services</t>
        </is>
      </c>
      <c r="I5106" t="inlineStr">
        <is>
          <t>Large client</t>
        </is>
      </c>
      <c r="J5106" t="inlineStr">
        <is>
          <t>Ana Costa</t>
        </is>
      </c>
      <c r="K5106" s="71" t="n">
        <v>7654</v>
      </c>
      <c r="L5106" s="72" t="n">
        <v>3841.14</v>
      </c>
      <c r="M5106" s="72" t="n">
        <v>29400085.56</v>
      </c>
      <c r="N5106" s="72" t="n">
        <v>588001.71</v>
      </c>
      <c r="O5106" s="72" t="n">
        <v>28812083.85</v>
      </c>
      <c r="P5106" s="72" t="n">
        <v>19275285.35</v>
      </c>
      <c r="Q5106" s="72" t="n">
        <v>9536798.5</v>
      </c>
      <c r="R5106" t="inlineStr">
        <is>
          <t>LS-04</t>
        </is>
      </c>
      <c r="S5106" s="73" t="n">
        <v>51</v>
      </c>
      <c r="T5106" s="73" t="n">
        <v>46.3</v>
      </c>
      <c r="U5106" s="71" t="n">
        <v>0</v>
      </c>
      <c r="V5106" t="inlineStr">
        <is>
          <t>Yes</t>
        </is>
      </c>
      <c r="W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TC105098</t>
        </is>
      </c>
      <c r="B5107" s="69" t="n">
        <v>46272</v>
      </c>
      <c r="C5107" s="70" t="n">
        <v>2026</v>
      </c>
      <c r="D5107" t="inlineStr">
        <is>
          <t>Sep</t>
        </is>
      </c>
      <c r="E5107" t="inlineStr">
        <is>
          <t>North America</t>
        </is>
      </c>
      <c r="F5107" t="inlineStr">
        <is>
          <t>Canada</t>
        </is>
      </c>
      <c r="G5107" t="inlineStr">
        <is>
          <t>Manufacturing</t>
        </is>
      </c>
      <c r="H5107" t="inlineStr">
        <is>
          <t>Application services</t>
        </is>
      </c>
      <c r="I5107" t="inlineStr">
        <is>
          <t>Top-10 client</t>
        </is>
      </c>
      <c r="J5107" t="inlineStr">
        <is>
          <t>Sophie Müller</t>
        </is>
      </c>
      <c r="K5107" s="71" t="n">
        <v>5077</v>
      </c>
      <c r="L5107" s="72" t="n">
        <v>4364.16</v>
      </c>
      <c r="M5107" s="72" t="n">
        <v>22156840.32</v>
      </c>
      <c r="N5107" s="72" t="n">
        <v>0</v>
      </c>
      <c r="O5107" s="72" t="n">
        <v>22156840.32</v>
      </c>
      <c r="P5107" s="72" t="n">
        <v>13909807.9</v>
      </c>
      <c r="Q5107" s="72" t="n">
        <v>8247032.42</v>
      </c>
      <c r="R5107" t="inlineStr">
        <is>
          <t>M-04</t>
        </is>
      </c>
      <c r="S5107" s="73" t="n">
        <v>38</v>
      </c>
      <c r="T5107" s="73" t="n">
        <v>30.3</v>
      </c>
      <c r="U5107" s="71" t="n">
        <v>0</v>
      </c>
      <c r="V5107" t="inlineStr">
        <is>
          <t>No</t>
        </is>
      </c>
      <c r="W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TC105099</t>
        </is>
      </c>
      <c r="B5108" s="69" t="n">
        <v>46272</v>
      </c>
      <c r="C5108" s="70" t="n">
        <v>2026</v>
      </c>
      <c r="D5108" t="inlineStr">
        <is>
          <t>Sep</t>
        </is>
      </c>
      <c r="E5108" t="inlineStr">
        <is>
          <t>India</t>
        </is>
      </c>
      <c r="F5108" t="inlineStr">
        <is>
          <t>India</t>
        </is>
      </c>
      <c r="G5108" t="inlineStr">
        <is>
          <t>Retail &amp; CPG</t>
        </is>
      </c>
      <c r="H5108" t="inlineStr">
        <is>
          <t>Cloud &amp; infrastructure</t>
        </is>
      </c>
      <c r="I5108" t="inlineStr">
        <is>
          <t>Top-10 client</t>
        </is>
      </c>
      <c r="J5108" t="inlineStr">
        <is>
          <t>Carlos Silva</t>
        </is>
      </c>
      <c r="K5108" s="71" t="n">
        <v>5932</v>
      </c>
      <c r="L5108" s="72" t="n">
        <v>3345.8</v>
      </c>
      <c r="M5108" s="72" t="n">
        <v>19847285.6</v>
      </c>
      <c r="N5108" s="72" t="n">
        <v>396945.71</v>
      </c>
      <c r="O5108" s="72" t="n">
        <v>19450339.89</v>
      </c>
      <c r="P5108" s="72" t="n">
        <v>13601079.16</v>
      </c>
      <c r="Q5108" s="72" t="n">
        <v>5849260.73</v>
      </c>
      <c r="R5108" t="inlineStr">
        <is>
          <t>RC-05</t>
        </is>
      </c>
      <c r="S5108" s="73" t="n">
        <v>49.1</v>
      </c>
      <c r="T5108" s="73" t="n">
        <v>38.3</v>
      </c>
      <c r="U5108" s="71" t="n">
        <v>0</v>
      </c>
      <c r="V5108" t="inlineStr">
        <is>
          <t>No</t>
        </is>
      </c>
      <c r="W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TC105100</t>
        </is>
      </c>
      <c r="B5109" s="69" t="n">
        <v>46272</v>
      </c>
      <c r="C5109" s="70" t="n">
        <v>2026</v>
      </c>
      <c r="D5109" t="inlineStr">
        <is>
          <t>Sep</t>
        </is>
      </c>
      <c r="E5109" t="inlineStr">
        <is>
          <t>North America</t>
        </is>
      </c>
      <c r="F5109" t="inlineStr">
        <is>
          <t>USA</t>
        </is>
      </c>
      <c r="G5109" t="inlineStr">
        <is>
          <t>BFSI</t>
        </is>
      </c>
      <c r="H5109" t="inlineStr">
        <is>
          <t>Application services</t>
        </is>
      </c>
      <c r="I5109" t="inlineStr">
        <is>
          <t>Large client</t>
        </is>
      </c>
      <c r="J5109" t="inlineStr">
        <is>
          <t>Sophie Müller</t>
        </is>
      </c>
      <c r="K5109" s="71" t="n">
        <v>10528</v>
      </c>
      <c r="L5109" s="72" t="n">
        <v>4386.31</v>
      </c>
      <c r="M5109" s="72" t="n">
        <v>46179071.68</v>
      </c>
      <c r="N5109" s="72" t="n">
        <v>0</v>
      </c>
      <c r="O5109" s="72" t="n">
        <v>46179071.68</v>
      </c>
      <c r="P5109" s="72" t="n">
        <v>29639627.76</v>
      </c>
      <c r="Q5109" s="72" t="n">
        <v>16539443.92</v>
      </c>
      <c r="R5109" t="inlineStr">
        <is>
          <t>B-06</t>
        </is>
      </c>
      <c r="S5109" s="73" t="n">
        <v>76.5</v>
      </c>
      <c r="T5109" s="73" t="n">
        <v>66.59999999999999</v>
      </c>
      <c r="U5109" s="71" t="n">
        <v>3</v>
      </c>
      <c r="V5109" t="inlineStr">
        <is>
          <t>No</t>
        </is>
      </c>
      <c r="W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TC105101</t>
        </is>
      </c>
      <c r="B5110" s="69" t="n">
        <v>46273</v>
      </c>
      <c r="C5110" s="70" t="n">
        <v>2026</v>
      </c>
      <c r="D5110" t="inlineStr">
        <is>
          <t>Sep</t>
        </is>
      </c>
      <c r="E5110" t="inlineStr">
        <is>
          <t>North America</t>
        </is>
      </c>
      <c r="F5110" t="inlineStr">
        <is>
          <t>USA</t>
        </is>
      </c>
      <c r="G5110" t="inlineStr">
        <is>
          <t>BFSI</t>
        </is>
      </c>
      <c r="H5110" t="inlineStr">
        <is>
          <t>Cloud &amp; infrastructure</t>
        </is>
      </c>
      <c r="I5110" t="inlineStr">
        <is>
          <t>Large client</t>
        </is>
      </c>
      <c r="J5110" t="inlineStr">
        <is>
          <t>Aisha Bello</t>
        </is>
      </c>
      <c r="K5110" s="71" t="n">
        <v>10038</v>
      </c>
      <c r="L5110" s="72" t="n">
        <v>4359.42</v>
      </c>
      <c r="M5110" s="72" t="n">
        <v>43759857.96</v>
      </c>
      <c r="N5110" s="72" t="n">
        <v>0</v>
      </c>
      <c r="O5110" s="72" t="n">
        <v>43759857.96</v>
      </c>
      <c r="P5110" s="72" t="n">
        <v>27739070.58</v>
      </c>
      <c r="Q5110" s="72" t="n">
        <v>16020787.38</v>
      </c>
      <c r="R5110" t="inlineStr">
        <is>
          <t>B-06</t>
        </is>
      </c>
      <c r="S5110" s="73" t="n">
        <v>72.90000000000001</v>
      </c>
      <c r="T5110" s="73" t="n">
        <v>64.40000000000001</v>
      </c>
      <c r="U5110" s="71" t="n">
        <v>1</v>
      </c>
      <c r="V5110" t="inlineStr">
        <is>
          <t>No</t>
        </is>
      </c>
      <c r="W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TC105102</t>
        </is>
      </c>
      <c r="B5111" s="69" t="n">
        <v>46273</v>
      </c>
      <c r="C5111" s="70" t="n">
        <v>2026</v>
      </c>
      <c r="D5111" t="inlineStr">
        <is>
          <t>Sep</t>
        </is>
      </c>
      <c r="E5111" t="inlineStr">
        <is>
          <t>Continental Europe</t>
        </is>
      </c>
      <c r="F5111" t="inlineStr">
        <is>
          <t>Netherlands</t>
        </is>
      </c>
      <c r="G5111" t="inlineStr">
        <is>
          <t>BFSI</t>
        </is>
      </c>
      <c r="H5111" t="inlineStr">
        <is>
          <t>Application services</t>
        </is>
      </c>
      <c r="I5111" t="inlineStr">
        <is>
          <t>Large client</t>
        </is>
      </c>
      <c r="J5111" t="inlineStr">
        <is>
          <t>Lucas Martin</t>
        </is>
      </c>
      <c r="K5111" s="71" t="n">
        <v>3998</v>
      </c>
      <c r="L5111" s="72" t="n">
        <v>4650.05</v>
      </c>
      <c r="M5111" s="72" t="n">
        <v>18590899.9</v>
      </c>
      <c r="N5111" s="72" t="n">
        <v>0</v>
      </c>
      <c r="O5111" s="72" t="n">
        <v>18590899.9</v>
      </c>
      <c r="P5111" s="72" t="n">
        <v>12666945.9</v>
      </c>
      <c r="Q5111" s="72" t="n">
        <v>5923954</v>
      </c>
      <c r="R5111" t="inlineStr">
        <is>
          <t>B-04</t>
        </is>
      </c>
      <c r="S5111" s="73" t="n">
        <v>33.2</v>
      </c>
      <c r="T5111" s="73" t="n">
        <v>25</v>
      </c>
      <c r="U5111" s="71" t="n">
        <v>0</v>
      </c>
      <c r="V5111" t="inlineStr">
        <is>
          <t>No</t>
        </is>
      </c>
      <c r="W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TC105103</t>
        </is>
      </c>
      <c r="B5112" s="69" t="n">
        <v>46273</v>
      </c>
      <c r="C5112" s="70" t="n">
        <v>2026</v>
      </c>
      <c r="D5112" t="inlineStr">
        <is>
          <t>Sep</t>
        </is>
      </c>
      <c r="E5112" t="inlineStr">
        <is>
          <t>North America</t>
        </is>
      </c>
      <c r="F5112" t="inlineStr">
        <is>
          <t>Canada</t>
        </is>
      </c>
      <c r="G5112" t="inlineStr">
        <is>
          <t>BFSI</t>
        </is>
      </c>
      <c r="H5112" t="inlineStr">
        <is>
          <t>Cloud &amp; infrastructure</t>
        </is>
      </c>
      <c r="I5112" t="inlineStr">
        <is>
          <t>Mid-size client</t>
        </is>
      </c>
      <c r="J5112" t="inlineStr">
        <is>
          <t>Sara Rossi</t>
        </is>
      </c>
      <c r="K5112" s="71" t="n">
        <v>8504</v>
      </c>
      <c r="L5112" s="72" t="n">
        <v>4102.2</v>
      </c>
      <c r="M5112" s="72" t="n">
        <v>34885108.8</v>
      </c>
      <c r="N5112" s="72" t="n">
        <v>1395404.35</v>
      </c>
      <c r="O5112" s="72" t="n">
        <v>33489704.45</v>
      </c>
      <c r="P5112" s="72" t="n">
        <v>22649702.8</v>
      </c>
      <c r="Q5112" s="72" t="n">
        <v>10840001.65</v>
      </c>
      <c r="R5112" t="inlineStr">
        <is>
          <t>B-03</t>
        </is>
      </c>
      <c r="S5112" s="73" t="n">
        <v>68.59999999999999</v>
      </c>
      <c r="T5112" s="73" t="n">
        <v>55.5</v>
      </c>
      <c r="U5112" s="71" t="n">
        <v>1</v>
      </c>
      <c r="V5112" t="inlineStr">
        <is>
          <t>No</t>
        </is>
      </c>
      <c r="W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TC105104</t>
        </is>
      </c>
      <c r="B5113" s="69" t="n">
        <v>46273</v>
      </c>
      <c r="C5113" s="70" t="n">
        <v>2026</v>
      </c>
      <c r="D5113" t="inlineStr">
        <is>
          <t>Sep</t>
        </is>
      </c>
      <c r="E5113" t="inlineStr">
        <is>
          <t>Continental Europe</t>
        </is>
      </c>
      <c r="F5113" t="inlineStr">
        <is>
          <t>France</t>
        </is>
      </c>
      <c r="G5113" t="inlineStr">
        <is>
          <t>BFSI</t>
        </is>
      </c>
      <c r="H5113" t="inlineStr">
        <is>
          <t>Application services</t>
        </is>
      </c>
      <c r="I5113" t="inlineStr">
        <is>
          <t>Mid-size client</t>
        </is>
      </c>
      <c r="J5113" t="inlineStr">
        <is>
          <t>Aisha Bello</t>
        </is>
      </c>
      <c r="K5113" s="71" t="n">
        <v>3450</v>
      </c>
      <c r="L5113" s="72" t="n">
        <v>3714.93</v>
      </c>
      <c r="M5113" s="72" t="n">
        <v>12816508.5</v>
      </c>
      <c r="N5113" s="72" t="n">
        <v>768990.51</v>
      </c>
      <c r="O5113" s="72" t="n">
        <v>12047517.99</v>
      </c>
      <c r="P5113" s="72" t="n">
        <v>7922290.25</v>
      </c>
      <c r="Q5113" s="72" t="n">
        <v>4125227.74</v>
      </c>
      <c r="R5113" t="inlineStr">
        <is>
          <t>B-04</t>
        </is>
      </c>
      <c r="S5113" s="73" t="n">
        <v>28.6</v>
      </c>
      <c r="T5113" s="73" t="n">
        <v>21.4</v>
      </c>
      <c r="U5113" s="71" t="n">
        <v>1</v>
      </c>
      <c r="V5113" t="inlineStr">
        <is>
          <t>No</t>
        </is>
      </c>
      <c r="W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TC105105</t>
        </is>
      </c>
      <c r="B5114" s="69" t="n">
        <v>46273</v>
      </c>
      <c r="C5114" s="70" t="n">
        <v>2026</v>
      </c>
      <c r="D5114" t="inlineStr">
        <is>
          <t>Sep</t>
        </is>
      </c>
      <c r="E5114" t="inlineStr">
        <is>
          <t>Asia Pacific</t>
        </is>
      </c>
      <c r="F5114" t="inlineStr">
        <is>
          <t>Singapore</t>
        </is>
      </c>
      <c r="G5114" t="inlineStr">
        <is>
          <t>Communications &amp; Media</t>
        </is>
      </c>
      <c r="H5114" t="inlineStr">
        <is>
          <t>Cloud &amp; infrastructure</t>
        </is>
      </c>
      <c r="I5114" t="inlineStr">
        <is>
          <t>Top-10 client</t>
        </is>
      </c>
      <c r="J5114" t="inlineStr">
        <is>
          <t>Sophie Müller</t>
        </is>
      </c>
      <c r="K5114" s="71" t="n">
        <v>6717</v>
      </c>
      <c r="L5114" s="72" t="n">
        <v>3497.76</v>
      </c>
      <c r="M5114" s="72" t="n">
        <v>23494453.92</v>
      </c>
      <c r="N5114" s="72" t="n">
        <v>469889.08</v>
      </c>
      <c r="O5114" s="72" t="n">
        <v>23024564.84</v>
      </c>
      <c r="P5114" s="72" t="n">
        <v>14920899.52</v>
      </c>
      <c r="Q5114" s="72" t="n">
        <v>8103665.32</v>
      </c>
      <c r="R5114" t="inlineStr">
        <is>
          <t>CM-01</t>
        </is>
      </c>
      <c r="S5114" s="73" t="n">
        <v>45</v>
      </c>
      <c r="T5114" s="73" t="n">
        <v>41.4</v>
      </c>
      <c r="U5114" s="71" t="n">
        <v>0</v>
      </c>
      <c r="V5114" t="inlineStr">
        <is>
          <t>No</t>
        </is>
      </c>
      <c r="W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TC105106</t>
        </is>
      </c>
      <c r="B5115" s="69" t="n">
        <v>46273</v>
      </c>
      <c r="C5115" s="70" t="n">
        <v>2026</v>
      </c>
      <c r="D5115" t="inlineStr">
        <is>
          <t>Sep</t>
        </is>
      </c>
      <c r="E5115" t="inlineStr">
        <is>
          <t>Middle East &amp; Africa</t>
        </is>
      </c>
      <c r="F5115" t="inlineStr">
        <is>
          <t>UAE</t>
        </is>
      </c>
      <c r="G5115" t="inlineStr">
        <is>
          <t>BFSI</t>
        </is>
      </c>
      <c r="H5115" t="inlineStr">
        <is>
          <t>Application services</t>
        </is>
      </c>
      <c r="I5115" t="inlineStr">
        <is>
          <t>Mid-size client</t>
        </is>
      </c>
      <c r="J5115" t="inlineStr">
        <is>
          <t>Ana Costa</t>
        </is>
      </c>
      <c r="K5115" s="71" t="n">
        <v>2015</v>
      </c>
      <c r="L5115" s="72" t="n">
        <v>3375.94</v>
      </c>
      <c r="M5115" s="72" t="n">
        <v>6802519.1</v>
      </c>
      <c r="N5115" s="72" t="n">
        <v>0</v>
      </c>
      <c r="O5115" s="72" t="n">
        <v>6802519.1</v>
      </c>
      <c r="P5115" s="72" t="n">
        <v>4357898.67</v>
      </c>
      <c r="Q5115" s="72" t="n">
        <v>2444620.43</v>
      </c>
      <c r="R5115" t="inlineStr">
        <is>
          <t>B-04</t>
        </is>
      </c>
      <c r="S5115" s="73" t="n">
        <v>15.2</v>
      </c>
      <c r="T5115" s="73" t="n">
        <v>12.9</v>
      </c>
      <c r="U5115" s="71" t="n">
        <v>0</v>
      </c>
      <c r="V5115" t="inlineStr">
        <is>
          <t>No</t>
        </is>
      </c>
      <c r="W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TC105107</t>
        </is>
      </c>
      <c r="B5116" s="69" t="n">
        <v>46273</v>
      </c>
      <c r="C5116" s="70" t="n">
        <v>2026</v>
      </c>
      <c r="D5116" t="inlineStr">
        <is>
          <t>Sep</t>
        </is>
      </c>
      <c r="E5116" t="inlineStr">
        <is>
          <t>North America</t>
        </is>
      </c>
      <c r="F5116" t="inlineStr">
        <is>
          <t>USA</t>
        </is>
      </c>
      <c r="G5116" t="inlineStr">
        <is>
          <t>Technology &amp; Services</t>
        </is>
      </c>
      <c r="H5116" t="inlineStr">
        <is>
          <t>BPS</t>
        </is>
      </c>
      <c r="I5116" t="inlineStr">
        <is>
          <t>Large client</t>
        </is>
      </c>
      <c r="J5116" t="inlineStr">
        <is>
          <t>Ravindra Patil</t>
        </is>
      </c>
      <c r="K5116" s="71" t="n">
        <v>7068</v>
      </c>
      <c r="L5116" s="72" t="n">
        <v>4084.27</v>
      </c>
      <c r="M5116" s="72" t="n">
        <v>28867620.36</v>
      </c>
      <c r="N5116" s="72" t="n">
        <v>0</v>
      </c>
      <c r="O5116" s="72" t="n">
        <v>28867620.36</v>
      </c>
      <c r="P5116" s="72" t="n">
        <v>17466006.9</v>
      </c>
      <c r="Q5116" s="72" t="n">
        <v>11401613.46</v>
      </c>
      <c r="R5116" t="inlineStr">
        <is>
          <t>TS-01</t>
        </is>
      </c>
      <c r="S5116" s="73" t="n">
        <v>46.2</v>
      </c>
      <c r="T5116" s="73" t="n">
        <v>41.7</v>
      </c>
      <c r="U5116" s="71" t="n">
        <v>0</v>
      </c>
      <c r="V5116" t="inlineStr">
        <is>
          <t>No</t>
        </is>
      </c>
      <c r="W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TC105108</t>
        </is>
      </c>
      <c r="B5117" s="69" t="n">
        <v>46273</v>
      </c>
      <c r="C5117" s="70" t="n">
        <v>2026</v>
      </c>
      <c r="D5117" t="inlineStr">
        <is>
          <t>Sep</t>
        </is>
      </c>
      <c r="E5117" t="inlineStr">
        <is>
          <t>India</t>
        </is>
      </c>
      <c r="F5117" t="inlineStr">
        <is>
          <t>India</t>
        </is>
      </c>
      <c r="G5117" t="inlineStr">
        <is>
          <t>Retail &amp; CPG</t>
        </is>
      </c>
      <c r="H5117" t="inlineStr">
        <is>
          <t>BPS</t>
        </is>
      </c>
      <c r="I5117" t="inlineStr">
        <is>
          <t>Mid-size client</t>
        </is>
      </c>
      <c r="J5117" t="inlineStr">
        <is>
          <t>Olivia Brown</t>
        </is>
      </c>
      <c r="K5117" s="71" t="n">
        <v>2322</v>
      </c>
      <c r="L5117" s="72" t="n">
        <v>3120.4</v>
      </c>
      <c r="M5117" s="72" t="n">
        <v>7245568.8</v>
      </c>
      <c r="N5117" s="72" t="n">
        <v>289822.75</v>
      </c>
      <c r="O5117" s="72" t="n">
        <v>6955746.05</v>
      </c>
      <c r="P5117" s="72" t="n">
        <v>4601115.33</v>
      </c>
      <c r="Q5117" s="72" t="n">
        <v>2354630.72</v>
      </c>
      <c r="R5117" t="inlineStr">
        <is>
          <t>RC-04</t>
        </is>
      </c>
      <c r="S5117" s="73" t="n">
        <v>19.7</v>
      </c>
      <c r="T5117" s="73" t="n">
        <v>14.7</v>
      </c>
      <c r="U5117" s="71" t="n">
        <v>0</v>
      </c>
      <c r="V5117" t="inlineStr">
        <is>
          <t>No</t>
        </is>
      </c>
      <c r="W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TC105109</t>
        </is>
      </c>
      <c r="B5118" s="69" t="n">
        <v>46273</v>
      </c>
      <c r="C5118" s="70" t="n">
        <v>2026</v>
      </c>
      <c r="D5118" t="inlineStr">
        <is>
          <t>Sep</t>
        </is>
      </c>
      <c r="E5118" t="inlineStr">
        <is>
          <t>Asia Pacific</t>
        </is>
      </c>
      <c r="F5118" t="inlineStr">
        <is>
          <t>Japan</t>
        </is>
      </c>
      <c r="G5118" t="inlineStr">
        <is>
          <t>BFSI</t>
        </is>
      </c>
      <c r="H5118" t="inlineStr">
        <is>
          <t>AI &amp; data</t>
        </is>
      </c>
      <c r="I5118" t="inlineStr">
        <is>
          <t>Large client</t>
        </is>
      </c>
      <c r="J5118" t="inlineStr">
        <is>
          <t>Mei Lin</t>
        </is>
      </c>
      <c r="K5118" s="71" t="n">
        <v>1121</v>
      </c>
      <c r="L5118" s="72" t="n">
        <v>4044.2</v>
      </c>
      <c r="M5118" s="72" t="n">
        <v>4533548.2</v>
      </c>
      <c r="N5118" s="72" t="n">
        <v>90670.96000000001</v>
      </c>
      <c r="O5118" s="72" t="n">
        <v>4442877.24</v>
      </c>
      <c r="P5118" s="72" t="n">
        <v>2822597.35</v>
      </c>
      <c r="Q5118" s="72" t="n">
        <v>1620279.89</v>
      </c>
      <c r="R5118" t="inlineStr">
        <is>
          <t>B-03</t>
        </is>
      </c>
      <c r="S5118" s="73" t="n">
        <v>9.199999999999999</v>
      </c>
      <c r="T5118" s="73" t="n">
        <v>7.1</v>
      </c>
      <c r="U5118" s="71" t="n">
        <v>0</v>
      </c>
      <c r="V5118" t="inlineStr">
        <is>
          <t>No</t>
        </is>
      </c>
      <c r="W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TC105110</t>
        </is>
      </c>
      <c r="B5119" s="69" t="n">
        <v>46273</v>
      </c>
      <c r="C5119" s="70" t="n">
        <v>2026</v>
      </c>
      <c r="D5119" t="inlineStr">
        <is>
          <t>Sep</t>
        </is>
      </c>
      <c r="E5119" t="inlineStr">
        <is>
          <t>Middle East &amp; Africa</t>
        </is>
      </c>
      <c r="F5119" t="inlineStr">
        <is>
          <t>South Africa</t>
        </is>
      </c>
      <c r="G5119" t="inlineStr">
        <is>
          <t>BFSI</t>
        </is>
      </c>
      <c r="H5119" t="inlineStr">
        <is>
          <t>Cloud &amp; infrastructure</t>
        </is>
      </c>
      <c r="I5119" t="inlineStr">
        <is>
          <t>Large client</t>
        </is>
      </c>
      <c r="J5119" t="inlineStr">
        <is>
          <t>Sara Rossi</t>
        </is>
      </c>
      <c r="K5119" s="71" t="n">
        <v>4189</v>
      </c>
      <c r="L5119" s="72" t="n">
        <v>3593.28</v>
      </c>
      <c r="M5119" s="72" t="n">
        <v>15052249.92</v>
      </c>
      <c r="N5119" s="72" t="n">
        <v>0</v>
      </c>
      <c r="O5119" s="72" t="n">
        <v>15052249.92</v>
      </c>
      <c r="P5119" s="72" t="n">
        <v>9901965.83</v>
      </c>
      <c r="Q5119" s="72" t="n">
        <v>5150284.09</v>
      </c>
      <c r="R5119" t="inlineStr">
        <is>
          <t>B-06</t>
        </is>
      </c>
      <c r="S5119" s="73" t="n">
        <v>29.7</v>
      </c>
      <c r="T5119" s="73" t="n">
        <v>27.1</v>
      </c>
      <c r="U5119" s="71" t="n">
        <v>2</v>
      </c>
      <c r="V5119" t="inlineStr">
        <is>
          <t>No</t>
        </is>
      </c>
      <c r="W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TC105111</t>
        </is>
      </c>
      <c r="B5120" s="69" t="n">
        <v>46273</v>
      </c>
      <c r="C5120" s="70" t="n">
        <v>2026</v>
      </c>
      <c r="D5120" t="inlineStr">
        <is>
          <t>Sep</t>
        </is>
      </c>
      <c r="E5120" t="inlineStr">
        <is>
          <t>North America</t>
        </is>
      </c>
      <c r="F5120" t="inlineStr">
        <is>
          <t>USA</t>
        </is>
      </c>
      <c r="G5120" t="inlineStr">
        <is>
          <t>Manufacturing</t>
        </is>
      </c>
      <c r="H5120" t="inlineStr">
        <is>
          <t>Consulting</t>
        </is>
      </c>
      <c r="I5120" t="inlineStr">
        <is>
          <t>Top-10 client</t>
        </is>
      </c>
      <c r="J5120" t="inlineStr">
        <is>
          <t>Sara Rossi</t>
        </is>
      </c>
      <c r="K5120" s="71" t="n">
        <v>10900</v>
      </c>
      <c r="L5120" s="72" t="n">
        <v>3635.38</v>
      </c>
      <c r="M5120" s="72" t="n">
        <v>39625642</v>
      </c>
      <c r="N5120" s="72" t="n">
        <v>2377538.52</v>
      </c>
      <c r="O5120" s="72" t="n">
        <v>37248103.48</v>
      </c>
      <c r="P5120" s="72" t="n">
        <v>26568440.72</v>
      </c>
      <c r="Q5120" s="72" t="n">
        <v>10679662.76</v>
      </c>
      <c r="R5120" t="inlineStr">
        <is>
          <t>M-05</t>
        </is>
      </c>
      <c r="S5120" s="73" t="n">
        <v>75.8</v>
      </c>
      <c r="T5120" s="73" t="n">
        <v>66.8</v>
      </c>
      <c r="U5120" s="71" t="n">
        <v>0</v>
      </c>
      <c r="V5120" t="inlineStr">
        <is>
          <t>No</t>
        </is>
      </c>
      <c r="W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TC105112</t>
        </is>
      </c>
      <c r="B5121" s="69" t="n">
        <v>46273</v>
      </c>
      <c r="C5121" s="70" t="n">
        <v>2026</v>
      </c>
      <c r="D5121" t="inlineStr">
        <is>
          <t>Sep</t>
        </is>
      </c>
      <c r="E5121" t="inlineStr">
        <is>
          <t>North America</t>
        </is>
      </c>
      <c r="F5121" t="inlineStr">
        <is>
          <t>Canada</t>
        </is>
      </c>
      <c r="G5121" t="inlineStr">
        <is>
          <t>Technology &amp; Services</t>
        </is>
      </c>
      <c r="H5121" t="inlineStr">
        <is>
          <t>Consulting</t>
        </is>
      </c>
      <c r="I5121" t="inlineStr">
        <is>
          <t>Top-10 client</t>
        </is>
      </c>
      <c r="J5121" t="inlineStr">
        <is>
          <t>Ruhi Shaikh</t>
        </is>
      </c>
      <c r="K5121" s="71" t="n">
        <v>4134</v>
      </c>
      <c r="L5121" s="72" t="n">
        <v>4568.16</v>
      </c>
      <c r="M5121" s="72" t="n">
        <v>18884773.44</v>
      </c>
      <c r="N5121" s="72" t="n">
        <v>1133086.41</v>
      </c>
      <c r="O5121" s="72" t="n">
        <v>17751687.03</v>
      </c>
      <c r="P5121" s="72" t="n">
        <v>12082989.64</v>
      </c>
      <c r="Q5121" s="72" t="n">
        <v>5668697.39</v>
      </c>
      <c r="R5121" t="inlineStr">
        <is>
          <t>TS-01</t>
        </is>
      </c>
      <c r="S5121" s="73" t="n">
        <v>30.5</v>
      </c>
      <c r="T5121" s="73" t="n">
        <v>25.6</v>
      </c>
      <c r="U5121" s="71" t="n">
        <v>0</v>
      </c>
      <c r="V5121" t="inlineStr">
        <is>
          <t>No</t>
        </is>
      </c>
      <c r="W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TC105113</t>
        </is>
      </c>
      <c r="B5122" s="69" t="n">
        <v>46273</v>
      </c>
      <c r="C5122" s="70" t="n">
        <v>2026</v>
      </c>
      <c r="D5122" t="inlineStr">
        <is>
          <t>Sep</t>
        </is>
      </c>
      <c r="E5122" t="inlineStr">
        <is>
          <t>North America</t>
        </is>
      </c>
      <c r="F5122" t="inlineStr">
        <is>
          <t>Canada</t>
        </is>
      </c>
      <c r="G5122" t="inlineStr">
        <is>
          <t>Technology &amp; Services</t>
        </is>
      </c>
      <c r="H5122" t="inlineStr">
        <is>
          <t>Cloud &amp; infrastructure</t>
        </is>
      </c>
      <c r="I5122" t="inlineStr">
        <is>
          <t>Large client</t>
        </is>
      </c>
      <c r="J5122" t="inlineStr">
        <is>
          <t>Priya Nair</t>
        </is>
      </c>
      <c r="K5122" s="71" t="n">
        <v>6599</v>
      </c>
      <c r="L5122" s="72" t="n">
        <v>3876.78</v>
      </c>
      <c r="M5122" s="72" t="n">
        <v>25582871.22</v>
      </c>
      <c r="N5122" s="72" t="n">
        <v>0</v>
      </c>
      <c r="O5122" s="72" t="n">
        <v>25582871.22</v>
      </c>
      <c r="P5122" s="72" t="n">
        <v>17201442.57</v>
      </c>
      <c r="Q5122" s="72" t="n">
        <v>8381428.65</v>
      </c>
      <c r="R5122" t="inlineStr">
        <is>
          <t>TS-03</t>
        </is>
      </c>
      <c r="S5122" s="73" t="n">
        <v>43.2</v>
      </c>
      <c r="T5122" s="73" t="n">
        <v>39.6</v>
      </c>
      <c r="U5122" s="71" t="n">
        <v>0</v>
      </c>
      <c r="V5122" t="inlineStr">
        <is>
          <t>No</t>
        </is>
      </c>
      <c r="W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TC105114</t>
        </is>
      </c>
      <c r="B5123" s="69" t="n">
        <v>46273</v>
      </c>
      <c r="C5123" s="70" t="n">
        <v>2026</v>
      </c>
      <c r="D5123" t="inlineStr">
        <is>
          <t>Sep</t>
        </is>
      </c>
      <c r="E5123" t="inlineStr">
        <is>
          <t>North America</t>
        </is>
      </c>
      <c r="F5123" t="inlineStr">
        <is>
          <t>USA</t>
        </is>
      </c>
      <c r="G5123" t="inlineStr">
        <is>
          <t>Life Sciences</t>
        </is>
      </c>
      <c r="H5123" t="inlineStr">
        <is>
          <t>BPS</t>
        </is>
      </c>
      <c r="I5123" t="inlineStr">
        <is>
          <t>Large client</t>
        </is>
      </c>
      <c r="J5123" t="inlineStr">
        <is>
          <t>Lucas Martin</t>
        </is>
      </c>
      <c r="K5123" s="71" t="n">
        <v>1786</v>
      </c>
      <c r="L5123" s="72" t="n">
        <v>4210.96</v>
      </c>
      <c r="M5123" s="72" t="n">
        <v>7520774.56</v>
      </c>
      <c r="N5123" s="72" t="n">
        <v>451246.47</v>
      </c>
      <c r="O5123" s="72" t="n">
        <v>7069528.09</v>
      </c>
      <c r="P5123" s="72" t="n">
        <v>5237047.44</v>
      </c>
      <c r="Q5123" s="72" t="n">
        <v>1832480.65</v>
      </c>
      <c r="R5123" t="inlineStr">
        <is>
          <t>LS-02</t>
        </is>
      </c>
      <c r="S5123" s="73" t="n">
        <v>12.5</v>
      </c>
      <c r="T5123" s="73" t="n">
        <v>10.2</v>
      </c>
      <c r="U5123" s="71" t="n">
        <v>0</v>
      </c>
      <c r="V5123" t="inlineStr">
        <is>
          <t>No</t>
        </is>
      </c>
      <c r="W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TC105115</t>
        </is>
      </c>
      <c r="B5124" s="69" t="n">
        <v>46273</v>
      </c>
      <c r="C5124" s="70" t="n">
        <v>2026</v>
      </c>
      <c r="D5124" t="inlineStr">
        <is>
          <t>Sep</t>
        </is>
      </c>
      <c r="E5124" t="inlineStr">
        <is>
          <t>Asia Pacific</t>
        </is>
      </c>
      <c r="F5124" t="inlineStr">
        <is>
          <t>Japan</t>
        </is>
      </c>
      <c r="G5124" t="inlineStr">
        <is>
          <t>BFSI</t>
        </is>
      </c>
      <c r="H5124" t="inlineStr">
        <is>
          <t>Application services</t>
        </is>
      </c>
      <c r="I5124" t="inlineStr">
        <is>
          <t>Mid-size client</t>
        </is>
      </c>
      <c r="J5124" t="inlineStr">
        <is>
          <t>Olivia Brown</t>
        </is>
      </c>
      <c r="K5124" s="71" t="n">
        <v>10483</v>
      </c>
      <c r="L5124" s="72" t="n">
        <v>3927.22</v>
      </c>
      <c r="M5124" s="72" t="n">
        <v>41169047.26</v>
      </c>
      <c r="N5124" s="72" t="n">
        <v>0</v>
      </c>
      <c r="O5124" s="72" t="n">
        <v>41169047.26</v>
      </c>
      <c r="P5124" s="72" t="n">
        <v>28147717.03</v>
      </c>
      <c r="Q5124" s="72" t="n">
        <v>13021330.23</v>
      </c>
      <c r="R5124" t="inlineStr">
        <is>
          <t>B-06</t>
        </is>
      </c>
      <c r="S5124" s="73" t="n">
        <v>76</v>
      </c>
      <c r="T5124" s="73" t="n">
        <v>65.2</v>
      </c>
      <c r="U5124" s="71" t="n">
        <v>0</v>
      </c>
      <c r="V5124" t="inlineStr">
        <is>
          <t>No</t>
        </is>
      </c>
      <c r="W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TC105116</t>
        </is>
      </c>
      <c r="B5125" s="69" t="n">
        <v>46273</v>
      </c>
      <c r="C5125" s="70" t="n">
        <v>2026</v>
      </c>
      <c r="D5125" t="inlineStr">
        <is>
          <t>Sep</t>
        </is>
      </c>
      <c r="E5125" t="inlineStr">
        <is>
          <t>Continental Europe</t>
        </is>
      </c>
      <c r="F5125" t="inlineStr">
        <is>
          <t>Netherlands</t>
        </is>
      </c>
      <c r="G5125" t="inlineStr">
        <is>
          <t>Life Sciences</t>
        </is>
      </c>
      <c r="H5125" t="inlineStr">
        <is>
          <t>Cloud &amp; infrastructure</t>
        </is>
      </c>
      <c r="I5125" t="inlineStr">
        <is>
          <t>Top-10 client</t>
        </is>
      </c>
      <c r="J5125" t="inlineStr">
        <is>
          <t>Noah Smith</t>
        </is>
      </c>
      <c r="K5125" s="71" t="n">
        <v>2508</v>
      </c>
      <c r="L5125" s="72" t="n">
        <v>4385.66</v>
      </c>
      <c r="M5125" s="72" t="n">
        <v>10999235.28</v>
      </c>
      <c r="N5125" s="72" t="n">
        <v>659954.12</v>
      </c>
      <c r="O5125" s="72" t="n">
        <v>10339281.16</v>
      </c>
      <c r="P5125" s="72" t="n">
        <v>6794597.34</v>
      </c>
      <c r="Q5125" s="72" t="n">
        <v>3544683.82</v>
      </c>
      <c r="R5125" t="inlineStr">
        <is>
          <t>LS-02</t>
        </is>
      </c>
      <c r="S5125" s="73" t="n">
        <v>18</v>
      </c>
      <c r="T5125" s="73" t="n">
        <v>15.9</v>
      </c>
      <c r="U5125" s="71" t="n">
        <v>0</v>
      </c>
      <c r="V5125" t="inlineStr">
        <is>
          <t>No</t>
        </is>
      </c>
      <c r="W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TC105117</t>
        </is>
      </c>
      <c r="B5126" s="69" t="n">
        <v>46274</v>
      </c>
      <c r="C5126" s="70" t="n">
        <v>2026</v>
      </c>
      <c r="D5126" t="inlineStr">
        <is>
          <t>Sep</t>
        </is>
      </c>
      <c r="E5126" t="inlineStr">
        <is>
          <t>UK</t>
        </is>
      </c>
      <c r="F5126" t="inlineStr">
        <is>
          <t>UK</t>
        </is>
      </c>
      <c r="G5126" t="inlineStr">
        <is>
          <t>BFSI</t>
        </is>
      </c>
      <c r="H5126" t="inlineStr">
        <is>
          <t>AI &amp; data</t>
        </is>
      </c>
      <c r="I5126" t="inlineStr">
        <is>
          <t>Mid-size client</t>
        </is>
      </c>
      <c r="J5126" t="inlineStr">
        <is>
          <t>Wei Chen</t>
        </is>
      </c>
      <c r="K5126" s="71" t="n">
        <v>5554</v>
      </c>
      <c r="L5126" s="72" t="n">
        <v>3778.41</v>
      </c>
      <c r="M5126" s="72" t="n">
        <v>20985289.14</v>
      </c>
      <c r="N5126" s="72" t="n">
        <v>1259117.35</v>
      </c>
      <c r="O5126" s="72" t="n">
        <v>19726171.79</v>
      </c>
      <c r="P5126" s="72" t="n">
        <v>14138616.64</v>
      </c>
      <c r="Q5126" s="72" t="n">
        <v>5587555.15</v>
      </c>
      <c r="R5126" t="inlineStr">
        <is>
          <t>B-05</t>
        </is>
      </c>
      <c r="S5126" s="73" t="n">
        <v>42.1</v>
      </c>
      <c r="T5126" s="73" t="n">
        <v>33.6</v>
      </c>
      <c r="U5126" s="71" t="n">
        <v>0</v>
      </c>
      <c r="V5126" t="inlineStr">
        <is>
          <t>No</t>
        </is>
      </c>
      <c r="W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TC105118</t>
        </is>
      </c>
      <c r="B5127" s="69" t="n">
        <v>46274</v>
      </c>
      <c r="C5127" s="70" t="n">
        <v>2026</v>
      </c>
      <c r="D5127" t="inlineStr">
        <is>
          <t>Sep</t>
        </is>
      </c>
      <c r="E5127" t="inlineStr">
        <is>
          <t>North America</t>
        </is>
      </c>
      <c r="F5127" t="inlineStr">
        <is>
          <t>Canada</t>
        </is>
      </c>
      <c r="G5127" t="inlineStr">
        <is>
          <t>Technology &amp; Services</t>
        </is>
      </c>
      <c r="H5127" t="inlineStr">
        <is>
          <t>BPS</t>
        </is>
      </c>
      <c r="I5127" t="inlineStr">
        <is>
          <t>Mid-size client</t>
        </is>
      </c>
      <c r="J5127" t="inlineStr">
        <is>
          <t>Ana Costa</t>
        </is>
      </c>
      <c r="K5127" s="71" t="n">
        <v>5488</v>
      </c>
      <c r="L5127" s="72" t="n">
        <v>4186.39</v>
      </c>
      <c r="M5127" s="72" t="n">
        <v>22974908.32</v>
      </c>
      <c r="N5127" s="72" t="n">
        <v>0</v>
      </c>
      <c r="O5127" s="72" t="n">
        <v>22974908.32</v>
      </c>
      <c r="P5127" s="72" t="n">
        <v>14447061.11</v>
      </c>
      <c r="Q5127" s="72" t="n">
        <v>8527847.210000001</v>
      </c>
      <c r="R5127" t="inlineStr">
        <is>
          <t>TS-03</t>
        </is>
      </c>
      <c r="S5127" s="73" t="n">
        <v>36.7</v>
      </c>
      <c r="T5127" s="73" t="n">
        <v>33.2</v>
      </c>
      <c r="U5127" s="71" t="n">
        <v>0</v>
      </c>
      <c r="V5127" t="inlineStr">
        <is>
          <t>No</t>
        </is>
      </c>
      <c r="W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TC105119</t>
        </is>
      </c>
      <c r="B5128" s="69" t="n">
        <v>46274</v>
      </c>
      <c r="C5128" s="70" t="n">
        <v>2026</v>
      </c>
      <c r="D5128" t="inlineStr">
        <is>
          <t>Sep</t>
        </is>
      </c>
      <c r="E5128" t="inlineStr">
        <is>
          <t>India</t>
        </is>
      </c>
      <c r="F5128" t="inlineStr">
        <is>
          <t>India</t>
        </is>
      </c>
      <c r="G5128" t="inlineStr">
        <is>
          <t>BFSI</t>
        </is>
      </c>
      <c r="H5128" t="inlineStr">
        <is>
          <t>BPS</t>
        </is>
      </c>
      <c r="I5128" t="inlineStr">
        <is>
          <t>Top-10 client</t>
        </is>
      </c>
      <c r="J5128" t="inlineStr">
        <is>
          <t>Wei Chen</t>
        </is>
      </c>
      <c r="K5128" s="71" t="n">
        <v>10826</v>
      </c>
      <c r="L5128" s="72" t="n">
        <v>3506.57</v>
      </c>
      <c r="M5128" s="72" t="n">
        <v>37962126.82</v>
      </c>
      <c r="N5128" s="72" t="n">
        <v>2277727.61</v>
      </c>
      <c r="O5128" s="72" t="n">
        <v>35684399.21</v>
      </c>
      <c r="P5128" s="72" t="n">
        <v>25927076.56</v>
      </c>
      <c r="Q5128" s="72" t="n">
        <v>9757322.65</v>
      </c>
      <c r="R5128" t="inlineStr">
        <is>
          <t>B-03</t>
        </is>
      </c>
      <c r="S5128" s="73" t="n">
        <v>77.8</v>
      </c>
      <c r="T5128" s="73" t="n">
        <v>63.7</v>
      </c>
      <c r="U5128" s="71" t="n">
        <v>2</v>
      </c>
      <c r="V5128" t="inlineStr">
        <is>
          <t>No</t>
        </is>
      </c>
      <c r="W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TC105120</t>
        </is>
      </c>
      <c r="B5129" s="69" t="n">
        <v>46274</v>
      </c>
      <c r="C5129" s="70" t="n">
        <v>2026</v>
      </c>
      <c r="D5129" t="inlineStr">
        <is>
          <t>Sep</t>
        </is>
      </c>
      <c r="E5129" t="inlineStr">
        <is>
          <t>North America</t>
        </is>
      </c>
      <c r="F5129" t="inlineStr">
        <is>
          <t>USA</t>
        </is>
      </c>
      <c r="G5129" t="inlineStr">
        <is>
          <t>Life Sciences</t>
        </is>
      </c>
      <c r="H5129" t="inlineStr">
        <is>
          <t>Consulting</t>
        </is>
      </c>
      <c r="I5129" t="inlineStr">
        <is>
          <t>Mid-size client</t>
        </is>
      </c>
      <c r="J5129" t="inlineStr">
        <is>
          <t>Yuki Sato</t>
        </is>
      </c>
      <c r="K5129" s="71" t="n">
        <v>6136</v>
      </c>
      <c r="L5129" s="72" t="n">
        <v>4216.84</v>
      </c>
      <c r="M5129" s="72" t="n">
        <v>25874530.24</v>
      </c>
      <c r="N5129" s="72" t="n">
        <v>517490.6</v>
      </c>
      <c r="O5129" s="72" t="n">
        <v>25357039.64</v>
      </c>
      <c r="P5129" s="72" t="n">
        <v>17704395.79</v>
      </c>
      <c r="Q5129" s="72" t="n">
        <v>7652643.85</v>
      </c>
      <c r="R5129" t="inlineStr">
        <is>
          <t>LS-05</t>
        </is>
      </c>
      <c r="S5129" s="73" t="n">
        <v>42.9</v>
      </c>
      <c r="T5129" s="73" t="n">
        <v>36.8</v>
      </c>
      <c r="U5129" s="71" t="n">
        <v>1</v>
      </c>
      <c r="V5129" t="inlineStr">
        <is>
          <t>No</t>
        </is>
      </c>
      <c r="W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TC105121</t>
        </is>
      </c>
      <c r="B5130" s="69" t="n">
        <v>46274</v>
      </c>
      <c r="C5130" s="70" t="n">
        <v>2026</v>
      </c>
      <c r="D5130" t="inlineStr">
        <is>
          <t>Sep</t>
        </is>
      </c>
      <c r="E5130" t="inlineStr">
        <is>
          <t>North America</t>
        </is>
      </c>
      <c r="F5130" t="inlineStr">
        <is>
          <t>Canada</t>
        </is>
      </c>
      <c r="G5130" t="inlineStr">
        <is>
          <t>Retail &amp; CPG</t>
        </is>
      </c>
      <c r="H5130" t="inlineStr">
        <is>
          <t>BPS</t>
        </is>
      </c>
      <c r="I5130" t="inlineStr">
        <is>
          <t>Top-10 client</t>
        </is>
      </c>
      <c r="J5130" t="inlineStr">
        <is>
          <t>Amir Khan</t>
        </is>
      </c>
      <c r="K5130" s="71" t="n">
        <v>3595</v>
      </c>
      <c r="L5130" s="72" t="n">
        <v>3740.16</v>
      </c>
      <c r="M5130" s="72" t="n">
        <v>13445875.2</v>
      </c>
      <c r="N5130" s="72" t="n">
        <v>537835.01</v>
      </c>
      <c r="O5130" s="72" t="n">
        <v>12908040.19</v>
      </c>
      <c r="P5130" s="72" t="n">
        <v>8737492.51</v>
      </c>
      <c r="Q5130" s="72" t="n">
        <v>4170547.68</v>
      </c>
      <c r="R5130" t="inlineStr">
        <is>
          <t>RC-05</t>
        </is>
      </c>
      <c r="S5130" s="73" t="n">
        <v>29.1</v>
      </c>
      <c r="T5130" s="73" t="n">
        <v>22.9</v>
      </c>
      <c r="U5130" s="71" t="n">
        <v>0</v>
      </c>
      <c r="V5130" t="inlineStr">
        <is>
          <t>No</t>
        </is>
      </c>
      <c r="W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TC105122</t>
        </is>
      </c>
      <c r="B5131" s="69" t="n">
        <v>46274</v>
      </c>
      <c r="C5131" s="70" t="n">
        <v>2026</v>
      </c>
      <c r="D5131" t="inlineStr">
        <is>
          <t>Sep</t>
        </is>
      </c>
      <c r="E5131" t="inlineStr">
        <is>
          <t>UK</t>
        </is>
      </c>
      <c r="F5131" t="inlineStr">
        <is>
          <t>UK</t>
        </is>
      </c>
      <c r="G5131" t="inlineStr">
        <is>
          <t>Manufacturing</t>
        </is>
      </c>
      <c r="H5131" t="inlineStr">
        <is>
          <t>AI &amp; data</t>
        </is>
      </c>
      <c r="I5131" t="inlineStr">
        <is>
          <t>Top-10 client</t>
        </is>
      </c>
      <c r="J5131" t="inlineStr">
        <is>
          <t>Ravindra Patil</t>
        </is>
      </c>
      <c r="K5131" s="71" t="n">
        <v>6516</v>
      </c>
      <c r="L5131" s="72" t="n">
        <v>3889.18</v>
      </c>
      <c r="M5131" s="72" t="n">
        <v>25341896.88</v>
      </c>
      <c r="N5131" s="72" t="n">
        <v>506837.94</v>
      </c>
      <c r="O5131" s="72" t="n">
        <v>24835058.94</v>
      </c>
      <c r="P5131" s="72" t="n">
        <v>17395245.26</v>
      </c>
      <c r="Q5131" s="72" t="n">
        <v>7439813.68</v>
      </c>
      <c r="R5131" t="inlineStr">
        <is>
          <t>M-04</t>
        </is>
      </c>
      <c r="S5131" s="73" t="n">
        <v>45.1</v>
      </c>
      <c r="T5131" s="73" t="n">
        <v>38.9</v>
      </c>
      <c r="U5131" s="71" t="n">
        <v>1</v>
      </c>
      <c r="V5131" t="inlineStr">
        <is>
          <t>No</t>
        </is>
      </c>
      <c r="W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TC105123</t>
        </is>
      </c>
      <c r="B5132" s="69" t="n">
        <v>46274</v>
      </c>
      <c r="C5132" s="70" t="n">
        <v>2026</v>
      </c>
      <c r="D5132" t="inlineStr">
        <is>
          <t>Sep</t>
        </is>
      </c>
      <c r="E5132" t="inlineStr">
        <is>
          <t>North America</t>
        </is>
      </c>
      <c r="F5132" t="inlineStr">
        <is>
          <t>Canada</t>
        </is>
      </c>
      <c r="G5132" t="inlineStr">
        <is>
          <t>Retail &amp; CPG</t>
        </is>
      </c>
      <c r="H5132" t="inlineStr">
        <is>
          <t>Cloud &amp; infrastructure</t>
        </is>
      </c>
      <c r="I5132" t="inlineStr">
        <is>
          <t>Top-10 client</t>
        </is>
      </c>
      <c r="J5132" t="inlineStr">
        <is>
          <t>Yuki Sato</t>
        </is>
      </c>
      <c r="K5132" s="71" t="n">
        <v>7050</v>
      </c>
      <c r="L5132" s="72" t="n">
        <v>3848.84</v>
      </c>
      <c r="M5132" s="72" t="n">
        <v>27134322</v>
      </c>
      <c r="N5132" s="72" t="n">
        <v>0</v>
      </c>
      <c r="O5132" s="72" t="n">
        <v>27134322</v>
      </c>
      <c r="P5132" s="72" t="n">
        <v>18370921.45</v>
      </c>
      <c r="Q5132" s="72" t="n">
        <v>8763400.550000001</v>
      </c>
      <c r="R5132" t="inlineStr">
        <is>
          <t>RC-02</t>
        </is>
      </c>
      <c r="S5132" s="73" t="n">
        <v>58.8</v>
      </c>
      <c r="T5132" s="73" t="n">
        <v>46.2</v>
      </c>
      <c r="U5132" s="71" t="n">
        <v>0</v>
      </c>
      <c r="V5132" t="inlineStr">
        <is>
          <t>No</t>
        </is>
      </c>
      <c r="W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TC105124</t>
        </is>
      </c>
      <c r="B5133" s="69" t="n">
        <v>46274</v>
      </c>
      <c r="C5133" s="70" t="n">
        <v>2026</v>
      </c>
      <c r="D5133" t="inlineStr">
        <is>
          <t>Sep</t>
        </is>
      </c>
      <c r="E5133" t="inlineStr">
        <is>
          <t>North America</t>
        </is>
      </c>
      <c r="F5133" t="inlineStr">
        <is>
          <t>Canada</t>
        </is>
      </c>
      <c r="G5133" t="inlineStr">
        <is>
          <t>Manufacturing</t>
        </is>
      </c>
      <c r="H5133" t="inlineStr">
        <is>
          <t>Consulting</t>
        </is>
      </c>
      <c r="I5133" t="inlineStr">
        <is>
          <t>Mid-size client</t>
        </is>
      </c>
      <c r="J5133" t="inlineStr">
        <is>
          <t>Wei Chen</t>
        </is>
      </c>
      <c r="K5133" s="71" t="n">
        <v>3228</v>
      </c>
      <c r="L5133" s="72" t="n">
        <v>3993.86</v>
      </c>
      <c r="M5133" s="72" t="n">
        <v>12892180.08</v>
      </c>
      <c r="N5133" s="72" t="n">
        <v>515687.2</v>
      </c>
      <c r="O5133" s="72" t="n">
        <v>12376492.88</v>
      </c>
      <c r="P5133" s="72" t="n">
        <v>7598178.76</v>
      </c>
      <c r="Q5133" s="72" t="n">
        <v>4778314.12</v>
      </c>
      <c r="R5133" t="inlineStr">
        <is>
          <t>M-03</t>
        </is>
      </c>
      <c r="S5133" s="73" t="n">
        <v>24.5</v>
      </c>
      <c r="T5133" s="73" t="n">
        <v>19.2</v>
      </c>
      <c r="U5133" s="71" t="n">
        <v>0</v>
      </c>
      <c r="V5133" t="inlineStr">
        <is>
          <t>No</t>
        </is>
      </c>
      <c r="W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TC105125</t>
        </is>
      </c>
      <c r="B5134" s="69" t="n">
        <v>46274</v>
      </c>
      <c r="C5134" s="70" t="n">
        <v>2026</v>
      </c>
      <c r="D5134" t="inlineStr">
        <is>
          <t>Sep</t>
        </is>
      </c>
      <c r="E5134" t="inlineStr">
        <is>
          <t>Continental Europe</t>
        </is>
      </c>
      <c r="F5134" t="inlineStr">
        <is>
          <t>Netherlands</t>
        </is>
      </c>
      <c r="G5134" t="inlineStr">
        <is>
          <t>Technology &amp; Services</t>
        </is>
      </c>
      <c r="H5134" t="inlineStr">
        <is>
          <t>Application services</t>
        </is>
      </c>
      <c r="I5134" t="inlineStr">
        <is>
          <t>Top-10 client</t>
        </is>
      </c>
      <c r="J5134" t="inlineStr">
        <is>
          <t>Ana Costa</t>
        </is>
      </c>
      <c r="K5134" s="71" t="n">
        <v>10297</v>
      </c>
      <c r="L5134" s="72" t="n">
        <v>3720.41</v>
      </c>
      <c r="M5134" s="72" t="n">
        <v>38309061.77</v>
      </c>
      <c r="N5134" s="72" t="n">
        <v>766181.24</v>
      </c>
      <c r="O5134" s="72" t="n">
        <v>37542880.53</v>
      </c>
      <c r="P5134" s="72" t="n">
        <v>23007249.1</v>
      </c>
      <c r="Q5134" s="72" t="n">
        <v>14535631.43</v>
      </c>
      <c r="R5134" t="inlineStr">
        <is>
          <t>TS-04</t>
        </is>
      </c>
      <c r="S5134" s="73" t="n">
        <v>73.90000000000001</v>
      </c>
      <c r="T5134" s="73" t="n">
        <v>66.09999999999999</v>
      </c>
      <c r="U5134" s="71" t="n">
        <v>0</v>
      </c>
      <c r="V5134" t="inlineStr">
        <is>
          <t>No</t>
        </is>
      </c>
      <c r="W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TC105126</t>
        </is>
      </c>
      <c r="B5135" s="69" t="n">
        <v>46274</v>
      </c>
      <c r="C5135" s="70" t="n">
        <v>2026</v>
      </c>
      <c r="D5135" t="inlineStr">
        <is>
          <t>Sep</t>
        </is>
      </c>
      <c r="E5135" t="inlineStr">
        <is>
          <t>UK</t>
        </is>
      </c>
      <c r="F5135" t="inlineStr">
        <is>
          <t>UK</t>
        </is>
      </c>
      <c r="G5135" t="inlineStr">
        <is>
          <t>BFSI</t>
        </is>
      </c>
      <c r="H5135" t="inlineStr">
        <is>
          <t>AI &amp; data</t>
        </is>
      </c>
      <c r="I5135" t="inlineStr">
        <is>
          <t>Large client</t>
        </is>
      </c>
      <c r="J5135" t="inlineStr">
        <is>
          <t>Aisha Bello</t>
        </is>
      </c>
      <c r="K5135" s="71" t="n">
        <v>4139</v>
      </c>
      <c r="L5135" s="72" t="n">
        <v>4213.99</v>
      </c>
      <c r="M5135" s="72" t="n">
        <v>17441704.61</v>
      </c>
      <c r="N5135" s="72" t="n">
        <v>348834.09</v>
      </c>
      <c r="O5135" s="72" t="n">
        <v>17092870.52</v>
      </c>
      <c r="P5135" s="72" t="n">
        <v>11988021.68</v>
      </c>
      <c r="Q5135" s="72" t="n">
        <v>5104848.84</v>
      </c>
      <c r="R5135" t="inlineStr">
        <is>
          <t>B-03</t>
        </is>
      </c>
      <c r="S5135" s="73" t="n">
        <v>31.7</v>
      </c>
      <c r="T5135" s="73" t="n">
        <v>24.5</v>
      </c>
      <c r="U5135" s="71" t="n">
        <v>0</v>
      </c>
      <c r="V5135" t="inlineStr">
        <is>
          <t>No</t>
        </is>
      </c>
      <c r="W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TC105127</t>
        </is>
      </c>
      <c r="B5136" s="69" t="n">
        <v>46275</v>
      </c>
      <c r="C5136" s="70" t="n">
        <v>2026</v>
      </c>
      <c r="D5136" t="inlineStr">
        <is>
          <t>Sep</t>
        </is>
      </c>
      <c r="E5136" t="inlineStr">
        <is>
          <t>North America</t>
        </is>
      </c>
      <c r="F5136" t="inlineStr">
        <is>
          <t>Canada</t>
        </is>
      </c>
      <c r="G5136" t="inlineStr">
        <is>
          <t>Technology &amp; Services</t>
        </is>
      </c>
      <c r="H5136" t="inlineStr">
        <is>
          <t>AI &amp; data</t>
        </is>
      </c>
      <c r="I5136" t="inlineStr">
        <is>
          <t>Mid-size client</t>
        </is>
      </c>
      <c r="J5136" t="inlineStr">
        <is>
          <t>Olivia Brown</t>
        </is>
      </c>
      <c r="K5136" s="71" t="n">
        <v>2596</v>
      </c>
      <c r="L5136" s="72" t="n">
        <v>4562.44</v>
      </c>
      <c r="M5136" s="72" t="n">
        <v>11844094.24</v>
      </c>
      <c r="N5136" s="72" t="n">
        <v>710645.65</v>
      </c>
      <c r="O5136" s="72" t="n">
        <v>11133448.59</v>
      </c>
      <c r="P5136" s="72" t="n">
        <v>8552903.140000001</v>
      </c>
      <c r="Q5136" s="72" t="n">
        <v>2580545.45</v>
      </c>
      <c r="R5136" t="inlineStr">
        <is>
          <t>TS-04</t>
        </is>
      </c>
      <c r="S5136" s="73" t="n">
        <v>18</v>
      </c>
      <c r="T5136" s="73" t="n">
        <v>16</v>
      </c>
      <c r="U5136" s="71" t="n">
        <v>1</v>
      </c>
      <c r="V5136" t="inlineStr">
        <is>
          <t>No</t>
        </is>
      </c>
      <c r="W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TC105128</t>
        </is>
      </c>
      <c r="B5137" s="69" t="n">
        <v>46275</v>
      </c>
      <c r="C5137" s="70" t="n">
        <v>2026</v>
      </c>
      <c r="D5137" t="inlineStr">
        <is>
          <t>Sep</t>
        </is>
      </c>
      <c r="E5137" t="inlineStr">
        <is>
          <t>North America</t>
        </is>
      </c>
      <c r="F5137" t="inlineStr">
        <is>
          <t>USA</t>
        </is>
      </c>
      <c r="G5137" t="inlineStr">
        <is>
          <t>BFSI</t>
        </is>
      </c>
      <c r="H5137" t="inlineStr">
        <is>
          <t>Consulting</t>
        </is>
      </c>
      <c r="I5137" t="inlineStr">
        <is>
          <t>Mid-size client</t>
        </is>
      </c>
      <c r="J5137" t="inlineStr">
        <is>
          <t>Olivia Brown</t>
        </is>
      </c>
      <c r="K5137" s="71" t="n">
        <v>9393</v>
      </c>
      <c r="L5137" s="72" t="n">
        <v>3929.21</v>
      </c>
      <c r="M5137" s="72" t="n">
        <v>36907069.53</v>
      </c>
      <c r="N5137" s="72" t="n">
        <v>0</v>
      </c>
      <c r="O5137" s="72" t="n">
        <v>36907069.53</v>
      </c>
      <c r="P5137" s="72" t="n">
        <v>22278760.06</v>
      </c>
      <c r="Q5137" s="72" t="n">
        <v>14628309.47</v>
      </c>
      <c r="R5137" t="inlineStr">
        <is>
          <t>B-01</t>
        </is>
      </c>
      <c r="S5137" s="73" t="n">
        <v>63.6</v>
      </c>
      <c r="T5137" s="73" t="n">
        <v>55.6</v>
      </c>
      <c r="U5137" s="71" t="n">
        <v>2</v>
      </c>
      <c r="V5137" t="inlineStr">
        <is>
          <t>No</t>
        </is>
      </c>
      <c r="W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TC105129</t>
        </is>
      </c>
      <c r="B5138" s="69" t="n">
        <v>46275</v>
      </c>
      <c r="C5138" s="70" t="n">
        <v>2026</v>
      </c>
      <c r="D5138" t="inlineStr">
        <is>
          <t>Sep</t>
        </is>
      </c>
      <c r="E5138" t="inlineStr">
        <is>
          <t>North America</t>
        </is>
      </c>
      <c r="F5138" t="inlineStr">
        <is>
          <t>Canada</t>
        </is>
      </c>
      <c r="G5138" t="inlineStr">
        <is>
          <t>Technology &amp; Services</t>
        </is>
      </c>
      <c r="H5138" t="inlineStr">
        <is>
          <t>Cloud &amp; infrastructure</t>
        </is>
      </c>
      <c r="I5138" t="inlineStr">
        <is>
          <t>Mid-size client</t>
        </is>
      </c>
      <c r="J5138" t="inlineStr">
        <is>
          <t>Ana Costa</t>
        </is>
      </c>
      <c r="K5138" s="71" t="n">
        <v>7735</v>
      </c>
      <c r="L5138" s="72" t="n">
        <v>4393.7</v>
      </c>
      <c r="M5138" s="72" t="n">
        <v>33985269.5</v>
      </c>
      <c r="N5138" s="72" t="n">
        <v>2039116.17</v>
      </c>
      <c r="O5138" s="72" t="n">
        <v>31946153.33</v>
      </c>
      <c r="P5138" s="72" t="n">
        <v>20486767.62</v>
      </c>
      <c r="Q5138" s="72" t="n">
        <v>11459385.71</v>
      </c>
      <c r="R5138" t="inlineStr">
        <is>
          <t>TS-01</t>
        </is>
      </c>
      <c r="S5138" s="73" t="n">
        <v>58.1</v>
      </c>
      <c r="T5138" s="73" t="n">
        <v>46.1</v>
      </c>
      <c r="U5138" s="71" t="n">
        <v>1</v>
      </c>
      <c r="V5138" t="inlineStr">
        <is>
          <t>No</t>
        </is>
      </c>
      <c r="W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TC105130</t>
        </is>
      </c>
      <c r="B5139" s="69" t="n">
        <v>46275</v>
      </c>
      <c r="C5139" s="70" t="n">
        <v>2026</v>
      </c>
      <c r="D5139" t="inlineStr">
        <is>
          <t>Sep</t>
        </is>
      </c>
      <c r="E5139" t="inlineStr">
        <is>
          <t>Continental Europe</t>
        </is>
      </c>
      <c r="F5139" t="inlineStr">
        <is>
          <t>Netherlands</t>
        </is>
      </c>
      <c r="G5139" t="inlineStr">
        <is>
          <t>Manufacturing</t>
        </is>
      </c>
      <c r="H5139" t="inlineStr">
        <is>
          <t>Application services</t>
        </is>
      </c>
      <c r="I5139" t="inlineStr">
        <is>
          <t>Top-10 client</t>
        </is>
      </c>
      <c r="J5139" t="inlineStr">
        <is>
          <t>Kofi Mensah</t>
        </is>
      </c>
      <c r="K5139" s="71" t="n">
        <v>8145</v>
      </c>
      <c r="L5139" s="72" t="n">
        <v>3554.14</v>
      </c>
      <c r="M5139" s="72" t="n">
        <v>28948470.3</v>
      </c>
      <c r="N5139" s="72" t="n">
        <v>1736908.22</v>
      </c>
      <c r="O5139" s="72" t="n">
        <v>27211562.08</v>
      </c>
      <c r="P5139" s="72" t="n">
        <v>17306388.18</v>
      </c>
      <c r="Q5139" s="72" t="n">
        <v>9905173.9</v>
      </c>
      <c r="R5139" t="inlineStr">
        <is>
          <t>M-05</t>
        </is>
      </c>
      <c r="S5139" s="73" t="n">
        <v>62.3</v>
      </c>
      <c r="T5139" s="73" t="n">
        <v>48.4</v>
      </c>
      <c r="U5139" s="71" t="n">
        <v>0</v>
      </c>
      <c r="V5139" t="inlineStr">
        <is>
          <t>No</t>
        </is>
      </c>
      <c r="W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TC105131</t>
        </is>
      </c>
      <c r="B5140" s="69" t="n">
        <v>46275</v>
      </c>
      <c r="C5140" s="70" t="n">
        <v>2026</v>
      </c>
      <c r="D5140" t="inlineStr">
        <is>
          <t>Sep</t>
        </is>
      </c>
      <c r="E5140" t="inlineStr">
        <is>
          <t>Continental Europe</t>
        </is>
      </c>
      <c r="F5140" t="inlineStr">
        <is>
          <t>France</t>
        </is>
      </c>
      <c r="G5140" t="inlineStr">
        <is>
          <t>Communications &amp; Media</t>
        </is>
      </c>
      <c r="H5140" t="inlineStr">
        <is>
          <t>AI &amp; data</t>
        </is>
      </c>
      <c r="I5140" t="inlineStr">
        <is>
          <t>Large client</t>
        </is>
      </c>
      <c r="J5140" t="inlineStr">
        <is>
          <t>Mei Lin</t>
        </is>
      </c>
      <c r="K5140" s="71" t="n">
        <v>7638</v>
      </c>
      <c r="L5140" s="72" t="n">
        <v>3287.77</v>
      </c>
      <c r="M5140" s="72" t="n">
        <v>25111987.26</v>
      </c>
      <c r="N5140" s="72" t="n">
        <v>502239.75</v>
      </c>
      <c r="O5140" s="72" t="n">
        <v>24609747.51</v>
      </c>
      <c r="P5140" s="72" t="n">
        <v>16018967.31</v>
      </c>
      <c r="Q5140" s="72" t="n">
        <v>8590780.199999999</v>
      </c>
      <c r="R5140" t="inlineStr">
        <is>
          <t>CM-02</t>
        </is>
      </c>
      <c r="S5140" s="73" t="n">
        <v>62.4</v>
      </c>
      <c r="T5140" s="73" t="n">
        <v>48.9</v>
      </c>
      <c r="U5140" s="71" t="n">
        <v>0</v>
      </c>
      <c r="V5140" t="inlineStr">
        <is>
          <t>No</t>
        </is>
      </c>
      <c r="W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TC105132</t>
        </is>
      </c>
      <c r="B5141" s="69" t="n">
        <v>46275</v>
      </c>
      <c r="C5141" s="70" t="n">
        <v>2026</v>
      </c>
      <c r="D5141" t="inlineStr">
        <is>
          <t>Sep</t>
        </is>
      </c>
      <c r="E5141" t="inlineStr">
        <is>
          <t>North America</t>
        </is>
      </c>
      <c r="F5141" t="inlineStr">
        <is>
          <t>Canada</t>
        </is>
      </c>
      <c r="G5141" t="inlineStr">
        <is>
          <t>Retail &amp; CPG</t>
        </is>
      </c>
      <c r="H5141" t="inlineStr">
        <is>
          <t>Application services</t>
        </is>
      </c>
      <c r="I5141" t="inlineStr">
        <is>
          <t>Large client</t>
        </is>
      </c>
      <c r="J5141" t="inlineStr">
        <is>
          <t>Sophie Müller</t>
        </is>
      </c>
      <c r="K5141" s="71" t="n">
        <v>7470</v>
      </c>
      <c r="L5141" s="72" t="n">
        <v>3749.09</v>
      </c>
      <c r="M5141" s="72" t="n">
        <v>28005702.3</v>
      </c>
      <c r="N5141" s="72" t="n">
        <v>0</v>
      </c>
      <c r="O5141" s="72" t="n">
        <v>28005702.3</v>
      </c>
      <c r="P5141" s="72" t="n">
        <v>19397320.82</v>
      </c>
      <c r="Q5141" s="72" t="n">
        <v>8608381.48</v>
      </c>
      <c r="R5141" t="inlineStr">
        <is>
          <t>RC-02</t>
        </is>
      </c>
      <c r="S5141" s="73" t="n">
        <v>51.3</v>
      </c>
      <c r="T5141" s="73" t="n">
        <v>44.8</v>
      </c>
      <c r="U5141" s="71" t="n">
        <v>0</v>
      </c>
      <c r="V5141" t="inlineStr">
        <is>
          <t>No</t>
        </is>
      </c>
      <c r="W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TC105133</t>
        </is>
      </c>
      <c r="B5142" s="69" t="n">
        <v>46275</v>
      </c>
      <c r="C5142" s="70" t="n">
        <v>2026</v>
      </c>
      <c r="D5142" t="inlineStr">
        <is>
          <t>Sep</t>
        </is>
      </c>
      <c r="E5142" t="inlineStr">
        <is>
          <t>North America</t>
        </is>
      </c>
      <c r="F5142" t="inlineStr">
        <is>
          <t>USA</t>
        </is>
      </c>
      <c r="G5142" t="inlineStr">
        <is>
          <t>BFSI</t>
        </is>
      </c>
      <c r="H5142" t="inlineStr">
        <is>
          <t>Consulting</t>
        </is>
      </c>
      <c r="I5142" t="inlineStr">
        <is>
          <t>Mid-size client</t>
        </is>
      </c>
      <c r="J5142" t="inlineStr">
        <is>
          <t>Omar Haddad</t>
        </is>
      </c>
      <c r="K5142" s="71" t="n">
        <v>3728</v>
      </c>
      <c r="L5142" s="72" t="n">
        <v>4158.23</v>
      </c>
      <c r="M5142" s="72" t="n">
        <v>15501881.44</v>
      </c>
      <c r="N5142" s="72" t="n">
        <v>620075.26</v>
      </c>
      <c r="O5142" s="72" t="n">
        <v>14881806.18</v>
      </c>
      <c r="P5142" s="72" t="n">
        <v>9625909.359999999</v>
      </c>
      <c r="Q5142" s="72" t="n">
        <v>5255896.82</v>
      </c>
      <c r="R5142" t="inlineStr">
        <is>
          <t>B-04</t>
        </is>
      </c>
      <c r="S5142" s="73" t="n">
        <v>25.2</v>
      </c>
      <c r="T5142" s="73" t="n">
        <v>22.9</v>
      </c>
      <c r="U5142" s="71" t="n">
        <v>0</v>
      </c>
      <c r="V5142" t="inlineStr">
        <is>
          <t>No</t>
        </is>
      </c>
      <c r="W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TC105134</t>
        </is>
      </c>
      <c r="B5143" s="69" t="n">
        <v>46275</v>
      </c>
      <c r="C5143" s="70" t="n">
        <v>2026</v>
      </c>
      <c r="D5143" t="inlineStr">
        <is>
          <t>Sep</t>
        </is>
      </c>
      <c r="E5143" t="inlineStr">
        <is>
          <t>North America</t>
        </is>
      </c>
      <c r="F5143" t="inlineStr">
        <is>
          <t>USA</t>
        </is>
      </c>
      <c r="G5143" t="inlineStr">
        <is>
          <t>Retail &amp; CPG</t>
        </is>
      </c>
      <c r="H5143" t="inlineStr">
        <is>
          <t>Consulting</t>
        </is>
      </c>
      <c r="I5143" t="inlineStr">
        <is>
          <t>Large client</t>
        </is>
      </c>
      <c r="J5143" t="inlineStr">
        <is>
          <t>Noah Smith</t>
        </is>
      </c>
      <c r="K5143" s="71" t="n">
        <v>3242</v>
      </c>
      <c r="L5143" s="72" t="n">
        <v>3562.87</v>
      </c>
      <c r="M5143" s="72" t="n">
        <v>11550824.54</v>
      </c>
      <c r="N5143" s="72" t="n">
        <v>0</v>
      </c>
      <c r="O5143" s="72" t="n">
        <v>11550824.54</v>
      </c>
      <c r="P5143" s="72" t="n">
        <v>8005284.16</v>
      </c>
      <c r="Q5143" s="72" t="n">
        <v>3545540.38</v>
      </c>
      <c r="R5143" t="inlineStr">
        <is>
          <t>RC-03</t>
        </is>
      </c>
      <c r="S5143" s="73" t="n">
        <v>24.5</v>
      </c>
      <c r="T5143" s="73" t="n">
        <v>19.3</v>
      </c>
      <c r="U5143" s="71" t="n">
        <v>0</v>
      </c>
      <c r="V5143" t="inlineStr">
        <is>
          <t>No</t>
        </is>
      </c>
      <c r="W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TC105135</t>
        </is>
      </c>
      <c r="B5144" s="69" t="n">
        <v>46276</v>
      </c>
      <c r="C5144" s="70" t="n">
        <v>2026</v>
      </c>
      <c r="D5144" t="inlineStr">
        <is>
          <t>Sep</t>
        </is>
      </c>
      <c r="E5144" t="inlineStr">
        <is>
          <t>Continental Europe</t>
        </is>
      </c>
      <c r="F5144" t="inlineStr">
        <is>
          <t>Netherlands</t>
        </is>
      </c>
      <c r="G5144" t="inlineStr">
        <is>
          <t>Retail &amp; CPG</t>
        </is>
      </c>
      <c r="H5144" t="inlineStr">
        <is>
          <t>BPS</t>
        </is>
      </c>
      <c r="I5144" t="inlineStr">
        <is>
          <t>Mid-size client</t>
        </is>
      </c>
      <c r="J5144" t="inlineStr">
        <is>
          <t>Mei Lin</t>
        </is>
      </c>
      <c r="K5144" s="71" t="n">
        <v>5891</v>
      </c>
      <c r="L5144" s="72" t="n">
        <v>3915.06</v>
      </c>
      <c r="M5144" s="72" t="n">
        <v>23063618.46</v>
      </c>
      <c r="N5144" s="72" t="n">
        <v>0</v>
      </c>
      <c r="O5144" s="72" t="n">
        <v>23063618.46</v>
      </c>
      <c r="P5144" s="72" t="n">
        <v>16177342.65</v>
      </c>
      <c r="Q5144" s="72" t="n">
        <v>6886275.81</v>
      </c>
      <c r="R5144" t="inlineStr">
        <is>
          <t>RC-05</t>
        </is>
      </c>
      <c r="S5144" s="73" t="n">
        <v>49.3</v>
      </c>
      <c r="T5144" s="73" t="n">
        <v>38.7</v>
      </c>
      <c r="U5144" s="71" t="n">
        <v>0</v>
      </c>
      <c r="V5144" t="inlineStr">
        <is>
          <t>No</t>
        </is>
      </c>
      <c r="W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TC105136</t>
        </is>
      </c>
      <c r="B5145" s="69" t="n">
        <v>46276</v>
      </c>
      <c r="C5145" s="70" t="n">
        <v>2026</v>
      </c>
      <c r="D5145" t="inlineStr">
        <is>
          <t>Sep</t>
        </is>
      </c>
      <c r="E5145" t="inlineStr">
        <is>
          <t>UK</t>
        </is>
      </c>
      <c r="F5145" t="inlineStr">
        <is>
          <t>UK</t>
        </is>
      </c>
      <c r="G5145" t="inlineStr">
        <is>
          <t>BFSI</t>
        </is>
      </c>
      <c r="H5145" t="inlineStr">
        <is>
          <t>Consulting</t>
        </is>
      </c>
      <c r="I5145" t="inlineStr">
        <is>
          <t>Mid-size client</t>
        </is>
      </c>
      <c r="J5145" t="inlineStr">
        <is>
          <t>Aisha Bello</t>
        </is>
      </c>
      <c r="K5145" s="71" t="n">
        <v>7210</v>
      </c>
      <c r="L5145" s="72" t="n">
        <v>3988.35</v>
      </c>
      <c r="M5145" s="72" t="n">
        <v>28756003.5</v>
      </c>
      <c r="N5145" s="72" t="n">
        <v>575120.0699999999</v>
      </c>
      <c r="O5145" s="72" t="n">
        <v>28180883.43</v>
      </c>
      <c r="P5145" s="72" t="n">
        <v>18492590.73</v>
      </c>
      <c r="Q5145" s="72" t="n">
        <v>9688292.699999999</v>
      </c>
      <c r="R5145" t="inlineStr">
        <is>
          <t>B-04</t>
        </is>
      </c>
      <c r="S5145" s="73" t="n">
        <v>59.8</v>
      </c>
      <c r="T5145" s="73" t="n">
        <v>44.4</v>
      </c>
      <c r="U5145" s="71" t="n">
        <v>1</v>
      </c>
      <c r="V5145" t="inlineStr">
        <is>
          <t>No</t>
        </is>
      </c>
      <c r="W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TC105137</t>
        </is>
      </c>
      <c r="B5146" s="69" t="n">
        <v>46276</v>
      </c>
      <c r="C5146" s="70" t="n">
        <v>2026</v>
      </c>
      <c r="D5146" t="inlineStr">
        <is>
          <t>Sep</t>
        </is>
      </c>
      <c r="E5146" t="inlineStr">
        <is>
          <t>UK</t>
        </is>
      </c>
      <c r="F5146" t="inlineStr">
        <is>
          <t>UK</t>
        </is>
      </c>
      <c r="G5146" t="inlineStr">
        <is>
          <t>Retail &amp; CPG</t>
        </is>
      </c>
      <c r="H5146" t="inlineStr">
        <is>
          <t>Application services</t>
        </is>
      </c>
      <c r="I5146" t="inlineStr">
        <is>
          <t>Large client</t>
        </is>
      </c>
      <c r="J5146" t="inlineStr">
        <is>
          <t>Olivia Brown</t>
        </is>
      </c>
      <c r="K5146" s="71" t="n">
        <v>7085</v>
      </c>
      <c r="L5146" s="72" t="n">
        <v>3995.06</v>
      </c>
      <c r="M5146" s="72" t="n">
        <v>28305000.1</v>
      </c>
      <c r="N5146" s="72" t="n">
        <v>1698300.01</v>
      </c>
      <c r="O5146" s="72" t="n">
        <v>26606700.09</v>
      </c>
      <c r="P5146" s="72" t="n">
        <v>18862613.97</v>
      </c>
      <c r="Q5146" s="72" t="n">
        <v>7744086.12</v>
      </c>
      <c r="R5146" t="inlineStr">
        <is>
          <t>RC-03</t>
        </is>
      </c>
      <c r="S5146" s="73" t="n">
        <v>55.1</v>
      </c>
      <c r="T5146" s="73" t="n">
        <v>42.8</v>
      </c>
      <c r="U5146" s="71" t="n">
        <v>0</v>
      </c>
      <c r="V5146" t="inlineStr">
        <is>
          <t>No</t>
        </is>
      </c>
      <c r="W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TC105138</t>
        </is>
      </c>
      <c r="B5147" s="69" t="n">
        <v>46276</v>
      </c>
      <c r="C5147" s="70" t="n">
        <v>2026</v>
      </c>
      <c r="D5147" t="inlineStr">
        <is>
          <t>Sep</t>
        </is>
      </c>
      <c r="E5147" t="inlineStr">
        <is>
          <t>UK</t>
        </is>
      </c>
      <c r="F5147" t="inlineStr">
        <is>
          <t>UK</t>
        </is>
      </c>
      <c r="G5147" t="inlineStr">
        <is>
          <t>BFSI</t>
        </is>
      </c>
      <c r="H5147" t="inlineStr">
        <is>
          <t>Application services</t>
        </is>
      </c>
      <c r="I5147" t="inlineStr">
        <is>
          <t>Large client</t>
        </is>
      </c>
      <c r="J5147" t="inlineStr">
        <is>
          <t>Amir Khan</t>
        </is>
      </c>
      <c r="K5147" s="71" t="n">
        <v>9181</v>
      </c>
      <c r="L5147" s="72" t="n">
        <v>4174.67</v>
      </c>
      <c r="M5147" s="72" t="n">
        <v>38327645.27</v>
      </c>
      <c r="N5147" s="72" t="n">
        <v>0</v>
      </c>
      <c r="O5147" s="72" t="n">
        <v>38327645.27</v>
      </c>
      <c r="P5147" s="72" t="n">
        <v>22344268.69</v>
      </c>
      <c r="Q5147" s="72" t="n">
        <v>15983376.58</v>
      </c>
      <c r="R5147" t="inlineStr">
        <is>
          <t>B-03</t>
        </is>
      </c>
      <c r="S5147" s="73" t="n">
        <v>76.90000000000001</v>
      </c>
      <c r="T5147" s="73" t="n">
        <v>60</v>
      </c>
      <c r="U5147" s="71" t="n">
        <v>2</v>
      </c>
      <c r="V5147" t="inlineStr">
        <is>
          <t>Yes</t>
        </is>
      </c>
      <c r="W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TC105139</t>
        </is>
      </c>
      <c r="B5148" s="69" t="n">
        <v>46276</v>
      </c>
      <c r="C5148" s="70" t="n">
        <v>2026</v>
      </c>
      <c r="D5148" t="inlineStr">
        <is>
          <t>Sep</t>
        </is>
      </c>
      <c r="E5148" t="inlineStr">
        <is>
          <t>Continental Europe</t>
        </is>
      </c>
      <c r="F5148" t="inlineStr">
        <is>
          <t>France</t>
        </is>
      </c>
      <c r="G5148" t="inlineStr">
        <is>
          <t>Communications &amp; Media</t>
        </is>
      </c>
      <c r="H5148" t="inlineStr">
        <is>
          <t>Cloud &amp; infrastructure</t>
        </is>
      </c>
      <c r="I5148" t="inlineStr">
        <is>
          <t>Top-10 client</t>
        </is>
      </c>
      <c r="J5148" t="inlineStr">
        <is>
          <t>Kofi Mensah</t>
        </is>
      </c>
      <c r="K5148" s="71" t="n">
        <v>4749</v>
      </c>
      <c r="L5148" s="72" t="n">
        <v>3383.71</v>
      </c>
      <c r="M5148" s="72" t="n">
        <v>16069238.79</v>
      </c>
      <c r="N5148" s="72" t="n">
        <v>321384.78</v>
      </c>
      <c r="O5148" s="72" t="n">
        <v>15747854.01</v>
      </c>
      <c r="P5148" s="72" t="n">
        <v>11180536.02</v>
      </c>
      <c r="Q5148" s="72" t="n">
        <v>4567317.99</v>
      </c>
      <c r="R5148" t="inlineStr">
        <is>
          <t>CM-04</t>
        </is>
      </c>
      <c r="S5148" s="73" t="n">
        <v>38</v>
      </c>
      <c r="T5148" s="73" t="n">
        <v>30.6</v>
      </c>
      <c r="U5148" s="71" t="n">
        <v>1</v>
      </c>
      <c r="V5148" t="inlineStr">
        <is>
          <t>No</t>
        </is>
      </c>
      <c r="W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TC105140</t>
        </is>
      </c>
      <c r="B5149" s="69" t="n">
        <v>46277</v>
      </c>
      <c r="C5149" s="70" t="n">
        <v>2026</v>
      </c>
      <c r="D5149" t="inlineStr">
        <is>
          <t>Sep</t>
        </is>
      </c>
      <c r="E5149" t="inlineStr">
        <is>
          <t>Continental Europe</t>
        </is>
      </c>
      <c r="F5149" t="inlineStr">
        <is>
          <t>France</t>
        </is>
      </c>
      <c r="G5149" t="inlineStr">
        <is>
          <t>BFSI</t>
        </is>
      </c>
      <c r="H5149" t="inlineStr">
        <is>
          <t>BPS</t>
        </is>
      </c>
      <c r="I5149" t="inlineStr">
        <is>
          <t>Top-10 client</t>
        </is>
      </c>
      <c r="J5149" t="inlineStr">
        <is>
          <t>Amir Khan</t>
        </is>
      </c>
      <c r="K5149" s="71" t="n">
        <v>8362</v>
      </c>
      <c r="L5149" s="72" t="n">
        <v>4625.39</v>
      </c>
      <c r="M5149" s="72" t="n">
        <v>38677511.18</v>
      </c>
      <c r="N5149" s="72" t="n">
        <v>2320650.67</v>
      </c>
      <c r="O5149" s="72" t="n">
        <v>36356860.51</v>
      </c>
      <c r="P5149" s="72" t="n">
        <v>23878233.89</v>
      </c>
      <c r="Q5149" s="72" t="n">
        <v>12478626.62</v>
      </c>
      <c r="R5149" t="inlineStr">
        <is>
          <t>B-01</t>
        </is>
      </c>
      <c r="S5149" s="73" t="n">
        <v>60.7</v>
      </c>
      <c r="T5149" s="73" t="n">
        <v>51</v>
      </c>
      <c r="U5149" s="71" t="n">
        <v>1</v>
      </c>
      <c r="V5149" t="inlineStr">
        <is>
          <t>No</t>
        </is>
      </c>
      <c r="W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TC105141</t>
        </is>
      </c>
      <c r="B5150" s="69" t="n">
        <v>46277</v>
      </c>
      <c r="C5150" s="70" t="n">
        <v>2026</v>
      </c>
      <c r="D5150" t="inlineStr">
        <is>
          <t>Sep</t>
        </is>
      </c>
      <c r="E5150" t="inlineStr">
        <is>
          <t>Middle East &amp; Africa</t>
        </is>
      </c>
      <c r="F5150" t="inlineStr">
        <is>
          <t>South Africa</t>
        </is>
      </c>
      <c r="G5150" t="inlineStr">
        <is>
          <t>Manufacturing</t>
        </is>
      </c>
      <c r="H5150" t="inlineStr">
        <is>
          <t>Consulting</t>
        </is>
      </c>
      <c r="I5150" t="inlineStr">
        <is>
          <t>Large client</t>
        </is>
      </c>
      <c r="J5150" t="inlineStr">
        <is>
          <t>Yuki Sato</t>
        </is>
      </c>
      <c r="K5150" s="71" t="n">
        <v>3940</v>
      </c>
      <c r="L5150" s="72" t="n">
        <v>3884.59</v>
      </c>
      <c r="M5150" s="72" t="n">
        <v>15305284.6</v>
      </c>
      <c r="N5150" s="72" t="n">
        <v>306105.69</v>
      </c>
      <c r="O5150" s="72" t="n">
        <v>14999178.91</v>
      </c>
      <c r="P5150" s="72" t="n">
        <v>10609571.49</v>
      </c>
      <c r="Q5150" s="72" t="n">
        <v>4389607.42</v>
      </c>
      <c r="R5150" t="inlineStr">
        <is>
          <t>M-04</t>
        </is>
      </c>
      <c r="S5150" s="73" t="n">
        <v>25.9</v>
      </c>
      <c r="T5150" s="73" t="n">
        <v>23.3</v>
      </c>
      <c r="U5150" s="71" t="n">
        <v>0</v>
      </c>
      <c r="V5150" t="inlineStr">
        <is>
          <t>No</t>
        </is>
      </c>
      <c r="W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TC105142</t>
        </is>
      </c>
      <c r="B5151" s="69" t="n">
        <v>46277</v>
      </c>
      <c r="C5151" s="70" t="n">
        <v>2026</v>
      </c>
      <c r="D5151" t="inlineStr">
        <is>
          <t>Sep</t>
        </is>
      </c>
      <c r="E5151" t="inlineStr">
        <is>
          <t>Continental Europe</t>
        </is>
      </c>
      <c r="F5151" t="inlineStr">
        <is>
          <t>France</t>
        </is>
      </c>
      <c r="G5151" t="inlineStr">
        <is>
          <t>Life Sciences</t>
        </is>
      </c>
      <c r="H5151" t="inlineStr">
        <is>
          <t>Application services</t>
        </is>
      </c>
      <c r="I5151" t="inlineStr">
        <is>
          <t>Mid-size client</t>
        </is>
      </c>
      <c r="J5151" t="inlineStr">
        <is>
          <t>Amir Khan</t>
        </is>
      </c>
      <c r="K5151" s="71" t="n">
        <v>3871</v>
      </c>
      <c r="L5151" s="72" t="n">
        <v>4506.01</v>
      </c>
      <c r="M5151" s="72" t="n">
        <v>17442764.71</v>
      </c>
      <c r="N5151" s="72" t="n">
        <v>0</v>
      </c>
      <c r="O5151" s="72" t="n">
        <v>17442764.71</v>
      </c>
      <c r="P5151" s="72" t="n">
        <v>11668569.22</v>
      </c>
      <c r="Q5151" s="72" t="n">
        <v>5774195.49</v>
      </c>
      <c r="R5151" t="inlineStr">
        <is>
          <t>LS-02</t>
        </is>
      </c>
      <c r="S5151" s="73" t="n">
        <v>30</v>
      </c>
      <c r="T5151" s="73" t="n">
        <v>23.3</v>
      </c>
      <c r="U5151" s="71" t="n">
        <v>2</v>
      </c>
      <c r="V5151" t="inlineStr">
        <is>
          <t>No</t>
        </is>
      </c>
      <c r="W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TC105143</t>
        </is>
      </c>
      <c r="B5152" s="69" t="n">
        <v>46277</v>
      </c>
      <c r="C5152" s="70" t="n">
        <v>2026</v>
      </c>
      <c r="D5152" t="inlineStr">
        <is>
          <t>Sep</t>
        </is>
      </c>
      <c r="E5152" t="inlineStr">
        <is>
          <t>Asia Pacific</t>
        </is>
      </c>
      <c r="F5152" t="inlineStr">
        <is>
          <t>Australia</t>
        </is>
      </c>
      <c r="G5152" t="inlineStr">
        <is>
          <t>BFSI</t>
        </is>
      </c>
      <c r="H5152" t="inlineStr">
        <is>
          <t>Application services</t>
        </is>
      </c>
      <c r="I5152" t="inlineStr">
        <is>
          <t>Large client</t>
        </is>
      </c>
      <c r="J5152" t="inlineStr">
        <is>
          <t>Liam O'Brien</t>
        </is>
      </c>
      <c r="K5152" s="71" t="n">
        <v>5945</v>
      </c>
      <c r="L5152" s="72" t="n">
        <v>3841.21</v>
      </c>
      <c r="M5152" s="72" t="n">
        <v>22835993.45</v>
      </c>
      <c r="N5152" s="72" t="n">
        <v>0</v>
      </c>
      <c r="O5152" s="72" t="n">
        <v>22835993.45</v>
      </c>
      <c r="P5152" s="72" t="n">
        <v>15106840.58</v>
      </c>
      <c r="Q5152" s="72" t="n">
        <v>7729152.87</v>
      </c>
      <c r="R5152" t="inlineStr">
        <is>
          <t>B-03</t>
        </is>
      </c>
      <c r="S5152" s="73" t="n">
        <v>43.8</v>
      </c>
      <c r="T5152" s="73" t="n">
        <v>38.7</v>
      </c>
      <c r="U5152" s="71" t="n">
        <v>1</v>
      </c>
      <c r="V5152" t="inlineStr">
        <is>
          <t>No</t>
        </is>
      </c>
      <c r="W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TC105144</t>
        </is>
      </c>
      <c r="B5153" s="69" t="n">
        <v>46277</v>
      </c>
      <c r="C5153" s="70" t="n">
        <v>2026</v>
      </c>
      <c r="D5153" t="inlineStr">
        <is>
          <t>Sep</t>
        </is>
      </c>
      <c r="E5153" t="inlineStr">
        <is>
          <t>North America</t>
        </is>
      </c>
      <c r="F5153" t="inlineStr">
        <is>
          <t>USA</t>
        </is>
      </c>
      <c r="G5153" t="inlineStr">
        <is>
          <t>BFSI</t>
        </is>
      </c>
      <c r="H5153" t="inlineStr">
        <is>
          <t>Application services</t>
        </is>
      </c>
      <c r="I5153" t="inlineStr">
        <is>
          <t>Top-10 client</t>
        </is>
      </c>
      <c r="J5153" t="inlineStr">
        <is>
          <t>Omar Haddad</t>
        </is>
      </c>
      <c r="K5153" s="71" t="n">
        <v>9898</v>
      </c>
      <c r="L5153" s="72" t="n">
        <v>4130.96</v>
      </c>
      <c r="M5153" s="72" t="n">
        <v>40888242.08</v>
      </c>
      <c r="N5153" s="72" t="n">
        <v>1635529.68</v>
      </c>
      <c r="O5153" s="72" t="n">
        <v>39252712.4</v>
      </c>
      <c r="P5153" s="72" t="n">
        <v>26726286.16</v>
      </c>
      <c r="Q5153" s="72" t="n">
        <v>12526426.24</v>
      </c>
      <c r="R5153" t="inlineStr">
        <is>
          <t>B-04</t>
        </is>
      </c>
      <c r="S5153" s="73" t="n">
        <v>72.2</v>
      </c>
      <c r="T5153" s="73" t="n">
        <v>61.1</v>
      </c>
      <c r="U5153" s="71" t="n">
        <v>1</v>
      </c>
      <c r="V5153" t="inlineStr">
        <is>
          <t>No</t>
        </is>
      </c>
      <c r="W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TC105145</t>
        </is>
      </c>
      <c r="B5154" s="69" t="n">
        <v>46277</v>
      </c>
      <c r="C5154" s="70" t="n">
        <v>2026</v>
      </c>
      <c r="D5154" t="inlineStr">
        <is>
          <t>Sep</t>
        </is>
      </c>
      <c r="E5154" t="inlineStr">
        <is>
          <t>Continental Europe</t>
        </is>
      </c>
      <c r="F5154" t="inlineStr">
        <is>
          <t>Germany</t>
        </is>
      </c>
      <c r="G5154" t="inlineStr">
        <is>
          <t>Life Sciences</t>
        </is>
      </c>
      <c r="H5154" t="inlineStr">
        <is>
          <t>AI &amp; data</t>
        </is>
      </c>
      <c r="I5154" t="inlineStr">
        <is>
          <t>Large client</t>
        </is>
      </c>
      <c r="J5154" t="inlineStr">
        <is>
          <t>Emma Clarke</t>
        </is>
      </c>
      <c r="K5154" s="71" t="n">
        <v>1372</v>
      </c>
      <c r="L5154" s="72" t="n">
        <v>4336.18</v>
      </c>
      <c r="M5154" s="72" t="n">
        <v>5949238.96</v>
      </c>
      <c r="N5154" s="72" t="n">
        <v>0</v>
      </c>
      <c r="O5154" s="72" t="n">
        <v>5949238.96</v>
      </c>
      <c r="P5154" s="72" t="n">
        <v>3658605.83</v>
      </c>
      <c r="Q5154" s="72" t="n">
        <v>2290633.13</v>
      </c>
      <c r="R5154" t="inlineStr">
        <is>
          <t>LS-02</t>
        </is>
      </c>
      <c r="S5154" s="73" t="n">
        <v>10.1</v>
      </c>
      <c r="T5154" s="73" t="n">
        <v>8.1</v>
      </c>
      <c r="U5154" s="71" t="n">
        <v>0</v>
      </c>
      <c r="V5154" t="inlineStr">
        <is>
          <t>No</t>
        </is>
      </c>
      <c r="W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TC105146</t>
        </is>
      </c>
      <c r="B5155" s="69" t="n">
        <v>46278</v>
      </c>
      <c r="C5155" s="70" t="n">
        <v>2026</v>
      </c>
      <c r="D5155" t="inlineStr">
        <is>
          <t>Sep</t>
        </is>
      </c>
      <c r="E5155" t="inlineStr">
        <is>
          <t>North America</t>
        </is>
      </c>
      <c r="F5155" t="inlineStr">
        <is>
          <t>USA</t>
        </is>
      </c>
      <c r="G5155" t="inlineStr">
        <is>
          <t>Technology &amp; Services</t>
        </is>
      </c>
      <c r="H5155" t="inlineStr">
        <is>
          <t>Cloud &amp; infrastructure</t>
        </is>
      </c>
      <c r="I5155" t="inlineStr">
        <is>
          <t>Large client</t>
        </is>
      </c>
      <c r="J5155" t="inlineStr">
        <is>
          <t>Emma Clarke</t>
        </is>
      </c>
      <c r="K5155" s="71" t="n">
        <v>1512</v>
      </c>
      <c r="L5155" s="72" t="n">
        <v>4069.9</v>
      </c>
      <c r="M5155" s="72" t="n">
        <v>6153688.8</v>
      </c>
      <c r="N5155" s="72" t="n">
        <v>123073.78</v>
      </c>
      <c r="O5155" s="72" t="n">
        <v>6030615.02</v>
      </c>
      <c r="P5155" s="72" t="n">
        <v>4009761.81</v>
      </c>
      <c r="Q5155" s="72" t="n">
        <v>2020853.21</v>
      </c>
      <c r="R5155" t="inlineStr">
        <is>
          <t>TS-05</t>
        </is>
      </c>
      <c r="S5155" s="73" t="n">
        <v>11</v>
      </c>
      <c r="T5155" s="73" t="n">
        <v>9.300000000000001</v>
      </c>
      <c r="U5155" s="71" t="n">
        <v>0</v>
      </c>
      <c r="V5155" t="inlineStr">
        <is>
          <t>No</t>
        </is>
      </c>
      <c r="W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TC105147</t>
        </is>
      </c>
      <c r="B5156" s="69" t="n">
        <v>46278</v>
      </c>
      <c r="C5156" s="70" t="n">
        <v>2026</v>
      </c>
      <c r="D5156" t="inlineStr">
        <is>
          <t>Sep</t>
        </is>
      </c>
      <c r="E5156" t="inlineStr">
        <is>
          <t>Continental Europe</t>
        </is>
      </c>
      <c r="F5156" t="inlineStr">
        <is>
          <t>France</t>
        </is>
      </c>
      <c r="G5156" t="inlineStr">
        <is>
          <t>BFSI</t>
        </is>
      </c>
      <c r="H5156" t="inlineStr">
        <is>
          <t>Application services</t>
        </is>
      </c>
      <c r="I5156" t="inlineStr">
        <is>
          <t>Large client</t>
        </is>
      </c>
      <c r="J5156" t="inlineStr">
        <is>
          <t>Sophie Müller</t>
        </is>
      </c>
      <c r="K5156" s="71" t="n">
        <v>10606</v>
      </c>
      <c r="L5156" s="72" t="n">
        <v>4308.05</v>
      </c>
      <c r="M5156" s="72" t="n">
        <v>45691178.3</v>
      </c>
      <c r="N5156" s="72" t="n">
        <v>1827647.13</v>
      </c>
      <c r="O5156" s="72" t="n">
        <v>43863531.17</v>
      </c>
      <c r="P5156" s="72" t="n">
        <v>31950981.8</v>
      </c>
      <c r="Q5156" s="72" t="n">
        <v>11912549.37</v>
      </c>
      <c r="R5156" t="inlineStr">
        <is>
          <t>B-04</t>
        </is>
      </c>
      <c r="S5156" s="73" t="n">
        <v>73.3</v>
      </c>
      <c r="T5156" s="73" t="n">
        <v>62.6</v>
      </c>
      <c r="U5156" s="71" t="n">
        <v>1</v>
      </c>
      <c r="V5156" t="inlineStr">
        <is>
          <t>No</t>
        </is>
      </c>
      <c r="W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TC105148</t>
        </is>
      </c>
      <c r="B5157" s="69" t="n">
        <v>46278</v>
      </c>
      <c r="C5157" s="70" t="n">
        <v>2026</v>
      </c>
      <c r="D5157" t="inlineStr">
        <is>
          <t>Sep</t>
        </is>
      </c>
      <c r="E5157" t="inlineStr">
        <is>
          <t>North America</t>
        </is>
      </c>
      <c r="F5157" t="inlineStr">
        <is>
          <t>USA</t>
        </is>
      </c>
      <c r="G5157" t="inlineStr">
        <is>
          <t>Technology &amp; Services</t>
        </is>
      </c>
      <c r="H5157" t="inlineStr">
        <is>
          <t>Application services</t>
        </is>
      </c>
      <c r="I5157" t="inlineStr">
        <is>
          <t>Top-10 client</t>
        </is>
      </c>
      <c r="J5157" t="inlineStr">
        <is>
          <t>Wei Chen</t>
        </is>
      </c>
      <c r="K5157" s="71" t="n">
        <v>9032</v>
      </c>
      <c r="L5157" s="72" t="n">
        <v>4312.78</v>
      </c>
      <c r="M5157" s="72" t="n">
        <v>38953028.96</v>
      </c>
      <c r="N5157" s="72" t="n">
        <v>2337181.74</v>
      </c>
      <c r="O5157" s="72" t="n">
        <v>36615847.22</v>
      </c>
      <c r="P5157" s="72" t="n">
        <v>26016480.13</v>
      </c>
      <c r="Q5157" s="72" t="n">
        <v>10599367.09</v>
      </c>
      <c r="R5157" t="inlineStr">
        <is>
          <t>TS-01</t>
        </is>
      </c>
      <c r="S5157" s="73" t="n">
        <v>64.59999999999999</v>
      </c>
      <c r="T5157" s="73" t="n">
        <v>58.3</v>
      </c>
      <c r="U5157" s="71" t="n">
        <v>1</v>
      </c>
      <c r="V5157" t="inlineStr">
        <is>
          <t>No</t>
        </is>
      </c>
      <c r="W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TC105149</t>
        </is>
      </c>
      <c r="B5158" s="69" t="n">
        <v>46278</v>
      </c>
      <c r="C5158" s="70" t="n">
        <v>2026</v>
      </c>
      <c r="D5158" t="inlineStr">
        <is>
          <t>Sep</t>
        </is>
      </c>
      <c r="E5158" t="inlineStr">
        <is>
          <t>North America</t>
        </is>
      </c>
      <c r="F5158" t="inlineStr">
        <is>
          <t>Canada</t>
        </is>
      </c>
      <c r="G5158" t="inlineStr">
        <is>
          <t>BFSI</t>
        </is>
      </c>
      <c r="H5158" t="inlineStr">
        <is>
          <t>Cloud &amp; infrastructure</t>
        </is>
      </c>
      <c r="I5158" t="inlineStr">
        <is>
          <t>Large client</t>
        </is>
      </c>
      <c r="J5158" t="inlineStr">
        <is>
          <t>Shraddha Kulkarni</t>
        </is>
      </c>
      <c r="K5158" s="71" t="n">
        <v>7569</v>
      </c>
      <c r="L5158" s="72" t="n">
        <v>4531.25</v>
      </c>
      <c r="M5158" s="72" t="n">
        <v>34297031.25</v>
      </c>
      <c r="N5158" s="72" t="n">
        <v>0</v>
      </c>
      <c r="O5158" s="72" t="n">
        <v>34297031.25</v>
      </c>
      <c r="P5158" s="72" t="n">
        <v>23416805.38</v>
      </c>
      <c r="Q5158" s="72" t="n">
        <v>10880225.87</v>
      </c>
      <c r="R5158" t="inlineStr">
        <is>
          <t>B-02</t>
        </is>
      </c>
      <c r="S5158" s="73" t="n">
        <v>63</v>
      </c>
      <c r="T5158" s="73" t="n">
        <v>49.2</v>
      </c>
      <c r="U5158" s="71" t="n">
        <v>0</v>
      </c>
      <c r="V5158" t="inlineStr">
        <is>
          <t>No</t>
        </is>
      </c>
      <c r="W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TC105150</t>
        </is>
      </c>
      <c r="B5159" s="69" t="n">
        <v>46278</v>
      </c>
      <c r="C5159" s="70" t="n">
        <v>2026</v>
      </c>
      <c r="D5159" t="inlineStr">
        <is>
          <t>Sep</t>
        </is>
      </c>
      <c r="E5159" t="inlineStr">
        <is>
          <t>North America</t>
        </is>
      </c>
      <c r="F5159" t="inlineStr">
        <is>
          <t>USA</t>
        </is>
      </c>
      <c r="G5159" t="inlineStr">
        <is>
          <t>BFSI</t>
        </is>
      </c>
      <c r="H5159" t="inlineStr">
        <is>
          <t>BPS</t>
        </is>
      </c>
      <c r="I5159" t="inlineStr">
        <is>
          <t>Large client</t>
        </is>
      </c>
      <c r="J5159" t="inlineStr">
        <is>
          <t>Lucas Martin</t>
        </is>
      </c>
      <c r="K5159" s="71" t="n">
        <v>4487</v>
      </c>
      <c r="L5159" s="72" t="n">
        <v>4151.86</v>
      </c>
      <c r="M5159" s="72" t="n">
        <v>18629395.82</v>
      </c>
      <c r="N5159" s="72" t="n">
        <v>372587.92</v>
      </c>
      <c r="O5159" s="72" t="n">
        <v>18256807.9</v>
      </c>
      <c r="P5159" s="72" t="n">
        <v>13405922.14</v>
      </c>
      <c r="Q5159" s="72" t="n">
        <v>4850885.76</v>
      </c>
      <c r="R5159" t="inlineStr">
        <is>
          <t>B-04</t>
        </is>
      </c>
      <c r="S5159" s="73" t="n">
        <v>32.4</v>
      </c>
      <c r="T5159" s="73" t="n">
        <v>28.3</v>
      </c>
      <c r="U5159" s="71" t="n">
        <v>1</v>
      </c>
      <c r="V5159" t="inlineStr">
        <is>
          <t>Yes</t>
        </is>
      </c>
      <c r="W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TC105151</t>
        </is>
      </c>
      <c r="B5160" s="69" t="n">
        <v>46278</v>
      </c>
      <c r="C5160" s="70" t="n">
        <v>2026</v>
      </c>
      <c r="D5160" t="inlineStr">
        <is>
          <t>Sep</t>
        </is>
      </c>
      <c r="E5160" t="inlineStr">
        <is>
          <t>North America</t>
        </is>
      </c>
      <c r="F5160" t="inlineStr">
        <is>
          <t>USA</t>
        </is>
      </c>
      <c r="G5160" t="inlineStr">
        <is>
          <t>BFSI</t>
        </is>
      </c>
      <c r="H5160" t="inlineStr">
        <is>
          <t>BPS</t>
        </is>
      </c>
      <c r="I5160" t="inlineStr">
        <is>
          <t>Top-10 client</t>
        </is>
      </c>
      <c r="J5160" t="inlineStr">
        <is>
          <t>Ravindra Patil</t>
        </is>
      </c>
      <c r="K5160" s="71" t="n">
        <v>3764</v>
      </c>
      <c r="L5160" s="72" t="n">
        <v>4393.98</v>
      </c>
      <c r="M5160" s="72" t="n">
        <v>16538940.72</v>
      </c>
      <c r="N5160" s="72" t="n">
        <v>992336.4399999999</v>
      </c>
      <c r="O5160" s="72" t="n">
        <v>15546604.28</v>
      </c>
      <c r="P5160" s="72" t="n">
        <v>11046226.72</v>
      </c>
      <c r="Q5160" s="72" t="n">
        <v>4500377.56</v>
      </c>
      <c r="R5160" t="inlineStr">
        <is>
          <t>B-03</t>
        </is>
      </c>
      <c r="S5160" s="73" t="n">
        <v>25.3</v>
      </c>
      <c r="T5160" s="73" t="n">
        <v>22.9</v>
      </c>
      <c r="U5160" s="71" t="n">
        <v>0</v>
      </c>
      <c r="V5160" t="inlineStr">
        <is>
          <t>No</t>
        </is>
      </c>
      <c r="W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TC105152</t>
        </is>
      </c>
      <c r="B5161" s="69" t="n">
        <v>46278</v>
      </c>
      <c r="C5161" s="70" t="n">
        <v>2026</v>
      </c>
      <c r="D5161" t="inlineStr">
        <is>
          <t>Sep</t>
        </is>
      </c>
      <c r="E5161" t="inlineStr">
        <is>
          <t>North America</t>
        </is>
      </c>
      <c r="F5161" t="inlineStr">
        <is>
          <t>Canada</t>
        </is>
      </c>
      <c r="G5161" t="inlineStr">
        <is>
          <t>Technology &amp; Services</t>
        </is>
      </c>
      <c r="H5161" t="inlineStr">
        <is>
          <t>BPS</t>
        </is>
      </c>
      <c r="I5161" t="inlineStr">
        <is>
          <t>Large client</t>
        </is>
      </c>
      <c r="J5161" t="inlineStr">
        <is>
          <t>Olivia Brown</t>
        </is>
      </c>
      <c r="K5161" s="71" t="n">
        <v>8958</v>
      </c>
      <c r="L5161" s="72" t="n">
        <v>3693.94</v>
      </c>
      <c r="M5161" s="72" t="n">
        <v>33090314.52</v>
      </c>
      <c r="N5161" s="72" t="n">
        <v>0</v>
      </c>
      <c r="O5161" s="72" t="n">
        <v>33090314.52</v>
      </c>
      <c r="P5161" s="72" t="n">
        <v>23414513.23</v>
      </c>
      <c r="Q5161" s="72" t="n">
        <v>9675801.289999999</v>
      </c>
      <c r="R5161" t="inlineStr">
        <is>
          <t>TS-04</t>
        </is>
      </c>
      <c r="S5161" s="73" t="n">
        <v>72.59999999999999</v>
      </c>
      <c r="T5161" s="73" t="n">
        <v>56.9</v>
      </c>
      <c r="U5161" s="71" t="n">
        <v>0</v>
      </c>
      <c r="V5161" t="inlineStr">
        <is>
          <t>No</t>
        </is>
      </c>
      <c r="W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TC105153</t>
        </is>
      </c>
      <c r="B5162" s="69" t="n">
        <v>46278</v>
      </c>
      <c r="C5162" s="70" t="n">
        <v>2026</v>
      </c>
      <c r="D5162" t="inlineStr">
        <is>
          <t>Sep</t>
        </is>
      </c>
      <c r="E5162" t="inlineStr">
        <is>
          <t>North America</t>
        </is>
      </c>
      <c r="F5162" t="inlineStr">
        <is>
          <t>USA</t>
        </is>
      </c>
      <c r="G5162" t="inlineStr">
        <is>
          <t>Life Sciences</t>
        </is>
      </c>
      <c r="H5162" t="inlineStr">
        <is>
          <t>Cloud &amp; infrastructure</t>
        </is>
      </c>
      <c r="I5162" t="inlineStr">
        <is>
          <t>Top-10 client</t>
        </is>
      </c>
      <c r="J5162" t="inlineStr">
        <is>
          <t>Carlos Silva</t>
        </is>
      </c>
      <c r="K5162" s="71" t="n">
        <v>9012</v>
      </c>
      <c r="L5162" s="72" t="n">
        <v>5078.94</v>
      </c>
      <c r="M5162" s="72" t="n">
        <v>45771407.28</v>
      </c>
      <c r="N5162" s="72" t="n">
        <v>1830856.29</v>
      </c>
      <c r="O5162" s="72" t="n">
        <v>43940550.99</v>
      </c>
      <c r="P5162" s="72" t="n">
        <v>29843470.69</v>
      </c>
      <c r="Q5162" s="72" t="n">
        <v>14097080.3</v>
      </c>
      <c r="R5162" t="inlineStr">
        <is>
          <t>LS-06</t>
        </is>
      </c>
      <c r="S5162" s="73" t="n">
        <v>59.8</v>
      </c>
      <c r="T5162" s="73" t="n">
        <v>53.7</v>
      </c>
      <c r="U5162" s="71" t="n">
        <v>2</v>
      </c>
      <c r="V5162" t="inlineStr">
        <is>
          <t>No</t>
        </is>
      </c>
      <c r="W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TC105154</t>
        </is>
      </c>
      <c r="B5163" s="69" t="n">
        <v>46278</v>
      </c>
      <c r="C5163" s="70" t="n">
        <v>2026</v>
      </c>
      <c r="D5163" t="inlineStr">
        <is>
          <t>Sep</t>
        </is>
      </c>
      <c r="E5163" t="inlineStr">
        <is>
          <t>Continental Europe</t>
        </is>
      </c>
      <c r="F5163" t="inlineStr">
        <is>
          <t>France</t>
        </is>
      </c>
      <c r="G5163" t="inlineStr">
        <is>
          <t>Communications &amp; Media</t>
        </is>
      </c>
      <c r="H5163" t="inlineStr">
        <is>
          <t>Application services</t>
        </is>
      </c>
      <c r="I5163" t="inlineStr">
        <is>
          <t>Top-10 client</t>
        </is>
      </c>
      <c r="J5163" t="inlineStr">
        <is>
          <t>Hiroshi Tanaka</t>
        </is>
      </c>
      <c r="K5163" s="71" t="n">
        <v>7912</v>
      </c>
      <c r="L5163" s="72" t="n">
        <v>4065.79</v>
      </c>
      <c r="M5163" s="72" t="n">
        <v>32168530.48</v>
      </c>
      <c r="N5163" s="72" t="n">
        <v>0</v>
      </c>
      <c r="O5163" s="72" t="n">
        <v>32168530.48</v>
      </c>
      <c r="P5163" s="72" t="n">
        <v>19905954.68</v>
      </c>
      <c r="Q5163" s="72" t="n">
        <v>12262575.8</v>
      </c>
      <c r="R5163" t="inlineStr">
        <is>
          <t>CM-02</t>
        </is>
      </c>
      <c r="S5163" s="73" t="n">
        <v>71.2</v>
      </c>
      <c r="T5163" s="73" t="n">
        <v>53.2</v>
      </c>
      <c r="U5163" s="71" t="n">
        <v>0</v>
      </c>
      <c r="V5163" t="inlineStr">
        <is>
          <t>No</t>
        </is>
      </c>
      <c r="W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TC105155</t>
        </is>
      </c>
      <c r="B5164" s="69" t="n">
        <v>46278</v>
      </c>
      <c r="C5164" s="70" t="n">
        <v>2026</v>
      </c>
      <c r="D5164" t="inlineStr">
        <is>
          <t>Sep</t>
        </is>
      </c>
      <c r="E5164" t="inlineStr">
        <is>
          <t>Continental Europe</t>
        </is>
      </c>
      <c r="F5164" t="inlineStr">
        <is>
          <t>France</t>
        </is>
      </c>
      <c r="G5164" t="inlineStr">
        <is>
          <t>BFSI</t>
        </is>
      </c>
      <c r="H5164" t="inlineStr">
        <is>
          <t>Application services</t>
        </is>
      </c>
      <c r="I5164" t="inlineStr">
        <is>
          <t>Large client</t>
        </is>
      </c>
      <c r="J5164" t="inlineStr">
        <is>
          <t>Yuki Sato</t>
        </is>
      </c>
      <c r="K5164" s="71" t="n">
        <v>970</v>
      </c>
      <c r="L5164" s="72" t="n">
        <v>4549.8</v>
      </c>
      <c r="M5164" s="72" t="n">
        <v>4413306</v>
      </c>
      <c r="N5164" s="72" t="n">
        <v>0</v>
      </c>
      <c r="O5164" s="72" t="n">
        <v>4413306</v>
      </c>
      <c r="P5164" s="72" t="n">
        <v>2976689.62</v>
      </c>
      <c r="Q5164" s="72" t="n">
        <v>1436616.38</v>
      </c>
      <c r="R5164" t="inlineStr">
        <is>
          <t>B-06</t>
        </is>
      </c>
      <c r="S5164" s="73" t="n">
        <v>8</v>
      </c>
      <c r="T5164" s="73" t="n">
        <v>6.2</v>
      </c>
      <c r="U5164" s="71" t="n">
        <v>0</v>
      </c>
      <c r="V5164" t="inlineStr">
        <is>
          <t>Yes</t>
        </is>
      </c>
      <c r="W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TC105156</t>
        </is>
      </c>
      <c r="B5165" s="69" t="n">
        <v>46279</v>
      </c>
      <c r="C5165" s="70" t="n">
        <v>2026</v>
      </c>
      <c r="D5165" t="inlineStr">
        <is>
          <t>Sep</t>
        </is>
      </c>
      <c r="E5165" t="inlineStr">
        <is>
          <t>Asia Pacific</t>
        </is>
      </c>
      <c r="F5165" t="inlineStr">
        <is>
          <t>Singapore</t>
        </is>
      </c>
      <c r="G5165" t="inlineStr">
        <is>
          <t>Life Sciences</t>
        </is>
      </c>
      <c r="H5165" t="inlineStr">
        <is>
          <t>AI &amp; data</t>
        </is>
      </c>
      <c r="I5165" t="inlineStr">
        <is>
          <t>Large client</t>
        </is>
      </c>
      <c r="J5165" t="inlineStr">
        <is>
          <t>Aisha Bello</t>
        </is>
      </c>
      <c r="K5165" s="71" t="n">
        <v>4198</v>
      </c>
      <c r="L5165" s="72" t="n">
        <v>4230.71</v>
      </c>
      <c r="M5165" s="72" t="n">
        <v>17760520.58</v>
      </c>
      <c r="N5165" s="72" t="n">
        <v>0</v>
      </c>
      <c r="O5165" s="72" t="n">
        <v>17760520.58</v>
      </c>
      <c r="P5165" s="72" t="n">
        <v>10520334.36</v>
      </c>
      <c r="Q5165" s="72" t="n">
        <v>7240186.22</v>
      </c>
      <c r="R5165" t="inlineStr">
        <is>
          <t>LS-05</t>
        </is>
      </c>
      <c r="S5165" s="73" t="n">
        <v>30.1</v>
      </c>
      <c r="T5165" s="73" t="n">
        <v>25.3</v>
      </c>
      <c r="U5165" s="71" t="n">
        <v>1</v>
      </c>
      <c r="V5165" t="inlineStr">
        <is>
          <t>No</t>
        </is>
      </c>
      <c r="W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TC105157</t>
        </is>
      </c>
      <c r="B5166" s="69" t="n">
        <v>46279</v>
      </c>
      <c r="C5166" s="70" t="n">
        <v>2026</v>
      </c>
      <c r="D5166" t="inlineStr">
        <is>
          <t>Sep</t>
        </is>
      </c>
      <c r="E5166" t="inlineStr">
        <is>
          <t>Continental Europe</t>
        </is>
      </c>
      <c r="F5166" t="inlineStr">
        <is>
          <t>Germany</t>
        </is>
      </c>
      <c r="G5166" t="inlineStr">
        <is>
          <t>Technology &amp; Services</t>
        </is>
      </c>
      <c r="H5166" t="inlineStr">
        <is>
          <t>Consulting</t>
        </is>
      </c>
      <c r="I5166" t="inlineStr">
        <is>
          <t>Top-10 client</t>
        </is>
      </c>
      <c r="J5166" t="inlineStr">
        <is>
          <t>Hiroshi Tanaka</t>
        </is>
      </c>
      <c r="K5166" s="71" t="n">
        <v>6132</v>
      </c>
      <c r="L5166" s="72" t="n">
        <v>4221.83</v>
      </c>
      <c r="M5166" s="72" t="n">
        <v>25888261.56</v>
      </c>
      <c r="N5166" s="72" t="n">
        <v>1035530.46</v>
      </c>
      <c r="O5166" s="72" t="n">
        <v>24852731.1</v>
      </c>
      <c r="P5166" s="72" t="n">
        <v>15408838.94</v>
      </c>
      <c r="Q5166" s="72" t="n">
        <v>9443892.16</v>
      </c>
      <c r="R5166" t="inlineStr">
        <is>
          <t>TS-05</t>
        </is>
      </c>
      <c r="S5166" s="73" t="n">
        <v>47</v>
      </c>
      <c r="T5166" s="73" t="n">
        <v>39.5</v>
      </c>
      <c r="U5166" s="71" t="n">
        <v>0</v>
      </c>
      <c r="V5166" t="inlineStr">
        <is>
          <t>No</t>
        </is>
      </c>
      <c r="W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TC105158</t>
        </is>
      </c>
      <c r="B5167" s="69" t="n">
        <v>46279</v>
      </c>
      <c r="C5167" s="70" t="n">
        <v>2026</v>
      </c>
      <c r="D5167" t="inlineStr">
        <is>
          <t>Sep</t>
        </is>
      </c>
      <c r="E5167" t="inlineStr">
        <is>
          <t>North America</t>
        </is>
      </c>
      <c r="F5167" t="inlineStr">
        <is>
          <t>Canada</t>
        </is>
      </c>
      <c r="G5167" t="inlineStr">
        <is>
          <t>Technology &amp; Services</t>
        </is>
      </c>
      <c r="H5167" t="inlineStr">
        <is>
          <t>Consulting</t>
        </is>
      </c>
      <c r="I5167" t="inlineStr">
        <is>
          <t>Top-10 client</t>
        </is>
      </c>
      <c r="J5167" t="inlineStr">
        <is>
          <t>Olivia Brown</t>
        </is>
      </c>
      <c r="K5167" s="71" t="n">
        <v>6305</v>
      </c>
      <c r="L5167" s="72" t="n">
        <v>4031.12</v>
      </c>
      <c r="M5167" s="72" t="n">
        <v>25416211.6</v>
      </c>
      <c r="N5167" s="72" t="n">
        <v>1016648.46</v>
      </c>
      <c r="O5167" s="72" t="n">
        <v>24399563.14</v>
      </c>
      <c r="P5167" s="72" t="n">
        <v>15481611.44</v>
      </c>
      <c r="Q5167" s="72" t="n">
        <v>8917951.699999999</v>
      </c>
      <c r="R5167" t="inlineStr">
        <is>
          <t>TS-05</t>
        </is>
      </c>
      <c r="S5167" s="73" t="n">
        <v>41.1</v>
      </c>
      <c r="T5167" s="73" t="n">
        <v>36.9</v>
      </c>
      <c r="U5167" s="71" t="n">
        <v>0</v>
      </c>
      <c r="V5167" t="inlineStr">
        <is>
          <t>No</t>
        </is>
      </c>
      <c r="W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TC105159</t>
        </is>
      </c>
      <c r="B5168" s="69" t="n">
        <v>46279</v>
      </c>
      <c r="C5168" s="70" t="n">
        <v>2026</v>
      </c>
      <c r="D5168" t="inlineStr">
        <is>
          <t>Sep</t>
        </is>
      </c>
      <c r="E5168" t="inlineStr">
        <is>
          <t>North America</t>
        </is>
      </c>
      <c r="F5168" t="inlineStr">
        <is>
          <t>Canada</t>
        </is>
      </c>
      <c r="G5168" t="inlineStr">
        <is>
          <t>BFSI</t>
        </is>
      </c>
      <c r="H5168" t="inlineStr">
        <is>
          <t>Application services</t>
        </is>
      </c>
      <c r="I5168" t="inlineStr">
        <is>
          <t>Large client</t>
        </is>
      </c>
      <c r="J5168" t="inlineStr">
        <is>
          <t>Sara Rossi</t>
        </is>
      </c>
      <c r="K5168" s="71" t="n">
        <v>11655</v>
      </c>
      <c r="L5168" s="72" t="n">
        <v>4399.67</v>
      </c>
      <c r="M5168" s="72" t="n">
        <v>51278153.85</v>
      </c>
      <c r="N5168" s="72" t="n">
        <v>0</v>
      </c>
      <c r="O5168" s="72" t="n">
        <v>51278153.85</v>
      </c>
      <c r="P5168" s="72" t="n">
        <v>31244682.73</v>
      </c>
      <c r="Q5168" s="72" t="n">
        <v>20033471.12</v>
      </c>
      <c r="R5168" t="inlineStr">
        <is>
          <t>B-01</t>
        </is>
      </c>
      <c r="S5168" s="73" t="n">
        <v>76.8</v>
      </c>
      <c r="T5168" s="73" t="n">
        <v>69.40000000000001</v>
      </c>
      <c r="U5168" s="71" t="n">
        <v>1</v>
      </c>
      <c r="V5168" t="inlineStr">
        <is>
          <t>No</t>
        </is>
      </c>
      <c r="W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TC105160</t>
        </is>
      </c>
      <c r="B5169" s="69" t="n">
        <v>46279</v>
      </c>
      <c r="C5169" s="70" t="n">
        <v>2026</v>
      </c>
      <c r="D5169" t="inlineStr">
        <is>
          <t>Sep</t>
        </is>
      </c>
      <c r="E5169" t="inlineStr">
        <is>
          <t>North America</t>
        </is>
      </c>
      <c r="F5169" t="inlineStr">
        <is>
          <t>USA</t>
        </is>
      </c>
      <c r="G5169" t="inlineStr">
        <is>
          <t>Technology &amp; Services</t>
        </is>
      </c>
      <c r="H5169" t="inlineStr">
        <is>
          <t>Application services</t>
        </is>
      </c>
      <c r="I5169" t="inlineStr">
        <is>
          <t>Top-10 client</t>
        </is>
      </c>
      <c r="J5169" t="inlineStr">
        <is>
          <t>Lucas Martin</t>
        </is>
      </c>
      <c r="K5169" s="71" t="n">
        <v>6145</v>
      </c>
      <c r="L5169" s="72" t="n">
        <v>4139.92</v>
      </c>
      <c r="M5169" s="72" t="n">
        <v>25439808.4</v>
      </c>
      <c r="N5169" s="72" t="n">
        <v>1526388.5</v>
      </c>
      <c r="O5169" s="72" t="n">
        <v>23913419.9</v>
      </c>
      <c r="P5169" s="72" t="n">
        <v>15595810.58</v>
      </c>
      <c r="Q5169" s="72" t="n">
        <v>8317609.32</v>
      </c>
      <c r="R5169" t="inlineStr">
        <is>
          <t>TS-06</t>
        </is>
      </c>
      <c r="S5169" s="73" t="n">
        <v>49.4</v>
      </c>
      <c r="T5169" s="73" t="n">
        <v>38.1</v>
      </c>
      <c r="U5169" s="71" t="n">
        <v>1</v>
      </c>
      <c r="V5169" t="inlineStr">
        <is>
          <t>No</t>
        </is>
      </c>
      <c r="W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TC105161</t>
        </is>
      </c>
      <c r="B5170" s="69" t="n">
        <v>46279</v>
      </c>
      <c r="C5170" s="70" t="n">
        <v>2026</v>
      </c>
      <c r="D5170" t="inlineStr">
        <is>
          <t>Sep</t>
        </is>
      </c>
      <c r="E5170" t="inlineStr">
        <is>
          <t>UK</t>
        </is>
      </c>
      <c r="F5170" t="inlineStr">
        <is>
          <t>UK</t>
        </is>
      </c>
      <c r="G5170" t="inlineStr">
        <is>
          <t>Life Sciences</t>
        </is>
      </c>
      <c r="H5170" t="inlineStr">
        <is>
          <t>Cloud &amp; infrastructure</t>
        </is>
      </c>
      <c r="I5170" t="inlineStr">
        <is>
          <t>Large client</t>
        </is>
      </c>
      <c r="J5170" t="inlineStr">
        <is>
          <t>Sophie Müller</t>
        </is>
      </c>
      <c r="K5170" s="71" t="n">
        <v>10192</v>
      </c>
      <c r="L5170" s="72" t="n">
        <v>4862.51</v>
      </c>
      <c r="M5170" s="72" t="n">
        <v>49558701.92</v>
      </c>
      <c r="N5170" s="72" t="n">
        <v>0</v>
      </c>
      <c r="O5170" s="72" t="n">
        <v>49558701.92</v>
      </c>
      <c r="P5170" s="72" t="n">
        <v>30932824.15</v>
      </c>
      <c r="Q5170" s="72" t="n">
        <v>18625877.77</v>
      </c>
      <c r="R5170" t="inlineStr">
        <is>
          <t>LS-01</t>
        </is>
      </c>
      <c r="S5170" s="73" t="n">
        <v>74.09999999999999</v>
      </c>
      <c r="T5170" s="73" t="n">
        <v>58.2</v>
      </c>
      <c r="U5170" s="71" t="n">
        <v>1</v>
      </c>
      <c r="V5170" t="inlineStr">
        <is>
          <t>No</t>
        </is>
      </c>
      <c r="W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TC105162</t>
        </is>
      </c>
      <c r="B5171" s="69" t="n">
        <v>46279</v>
      </c>
      <c r="C5171" s="70" t="n">
        <v>2026</v>
      </c>
      <c r="D5171" t="inlineStr">
        <is>
          <t>Sep</t>
        </is>
      </c>
      <c r="E5171" t="inlineStr">
        <is>
          <t>North America</t>
        </is>
      </c>
      <c r="F5171" t="inlineStr">
        <is>
          <t>Canada</t>
        </is>
      </c>
      <c r="G5171" t="inlineStr">
        <is>
          <t>Technology &amp; Services</t>
        </is>
      </c>
      <c r="H5171" t="inlineStr">
        <is>
          <t>Cloud &amp; infrastructure</t>
        </is>
      </c>
      <c r="I5171" t="inlineStr">
        <is>
          <t>Mid-size client</t>
        </is>
      </c>
      <c r="J5171" t="inlineStr">
        <is>
          <t>Ruhi Shaikh</t>
        </is>
      </c>
      <c r="K5171" s="71" t="n">
        <v>5597</v>
      </c>
      <c r="L5171" s="72" t="n">
        <v>3984.71</v>
      </c>
      <c r="M5171" s="72" t="n">
        <v>22302421.87</v>
      </c>
      <c r="N5171" s="72" t="n">
        <v>0</v>
      </c>
      <c r="O5171" s="72" t="n">
        <v>22302421.87</v>
      </c>
      <c r="P5171" s="72" t="n">
        <v>15271848.52</v>
      </c>
      <c r="Q5171" s="72" t="n">
        <v>7030573.35</v>
      </c>
      <c r="R5171" t="inlineStr">
        <is>
          <t>TS-05</t>
        </is>
      </c>
      <c r="S5171" s="73" t="n">
        <v>38.3</v>
      </c>
      <c r="T5171" s="73" t="n">
        <v>34.3</v>
      </c>
      <c r="U5171" s="71" t="n">
        <v>1</v>
      </c>
      <c r="V5171" t="inlineStr">
        <is>
          <t>Yes</t>
        </is>
      </c>
      <c r="W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TC105163</t>
        </is>
      </c>
      <c r="B5172" s="69" t="n">
        <v>46279</v>
      </c>
      <c r="C5172" s="70" t="n">
        <v>2026</v>
      </c>
      <c r="D5172" t="inlineStr">
        <is>
          <t>Sep</t>
        </is>
      </c>
      <c r="E5172" t="inlineStr">
        <is>
          <t>UK</t>
        </is>
      </c>
      <c r="F5172" t="inlineStr">
        <is>
          <t>UK</t>
        </is>
      </c>
      <c r="G5172" t="inlineStr">
        <is>
          <t>Manufacturing</t>
        </is>
      </c>
      <c r="H5172" t="inlineStr">
        <is>
          <t>AI &amp; data</t>
        </is>
      </c>
      <c r="I5172" t="inlineStr">
        <is>
          <t>Top-10 client</t>
        </is>
      </c>
      <c r="J5172" t="inlineStr">
        <is>
          <t>Ruhi Shaikh</t>
        </is>
      </c>
      <c r="K5172" s="71" t="n">
        <v>6269</v>
      </c>
      <c r="L5172" s="72" t="n">
        <v>3580.18</v>
      </c>
      <c r="M5172" s="72" t="n">
        <v>22444148.42</v>
      </c>
      <c r="N5172" s="72" t="n">
        <v>0</v>
      </c>
      <c r="O5172" s="72" t="n">
        <v>22444148.42</v>
      </c>
      <c r="P5172" s="72" t="n">
        <v>13519269.5</v>
      </c>
      <c r="Q5172" s="72" t="n">
        <v>8924878.92</v>
      </c>
      <c r="R5172" t="inlineStr">
        <is>
          <t>M-02</t>
        </is>
      </c>
      <c r="S5172" s="73" t="n">
        <v>49</v>
      </c>
      <c r="T5172" s="73" t="n">
        <v>36.4</v>
      </c>
      <c r="U5172" s="71" t="n">
        <v>1</v>
      </c>
      <c r="V5172" t="inlineStr">
        <is>
          <t>No</t>
        </is>
      </c>
      <c r="W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TC105164</t>
        </is>
      </c>
      <c r="B5173" s="69" t="n">
        <v>46279</v>
      </c>
      <c r="C5173" s="70" t="n">
        <v>2026</v>
      </c>
      <c r="D5173" t="inlineStr">
        <is>
          <t>Sep</t>
        </is>
      </c>
      <c r="E5173" t="inlineStr">
        <is>
          <t>North America</t>
        </is>
      </c>
      <c r="F5173" t="inlineStr">
        <is>
          <t>Canada</t>
        </is>
      </c>
      <c r="G5173" t="inlineStr">
        <is>
          <t>Manufacturing</t>
        </is>
      </c>
      <c r="H5173" t="inlineStr">
        <is>
          <t>Application services</t>
        </is>
      </c>
      <c r="I5173" t="inlineStr">
        <is>
          <t>Mid-size client</t>
        </is>
      </c>
      <c r="J5173" t="inlineStr">
        <is>
          <t>Liam O'Brien</t>
        </is>
      </c>
      <c r="K5173" s="71" t="n">
        <v>6515</v>
      </c>
      <c r="L5173" s="72" t="n">
        <v>3821.83</v>
      </c>
      <c r="M5173" s="72" t="n">
        <v>24899222.45</v>
      </c>
      <c r="N5173" s="72" t="n">
        <v>0</v>
      </c>
      <c r="O5173" s="72" t="n">
        <v>24899222.45</v>
      </c>
      <c r="P5173" s="72" t="n">
        <v>15771116.98</v>
      </c>
      <c r="Q5173" s="72" t="n">
        <v>9128105.470000001</v>
      </c>
      <c r="R5173" t="inlineStr">
        <is>
          <t>M-05</t>
        </is>
      </c>
      <c r="S5173" s="73" t="n">
        <v>51.9</v>
      </c>
      <c r="T5173" s="73" t="n">
        <v>39.5</v>
      </c>
      <c r="U5173" s="71" t="n">
        <v>0</v>
      </c>
      <c r="V5173" t="inlineStr">
        <is>
          <t>No</t>
        </is>
      </c>
      <c r="W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TC105165</t>
        </is>
      </c>
      <c r="B5174" s="69" t="n">
        <v>46280</v>
      </c>
      <c r="C5174" s="70" t="n">
        <v>2026</v>
      </c>
      <c r="D5174" t="inlineStr">
        <is>
          <t>Sep</t>
        </is>
      </c>
      <c r="E5174" t="inlineStr">
        <is>
          <t>North America</t>
        </is>
      </c>
      <c r="F5174" t="inlineStr">
        <is>
          <t>Canada</t>
        </is>
      </c>
      <c r="G5174" t="inlineStr">
        <is>
          <t>Retail &amp; CPG</t>
        </is>
      </c>
      <c r="H5174" t="inlineStr">
        <is>
          <t>Application services</t>
        </is>
      </c>
      <c r="I5174" t="inlineStr">
        <is>
          <t>Large client</t>
        </is>
      </c>
      <c r="J5174" t="inlineStr">
        <is>
          <t>Ravindra Patil</t>
        </is>
      </c>
      <c r="K5174" s="71" t="n">
        <v>954</v>
      </c>
      <c r="L5174" s="72" t="n">
        <v>3469.83</v>
      </c>
      <c r="M5174" s="72" t="n">
        <v>3310217.82</v>
      </c>
      <c r="N5174" s="72" t="n">
        <v>66204.36</v>
      </c>
      <c r="O5174" s="72" t="n">
        <v>3244013.46</v>
      </c>
      <c r="P5174" s="72" t="n">
        <v>2105568.85</v>
      </c>
      <c r="Q5174" s="72" t="n">
        <v>1138444.61</v>
      </c>
      <c r="R5174" t="inlineStr">
        <is>
          <t>RC-03</t>
        </is>
      </c>
      <c r="S5174" s="73" t="n">
        <v>6.4</v>
      </c>
      <c r="T5174" s="73" t="n">
        <v>5.9</v>
      </c>
      <c r="U5174" s="71" t="n">
        <v>1</v>
      </c>
      <c r="V5174" t="inlineStr">
        <is>
          <t>No</t>
        </is>
      </c>
      <c r="W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TC105166</t>
        </is>
      </c>
      <c r="B5175" s="69" t="n">
        <v>46280</v>
      </c>
      <c r="C5175" s="70" t="n">
        <v>2026</v>
      </c>
      <c r="D5175" t="inlineStr">
        <is>
          <t>Sep</t>
        </is>
      </c>
      <c r="E5175" t="inlineStr">
        <is>
          <t>North America</t>
        </is>
      </c>
      <c r="F5175" t="inlineStr">
        <is>
          <t>Canada</t>
        </is>
      </c>
      <c r="G5175" t="inlineStr">
        <is>
          <t>Technology &amp; Services</t>
        </is>
      </c>
      <c r="H5175" t="inlineStr">
        <is>
          <t>BPS</t>
        </is>
      </c>
      <c r="I5175" t="inlineStr">
        <is>
          <t>Top-10 client</t>
        </is>
      </c>
      <c r="J5175" t="inlineStr">
        <is>
          <t>Hiroshi Tanaka</t>
        </is>
      </c>
      <c r="K5175" s="71" t="n">
        <v>2944</v>
      </c>
      <c r="L5175" s="72" t="n">
        <v>4537.32</v>
      </c>
      <c r="M5175" s="72" t="n">
        <v>13357870.08</v>
      </c>
      <c r="N5175" s="72" t="n">
        <v>0</v>
      </c>
      <c r="O5175" s="72" t="n">
        <v>13357870.08</v>
      </c>
      <c r="P5175" s="72" t="n">
        <v>8873242.390000001</v>
      </c>
      <c r="Q5175" s="72" t="n">
        <v>4484627.69</v>
      </c>
      <c r="R5175" t="inlineStr">
        <is>
          <t>TS-03</t>
        </is>
      </c>
      <c r="S5175" s="73" t="n">
        <v>21.8</v>
      </c>
      <c r="T5175" s="73" t="n">
        <v>18.2</v>
      </c>
      <c r="U5175" s="71" t="n">
        <v>0</v>
      </c>
      <c r="V5175" t="inlineStr">
        <is>
          <t>No</t>
        </is>
      </c>
      <c r="W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TC105167</t>
        </is>
      </c>
      <c r="B5176" s="69" t="n">
        <v>46280</v>
      </c>
      <c r="C5176" s="70" t="n">
        <v>2026</v>
      </c>
      <c r="D5176" t="inlineStr">
        <is>
          <t>Sep</t>
        </is>
      </c>
      <c r="E5176" t="inlineStr">
        <is>
          <t>North America</t>
        </is>
      </c>
      <c r="F5176" t="inlineStr">
        <is>
          <t>Canada</t>
        </is>
      </c>
      <c r="G5176" t="inlineStr">
        <is>
          <t>Technology &amp; Services</t>
        </is>
      </c>
      <c r="H5176" t="inlineStr">
        <is>
          <t>Application services</t>
        </is>
      </c>
      <c r="I5176" t="inlineStr">
        <is>
          <t>Top-10 client</t>
        </is>
      </c>
      <c r="J5176" t="inlineStr">
        <is>
          <t>Sophie Müller</t>
        </is>
      </c>
      <c r="K5176" s="71" t="n">
        <v>1097</v>
      </c>
      <c r="L5176" s="72" t="n">
        <v>3882.77</v>
      </c>
      <c r="M5176" s="72" t="n">
        <v>4259398.69</v>
      </c>
      <c r="N5176" s="72" t="n">
        <v>0</v>
      </c>
      <c r="O5176" s="72" t="n">
        <v>4259398.69</v>
      </c>
      <c r="P5176" s="72" t="n">
        <v>2823440.94</v>
      </c>
      <c r="Q5176" s="72" t="n">
        <v>1435957.75</v>
      </c>
      <c r="R5176" t="inlineStr">
        <is>
          <t>TS-06</t>
        </is>
      </c>
      <c r="S5176" s="73" t="n">
        <v>7.9</v>
      </c>
      <c r="T5176" s="73" t="n">
        <v>6.9</v>
      </c>
      <c r="U5176" s="71" t="n">
        <v>0</v>
      </c>
      <c r="V5176" t="inlineStr">
        <is>
          <t>No</t>
        </is>
      </c>
      <c r="W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TC105168</t>
        </is>
      </c>
      <c r="B5177" s="69" t="n">
        <v>46280</v>
      </c>
      <c r="C5177" s="70" t="n">
        <v>2026</v>
      </c>
      <c r="D5177" t="inlineStr">
        <is>
          <t>Sep</t>
        </is>
      </c>
      <c r="E5177" t="inlineStr">
        <is>
          <t>UK</t>
        </is>
      </c>
      <c r="F5177" t="inlineStr">
        <is>
          <t>UK</t>
        </is>
      </c>
      <c r="G5177" t="inlineStr">
        <is>
          <t>Retail &amp; CPG</t>
        </is>
      </c>
      <c r="H5177" t="inlineStr">
        <is>
          <t>Cloud &amp; infrastructure</t>
        </is>
      </c>
      <c r="I5177" t="inlineStr">
        <is>
          <t>Mid-size client</t>
        </is>
      </c>
      <c r="J5177" t="inlineStr">
        <is>
          <t>Fatima Al-Saud</t>
        </is>
      </c>
      <c r="K5177" s="71" t="n">
        <v>9508</v>
      </c>
      <c r="L5177" s="72" t="n">
        <v>4005.76</v>
      </c>
      <c r="M5177" s="72" t="n">
        <v>38086766.08</v>
      </c>
      <c r="N5177" s="72" t="n">
        <v>1523470.64</v>
      </c>
      <c r="O5177" s="72" t="n">
        <v>36563295.44</v>
      </c>
      <c r="P5177" s="72" t="n">
        <v>24761742.57</v>
      </c>
      <c r="Q5177" s="72" t="n">
        <v>11801552.87</v>
      </c>
      <c r="R5177" t="inlineStr">
        <is>
          <t>RC-04</t>
        </is>
      </c>
      <c r="S5177" s="73" t="n">
        <v>78.5</v>
      </c>
      <c r="T5177" s="73" t="n">
        <v>60.7</v>
      </c>
      <c r="U5177" s="71" t="n">
        <v>1</v>
      </c>
      <c r="V5177" t="inlineStr">
        <is>
          <t>No</t>
        </is>
      </c>
      <c r="W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TC105169</t>
        </is>
      </c>
      <c r="B5178" s="69" t="n">
        <v>46280</v>
      </c>
      <c r="C5178" s="70" t="n">
        <v>2026</v>
      </c>
      <c r="D5178" t="inlineStr">
        <is>
          <t>Sep</t>
        </is>
      </c>
      <c r="E5178" t="inlineStr">
        <is>
          <t>North America</t>
        </is>
      </c>
      <c r="F5178" t="inlineStr">
        <is>
          <t>USA</t>
        </is>
      </c>
      <c r="G5178" t="inlineStr">
        <is>
          <t>Retail &amp; CPG</t>
        </is>
      </c>
      <c r="H5178" t="inlineStr">
        <is>
          <t>AI &amp; data</t>
        </is>
      </c>
      <c r="I5178" t="inlineStr">
        <is>
          <t>Top-10 client</t>
        </is>
      </c>
      <c r="J5178" t="inlineStr">
        <is>
          <t>Yuki Sato</t>
        </is>
      </c>
      <c r="K5178" s="71" t="n">
        <v>3663</v>
      </c>
      <c r="L5178" s="72" t="n">
        <v>3658.85</v>
      </c>
      <c r="M5178" s="72" t="n">
        <v>13402367.55</v>
      </c>
      <c r="N5178" s="72" t="n">
        <v>536094.7</v>
      </c>
      <c r="O5178" s="72" t="n">
        <v>12866272.85</v>
      </c>
      <c r="P5178" s="72" t="n">
        <v>7833536.97</v>
      </c>
      <c r="Q5178" s="72" t="n">
        <v>5032735.88</v>
      </c>
      <c r="R5178" t="inlineStr">
        <is>
          <t>RC-02</t>
        </is>
      </c>
      <c r="S5178" s="73" t="n">
        <v>29.7</v>
      </c>
      <c r="T5178" s="73" t="n">
        <v>24.1</v>
      </c>
      <c r="U5178" s="71" t="n">
        <v>0</v>
      </c>
      <c r="V5178" t="inlineStr">
        <is>
          <t>No</t>
        </is>
      </c>
      <c r="W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TC105170</t>
        </is>
      </c>
      <c r="B5179" s="69" t="n">
        <v>46280</v>
      </c>
      <c r="C5179" s="70" t="n">
        <v>2026</v>
      </c>
      <c r="D5179" t="inlineStr">
        <is>
          <t>Sep</t>
        </is>
      </c>
      <c r="E5179" t="inlineStr">
        <is>
          <t>India</t>
        </is>
      </c>
      <c r="F5179" t="inlineStr">
        <is>
          <t>India</t>
        </is>
      </c>
      <c r="G5179" t="inlineStr">
        <is>
          <t>Communications &amp; Media</t>
        </is>
      </c>
      <c r="H5179" t="inlineStr">
        <is>
          <t>BPS</t>
        </is>
      </c>
      <c r="I5179" t="inlineStr">
        <is>
          <t>Top-10 client</t>
        </is>
      </c>
      <c r="J5179" t="inlineStr">
        <is>
          <t>Mei Lin</t>
        </is>
      </c>
      <c r="K5179" s="71" t="n">
        <v>4046</v>
      </c>
      <c r="L5179" s="72" t="n">
        <v>3511.13</v>
      </c>
      <c r="M5179" s="72" t="n">
        <v>14206031.98</v>
      </c>
      <c r="N5179" s="72" t="n">
        <v>568241.28</v>
      </c>
      <c r="O5179" s="72" t="n">
        <v>13637790.7</v>
      </c>
      <c r="P5179" s="72" t="n">
        <v>10643237.71</v>
      </c>
      <c r="Q5179" s="72" t="n">
        <v>2994552.99</v>
      </c>
      <c r="R5179" t="inlineStr">
        <is>
          <t>CM-05</t>
        </is>
      </c>
      <c r="S5179" s="73" t="n">
        <v>34.3</v>
      </c>
      <c r="T5179" s="73" t="n">
        <v>26.6</v>
      </c>
      <c r="U5179" s="71" t="n">
        <v>2</v>
      </c>
      <c r="V5179" t="inlineStr">
        <is>
          <t>No</t>
        </is>
      </c>
      <c r="W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TC105171</t>
        </is>
      </c>
      <c r="B5180" s="69" t="n">
        <v>46280</v>
      </c>
      <c r="C5180" s="70" t="n">
        <v>2026</v>
      </c>
      <c r="D5180" t="inlineStr">
        <is>
          <t>Sep</t>
        </is>
      </c>
      <c r="E5180" t="inlineStr">
        <is>
          <t>North America</t>
        </is>
      </c>
      <c r="F5180" t="inlineStr">
        <is>
          <t>Canada</t>
        </is>
      </c>
      <c r="G5180" t="inlineStr">
        <is>
          <t>BFSI</t>
        </is>
      </c>
      <c r="H5180" t="inlineStr">
        <is>
          <t>Cloud &amp; infrastructure</t>
        </is>
      </c>
      <c r="I5180" t="inlineStr">
        <is>
          <t>Top-10 client</t>
        </is>
      </c>
      <c r="J5180" t="inlineStr">
        <is>
          <t>Arjun Mehta</t>
        </is>
      </c>
      <c r="K5180" s="71" t="n">
        <v>3958</v>
      </c>
      <c r="L5180" s="72" t="n">
        <v>4596.94</v>
      </c>
      <c r="M5180" s="72" t="n">
        <v>18194688.52</v>
      </c>
      <c r="N5180" s="72" t="n">
        <v>0</v>
      </c>
      <c r="O5180" s="72" t="n">
        <v>18194688.52</v>
      </c>
      <c r="P5180" s="72" t="n">
        <v>11306123.24</v>
      </c>
      <c r="Q5180" s="72" t="n">
        <v>6888565.28</v>
      </c>
      <c r="R5180" t="inlineStr">
        <is>
          <t>B-02</t>
        </is>
      </c>
      <c r="S5180" s="73" t="n">
        <v>33.3</v>
      </c>
      <c r="T5180" s="73" t="n">
        <v>24.8</v>
      </c>
      <c r="U5180" s="71" t="n">
        <v>2</v>
      </c>
      <c r="V5180" t="inlineStr">
        <is>
          <t>No</t>
        </is>
      </c>
      <c r="W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TC105172</t>
        </is>
      </c>
      <c r="B5181" s="69" t="n">
        <v>46280</v>
      </c>
      <c r="C5181" s="70" t="n">
        <v>2026</v>
      </c>
      <c r="D5181" t="inlineStr">
        <is>
          <t>Sep</t>
        </is>
      </c>
      <c r="E5181" t="inlineStr">
        <is>
          <t>North America</t>
        </is>
      </c>
      <c r="F5181" t="inlineStr">
        <is>
          <t>USA</t>
        </is>
      </c>
      <c r="G5181" t="inlineStr">
        <is>
          <t>Manufacturing</t>
        </is>
      </c>
      <c r="H5181" t="inlineStr">
        <is>
          <t>AI &amp; data</t>
        </is>
      </c>
      <c r="I5181" t="inlineStr">
        <is>
          <t>Large client</t>
        </is>
      </c>
      <c r="J5181" t="inlineStr">
        <is>
          <t>Arjun Mehta</t>
        </is>
      </c>
      <c r="K5181" s="71" t="n">
        <v>3168</v>
      </c>
      <c r="L5181" s="72" t="n">
        <v>4205.08</v>
      </c>
      <c r="M5181" s="72" t="n">
        <v>13321693.44</v>
      </c>
      <c r="N5181" s="72" t="n">
        <v>799301.61</v>
      </c>
      <c r="O5181" s="72" t="n">
        <v>12522391.83</v>
      </c>
      <c r="P5181" s="72" t="n">
        <v>8794932.32</v>
      </c>
      <c r="Q5181" s="72" t="n">
        <v>3727459.51</v>
      </c>
      <c r="R5181" t="inlineStr">
        <is>
          <t>M-05</t>
        </is>
      </c>
      <c r="S5181" s="73" t="n">
        <v>22.8</v>
      </c>
      <c r="T5181" s="73" t="n">
        <v>19.6</v>
      </c>
      <c r="U5181" s="71" t="n">
        <v>0</v>
      </c>
      <c r="V5181" t="inlineStr">
        <is>
          <t>No</t>
        </is>
      </c>
      <c r="W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TC105173</t>
        </is>
      </c>
      <c r="B5182" s="69" t="n">
        <v>46280</v>
      </c>
      <c r="C5182" s="70" t="n">
        <v>2026</v>
      </c>
      <c r="D5182" t="inlineStr">
        <is>
          <t>Sep</t>
        </is>
      </c>
      <c r="E5182" t="inlineStr">
        <is>
          <t>Continental Europe</t>
        </is>
      </c>
      <c r="F5182" t="inlineStr">
        <is>
          <t>France</t>
        </is>
      </c>
      <c r="G5182" t="inlineStr">
        <is>
          <t>BFSI</t>
        </is>
      </c>
      <c r="H5182" t="inlineStr">
        <is>
          <t>Application services</t>
        </is>
      </c>
      <c r="I5182" t="inlineStr">
        <is>
          <t>Top-10 client</t>
        </is>
      </c>
      <c r="J5182" t="inlineStr">
        <is>
          <t>Noah Smith</t>
        </is>
      </c>
      <c r="K5182" s="71" t="n">
        <v>5785</v>
      </c>
      <c r="L5182" s="72" t="n">
        <v>4417.82</v>
      </c>
      <c r="M5182" s="72" t="n">
        <v>25557088.7</v>
      </c>
      <c r="N5182" s="72" t="n">
        <v>0</v>
      </c>
      <c r="O5182" s="72" t="n">
        <v>25557088.7</v>
      </c>
      <c r="P5182" s="72" t="n">
        <v>17590595.04</v>
      </c>
      <c r="Q5182" s="72" t="n">
        <v>7966493.66</v>
      </c>
      <c r="R5182" t="inlineStr">
        <is>
          <t>B-05</t>
        </is>
      </c>
      <c r="S5182" s="73" t="n">
        <v>40.2</v>
      </c>
      <c r="T5182" s="73" t="n">
        <v>35.1</v>
      </c>
      <c r="U5182" s="71" t="n">
        <v>0</v>
      </c>
      <c r="V5182" t="inlineStr">
        <is>
          <t>No</t>
        </is>
      </c>
      <c r="W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TC105174</t>
        </is>
      </c>
      <c r="B5183" s="69" t="n">
        <v>46280</v>
      </c>
      <c r="C5183" s="70" t="n">
        <v>2026</v>
      </c>
      <c r="D5183" t="inlineStr">
        <is>
          <t>Sep</t>
        </is>
      </c>
      <c r="E5183" t="inlineStr">
        <is>
          <t>North America</t>
        </is>
      </c>
      <c r="F5183" t="inlineStr">
        <is>
          <t>Canada</t>
        </is>
      </c>
      <c r="G5183" t="inlineStr">
        <is>
          <t>Life Sciences</t>
        </is>
      </c>
      <c r="H5183" t="inlineStr">
        <is>
          <t>Cloud &amp; infrastructure</t>
        </is>
      </c>
      <c r="I5183" t="inlineStr">
        <is>
          <t>Large client</t>
        </is>
      </c>
      <c r="J5183" t="inlineStr">
        <is>
          <t>Wei Chen</t>
        </is>
      </c>
      <c r="K5183" s="71" t="n">
        <v>11207</v>
      </c>
      <c r="L5183" s="72" t="n">
        <v>4059.38</v>
      </c>
      <c r="M5183" s="72" t="n">
        <v>45493471.66</v>
      </c>
      <c r="N5183" s="72" t="n">
        <v>909869.4300000001</v>
      </c>
      <c r="O5183" s="72" t="n">
        <v>44583602.23</v>
      </c>
      <c r="P5183" s="72" t="n">
        <v>26543108.1</v>
      </c>
      <c r="Q5183" s="72" t="n">
        <v>18040494.13</v>
      </c>
      <c r="R5183" t="inlineStr">
        <is>
          <t>LS-06</t>
        </is>
      </c>
      <c r="S5183" s="73" t="n">
        <v>69.40000000000001</v>
      </c>
      <c r="T5183" s="73" t="n">
        <v>63.8</v>
      </c>
      <c r="U5183" s="71" t="n">
        <v>0</v>
      </c>
      <c r="V5183" t="inlineStr">
        <is>
          <t>No</t>
        </is>
      </c>
      <c r="W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TC105175</t>
        </is>
      </c>
      <c r="B5184" s="69" t="n">
        <v>46281</v>
      </c>
      <c r="C5184" s="70" t="n">
        <v>2026</v>
      </c>
      <c r="D5184" t="inlineStr">
        <is>
          <t>Sep</t>
        </is>
      </c>
      <c r="E5184" t="inlineStr">
        <is>
          <t>UK</t>
        </is>
      </c>
      <c r="F5184" t="inlineStr">
        <is>
          <t>UK</t>
        </is>
      </c>
      <c r="G5184" t="inlineStr">
        <is>
          <t>Manufacturing</t>
        </is>
      </c>
      <c r="H5184" t="inlineStr">
        <is>
          <t>Consulting</t>
        </is>
      </c>
      <c r="I5184" t="inlineStr">
        <is>
          <t>Large client</t>
        </is>
      </c>
      <c r="J5184" t="inlineStr">
        <is>
          <t>Wei Chen</t>
        </is>
      </c>
      <c r="K5184" s="71" t="n">
        <v>1101</v>
      </c>
      <c r="L5184" s="72" t="n">
        <v>4012.49</v>
      </c>
      <c r="M5184" s="72" t="n">
        <v>4417751.49</v>
      </c>
      <c r="N5184" s="72" t="n">
        <v>0</v>
      </c>
      <c r="O5184" s="72" t="n">
        <v>4417751.49</v>
      </c>
      <c r="P5184" s="72" t="n">
        <v>2851959.37</v>
      </c>
      <c r="Q5184" s="72" t="n">
        <v>1565792.12</v>
      </c>
      <c r="R5184" t="inlineStr">
        <is>
          <t>M-04</t>
        </is>
      </c>
      <c r="S5184" s="73" t="n">
        <v>7.5</v>
      </c>
      <c r="T5184" s="73" t="n">
        <v>6.5</v>
      </c>
      <c r="U5184" s="71" t="n">
        <v>0</v>
      </c>
      <c r="V5184" t="inlineStr">
        <is>
          <t>No</t>
        </is>
      </c>
      <c r="W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TC105176</t>
        </is>
      </c>
      <c r="B5185" s="69" t="n">
        <v>46281</v>
      </c>
      <c r="C5185" s="70" t="n">
        <v>2026</v>
      </c>
      <c r="D5185" t="inlineStr">
        <is>
          <t>Sep</t>
        </is>
      </c>
      <c r="E5185" t="inlineStr">
        <is>
          <t>North America</t>
        </is>
      </c>
      <c r="F5185" t="inlineStr">
        <is>
          <t>Canada</t>
        </is>
      </c>
      <c r="G5185" t="inlineStr">
        <is>
          <t>BFSI</t>
        </is>
      </c>
      <c r="H5185" t="inlineStr">
        <is>
          <t>AI &amp; data</t>
        </is>
      </c>
      <c r="I5185" t="inlineStr">
        <is>
          <t>Large client</t>
        </is>
      </c>
      <c r="J5185" t="inlineStr">
        <is>
          <t>Yuki Sato</t>
        </is>
      </c>
      <c r="K5185" s="71" t="n">
        <v>834</v>
      </c>
      <c r="L5185" s="72" t="n">
        <v>4563.35</v>
      </c>
      <c r="M5185" s="72" t="n">
        <v>3805833.9</v>
      </c>
      <c r="N5185" s="72" t="n">
        <v>0</v>
      </c>
      <c r="O5185" s="72" t="n">
        <v>3805833.9</v>
      </c>
      <c r="P5185" s="72" t="n">
        <v>2215313.53</v>
      </c>
      <c r="Q5185" s="72" t="n">
        <v>1590520.37</v>
      </c>
      <c r="R5185" t="inlineStr">
        <is>
          <t>B-02</t>
        </is>
      </c>
      <c r="S5185" s="73" t="n">
        <v>6.3</v>
      </c>
      <c r="T5185" s="73" t="n">
        <v>5</v>
      </c>
      <c r="U5185" s="71" t="n">
        <v>0</v>
      </c>
      <c r="V5185" t="inlineStr">
        <is>
          <t>No</t>
        </is>
      </c>
      <c r="W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TC105177</t>
        </is>
      </c>
      <c r="B5186" s="69" t="n">
        <v>46281</v>
      </c>
      <c r="C5186" s="70" t="n">
        <v>2026</v>
      </c>
      <c r="D5186" t="inlineStr">
        <is>
          <t>Sep</t>
        </is>
      </c>
      <c r="E5186" t="inlineStr">
        <is>
          <t>North America</t>
        </is>
      </c>
      <c r="F5186" t="inlineStr">
        <is>
          <t>Canada</t>
        </is>
      </c>
      <c r="G5186" t="inlineStr">
        <is>
          <t>Life Sciences</t>
        </is>
      </c>
      <c r="H5186" t="inlineStr">
        <is>
          <t>Cloud &amp; infrastructure</t>
        </is>
      </c>
      <c r="I5186" t="inlineStr">
        <is>
          <t>Top-10 client</t>
        </is>
      </c>
      <c r="J5186" t="inlineStr">
        <is>
          <t>Liam O'Brien</t>
        </is>
      </c>
      <c r="K5186" s="71" t="n">
        <v>1830</v>
      </c>
      <c r="L5186" s="72" t="n">
        <v>4466.78</v>
      </c>
      <c r="M5186" s="72" t="n">
        <v>8174207.4</v>
      </c>
      <c r="N5186" s="72" t="n">
        <v>326968.3</v>
      </c>
      <c r="O5186" s="72" t="n">
        <v>7847239.1</v>
      </c>
      <c r="P5186" s="72" t="n">
        <v>5694427.63</v>
      </c>
      <c r="Q5186" s="72" t="n">
        <v>2152811.47</v>
      </c>
      <c r="R5186" t="inlineStr">
        <is>
          <t>LS-04</t>
        </is>
      </c>
      <c r="S5186" s="73" t="n">
        <v>12.6</v>
      </c>
      <c r="T5186" s="73" t="n">
        <v>10.6</v>
      </c>
      <c r="U5186" s="71" t="n">
        <v>0</v>
      </c>
      <c r="V5186" t="inlineStr">
        <is>
          <t>No</t>
        </is>
      </c>
      <c r="W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TC105178</t>
        </is>
      </c>
      <c r="B5187" s="69" t="n">
        <v>46281</v>
      </c>
      <c r="C5187" s="70" t="n">
        <v>2026</v>
      </c>
      <c r="D5187" t="inlineStr">
        <is>
          <t>Sep</t>
        </is>
      </c>
      <c r="E5187" t="inlineStr">
        <is>
          <t>Continental Europe</t>
        </is>
      </c>
      <c r="F5187" t="inlineStr">
        <is>
          <t>France</t>
        </is>
      </c>
      <c r="G5187" t="inlineStr">
        <is>
          <t>Technology &amp; Services</t>
        </is>
      </c>
      <c r="H5187" t="inlineStr">
        <is>
          <t>BPS</t>
        </is>
      </c>
      <c r="I5187" t="inlineStr">
        <is>
          <t>Mid-size client</t>
        </is>
      </c>
      <c r="J5187" t="inlineStr">
        <is>
          <t>Omar Haddad</t>
        </is>
      </c>
      <c r="K5187" s="71" t="n">
        <v>4749</v>
      </c>
      <c r="L5187" s="72" t="n">
        <v>4518.96</v>
      </c>
      <c r="M5187" s="72" t="n">
        <v>21460541.04</v>
      </c>
      <c r="N5187" s="72" t="n">
        <v>0</v>
      </c>
      <c r="O5187" s="72" t="n">
        <v>21460541.04</v>
      </c>
      <c r="P5187" s="72" t="n">
        <v>12903958.11</v>
      </c>
      <c r="Q5187" s="72" t="n">
        <v>8556582.93</v>
      </c>
      <c r="R5187" t="inlineStr">
        <is>
          <t>TS-04</t>
        </is>
      </c>
      <c r="S5187" s="73" t="n">
        <v>33.3</v>
      </c>
      <c r="T5187" s="73" t="n">
        <v>28.1</v>
      </c>
      <c r="U5187" s="71" t="n">
        <v>0</v>
      </c>
      <c r="V5187" t="inlineStr">
        <is>
          <t>No</t>
        </is>
      </c>
      <c r="W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TC105179</t>
        </is>
      </c>
      <c r="B5188" s="69" t="n">
        <v>46281</v>
      </c>
      <c r="C5188" s="70" t="n">
        <v>2026</v>
      </c>
      <c r="D5188" t="inlineStr">
        <is>
          <t>Sep</t>
        </is>
      </c>
      <c r="E5188" t="inlineStr">
        <is>
          <t>Asia Pacific</t>
        </is>
      </c>
      <c r="F5188" t="inlineStr">
        <is>
          <t>Japan</t>
        </is>
      </c>
      <c r="G5188" t="inlineStr">
        <is>
          <t>BFSI</t>
        </is>
      </c>
      <c r="H5188" t="inlineStr">
        <is>
          <t>Application services</t>
        </is>
      </c>
      <c r="I5188" t="inlineStr">
        <is>
          <t>Top-10 client</t>
        </is>
      </c>
      <c r="J5188" t="inlineStr">
        <is>
          <t>Priya Nair</t>
        </is>
      </c>
      <c r="K5188" s="71" t="n">
        <v>3185</v>
      </c>
      <c r="L5188" s="72" t="n">
        <v>3548.62</v>
      </c>
      <c r="M5188" s="72" t="n">
        <v>11302354.7</v>
      </c>
      <c r="N5188" s="72" t="n">
        <v>0</v>
      </c>
      <c r="O5188" s="72" t="n">
        <v>11302354.7</v>
      </c>
      <c r="P5188" s="72" t="n">
        <v>7079009.75</v>
      </c>
      <c r="Q5188" s="72" t="n">
        <v>4223344.95</v>
      </c>
      <c r="R5188" t="inlineStr">
        <is>
          <t>B-04</t>
        </is>
      </c>
      <c r="S5188" s="73" t="n">
        <v>26.8</v>
      </c>
      <c r="T5188" s="73" t="n">
        <v>20.5</v>
      </c>
      <c r="U5188" s="71" t="n">
        <v>0</v>
      </c>
      <c r="V5188" t="inlineStr">
        <is>
          <t>No</t>
        </is>
      </c>
      <c r="W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TC105180</t>
        </is>
      </c>
      <c r="B5189" s="69" t="n">
        <v>46281</v>
      </c>
      <c r="C5189" s="70" t="n">
        <v>2026</v>
      </c>
      <c r="D5189" t="inlineStr">
        <is>
          <t>Sep</t>
        </is>
      </c>
      <c r="E5189" t="inlineStr">
        <is>
          <t>North America</t>
        </is>
      </c>
      <c r="F5189" t="inlineStr">
        <is>
          <t>Canada</t>
        </is>
      </c>
      <c r="G5189" t="inlineStr">
        <is>
          <t>BFSI</t>
        </is>
      </c>
      <c r="H5189" t="inlineStr">
        <is>
          <t>Cloud &amp; infrastructure</t>
        </is>
      </c>
      <c r="I5189" t="inlineStr">
        <is>
          <t>Large client</t>
        </is>
      </c>
      <c r="J5189" t="inlineStr">
        <is>
          <t>Aisha Bello</t>
        </is>
      </c>
      <c r="K5189" s="71" t="n">
        <v>2666</v>
      </c>
      <c r="L5189" s="72" t="n">
        <v>4106.69</v>
      </c>
      <c r="M5189" s="72" t="n">
        <v>10948435.54</v>
      </c>
      <c r="N5189" s="72" t="n">
        <v>656906.13</v>
      </c>
      <c r="O5189" s="72" t="n">
        <v>10291529.41</v>
      </c>
      <c r="P5189" s="72" t="n">
        <v>6891972.51</v>
      </c>
      <c r="Q5189" s="72" t="n">
        <v>3399556.9</v>
      </c>
      <c r="R5189" t="inlineStr">
        <is>
          <t>B-06</t>
        </is>
      </c>
      <c r="S5189" s="73" t="n">
        <v>21.2</v>
      </c>
      <c r="T5189" s="73" t="n">
        <v>16.4</v>
      </c>
      <c r="U5189" s="71" t="n">
        <v>0</v>
      </c>
      <c r="V5189" t="inlineStr">
        <is>
          <t>No</t>
        </is>
      </c>
      <c r="W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TC105181</t>
        </is>
      </c>
      <c r="B5190" s="69" t="n">
        <v>46282</v>
      </c>
      <c r="C5190" s="70" t="n">
        <v>2026</v>
      </c>
      <c r="D5190" t="inlineStr">
        <is>
          <t>Sep</t>
        </is>
      </c>
      <c r="E5190" t="inlineStr">
        <is>
          <t>North America</t>
        </is>
      </c>
      <c r="F5190" t="inlineStr">
        <is>
          <t>Canada</t>
        </is>
      </c>
      <c r="G5190" t="inlineStr">
        <is>
          <t>Retail &amp; CPG</t>
        </is>
      </c>
      <c r="H5190" t="inlineStr">
        <is>
          <t>Application services</t>
        </is>
      </c>
      <c r="I5190" t="inlineStr">
        <is>
          <t>Mid-size client</t>
        </is>
      </c>
      <c r="J5190" t="inlineStr">
        <is>
          <t>Ruhi Shaikh</t>
        </is>
      </c>
      <c r="K5190" s="71" t="n">
        <v>10379</v>
      </c>
      <c r="L5190" s="72" t="n">
        <v>3799.52</v>
      </c>
      <c r="M5190" s="72" t="n">
        <v>39435218.08</v>
      </c>
      <c r="N5190" s="72" t="n">
        <v>1577408.72</v>
      </c>
      <c r="O5190" s="72" t="n">
        <v>37857809.36</v>
      </c>
      <c r="P5190" s="72" t="n">
        <v>23678636.64</v>
      </c>
      <c r="Q5190" s="72" t="n">
        <v>14179172.72</v>
      </c>
      <c r="R5190" t="inlineStr">
        <is>
          <t>RC-03</t>
        </is>
      </c>
      <c r="S5190" s="73" t="n">
        <v>74.59999999999999</v>
      </c>
      <c r="T5190" s="73" t="n">
        <v>61.6</v>
      </c>
      <c r="U5190" s="71" t="n">
        <v>1</v>
      </c>
      <c r="V5190" t="inlineStr">
        <is>
          <t>No</t>
        </is>
      </c>
      <c r="W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TC105182</t>
        </is>
      </c>
      <c r="B5191" s="69" t="n">
        <v>46282</v>
      </c>
      <c r="C5191" s="70" t="n">
        <v>2026</v>
      </c>
      <c r="D5191" t="inlineStr">
        <is>
          <t>Sep</t>
        </is>
      </c>
      <c r="E5191" t="inlineStr">
        <is>
          <t>North America</t>
        </is>
      </c>
      <c r="F5191" t="inlineStr">
        <is>
          <t>Canada</t>
        </is>
      </c>
      <c r="G5191" t="inlineStr">
        <is>
          <t>BFSI</t>
        </is>
      </c>
      <c r="H5191" t="inlineStr">
        <is>
          <t>Cloud &amp; infrastructure</t>
        </is>
      </c>
      <c r="I5191" t="inlineStr">
        <is>
          <t>Top-10 client</t>
        </is>
      </c>
      <c r="J5191" t="inlineStr">
        <is>
          <t>Lucas Martin</t>
        </is>
      </c>
      <c r="K5191" s="71" t="n">
        <v>9938</v>
      </c>
      <c r="L5191" s="72" t="n">
        <v>4591.39</v>
      </c>
      <c r="M5191" s="72" t="n">
        <v>45629233.82</v>
      </c>
      <c r="N5191" s="72" t="n">
        <v>0</v>
      </c>
      <c r="O5191" s="72" t="n">
        <v>45629233.82</v>
      </c>
      <c r="P5191" s="72" t="n">
        <v>32056839.82</v>
      </c>
      <c r="Q5191" s="72" t="n">
        <v>13572394</v>
      </c>
      <c r="R5191" t="inlineStr">
        <is>
          <t>B-01</t>
        </is>
      </c>
      <c r="S5191" s="73" t="n">
        <v>69.8</v>
      </c>
      <c r="T5191" s="73" t="n">
        <v>58.6</v>
      </c>
      <c r="U5191" s="71" t="n">
        <v>0</v>
      </c>
      <c r="V5191" t="inlineStr">
        <is>
          <t>No</t>
        </is>
      </c>
      <c r="W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TC105183</t>
        </is>
      </c>
      <c r="B5192" s="69" t="n">
        <v>46282</v>
      </c>
      <c r="C5192" s="70" t="n">
        <v>2026</v>
      </c>
      <c r="D5192" t="inlineStr">
        <is>
          <t>Sep</t>
        </is>
      </c>
      <c r="E5192" t="inlineStr">
        <is>
          <t>North America</t>
        </is>
      </c>
      <c r="F5192" t="inlineStr">
        <is>
          <t>Canada</t>
        </is>
      </c>
      <c r="G5192" t="inlineStr">
        <is>
          <t>Manufacturing</t>
        </is>
      </c>
      <c r="H5192" t="inlineStr">
        <is>
          <t>Cloud &amp; infrastructure</t>
        </is>
      </c>
      <c r="I5192" t="inlineStr">
        <is>
          <t>Large client</t>
        </is>
      </c>
      <c r="J5192" t="inlineStr">
        <is>
          <t>Priya Nair</t>
        </is>
      </c>
      <c r="K5192" s="71" t="n">
        <v>4619</v>
      </c>
      <c r="L5192" s="72" t="n">
        <v>4014.28</v>
      </c>
      <c r="M5192" s="72" t="n">
        <v>18541959.32</v>
      </c>
      <c r="N5192" s="72" t="n">
        <v>370839.19</v>
      </c>
      <c r="O5192" s="72" t="n">
        <v>18171120.13</v>
      </c>
      <c r="P5192" s="72" t="n">
        <v>12839635.99</v>
      </c>
      <c r="Q5192" s="72" t="n">
        <v>5331484.14</v>
      </c>
      <c r="R5192" t="inlineStr">
        <is>
          <t>M-02</t>
        </is>
      </c>
      <c r="S5192" s="73" t="n">
        <v>36</v>
      </c>
      <c r="T5192" s="73" t="n">
        <v>29.5</v>
      </c>
      <c r="U5192" s="71" t="n">
        <v>0</v>
      </c>
      <c r="V5192" t="inlineStr">
        <is>
          <t>No</t>
        </is>
      </c>
      <c r="W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TC105184</t>
        </is>
      </c>
      <c r="B5193" s="69" t="n">
        <v>46283</v>
      </c>
      <c r="C5193" s="70" t="n">
        <v>2026</v>
      </c>
      <c r="D5193" t="inlineStr">
        <is>
          <t>Sep</t>
        </is>
      </c>
      <c r="E5193" t="inlineStr">
        <is>
          <t>North America</t>
        </is>
      </c>
      <c r="F5193" t="inlineStr">
        <is>
          <t>USA</t>
        </is>
      </c>
      <c r="G5193" t="inlineStr">
        <is>
          <t>Manufacturing</t>
        </is>
      </c>
      <c r="H5193" t="inlineStr">
        <is>
          <t>Application services</t>
        </is>
      </c>
      <c r="I5193" t="inlineStr">
        <is>
          <t>Mid-size client</t>
        </is>
      </c>
      <c r="J5193" t="inlineStr">
        <is>
          <t>Kofi Mensah</t>
        </is>
      </c>
      <c r="K5193" s="71" t="n">
        <v>8216</v>
      </c>
      <c r="L5193" s="72" t="n">
        <v>4068.18</v>
      </c>
      <c r="M5193" s="72" t="n">
        <v>33424166.88</v>
      </c>
      <c r="N5193" s="72" t="n">
        <v>0</v>
      </c>
      <c r="O5193" s="72" t="n">
        <v>33424166.88</v>
      </c>
      <c r="P5193" s="72" t="n">
        <v>22987341.46</v>
      </c>
      <c r="Q5193" s="72" t="n">
        <v>10436825.42</v>
      </c>
      <c r="R5193" t="inlineStr">
        <is>
          <t>M-01</t>
        </is>
      </c>
      <c r="S5193" s="73" t="n">
        <v>59.9</v>
      </c>
      <c r="T5193" s="73" t="n">
        <v>49.1</v>
      </c>
      <c r="U5193" s="71" t="n">
        <v>0</v>
      </c>
      <c r="V5193" t="inlineStr">
        <is>
          <t>No</t>
        </is>
      </c>
      <c r="W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TC105185</t>
        </is>
      </c>
      <c r="B5194" s="69" t="n">
        <v>46283</v>
      </c>
      <c r="C5194" s="70" t="n">
        <v>2026</v>
      </c>
      <c r="D5194" t="inlineStr">
        <is>
          <t>Sep</t>
        </is>
      </c>
      <c r="E5194" t="inlineStr">
        <is>
          <t>North America</t>
        </is>
      </c>
      <c r="F5194" t="inlineStr">
        <is>
          <t>USA</t>
        </is>
      </c>
      <c r="G5194" t="inlineStr">
        <is>
          <t>Technology &amp; Services</t>
        </is>
      </c>
      <c r="H5194" t="inlineStr">
        <is>
          <t>Application services</t>
        </is>
      </c>
      <c r="I5194" t="inlineStr">
        <is>
          <t>Large client</t>
        </is>
      </c>
      <c r="J5194" t="inlineStr">
        <is>
          <t>Mei Lin</t>
        </is>
      </c>
      <c r="K5194" s="71" t="n">
        <v>10614</v>
      </c>
      <c r="L5194" s="72" t="n">
        <v>3647.25</v>
      </c>
      <c r="M5194" s="72" t="n">
        <v>38711911.5</v>
      </c>
      <c r="N5194" s="72" t="n">
        <v>774238.23</v>
      </c>
      <c r="O5194" s="72" t="n">
        <v>37937673.27</v>
      </c>
      <c r="P5194" s="72" t="n">
        <v>23429905.19</v>
      </c>
      <c r="Q5194" s="72" t="n">
        <v>14507768.08</v>
      </c>
      <c r="R5194" t="inlineStr">
        <is>
          <t>TS-04</t>
        </is>
      </c>
      <c r="S5194" s="73" t="n">
        <v>72</v>
      </c>
      <c r="T5194" s="73" t="n">
        <v>66.09999999999999</v>
      </c>
      <c r="U5194" s="71" t="n">
        <v>3</v>
      </c>
      <c r="V5194" t="inlineStr">
        <is>
          <t>No</t>
        </is>
      </c>
      <c r="W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TC105186</t>
        </is>
      </c>
      <c r="B5195" s="69" t="n">
        <v>46283</v>
      </c>
      <c r="C5195" s="70" t="n">
        <v>2026</v>
      </c>
      <c r="D5195" t="inlineStr">
        <is>
          <t>Sep</t>
        </is>
      </c>
      <c r="E5195" t="inlineStr">
        <is>
          <t>Continental Europe</t>
        </is>
      </c>
      <c r="F5195" t="inlineStr">
        <is>
          <t>France</t>
        </is>
      </c>
      <c r="G5195" t="inlineStr">
        <is>
          <t>BFSI</t>
        </is>
      </c>
      <c r="H5195" t="inlineStr">
        <is>
          <t>AI &amp; data</t>
        </is>
      </c>
      <c r="I5195" t="inlineStr">
        <is>
          <t>Large client</t>
        </is>
      </c>
      <c r="J5195" t="inlineStr">
        <is>
          <t>Amir Khan</t>
        </is>
      </c>
      <c r="K5195" s="71" t="n">
        <v>6450</v>
      </c>
      <c r="L5195" s="72" t="n">
        <v>4657.73</v>
      </c>
      <c r="M5195" s="72" t="n">
        <v>30042358.5</v>
      </c>
      <c r="N5195" s="72" t="n">
        <v>1802541.51</v>
      </c>
      <c r="O5195" s="72" t="n">
        <v>28239816.99</v>
      </c>
      <c r="P5195" s="72" t="n">
        <v>18685109.81</v>
      </c>
      <c r="Q5195" s="72" t="n">
        <v>9554707.18</v>
      </c>
      <c r="R5195" t="inlineStr">
        <is>
          <t>B-02</t>
        </is>
      </c>
      <c r="S5195" s="73" t="n">
        <v>45.8</v>
      </c>
      <c r="T5195" s="73" t="n">
        <v>39.3</v>
      </c>
      <c r="U5195" s="71" t="n">
        <v>0</v>
      </c>
      <c r="V5195" t="inlineStr">
        <is>
          <t>No</t>
        </is>
      </c>
      <c r="W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TC105187</t>
        </is>
      </c>
      <c r="B5196" s="69" t="n">
        <v>46283</v>
      </c>
      <c r="C5196" s="70" t="n">
        <v>2026</v>
      </c>
      <c r="D5196" t="inlineStr">
        <is>
          <t>Sep</t>
        </is>
      </c>
      <c r="E5196" t="inlineStr">
        <is>
          <t>North America</t>
        </is>
      </c>
      <c r="F5196" t="inlineStr">
        <is>
          <t>USA</t>
        </is>
      </c>
      <c r="G5196" t="inlineStr">
        <is>
          <t>Manufacturing</t>
        </is>
      </c>
      <c r="H5196" t="inlineStr">
        <is>
          <t>Application services</t>
        </is>
      </c>
      <c r="I5196" t="inlineStr">
        <is>
          <t>Large client</t>
        </is>
      </c>
      <c r="J5196" t="inlineStr">
        <is>
          <t>Zoya Ahmed</t>
        </is>
      </c>
      <c r="K5196" s="71" t="n">
        <v>2715</v>
      </c>
      <c r="L5196" s="72" t="n">
        <v>3858.26</v>
      </c>
      <c r="M5196" s="72" t="n">
        <v>10475175.9</v>
      </c>
      <c r="N5196" s="72" t="n">
        <v>419007.04</v>
      </c>
      <c r="O5196" s="72" t="n">
        <v>10056168.86</v>
      </c>
      <c r="P5196" s="72" t="n">
        <v>6368779.12</v>
      </c>
      <c r="Q5196" s="72" t="n">
        <v>3687389.74</v>
      </c>
      <c r="R5196" t="inlineStr">
        <is>
          <t>M-06</t>
        </is>
      </c>
      <c r="S5196" s="73" t="n">
        <v>20</v>
      </c>
      <c r="T5196" s="73" t="n">
        <v>16.7</v>
      </c>
      <c r="U5196" s="71" t="n">
        <v>0</v>
      </c>
      <c r="V5196" t="inlineStr">
        <is>
          <t>No</t>
        </is>
      </c>
      <c r="W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TC105188</t>
        </is>
      </c>
      <c r="B5197" s="69" t="n">
        <v>46283</v>
      </c>
      <c r="C5197" s="70" t="n">
        <v>2026</v>
      </c>
      <c r="D5197" t="inlineStr">
        <is>
          <t>Sep</t>
        </is>
      </c>
      <c r="E5197" t="inlineStr">
        <is>
          <t>North America</t>
        </is>
      </c>
      <c r="F5197" t="inlineStr">
        <is>
          <t>Canada</t>
        </is>
      </c>
      <c r="G5197" t="inlineStr">
        <is>
          <t>BFSI</t>
        </is>
      </c>
      <c r="H5197" t="inlineStr">
        <is>
          <t>AI &amp; data</t>
        </is>
      </c>
      <c r="I5197" t="inlineStr">
        <is>
          <t>Mid-size client</t>
        </is>
      </c>
      <c r="J5197" t="inlineStr">
        <is>
          <t>Kofi Mensah</t>
        </is>
      </c>
      <c r="K5197" s="71" t="n">
        <v>3186</v>
      </c>
      <c r="L5197" s="72" t="n">
        <v>3821.7</v>
      </c>
      <c r="M5197" s="72" t="n">
        <v>12175936.2</v>
      </c>
      <c r="N5197" s="72" t="n">
        <v>0</v>
      </c>
      <c r="O5197" s="72" t="n">
        <v>12175936.2</v>
      </c>
      <c r="P5197" s="72" t="n">
        <v>7857003.08</v>
      </c>
      <c r="Q5197" s="72" t="n">
        <v>4318933.12</v>
      </c>
      <c r="R5197" t="inlineStr">
        <is>
          <t>B-06</t>
        </is>
      </c>
      <c r="S5197" s="73" t="n">
        <v>25.2</v>
      </c>
      <c r="T5197" s="73" t="n">
        <v>18.8</v>
      </c>
      <c r="U5197" s="71" t="n">
        <v>0</v>
      </c>
      <c r="V5197" t="inlineStr">
        <is>
          <t>No</t>
        </is>
      </c>
      <c r="W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TC105189</t>
        </is>
      </c>
      <c r="B5198" s="69" t="n">
        <v>46283</v>
      </c>
      <c r="C5198" s="70" t="n">
        <v>2026</v>
      </c>
      <c r="D5198" t="inlineStr">
        <is>
          <t>Sep</t>
        </is>
      </c>
      <c r="E5198" t="inlineStr">
        <is>
          <t>UK</t>
        </is>
      </c>
      <c r="F5198" t="inlineStr">
        <is>
          <t>UK</t>
        </is>
      </c>
      <c r="G5198" t="inlineStr">
        <is>
          <t>Technology &amp; Services</t>
        </is>
      </c>
      <c r="H5198" t="inlineStr">
        <is>
          <t>Consulting</t>
        </is>
      </c>
      <c r="I5198" t="inlineStr">
        <is>
          <t>Large client</t>
        </is>
      </c>
      <c r="J5198" t="inlineStr">
        <is>
          <t>Lucas Martin</t>
        </is>
      </c>
      <c r="K5198" s="71" t="n">
        <v>4923</v>
      </c>
      <c r="L5198" s="72" t="n">
        <v>3642.76</v>
      </c>
      <c r="M5198" s="72" t="n">
        <v>17933307.48</v>
      </c>
      <c r="N5198" s="72" t="n">
        <v>0</v>
      </c>
      <c r="O5198" s="72" t="n">
        <v>17933307.48</v>
      </c>
      <c r="P5198" s="72" t="n">
        <v>12775698.82</v>
      </c>
      <c r="Q5198" s="72" t="n">
        <v>5157608.66</v>
      </c>
      <c r="R5198" t="inlineStr">
        <is>
          <t>TS-05</t>
        </is>
      </c>
      <c r="S5198" s="73" t="n">
        <v>34.1</v>
      </c>
      <c r="T5198" s="73" t="n">
        <v>30.6</v>
      </c>
      <c r="U5198" s="71" t="n">
        <v>1</v>
      </c>
      <c r="V5198" t="inlineStr">
        <is>
          <t>No</t>
        </is>
      </c>
      <c r="W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TC105190</t>
        </is>
      </c>
      <c r="B5199" s="69" t="n">
        <v>46283</v>
      </c>
      <c r="C5199" s="70" t="n">
        <v>2026</v>
      </c>
      <c r="D5199" t="inlineStr">
        <is>
          <t>Sep</t>
        </is>
      </c>
      <c r="E5199" t="inlineStr">
        <is>
          <t>North America</t>
        </is>
      </c>
      <c r="F5199" t="inlineStr">
        <is>
          <t>USA</t>
        </is>
      </c>
      <c r="G5199" t="inlineStr">
        <is>
          <t>Manufacturing</t>
        </is>
      </c>
      <c r="H5199" t="inlineStr">
        <is>
          <t>BPS</t>
        </is>
      </c>
      <c r="I5199" t="inlineStr">
        <is>
          <t>Large client</t>
        </is>
      </c>
      <c r="J5199" t="inlineStr">
        <is>
          <t>Hiroshi Tanaka</t>
        </is>
      </c>
      <c r="K5199" s="71" t="n">
        <v>6041</v>
      </c>
      <c r="L5199" s="72" t="n">
        <v>3643.86</v>
      </c>
      <c r="M5199" s="72" t="n">
        <v>22012558.26</v>
      </c>
      <c r="N5199" s="72" t="n">
        <v>880502.33</v>
      </c>
      <c r="O5199" s="72" t="n">
        <v>21132055.93</v>
      </c>
      <c r="P5199" s="72" t="n">
        <v>13865026.46</v>
      </c>
      <c r="Q5199" s="72" t="n">
        <v>7267029.47</v>
      </c>
      <c r="R5199" t="inlineStr">
        <is>
          <t>M-05</t>
        </is>
      </c>
      <c r="S5199" s="73" t="n">
        <v>48.3</v>
      </c>
      <c r="T5199" s="73" t="n">
        <v>37.3</v>
      </c>
      <c r="U5199" s="71" t="n">
        <v>1</v>
      </c>
      <c r="V5199" t="inlineStr">
        <is>
          <t>No</t>
        </is>
      </c>
      <c r="W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TC105191</t>
        </is>
      </c>
      <c r="B5200" s="69" t="n">
        <v>46283</v>
      </c>
      <c r="C5200" s="70" t="n">
        <v>2026</v>
      </c>
      <c r="D5200" t="inlineStr">
        <is>
          <t>Sep</t>
        </is>
      </c>
      <c r="E5200" t="inlineStr">
        <is>
          <t>North America</t>
        </is>
      </c>
      <c r="F5200" t="inlineStr">
        <is>
          <t>Canada</t>
        </is>
      </c>
      <c r="G5200" t="inlineStr">
        <is>
          <t>BFSI</t>
        </is>
      </c>
      <c r="H5200" t="inlineStr">
        <is>
          <t>Cloud &amp; infrastructure</t>
        </is>
      </c>
      <c r="I5200" t="inlineStr">
        <is>
          <t>Large client</t>
        </is>
      </c>
      <c r="J5200" t="inlineStr">
        <is>
          <t>Kofi Mensah</t>
        </is>
      </c>
      <c r="K5200" s="71" t="n">
        <v>11091</v>
      </c>
      <c r="L5200" s="72" t="n">
        <v>4678.01</v>
      </c>
      <c r="M5200" s="72" t="n">
        <v>51883808.91</v>
      </c>
      <c r="N5200" s="72" t="n">
        <v>2075352.36</v>
      </c>
      <c r="O5200" s="72" t="n">
        <v>49808456.55</v>
      </c>
      <c r="P5200" s="72" t="n">
        <v>32553311.7</v>
      </c>
      <c r="Q5200" s="72" t="n">
        <v>17255144.85</v>
      </c>
      <c r="R5200" t="inlineStr">
        <is>
          <t>B-03</t>
        </is>
      </c>
      <c r="S5200" s="73" t="n">
        <v>76.2</v>
      </c>
      <c r="T5200" s="73" t="n">
        <v>66.5</v>
      </c>
      <c r="U5200" s="71" t="n">
        <v>2</v>
      </c>
      <c r="V5200" t="inlineStr">
        <is>
          <t>No</t>
        </is>
      </c>
      <c r="W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TC105192</t>
        </is>
      </c>
      <c r="B5201" s="69" t="n">
        <v>46283</v>
      </c>
      <c r="C5201" s="70" t="n">
        <v>2026</v>
      </c>
      <c r="D5201" t="inlineStr">
        <is>
          <t>Sep</t>
        </is>
      </c>
      <c r="E5201" t="inlineStr">
        <is>
          <t>North America</t>
        </is>
      </c>
      <c r="F5201" t="inlineStr">
        <is>
          <t>Canada</t>
        </is>
      </c>
      <c r="G5201" t="inlineStr">
        <is>
          <t>BFSI</t>
        </is>
      </c>
      <c r="H5201" t="inlineStr">
        <is>
          <t>Application services</t>
        </is>
      </c>
      <c r="I5201" t="inlineStr">
        <is>
          <t>Top-10 client</t>
        </is>
      </c>
      <c r="J5201" t="inlineStr">
        <is>
          <t>Zoya Ahmed</t>
        </is>
      </c>
      <c r="K5201" s="71" t="n">
        <v>5297</v>
      </c>
      <c r="L5201" s="72" t="n">
        <v>4452.26</v>
      </c>
      <c r="M5201" s="72" t="n">
        <v>23583621.22</v>
      </c>
      <c r="N5201" s="72" t="n">
        <v>0</v>
      </c>
      <c r="O5201" s="72" t="n">
        <v>23583621.22</v>
      </c>
      <c r="P5201" s="72" t="n">
        <v>16587043.45</v>
      </c>
      <c r="Q5201" s="72" t="n">
        <v>6996577.77</v>
      </c>
      <c r="R5201" t="inlineStr">
        <is>
          <t>B-04</t>
        </is>
      </c>
      <c r="S5201" s="73" t="n">
        <v>42.5</v>
      </c>
      <c r="T5201" s="73" t="n">
        <v>32.1</v>
      </c>
      <c r="U5201" s="71" t="n">
        <v>2</v>
      </c>
      <c r="V5201" t="inlineStr">
        <is>
          <t>No</t>
        </is>
      </c>
      <c r="W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TC105193</t>
        </is>
      </c>
      <c r="B5202" s="69" t="n">
        <v>46283</v>
      </c>
      <c r="C5202" s="70" t="n">
        <v>2026</v>
      </c>
      <c r="D5202" t="inlineStr">
        <is>
          <t>Sep</t>
        </is>
      </c>
      <c r="E5202" t="inlineStr">
        <is>
          <t>North America</t>
        </is>
      </c>
      <c r="F5202" t="inlineStr">
        <is>
          <t>USA</t>
        </is>
      </c>
      <c r="G5202" t="inlineStr">
        <is>
          <t>Retail &amp; CPG</t>
        </is>
      </c>
      <c r="H5202" t="inlineStr">
        <is>
          <t>AI &amp; data</t>
        </is>
      </c>
      <c r="I5202" t="inlineStr">
        <is>
          <t>Top-10 client</t>
        </is>
      </c>
      <c r="J5202" t="inlineStr">
        <is>
          <t>Sara Rossi</t>
        </is>
      </c>
      <c r="K5202" s="71" t="n">
        <v>2228</v>
      </c>
      <c r="L5202" s="72" t="n">
        <v>3606.61</v>
      </c>
      <c r="M5202" s="72" t="n">
        <v>8035527.08</v>
      </c>
      <c r="N5202" s="72" t="n">
        <v>0</v>
      </c>
      <c r="O5202" s="72" t="n">
        <v>8035527.08</v>
      </c>
      <c r="P5202" s="72" t="n">
        <v>5350017.14</v>
      </c>
      <c r="Q5202" s="72" t="n">
        <v>2685509.94</v>
      </c>
      <c r="R5202" t="inlineStr">
        <is>
          <t>RC-05</t>
        </is>
      </c>
      <c r="S5202" s="73" t="n">
        <v>14.9</v>
      </c>
      <c r="T5202" s="73" t="n">
        <v>13.6</v>
      </c>
      <c r="U5202" s="71" t="n">
        <v>0</v>
      </c>
      <c r="V5202" t="inlineStr">
        <is>
          <t>Yes</t>
        </is>
      </c>
      <c r="W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TC105194</t>
        </is>
      </c>
      <c r="B5203" s="69" t="n">
        <v>46283</v>
      </c>
      <c r="C5203" s="70" t="n">
        <v>2026</v>
      </c>
      <c r="D5203" t="inlineStr">
        <is>
          <t>Sep</t>
        </is>
      </c>
      <c r="E5203" t="inlineStr">
        <is>
          <t>Continental Europe</t>
        </is>
      </c>
      <c r="F5203" t="inlineStr">
        <is>
          <t>France</t>
        </is>
      </c>
      <c r="G5203" t="inlineStr">
        <is>
          <t>Retail &amp; CPG</t>
        </is>
      </c>
      <c r="H5203" t="inlineStr">
        <is>
          <t>Application services</t>
        </is>
      </c>
      <c r="I5203" t="inlineStr">
        <is>
          <t>Large client</t>
        </is>
      </c>
      <c r="J5203" t="inlineStr">
        <is>
          <t>Amir Khan</t>
        </is>
      </c>
      <c r="K5203" s="71" t="n">
        <v>7424</v>
      </c>
      <c r="L5203" s="72" t="n">
        <v>3964.58</v>
      </c>
      <c r="M5203" s="72" t="n">
        <v>29433041.92</v>
      </c>
      <c r="N5203" s="72" t="n">
        <v>0</v>
      </c>
      <c r="O5203" s="72" t="n">
        <v>29433041.92</v>
      </c>
      <c r="P5203" s="72" t="n">
        <v>17078578.55</v>
      </c>
      <c r="Q5203" s="72" t="n">
        <v>12354463.37</v>
      </c>
      <c r="R5203" t="inlineStr">
        <is>
          <t>RC-02</t>
        </is>
      </c>
      <c r="S5203" s="73" t="n">
        <v>57.8</v>
      </c>
      <c r="T5203" s="73" t="n">
        <v>44.9</v>
      </c>
      <c r="U5203" s="71" t="n">
        <v>1</v>
      </c>
      <c r="V5203" t="inlineStr">
        <is>
          <t>No</t>
        </is>
      </c>
      <c r="W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TC105195</t>
        </is>
      </c>
      <c r="B5204" s="69" t="n">
        <v>46284</v>
      </c>
      <c r="C5204" s="70" t="n">
        <v>2026</v>
      </c>
      <c r="D5204" t="inlineStr">
        <is>
          <t>Sep</t>
        </is>
      </c>
      <c r="E5204" t="inlineStr">
        <is>
          <t>India</t>
        </is>
      </c>
      <c r="F5204" t="inlineStr">
        <is>
          <t>India</t>
        </is>
      </c>
      <c r="G5204" t="inlineStr">
        <is>
          <t>BFSI</t>
        </is>
      </c>
      <c r="H5204" t="inlineStr">
        <is>
          <t>BPS</t>
        </is>
      </c>
      <c r="I5204" t="inlineStr">
        <is>
          <t>Top-10 client</t>
        </is>
      </c>
      <c r="J5204" t="inlineStr">
        <is>
          <t>Kofi Mensah</t>
        </is>
      </c>
      <c r="K5204" s="71" t="n">
        <v>8047</v>
      </c>
      <c r="L5204" s="72" t="n">
        <v>3923.47</v>
      </c>
      <c r="M5204" s="72" t="n">
        <v>31572163.09</v>
      </c>
      <c r="N5204" s="72" t="n">
        <v>1262886.52</v>
      </c>
      <c r="O5204" s="72" t="n">
        <v>30309276.57</v>
      </c>
      <c r="P5204" s="72" t="n">
        <v>22711933.97</v>
      </c>
      <c r="Q5204" s="72" t="n">
        <v>7597342.6</v>
      </c>
      <c r="R5204" t="inlineStr">
        <is>
          <t>B-02</t>
        </is>
      </c>
      <c r="S5204" s="73" t="n">
        <v>58.9</v>
      </c>
      <c r="T5204" s="73" t="n">
        <v>48.4</v>
      </c>
      <c r="U5204" s="71" t="n">
        <v>1</v>
      </c>
      <c r="V5204" t="inlineStr">
        <is>
          <t>No</t>
        </is>
      </c>
      <c r="W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TC105196</t>
        </is>
      </c>
      <c r="B5205" s="69" t="n">
        <v>46284</v>
      </c>
      <c r="C5205" s="70" t="n">
        <v>2026</v>
      </c>
      <c r="D5205" t="inlineStr">
        <is>
          <t>Sep</t>
        </is>
      </c>
      <c r="E5205" t="inlineStr">
        <is>
          <t>Middle East &amp; Africa</t>
        </is>
      </c>
      <c r="F5205" t="inlineStr">
        <is>
          <t>UAE</t>
        </is>
      </c>
      <c r="G5205" t="inlineStr">
        <is>
          <t>Manufacturing</t>
        </is>
      </c>
      <c r="H5205" t="inlineStr">
        <is>
          <t>Application services</t>
        </is>
      </c>
      <c r="I5205" t="inlineStr">
        <is>
          <t>Top-10 client</t>
        </is>
      </c>
      <c r="J5205" t="inlineStr">
        <is>
          <t>Olivia Brown</t>
        </is>
      </c>
      <c r="K5205" s="71" t="n">
        <v>10830</v>
      </c>
      <c r="L5205" s="72" t="n">
        <v>3316.86</v>
      </c>
      <c r="M5205" s="72" t="n">
        <v>35921593.8</v>
      </c>
      <c r="N5205" s="72" t="n">
        <v>0</v>
      </c>
      <c r="O5205" s="72" t="n">
        <v>35921593.8</v>
      </c>
      <c r="P5205" s="72" t="n">
        <v>22476638.24</v>
      </c>
      <c r="Q5205" s="72" t="n">
        <v>13444955.56</v>
      </c>
      <c r="R5205" t="inlineStr">
        <is>
          <t>M-02</t>
        </is>
      </c>
      <c r="S5205" s="73" t="n">
        <v>70.2</v>
      </c>
      <c r="T5205" s="73" t="n">
        <v>63.9</v>
      </c>
      <c r="U5205" s="71" t="n">
        <v>0</v>
      </c>
      <c r="V5205" t="inlineStr">
        <is>
          <t>No</t>
        </is>
      </c>
      <c r="W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TC105197</t>
        </is>
      </c>
      <c r="B5206" s="69" t="n">
        <v>46284</v>
      </c>
      <c r="C5206" s="70" t="n">
        <v>2026</v>
      </c>
      <c r="D5206" t="inlineStr">
        <is>
          <t>Sep</t>
        </is>
      </c>
      <c r="E5206" t="inlineStr">
        <is>
          <t>North America</t>
        </is>
      </c>
      <c r="F5206" t="inlineStr">
        <is>
          <t>Canada</t>
        </is>
      </c>
      <c r="G5206" t="inlineStr">
        <is>
          <t>Retail &amp; CPG</t>
        </is>
      </c>
      <c r="H5206" t="inlineStr">
        <is>
          <t>Consulting</t>
        </is>
      </c>
      <c r="I5206" t="inlineStr">
        <is>
          <t>Large client</t>
        </is>
      </c>
      <c r="J5206" t="inlineStr">
        <is>
          <t>Noah Smith</t>
        </is>
      </c>
      <c r="K5206" s="71" t="n">
        <v>10051</v>
      </c>
      <c r="L5206" s="72" t="n">
        <v>4021.45</v>
      </c>
      <c r="M5206" s="72" t="n">
        <v>40419593.95</v>
      </c>
      <c r="N5206" s="72" t="n">
        <v>1616783.76</v>
      </c>
      <c r="O5206" s="72" t="n">
        <v>38802810.19</v>
      </c>
      <c r="P5206" s="72" t="n">
        <v>27818025.25</v>
      </c>
      <c r="Q5206" s="72" t="n">
        <v>10984784.94</v>
      </c>
      <c r="R5206" t="inlineStr">
        <is>
          <t>RC-06</t>
        </is>
      </c>
      <c r="S5206" s="73" t="n">
        <v>73.7</v>
      </c>
      <c r="T5206" s="73" t="n">
        <v>64.59999999999999</v>
      </c>
      <c r="U5206" s="71" t="n">
        <v>0</v>
      </c>
      <c r="V5206" t="inlineStr">
        <is>
          <t>No</t>
        </is>
      </c>
      <c r="W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TC105198</t>
        </is>
      </c>
      <c r="B5207" s="69" t="n">
        <v>46284</v>
      </c>
      <c r="C5207" s="70" t="n">
        <v>2026</v>
      </c>
      <c r="D5207" t="inlineStr">
        <is>
          <t>Sep</t>
        </is>
      </c>
      <c r="E5207" t="inlineStr">
        <is>
          <t>UK</t>
        </is>
      </c>
      <c r="F5207" t="inlineStr">
        <is>
          <t>UK</t>
        </is>
      </c>
      <c r="G5207" t="inlineStr">
        <is>
          <t>Life Sciences</t>
        </is>
      </c>
      <c r="H5207" t="inlineStr">
        <is>
          <t>AI &amp; data</t>
        </is>
      </c>
      <c r="I5207" t="inlineStr">
        <is>
          <t>Mid-size client</t>
        </is>
      </c>
      <c r="J5207" t="inlineStr">
        <is>
          <t>Wei Chen</t>
        </is>
      </c>
      <c r="K5207" s="71" t="n">
        <v>7040</v>
      </c>
      <c r="L5207" s="72" t="n">
        <v>4051.86</v>
      </c>
      <c r="M5207" s="72" t="n">
        <v>28525094.4</v>
      </c>
      <c r="N5207" s="72" t="n">
        <v>1711505.66</v>
      </c>
      <c r="O5207" s="72" t="n">
        <v>26813588.74</v>
      </c>
      <c r="P5207" s="72" t="n">
        <v>16989742.13</v>
      </c>
      <c r="Q5207" s="72" t="n">
        <v>9823846.609999999</v>
      </c>
      <c r="R5207" t="inlineStr">
        <is>
          <t>LS-01</t>
        </is>
      </c>
      <c r="S5207" s="73" t="n">
        <v>55.6</v>
      </c>
      <c r="T5207" s="73" t="n">
        <v>42.1</v>
      </c>
      <c r="U5207" s="71" t="n">
        <v>2</v>
      </c>
      <c r="V5207" t="inlineStr">
        <is>
          <t>No</t>
        </is>
      </c>
      <c r="W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TC105199</t>
        </is>
      </c>
      <c r="B5208" s="69" t="n">
        <v>46284</v>
      </c>
      <c r="C5208" s="70" t="n">
        <v>2026</v>
      </c>
      <c r="D5208" t="inlineStr">
        <is>
          <t>Sep</t>
        </is>
      </c>
      <c r="E5208" t="inlineStr">
        <is>
          <t>Continental Europe</t>
        </is>
      </c>
      <c r="F5208" t="inlineStr">
        <is>
          <t>France</t>
        </is>
      </c>
      <c r="G5208" t="inlineStr">
        <is>
          <t>BFSI</t>
        </is>
      </c>
      <c r="H5208" t="inlineStr">
        <is>
          <t>Application services</t>
        </is>
      </c>
      <c r="I5208" t="inlineStr">
        <is>
          <t>Large client</t>
        </is>
      </c>
      <c r="J5208" t="inlineStr">
        <is>
          <t>Sara Rossi</t>
        </is>
      </c>
      <c r="K5208" s="71" t="n">
        <v>8502</v>
      </c>
      <c r="L5208" s="72" t="n">
        <v>4261.97</v>
      </c>
      <c r="M5208" s="72" t="n">
        <v>36235268.94</v>
      </c>
      <c r="N5208" s="72" t="n">
        <v>724705.38</v>
      </c>
      <c r="O5208" s="72" t="n">
        <v>35510563.56</v>
      </c>
      <c r="P5208" s="72" t="n">
        <v>22144290.24</v>
      </c>
      <c r="Q5208" s="72" t="n">
        <v>13366273.32</v>
      </c>
      <c r="R5208" t="inlineStr">
        <is>
          <t>B-04</t>
        </is>
      </c>
      <c r="S5208" s="73" t="n">
        <v>60.3</v>
      </c>
      <c r="T5208" s="73" t="n">
        <v>49.9</v>
      </c>
      <c r="U5208" s="71" t="n">
        <v>1</v>
      </c>
      <c r="V5208" t="inlineStr">
        <is>
          <t>No</t>
        </is>
      </c>
      <c r="W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TC105200</t>
        </is>
      </c>
      <c r="B5209" s="69" t="n">
        <v>46284</v>
      </c>
      <c r="C5209" s="70" t="n">
        <v>2026</v>
      </c>
      <c r="D5209" t="inlineStr">
        <is>
          <t>Sep</t>
        </is>
      </c>
      <c r="E5209" t="inlineStr">
        <is>
          <t>North America</t>
        </is>
      </c>
      <c r="F5209" t="inlineStr">
        <is>
          <t>USA</t>
        </is>
      </c>
      <c r="G5209" t="inlineStr">
        <is>
          <t>BFSI</t>
        </is>
      </c>
      <c r="H5209" t="inlineStr">
        <is>
          <t>Cloud &amp; infrastructure</t>
        </is>
      </c>
      <c r="I5209" t="inlineStr">
        <is>
          <t>Large client</t>
        </is>
      </c>
      <c r="J5209" t="inlineStr">
        <is>
          <t>Ana Costa</t>
        </is>
      </c>
      <c r="K5209" s="71" t="n">
        <v>11619</v>
      </c>
      <c r="L5209" s="72" t="n">
        <v>3757.97</v>
      </c>
      <c r="M5209" s="72" t="n">
        <v>43663853.43</v>
      </c>
      <c r="N5209" s="72" t="n">
        <v>1746554.14</v>
      </c>
      <c r="O5209" s="72" t="n">
        <v>41917299.29</v>
      </c>
      <c r="P5209" s="72" t="n">
        <v>30149959.12</v>
      </c>
      <c r="Q5209" s="72" t="n">
        <v>11767340.17</v>
      </c>
      <c r="R5209" t="inlineStr">
        <is>
          <t>B-01</t>
        </is>
      </c>
      <c r="S5209" s="73" t="n">
        <v>77.90000000000001</v>
      </c>
      <c r="T5209" s="73" t="n">
        <v>68.5</v>
      </c>
      <c r="U5209" s="71" t="n">
        <v>0</v>
      </c>
      <c r="V5209" t="inlineStr">
        <is>
          <t>No</t>
        </is>
      </c>
      <c r="W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TC105201</t>
        </is>
      </c>
      <c r="B5210" s="69" t="n">
        <v>46284</v>
      </c>
      <c r="C5210" s="70" t="n">
        <v>2026</v>
      </c>
      <c r="D5210" t="inlineStr">
        <is>
          <t>Sep</t>
        </is>
      </c>
      <c r="E5210" t="inlineStr">
        <is>
          <t>UK</t>
        </is>
      </c>
      <c r="F5210" t="inlineStr">
        <is>
          <t>UK</t>
        </is>
      </c>
      <c r="G5210" t="inlineStr">
        <is>
          <t>Manufacturing</t>
        </is>
      </c>
      <c r="H5210" t="inlineStr">
        <is>
          <t>Application services</t>
        </is>
      </c>
      <c r="I5210" t="inlineStr">
        <is>
          <t>Top-10 client</t>
        </is>
      </c>
      <c r="J5210" t="inlineStr">
        <is>
          <t>Ruhi Shaikh</t>
        </is>
      </c>
      <c r="K5210" s="71" t="n">
        <v>7319</v>
      </c>
      <c r="L5210" s="72" t="n">
        <v>4000.6</v>
      </c>
      <c r="M5210" s="72" t="n">
        <v>29280391.4</v>
      </c>
      <c r="N5210" s="72" t="n">
        <v>0</v>
      </c>
      <c r="O5210" s="72" t="n">
        <v>29280391.4</v>
      </c>
      <c r="P5210" s="72" t="n">
        <v>19391212.15</v>
      </c>
      <c r="Q5210" s="72" t="n">
        <v>9889179.25</v>
      </c>
      <c r="R5210" t="inlineStr">
        <is>
          <t>M-02</t>
        </is>
      </c>
      <c r="S5210" s="73" t="n">
        <v>59.2</v>
      </c>
      <c r="T5210" s="73" t="n">
        <v>45.1</v>
      </c>
      <c r="U5210" s="71" t="n">
        <v>0</v>
      </c>
      <c r="V5210" t="inlineStr">
        <is>
          <t>No</t>
        </is>
      </c>
      <c r="W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TC105202</t>
        </is>
      </c>
      <c r="B5211" s="69" t="n">
        <v>46284</v>
      </c>
      <c r="C5211" s="70" t="n">
        <v>2026</v>
      </c>
      <c r="D5211" t="inlineStr">
        <is>
          <t>Sep</t>
        </is>
      </c>
      <c r="E5211" t="inlineStr">
        <is>
          <t>India</t>
        </is>
      </c>
      <c r="F5211" t="inlineStr">
        <is>
          <t>India</t>
        </is>
      </c>
      <c r="G5211" t="inlineStr">
        <is>
          <t>BFSI</t>
        </is>
      </c>
      <c r="H5211" t="inlineStr">
        <is>
          <t>Application services</t>
        </is>
      </c>
      <c r="I5211" t="inlineStr">
        <is>
          <t>Mid-size client</t>
        </is>
      </c>
      <c r="J5211" t="inlineStr">
        <is>
          <t>Mei Lin</t>
        </is>
      </c>
      <c r="K5211" s="71" t="n">
        <v>4617</v>
      </c>
      <c r="L5211" s="72" t="n">
        <v>3695.38</v>
      </c>
      <c r="M5211" s="72" t="n">
        <v>17061569.46</v>
      </c>
      <c r="N5211" s="72" t="n">
        <v>0</v>
      </c>
      <c r="O5211" s="72" t="n">
        <v>17061569.46</v>
      </c>
      <c r="P5211" s="72" t="n">
        <v>10875100.33</v>
      </c>
      <c r="Q5211" s="72" t="n">
        <v>6186469.13</v>
      </c>
      <c r="R5211" t="inlineStr">
        <is>
          <t>B-06</t>
        </is>
      </c>
      <c r="S5211" s="73" t="n">
        <v>35.7</v>
      </c>
      <c r="T5211" s="73" t="n">
        <v>28.8</v>
      </c>
      <c r="U5211" s="71" t="n">
        <v>0</v>
      </c>
      <c r="V5211" t="inlineStr">
        <is>
          <t>No</t>
        </is>
      </c>
      <c r="W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TC105203</t>
        </is>
      </c>
      <c r="B5212" s="69" t="n">
        <v>46284</v>
      </c>
      <c r="C5212" s="70" t="n">
        <v>2026</v>
      </c>
      <c r="D5212" t="inlineStr">
        <is>
          <t>Sep</t>
        </is>
      </c>
      <c r="E5212" t="inlineStr">
        <is>
          <t>North America</t>
        </is>
      </c>
      <c r="F5212" t="inlineStr">
        <is>
          <t>USA</t>
        </is>
      </c>
      <c r="G5212" t="inlineStr">
        <is>
          <t>BFSI</t>
        </is>
      </c>
      <c r="H5212" t="inlineStr">
        <is>
          <t>Application services</t>
        </is>
      </c>
      <c r="I5212" t="inlineStr">
        <is>
          <t>Mid-size client</t>
        </is>
      </c>
      <c r="J5212" t="inlineStr">
        <is>
          <t>Noah Smith</t>
        </is>
      </c>
      <c r="K5212" s="71" t="n">
        <v>5140</v>
      </c>
      <c r="L5212" s="72" t="n">
        <v>4128.83</v>
      </c>
      <c r="M5212" s="72" t="n">
        <v>21222186.2</v>
      </c>
      <c r="N5212" s="72" t="n">
        <v>0</v>
      </c>
      <c r="O5212" s="72" t="n">
        <v>21222186.2</v>
      </c>
      <c r="P5212" s="72" t="n">
        <v>13582086.27</v>
      </c>
      <c r="Q5212" s="72" t="n">
        <v>7640099.93</v>
      </c>
      <c r="R5212" t="inlineStr">
        <is>
          <t>B-04</t>
        </is>
      </c>
      <c r="S5212" s="73" t="n">
        <v>41.1</v>
      </c>
      <c r="T5212" s="73" t="n">
        <v>31.2</v>
      </c>
      <c r="U5212" s="71" t="n">
        <v>0</v>
      </c>
      <c r="V5212" t="inlineStr">
        <is>
          <t>No</t>
        </is>
      </c>
      <c r="W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TC105204</t>
        </is>
      </c>
      <c r="B5213" s="69" t="n">
        <v>46284</v>
      </c>
      <c r="C5213" s="70" t="n">
        <v>2026</v>
      </c>
      <c r="D5213" t="inlineStr">
        <is>
          <t>Sep</t>
        </is>
      </c>
      <c r="E5213" t="inlineStr">
        <is>
          <t>UK</t>
        </is>
      </c>
      <c r="F5213" t="inlineStr">
        <is>
          <t>UK</t>
        </is>
      </c>
      <c r="G5213" t="inlineStr">
        <is>
          <t>BFSI</t>
        </is>
      </c>
      <c r="H5213" t="inlineStr">
        <is>
          <t>Cloud &amp; infrastructure</t>
        </is>
      </c>
      <c r="I5213" t="inlineStr">
        <is>
          <t>Large client</t>
        </is>
      </c>
      <c r="J5213" t="inlineStr">
        <is>
          <t>Carlos Silva</t>
        </is>
      </c>
      <c r="K5213" s="71" t="n">
        <v>5152</v>
      </c>
      <c r="L5213" s="72" t="n">
        <v>4081.75</v>
      </c>
      <c r="M5213" s="72" t="n">
        <v>21029176</v>
      </c>
      <c r="N5213" s="72" t="n">
        <v>0</v>
      </c>
      <c r="O5213" s="72" t="n">
        <v>21029176</v>
      </c>
      <c r="P5213" s="72" t="n">
        <v>12651679.7</v>
      </c>
      <c r="Q5213" s="72" t="n">
        <v>8377496.3</v>
      </c>
      <c r="R5213" t="inlineStr">
        <is>
          <t>B-04</t>
        </is>
      </c>
      <c r="S5213" s="73" t="n">
        <v>35.2</v>
      </c>
      <c r="T5213" s="73" t="n">
        <v>32.1</v>
      </c>
      <c r="U5213" s="71" t="n">
        <v>0</v>
      </c>
      <c r="V5213" t="inlineStr">
        <is>
          <t>No</t>
        </is>
      </c>
      <c r="W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TC105205</t>
        </is>
      </c>
      <c r="B5214" s="69" t="n">
        <v>46285</v>
      </c>
      <c r="C5214" s="70" t="n">
        <v>2026</v>
      </c>
      <c r="D5214" t="inlineStr">
        <is>
          <t>Sep</t>
        </is>
      </c>
      <c r="E5214" t="inlineStr">
        <is>
          <t>North America</t>
        </is>
      </c>
      <c r="F5214" t="inlineStr">
        <is>
          <t>USA</t>
        </is>
      </c>
      <c r="G5214" t="inlineStr">
        <is>
          <t>BFSI</t>
        </is>
      </c>
      <c r="H5214" t="inlineStr">
        <is>
          <t>AI &amp; data</t>
        </is>
      </c>
      <c r="I5214" t="inlineStr">
        <is>
          <t>Large client</t>
        </is>
      </c>
      <c r="J5214" t="inlineStr">
        <is>
          <t>Ravindra Patil</t>
        </is>
      </c>
      <c r="K5214" s="71" t="n">
        <v>1441</v>
      </c>
      <c r="L5214" s="72" t="n">
        <v>4411.56</v>
      </c>
      <c r="M5214" s="72" t="n">
        <v>6357057.96</v>
      </c>
      <c r="N5214" s="72" t="n">
        <v>0</v>
      </c>
      <c r="O5214" s="72" t="n">
        <v>6357057.96</v>
      </c>
      <c r="P5214" s="72" t="n">
        <v>4187919.54</v>
      </c>
      <c r="Q5214" s="72" t="n">
        <v>2169138.42</v>
      </c>
      <c r="R5214" t="inlineStr">
        <is>
          <t>B-01</t>
        </is>
      </c>
      <c r="S5214" s="73" t="n">
        <v>11.5</v>
      </c>
      <c r="T5214" s="73" t="n">
        <v>8.9</v>
      </c>
      <c r="U5214" s="71" t="n">
        <v>0</v>
      </c>
      <c r="V5214" t="inlineStr">
        <is>
          <t>Yes</t>
        </is>
      </c>
      <c r="W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TC105206</t>
        </is>
      </c>
      <c r="B5215" s="69" t="n">
        <v>46285</v>
      </c>
      <c r="C5215" s="70" t="n">
        <v>2026</v>
      </c>
      <c r="D5215" t="inlineStr">
        <is>
          <t>Sep</t>
        </is>
      </c>
      <c r="E5215" t="inlineStr">
        <is>
          <t>North America</t>
        </is>
      </c>
      <c r="F5215" t="inlineStr">
        <is>
          <t>USA</t>
        </is>
      </c>
      <c r="G5215" t="inlineStr">
        <is>
          <t>BFSI</t>
        </is>
      </c>
      <c r="H5215" t="inlineStr">
        <is>
          <t>Application services</t>
        </is>
      </c>
      <c r="I5215" t="inlineStr">
        <is>
          <t>Large client</t>
        </is>
      </c>
      <c r="J5215" t="inlineStr">
        <is>
          <t>Hiroshi Tanaka</t>
        </is>
      </c>
      <c r="K5215" s="71" t="n">
        <v>5518</v>
      </c>
      <c r="L5215" s="72" t="n">
        <v>3737.86</v>
      </c>
      <c r="M5215" s="72" t="n">
        <v>20625511.48</v>
      </c>
      <c r="N5215" s="72" t="n">
        <v>0</v>
      </c>
      <c r="O5215" s="72" t="n">
        <v>20625511.48</v>
      </c>
      <c r="P5215" s="72" t="n">
        <v>14998549.73</v>
      </c>
      <c r="Q5215" s="72" t="n">
        <v>5626961.75</v>
      </c>
      <c r="R5215" t="inlineStr">
        <is>
          <t>B-06</t>
        </is>
      </c>
      <c r="S5215" s="73" t="n">
        <v>40.1</v>
      </c>
      <c r="T5215" s="73" t="n">
        <v>34.4</v>
      </c>
      <c r="U5215" s="71" t="n">
        <v>2</v>
      </c>
      <c r="V5215" t="inlineStr">
        <is>
          <t>No</t>
        </is>
      </c>
      <c r="W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TC105207</t>
        </is>
      </c>
      <c r="B5216" s="69" t="n">
        <v>46285</v>
      </c>
      <c r="C5216" s="70" t="n">
        <v>2026</v>
      </c>
      <c r="D5216" t="inlineStr">
        <is>
          <t>Sep</t>
        </is>
      </c>
      <c r="E5216" t="inlineStr">
        <is>
          <t>UK</t>
        </is>
      </c>
      <c r="F5216" t="inlineStr">
        <is>
          <t>UK</t>
        </is>
      </c>
      <c r="G5216" t="inlineStr">
        <is>
          <t>BFSI</t>
        </is>
      </c>
      <c r="H5216" t="inlineStr">
        <is>
          <t>Application services</t>
        </is>
      </c>
      <c r="I5216" t="inlineStr">
        <is>
          <t>Top-10 client</t>
        </is>
      </c>
      <c r="J5216" t="inlineStr">
        <is>
          <t>Sara Rossi</t>
        </is>
      </c>
      <c r="K5216" s="71" t="n">
        <v>11192</v>
      </c>
      <c r="L5216" s="72" t="n">
        <v>4001.89</v>
      </c>
      <c r="M5216" s="72" t="n">
        <v>44789152.88</v>
      </c>
      <c r="N5216" s="72" t="n">
        <v>0</v>
      </c>
      <c r="O5216" s="72" t="n">
        <v>44789152.88</v>
      </c>
      <c r="P5216" s="72" t="n">
        <v>31610151.01</v>
      </c>
      <c r="Q5216" s="72" t="n">
        <v>13179001.87</v>
      </c>
      <c r="R5216" t="inlineStr">
        <is>
          <t>B-06</t>
        </is>
      </c>
      <c r="S5216" s="73" t="n">
        <v>79.5</v>
      </c>
      <c r="T5216" s="73" t="n">
        <v>66.90000000000001</v>
      </c>
      <c r="U5216" s="71" t="n">
        <v>1</v>
      </c>
      <c r="V5216" t="inlineStr">
        <is>
          <t>No</t>
        </is>
      </c>
      <c r="W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TC105208</t>
        </is>
      </c>
      <c r="B5217" s="69" t="n">
        <v>46285</v>
      </c>
      <c r="C5217" s="70" t="n">
        <v>2026</v>
      </c>
      <c r="D5217" t="inlineStr">
        <is>
          <t>Sep</t>
        </is>
      </c>
      <c r="E5217" t="inlineStr">
        <is>
          <t>UK</t>
        </is>
      </c>
      <c r="F5217" t="inlineStr">
        <is>
          <t>UK</t>
        </is>
      </c>
      <c r="G5217" t="inlineStr">
        <is>
          <t>BFSI</t>
        </is>
      </c>
      <c r="H5217" t="inlineStr">
        <is>
          <t>Application services</t>
        </is>
      </c>
      <c r="I5217" t="inlineStr">
        <is>
          <t>Top-10 client</t>
        </is>
      </c>
      <c r="J5217" t="inlineStr">
        <is>
          <t>Liam O'Brien</t>
        </is>
      </c>
      <c r="K5217" s="71" t="n">
        <v>3978</v>
      </c>
      <c r="L5217" s="72" t="n">
        <v>3886.04</v>
      </c>
      <c r="M5217" s="72" t="n">
        <v>15458667.12</v>
      </c>
      <c r="N5217" s="72" t="n">
        <v>0</v>
      </c>
      <c r="O5217" s="72" t="n">
        <v>15458667.12</v>
      </c>
      <c r="P5217" s="72" t="n">
        <v>10404660.2</v>
      </c>
      <c r="Q5217" s="72" t="n">
        <v>5054006.92</v>
      </c>
      <c r="R5217" t="inlineStr">
        <is>
          <t>B-05</t>
        </is>
      </c>
      <c r="S5217" s="73" t="n">
        <v>30.9</v>
      </c>
      <c r="T5217" s="73" t="n">
        <v>24.6</v>
      </c>
      <c r="U5217" s="71" t="n">
        <v>0</v>
      </c>
      <c r="V5217" t="inlineStr">
        <is>
          <t>No</t>
        </is>
      </c>
      <c r="W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TC105209</t>
        </is>
      </c>
      <c r="B5218" s="69" t="n">
        <v>46285</v>
      </c>
      <c r="C5218" s="70" t="n">
        <v>2026</v>
      </c>
      <c r="D5218" t="inlineStr">
        <is>
          <t>Sep</t>
        </is>
      </c>
      <c r="E5218" t="inlineStr">
        <is>
          <t>UK</t>
        </is>
      </c>
      <c r="F5218" t="inlineStr">
        <is>
          <t>UK</t>
        </is>
      </c>
      <c r="G5218" t="inlineStr">
        <is>
          <t>Manufacturing</t>
        </is>
      </c>
      <c r="H5218" t="inlineStr">
        <is>
          <t>Cloud &amp; infrastructure</t>
        </is>
      </c>
      <c r="I5218" t="inlineStr">
        <is>
          <t>Top-10 client</t>
        </is>
      </c>
      <c r="J5218" t="inlineStr">
        <is>
          <t>Ana Costa</t>
        </is>
      </c>
      <c r="K5218" s="71" t="n">
        <v>3924</v>
      </c>
      <c r="L5218" s="72" t="n">
        <v>4236.72</v>
      </c>
      <c r="M5218" s="72" t="n">
        <v>16624889.28</v>
      </c>
      <c r="N5218" s="72" t="n">
        <v>0</v>
      </c>
      <c r="O5218" s="72" t="n">
        <v>16624889.28</v>
      </c>
      <c r="P5218" s="72" t="n">
        <v>9845435.68</v>
      </c>
      <c r="Q5218" s="72" t="n">
        <v>6779453.6</v>
      </c>
      <c r="R5218" t="inlineStr">
        <is>
          <t>M-05</t>
        </is>
      </c>
      <c r="S5218" s="73" t="n">
        <v>27.5</v>
      </c>
      <c r="T5218" s="73" t="n">
        <v>23.1</v>
      </c>
      <c r="U5218" s="71" t="n">
        <v>0</v>
      </c>
      <c r="V5218" t="inlineStr">
        <is>
          <t>No</t>
        </is>
      </c>
      <c r="W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TC105210</t>
        </is>
      </c>
      <c r="B5219" s="69" t="n">
        <v>46285</v>
      </c>
      <c r="C5219" s="70" t="n">
        <v>2026</v>
      </c>
      <c r="D5219" t="inlineStr">
        <is>
          <t>Sep</t>
        </is>
      </c>
      <c r="E5219" t="inlineStr">
        <is>
          <t>North America</t>
        </is>
      </c>
      <c r="F5219" t="inlineStr">
        <is>
          <t>USA</t>
        </is>
      </c>
      <c r="G5219" t="inlineStr">
        <is>
          <t>Life Sciences</t>
        </is>
      </c>
      <c r="H5219" t="inlineStr">
        <is>
          <t>Cloud &amp; infrastructure</t>
        </is>
      </c>
      <c r="I5219" t="inlineStr">
        <is>
          <t>Mid-size client</t>
        </is>
      </c>
      <c r="J5219" t="inlineStr">
        <is>
          <t>Zoya Ahmed</t>
        </is>
      </c>
      <c r="K5219" s="71" t="n">
        <v>6921</v>
      </c>
      <c r="L5219" s="72" t="n">
        <v>4894.79</v>
      </c>
      <c r="M5219" s="72" t="n">
        <v>33876841.59</v>
      </c>
      <c r="N5219" s="72" t="n">
        <v>2032610.5</v>
      </c>
      <c r="O5219" s="72" t="n">
        <v>31844231.09</v>
      </c>
      <c r="P5219" s="72" t="n">
        <v>20045592.71</v>
      </c>
      <c r="Q5219" s="72" t="n">
        <v>11798638.38</v>
      </c>
      <c r="R5219" t="inlineStr">
        <is>
          <t>LS-04</t>
        </is>
      </c>
      <c r="S5219" s="73" t="n">
        <v>50.5</v>
      </c>
      <c r="T5219" s="73" t="n">
        <v>43.5</v>
      </c>
      <c r="U5219" s="71" t="n">
        <v>1</v>
      </c>
      <c r="V5219" t="inlineStr">
        <is>
          <t>No</t>
        </is>
      </c>
      <c r="W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TC105211</t>
        </is>
      </c>
      <c r="B5220" s="69" t="n">
        <v>46285</v>
      </c>
      <c r="C5220" s="70" t="n">
        <v>2026</v>
      </c>
      <c r="D5220" t="inlineStr">
        <is>
          <t>Sep</t>
        </is>
      </c>
      <c r="E5220" t="inlineStr">
        <is>
          <t>Asia Pacific</t>
        </is>
      </c>
      <c r="F5220" t="inlineStr">
        <is>
          <t>Japan</t>
        </is>
      </c>
      <c r="G5220" t="inlineStr">
        <is>
          <t>Manufacturing</t>
        </is>
      </c>
      <c r="H5220" t="inlineStr">
        <is>
          <t>Application services</t>
        </is>
      </c>
      <c r="I5220" t="inlineStr">
        <is>
          <t>Mid-size client</t>
        </is>
      </c>
      <c r="J5220" t="inlineStr">
        <is>
          <t>Ruhi Shaikh</t>
        </is>
      </c>
      <c r="K5220" s="71" t="n">
        <v>5372</v>
      </c>
      <c r="L5220" s="72" t="n">
        <v>3381.84</v>
      </c>
      <c r="M5220" s="72" t="n">
        <v>18167244.48</v>
      </c>
      <c r="N5220" s="72" t="n">
        <v>726689.78</v>
      </c>
      <c r="O5220" s="72" t="n">
        <v>17440554.7</v>
      </c>
      <c r="P5220" s="72" t="n">
        <v>11195053.2</v>
      </c>
      <c r="Q5220" s="72" t="n">
        <v>6245501.5</v>
      </c>
      <c r="R5220" t="inlineStr">
        <is>
          <t>M-04</t>
        </is>
      </c>
      <c r="S5220" s="73" t="n">
        <v>35.8</v>
      </c>
      <c r="T5220" s="73" t="n">
        <v>32.1</v>
      </c>
      <c r="U5220" s="71" t="n">
        <v>0</v>
      </c>
      <c r="V5220" t="inlineStr">
        <is>
          <t>No</t>
        </is>
      </c>
      <c r="W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TC105212</t>
        </is>
      </c>
      <c r="B5221" s="69" t="n">
        <v>46285</v>
      </c>
      <c r="C5221" s="70" t="n">
        <v>2026</v>
      </c>
      <c r="D5221" t="inlineStr">
        <is>
          <t>Sep</t>
        </is>
      </c>
      <c r="E5221" t="inlineStr">
        <is>
          <t>UK</t>
        </is>
      </c>
      <c r="F5221" t="inlineStr">
        <is>
          <t>UK</t>
        </is>
      </c>
      <c r="G5221" t="inlineStr">
        <is>
          <t>BFSI</t>
        </is>
      </c>
      <c r="H5221" t="inlineStr">
        <is>
          <t>Cloud &amp; infrastructure</t>
        </is>
      </c>
      <c r="I5221" t="inlineStr">
        <is>
          <t>Large client</t>
        </is>
      </c>
      <c r="J5221" t="inlineStr">
        <is>
          <t>Sophie Müller</t>
        </is>
      </c>
      <c r="K5221" s="71" t="n">
        <v>2191</v>
      </c>
      <c r="L5221" s="72" t="n">
        <v>4567.44</v>
      </c>
      <c r="M5221" s="72" t="n">
        <v>10007261.04</v>
      </c>
      <c r="N5221" s="72" t="n">
        <v>200145.22</v>
      </c>
      <c r="O5221" s="72" t="n">
        <v>9807115.82</v>
      </c>
      <c r="P5221" s="72" t="n">
        <v>6921309.68</v>
      </c>
      <c r="Q5221" s="72" t="n">
        <v>2885806.14</v>
      </c>
      <c r="R5221" t="inlineStr">
        <is>
          <t>B-02</t>
        </is>
      </c>
      <c r="S5221" s="73" t="n">
        <v>18.3</v>
      </c>
      <c r="T5221" s="73" t="n">
        <v>14.1</v>
      </c>
      <c r="U5221" s="71" t="n">
        <v>0</v>
      </c>
      <c r="V5221" t="inlineStr">
        <is>
          <t>No</t>
        </is>
      </c>
      <c r="W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TC105213</t>
        </is>
      </c>
      <c r="B5222" s="69" t="n">
        <v>46285</v>
      </c>
      <c r="C5222" s="70" t="n">
        <v>2026</v>
      </c>
      <c r="D5222" t="inlineStr">
        <is>
          <t>Sep</t>
        </is>
      </c>
      <c r="E5222" t="inlineStr">
        <is>
          <t>UK</t>
        </is>
      </c>
      <c r="F5222" t="inlineStr">
        <is>
          <t>UK</t>
        </is>
      </c>
      <c r="G5222" t="inlineStr">
        <is>
          <t>BFSI</t>
        </is>
      </c>
      <c r="H5222" t="inlineStr">
        <is>
          <t>BPS</t>
        </is>
      </c>
      <c r="I5222" t="inlineStr">
        <is>
          <t>Top-10 client</t>
        </is>
      </c>
      <c r="J5222" t="inlineStr">
        <is>
          <t>Carlos Silva</t>
        </is>
      </c>
      <c r="K5222" s="71" t="n">
        <v>6949</v>
      </c>
      <c r="L5222" s="72" t="n">
        <v>3784.13</v>
      </c>
      <c r="M5222" s="72" t="n">
        <v>26295919.37</v>
      </c>
      <c r="N5222" s="72" t="n">
        <v>0</v>
      </c>
      <c r="O5222" s="72" t="n">
        <v>26295919.37</v>
      </c>
      <c r="P5222" s="72" t="n">
        <v>16468921.14</v>
      </c>
      <c r="Q5222" s="72" t="n">
        <v>9826998.23</v>
      </c>
      <c r="R5222" t="inlineStr">
        <is>
          <t>B-01</t>
        </is>
      </c>
      <c r="S5222" s="73" t="n">
        <v>50.3</v>
      </c>
      <c r="T5222" s="73" t="n">
        <v>41.7</v>
      </c>
      <c r="U5222" s="71" t="n">
        <v>0</v>
      </c>
      <c r="V5222" t="inlineStr">
        <is>
          <t>No</t>
        </is>
      </c>
      <c r="W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TC105214</t>
        </is>
      </c>
      <c r="B5223" s="69" t="n">
        <v>46286</v>
      </c>
      <c r="C5223" s="70" t="n">
        <v>2026</v>
      </c>
      <c r="D5223" t="inlineStr">
        <is>
          <t>Sep</t>
        </is>
      </c>
      <c r="E5223" t="inlineStr">
        <is>
          <t>UK</t>
        </is>
      </c>
      <c r="F5223" t="inlineStr">
        <is>
          <t>UK</t>
        </is>
      </c>
      <c r="G5223" t="inlineStr">
        <is>
          <t>Technology &amp; Services</t>
        </is>
      </c>
      <c r="H5223" t="inlineStr">
        <is>
          <t>Cloud &amp; infrastructure</t>
        </is>
      </c>
      <c r="I5223" t="inlineStr">
        <is>
          <t>Mid-size client</t>
        </is>
      </c>
      <c r="J5223" t="inlineStr">
        <is>
          <t>Sara Rossi</t>
        </is>
      </c>
      <c r="K5223" s="71" t="n">
        <v>8315</v>
      </c>
      <c r="L5223" s="72" t="n">
        <v>3774.59</v>
      </c>
      <c r="M5223" s="72" t="n">
        <v>31385715.85</v>
      </c>
      <c r="N5223" s="72" t="n">
        <v>0</v>
      </c>
      <c r="O5223" s="72" t="n">
        <v>31385715.85</v>
      </c>
      <c r="P5223" s="72" t="n">
        <v>19748360.16</v>
      </c>
      <c r="Q5223" s="72" t="n">
        <v>11637355.69</v>
      </c>
      <c r="R5223" t="inlineStr">
        <is>
          <t>TS-02</t>
        </is>
      </c>
      <c r="S5223" s="73" t="n">
        <v>58.9</v>
      </c>
      <c r="T5223" s="73" t="n">
        <v>49.6</v>
      </c>
      <c r="U5223" s="71" t="n">
        <v>1</v>
      </c>
      <c r="V5223" t="inlineStr">
        <is>
          <t>Yes</t>
        </is>
      </c>
      <c r="W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TC105215</t>
        </is>
      </c>
      <c r="B5224" s="69" t="n">
        <v>46286</v>
      </c>
      <c r="C5224" s="70" t="n">
        <v>2026</v>
      </c>
      <c r="D5224" t="inlineStr">
        <is>
          <t>Sep</t>
        </is>
      </c>
      <c r="E5224" t="inlineStr">
        <is>
          <t>North America</t>
        </is>
      </c>
      <c r="F5224" t="inlineStr">
        <is>
          <t>Canada</t>
        </is>
      </c>
      <c r="G5224" t="inlineStr">
        <is>
          <t>Life Sciences</t>
        </is>
      </c>
      <c r="H5224" t="inlineStr">
        <is>
          <t>Application services</t>
        </is>
      </c>
      <c r="I5224" t="inlineStr">
        <is>
          <t>Top-10 client</t>
        </is>
      </c>
      <c r="J5224" t="inlineStr">
        <is>
          <t>Aisha Bello</t>
        </is>
      </c>
      <c r="K5224" s="71" t="n">
        <v>4661</v>
      </c>
      <c r="L5224" s="72" t="n">
        <v>4637.07</v>
      </c>
      <c r="M5224" s="72" t="n">
        <v>21613383.27</v>
      </c>
      <c r="N5224" s="72" t="n">
        <v>864535.33</v>
      </c>
      <c r="O5224" s="72" t="n">
        <v>20748847.94</v>
      </c>
      <c r="P5224" s="72" t="n">
        <v>14588053.3</v>
      </c>
      <c r="Q5224" s="72" t="n">
        <v>6160794.64</v>
      </c>
      <c r="R5224" t="inlineStr">
        <is>
          <t>LS-06</t>
        </is>
      </c>
      <c r="S5224" s="73" t="n">
        <v>35.2</v>
      </c>
      <c r="T5224" s="73" t="n">
        <v>27.9</v>
      </c>
      <c r="U5224" s="71" t="n">
        <v>0</v>
      </c>
      <c r="V5224" t="inlineStr">
        <is>
          <t>No</t>
        </is>
      </c>
      <c r="W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TC105216</t>
        </is>
      </c>
      <c r="B5225" s="69" t="n">
        <v>46286</v>
      </c>
      <c r="C5225" s="70" t="n">
        <v>2026</v>
      </c>
      <c r="D5225" t="inlineStr">
        <is>
          <t>Sep</t>
        </is>
      </c>
      <c r="E5225" t="inlineStr">
        <is>
          <t>Asia Pacific</t>
        </is>
      </c>
      <c r="F5225" t="inlineStr">
        <is>
          <t>Australia</t>
        </is>
      </c>
      <c r="G5225" t="inlineStr">
        <is>
          <t>BFSI</t>
        </is>
      </c>
      <c r="H5225" t="inlineStr">
        <is>
          <t>Application services</t>
        </is>
      </c>
      <c r="I5225" t="inlineStr">
        <is>
          <t>Large client</t>
        </is>
      </c>
      <c r="J5225" t="inlineStr">
        <is>
          <t>Yuki Sato</t>
        </is>
      </c>
      <c r="K5225" s="71" t="n">
        <v>9683</v>
      </c>
      <c r="L5225" s="72" t="n">
        <v>4078.7</v>
      </c>
      <c r="M5225" s="72" t="n">
        <v>39494052.1</v>
      </c>
      <c r="N5225" s="72" t="n">
        <v>0</v>
      </c>
      <c r="O5225" s="72" t="n">
        <v>39494052.1</v>
      </c>
      <c r="P5225" s="72" t="n">
        <v>25005937.29</v>
      </c>
      <c r="Q5225" s="72" t="n">
        <v>14488114.81</v>
      </c>
      <c r="R5225" t="inlineStr">
        <is>
          <t>B-04</t>
        </is>
      </c>
      <c r="S5225" s="73" t="n">
        <v>67.40000000000001</v>
      </c>
      <c r="T5225" s="73" t="n">
        <v>57.1</v>
      </c>
      <c r="U5225" s="71" t="n">
        <v>2</v>
      </c>
      <c r="V5225" t="inlineStr">
        <is>
          <t>No</t>
        </is>
      </c>
      <c r="W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TC105217</t>
        </is>
      </c>
      <c r="B5226" s="69" t="n">
        <v>46286</v>
      </c>
      <c r="C5226" s="70" t="n">
        <v>2026</v>
      </c>
      <c r="D5226" t="inlineStr">
        <is>
          <t>Sep</t>
        </is>
      </c>
      <c r="E5226" t="inlineStr">
        <is>
          <t>UK</t>
        </is>
      </c>
      <c r="F5226" t="inlineStr">
        <is>
          <t>UK</t>
        </is>
      </c>
      <c r="G5226" t="inlineStr">
        <is>
          <t>Manufacturing</t>
        </is>
      </c>
      <c r="H5226" t="inlineStr">
        <is>
          <t>Application services</t>
        </is>
      </c>
      <c r="I5226" t="inlineStr">
        <is>
          <t>Mid-size client</t>
        </is>
      </c>
      <c r="J5226" t="inlineStr">
        <is>
          <t>Amir Khan</t>
        </is>
      </c>
      <c r="K5226" s="71" t="n">
        <v>2131</v>
      </c>
      <c r="L5226" s="72" t="n">
        <v>3823.24</v>
      </c>
      <c r="M5226" s="72" t="n">
        <v>8147324.44</v>
      </c>
      <c r="N5226" s="72" t="n">
        <v>162946.49</v>
      </c>
      <c r="O5226" s="72" t="n">
        <v>7984377.95</v>
      </c>
      <c r="P5226" s="72" t="n">
        <v>5708560.49</v>
      </c>
      <c r="Q5226" s="72" t="n">
        <v>2275817.46</v>
      </c>
      <c r="R5226" t="inlineStr">
        <is>
          <t>M-03</t>
        </is>
      </c>
      <c r="S5226" s="73" t="n">
        <v>14.6</v>
      </c>
      <c r="T5226" s="73" t="n">
        <v>12.4</v>
      </c>
      <c r="U5226" s="71" t="n">
        <v>0</v>
      </c>
      <c r="V5226" t="inlineStr">
        <is>
          <t>No</t>
        </is>
      </c>
      <c r="W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TC105218</t>
        </is>
      </c>
      <c r="B5227" s="69" t="n">
        <v>46286</v>
      </c>
      <c r="C5227" s="70" t="n">
        <v>2026</v>
      </c>
      <c r="D5227" t="inlineStr">
        <is>
          <t>Sep</t>
        </is>
      </c>
      <c r="E5227" t="inlineStr">
        <is>
          <t>UK</t>
        </is>
      </c>
      <c r="F5227" t="inlineStr">
        <is>
          <t>UK</t>
        </is>
      </c>
      <c r="G5227" t="inlineStr">
        <is>
          <t>Life Sciences</t>
        </is>
      </c>
      <c r="H5227" t="inlineStr">
        <is>
          <t>Application services</t>
        </is>
      </c>
      <c r="I5227" t="inlineStr">
        <is>
          <t>Large client</t>
        </is>
      </c>
      <c r="J5227" t="inlineStr">
        <is>
          <t>Mei Lin</t>
        </is>
      </c>
      <c r="K5227" s="71" t="n">
        <v>7657</v>
      </c>
      <c r="L5227" s="72" t="n">
        <v>4299.42</v>
      </c>
      <c r="M5227" s="72" t="n">
        <v>32920658.94</v>
      </c>
      <c r="N5227" s="72" t="n">
        <v>1316826.36</v>
      </c>
      <c r="O5227" s="72" t="n">
        <v>31603832.58</v>
      </c>
      <c r="P5227" s="72" t="n">
        <v>20483486.12</v>
      </c>
      <c r="Q5227" s="72" t="n">
        <v>11120346.46</v>
      </c>
      <c r="R5227" t="inlineStr">
        <is>
          <t>LS-02</t>
        </is>
      </c>
      <c r="S5227" s="73" t="n">
        <v>54.4</v>
      </c>
      <c r="T5227" s="73" t="n">
        <v>48.2</v>
      </c>
      <c r="U5227" s="71" t="n">
        <v>1</v>
      </c>
      <c r="V5227" t="inlineStr">
        <is>
          <t>No</t>
        </is>
      </c>
      <c r="W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TC105219</t>
        </is>
      </c>
      <c r="B5228" s="69" t="n">
        <v>46287</v>
      </c>
      <c r="C5228" s="70" t="n">
        <v>2026</v>
      </c>
      <c r="D5228" t="inlineStr">
        <is>
          <t>Sep</t>
        </is>
      </c>
      <c r="E5228" t="inlineStr">
        <is>
          <t>UK</t>
        </is>
      </c>
      <c r="F5228" t="inlineStr">
        <is>
          <t>UK</t>
        </is>
      </c>
      <c r="G5228" t="inlineStr">
        <is>
          <t>Communications &amp; Media</t>
        </is>
      </c>
      <c r="H5228" t="inlineStr">
        <is>
          <t>Cloud &amp; infrastructure</t>
        </is>
      </c>
      <c r="I5228" t="inlineStr">
        <is>
          <t>Large client</t>
        </is>
      </c>
      <c r="J5228" t="inlineStr">
        <is>
          <t>Aisha Bello</t>
        </is>
      </c>
      <c r="K5228" s="71" t="n">
        <v>6477</v>
      </c>
      <c r="L5228" s="72" t="n">
        <v>4117.02</v>
      </c>
      <c r="M5228" s="72" t="n">
        <v>26665938.54</v>
      </c>
      <c r="N5228" s="72" t="n">
        <v>0</v>
      </c>
      <c r="O5228" s="72" t="n">
        <v>26665938.54</v>
      </c>
      <c r="P5228" s="72" t="n">
        <v>17739073.66</v>
      </c>
      <c r="Q5228" s="72" t="n">
        <v>8926864.880000001</v>
      </c>
      <c r="R5228" t="inlineStr">
        <is>
          <t>CM-03</t>
        </is>
      </c>
      <c r="S5228" s="73" t="n">
        <v>50.6</v>
      </c>
      <c r="T5228" s="73" t="n">
        <v>40.6</v>
      </c>
      <c r="U5228" s="71" t="n">
        <v>2</v>
      </c>
      <c r="V5228" t="inlineStr">
        <is>
          <t>No</t>
        </is>
      </c>
      <c r="W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TC105220</t>
        </is>
      </c>
      <c r="B5229" s="69" t="n">
        <v>46287</v>
      </c>
      <c r="C5229" s="70" t="n">
        <v>2026</v>
      </c>
      <c r="D5229" t="inlineStr">
        <is>
          <t>Sep</t>
        </is>
      </c>
      <c r="E5229" t="inlineStr">
        <is>
          <t>Continental Europe</t>
        </is>
      </c>
      <c r="F5229" t="inlineStr">
        <is>
          <t>Germany</t>
        </is>
      </c>
      <c r="G5229" t="inlineStr">
        <is>
          <t>Technology &amp; Services</t>
        </is>
      </c>
      <c r="H5229" t="inlineStr">
        <is>
          <t>AI &amp; data</t>
        </is>
      </c>
      <c r="I5229" t="inlineStr">
        <is>
          <t>Top-10 client</t>
        </is>
      </c>
      <c r="J5229" t="inlineStr">
        <is>
          <t>Kofi Mensah</t>
        </is>
      </c>
      <c r="K5229" s="71" t="n">
        <v>5409</v>
      </c>
      <c r="L5229" s="72" t="n">
        <v>4197.69</v>
      </c>
      <c r="M5229" s="72" t="n">
        <v>22705305.21</v>
      </c>
      <c r="N5229" s="72" t="n">
        <v>0</v>
      </c>
      <c r="O5229" s="72" t="n">
        <v>22705305.21</v>
      </c>
      <c r="P5229" s="72" t="n">
        <v>13720375.3</v>
      </c>
      <c r="Q5229" s="72" t="n">
        <v>8984929.91</v>
      </c>
      <c r="R5229" t="inlineStr">
        <is>
          <t>TS-01</t>
        </is>
      </c>
      <c r="S5229" s="73" t="n">
        <v>43.7</v>
      </c>
      <c r="T5229" s="73" t="n">
        <v>33.3</v>
      </c>
      <c r="U5229" s="71" t="n">
        <v>0</v>
      </c>
      <c r="V5229" t="inlineStr">
        <is>
          <t>No</t>
        </is>
      </c>
      <c r="W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TC105221</t>
        </is>
      </c>
      <c r="B5230" s="69" t="n">
        <v>46287</v>
      </c>
      <c r="C5230" s="70" t="n">
        <v>2026</v>
      </c>
      <c r="D5230" t="inlineStr">
        <is>
          <t>Sep</t>
        </is>
      </c>
      <c r="E5230" t="inlineStr">
        <is>
          <t>North America</t>
        </is>
      </c>
      <c r="F5230" t="inlineStr">
        <is>
          <t>Canada</t>
        </is>
      </c>
      <c r="G5230" t="inlineStr">
        <is>
          <t>Manufacturing</t>
        </is>
      </c>
      <c r="H5230" t="inlineStr">
        <is>
          <t>Cloud &amp; infrastructure</t>
        </is>
      </c>
      <c r="I5230" t="inlineStr">
        <is>
          <t>Mid-size client</t>
        </is>
      </c>
      <c r="J5230" t="inlineStr">
        <is>
          <t>Arjun Mehta</t>
        </is>
      </c>
      <c r="K5230" s="71" t="n">
        <v>3192</v>
      </c>
      <c r="L5230" s="72" t="n">
        <v>4209.62</v>
      </c>
      <c r="M5230" s="72" t="n">
        <v>13437107.04</v>
      </c>
      <c r="N5230" s="72" t="n">
        <v>0</v>
      </c>
      <c r="O5230" s="72" t="n">
        <v>13437107.04</v>
      </c>
      <c r="P5230" s="72" t="n">
        <v>7893646.46</v>
      </c>
      <c r="Q5230" s="72" t="n">
        <v>5543460.58</v>
      </c>
      <c r="R5230" t="inlineStr">
        <is>
          <t>M-03</t>
        </is>
      </c>
      <c r="S5230" s="73" t="n">
        <v>25.4</v>
      </c>
      <c r="T5230" s="73" t="n">
        <v>20.6</v>
      </c>
      <c r="U5230" s="71" t="n">
        <v>0</v>
      </c>
      <c r="V5230" t="inlineStr">
        <is>
          <t>No</t>
        </is>
      </c>
      <c r="W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TC105222</t>
        </is>
      </c>
      <c r="B5231" s="69" t="n">
        <v>46287</v>
      </c>
      <c r="C5231" s="70" t="n">
        <v>2026</v>
      </c>
      <c r="D5231" t="inlineStr">
        <is>
          <t>Sep</t>
        </is>
      </c>
      <c r="E5231" t="inlineStr">
        <is>
          <t>North America</t>
        </is>
      </c>
      <c r="F5231" t="inlineStr">
        <is>
          <t>Canada</t>
        </is>
      </c>
      <c r="G5231" t="inlineStr">
        <is>
          <t>Communications &amp; Media</t>
        </is>
      </c>
      <c r="H5231" t="inlineStr">
        <is>
          <t>Consulting</t>
        </is>
      </c>
      <c r="I5231" t="inlineStr">
        <is>
          <t>Mid-size client</t>
        </is>
      </c>
      <c r="J5231" t="inlineStr">
        <is>
          <t>Amir Khan</t>
        </is>
      </c>
      <c r="K5231" s="71" t="n">
        <v>6032</v>
      </c>
      <c r="L5231" s="72" t="n">
        <v>3957.96</v>
      </c>
      <c r="M5231" s="72" t="n">
        <v>23874414.72</v>
      </c>
      <c r="N5231" s="72" t="n">
        <v>477488.29</v>
      </c>
      <c r="O5231" s="72" t="n">
        <v>23396926.43</v>
      </c>
      <c r="P5231" s="72" t="n">
        <v>17181285.33</v>
      </c>
      <c r="Q5231" s="72" t="n">
        <v>6215641.1</v>
      </c>
      <c r="R5231" t="inlineStr">
        <is>
          <t>CM-02</t>
        </is>
      </c>
      <c r="S5231" s="73" t="n">
        <v>47.7</v>
      </c>
      <c r="T5231" s="73" t="n">
        <v>37.2</v>
      </c>
      <c r="U5231" s="71" t="n">
        <v>0</v>
      </c>
      <c r="V5231" t="inlineStr">
        <is>
          <t>No</t>
        </is>
      </c>
      <c r="W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TC105223</t>
        </is>
      </c>
      <c r="B5232" s="69" t="n">
        <v>46287</v>
      </c>
      <c r="C5232" s="70" t="n">
        <v>2026</v>
      </c>
      <c r="D5232" t="inlineStr">
        <is>
          <t>Sep</t>
        </is>
      </c>
      <c r="E5232" t="inlineStr">
        <is>
          <t>North America</t>
        </is>
      </c>
      <c r="F5232" t="inlineStr">
        <is>
          <t>USA</t>
        </is>
      </c>
      <c r="G5232" t="inlineStr">
        <is>
          <t>Technology &amp; Services</t>
        </is>
      </c>
      <c r="H5232" t="inlineStr">
        <is>
          <t>AI &amp; data</t>
        </is>
      </c>
      <c r="I5232" t="inlineStr">
        <is>
          <t>Large client</t>
        </is>
      </c>
      <c r="J5232" t="inlineStr">
        <is>
          <t>Ravindra Patil</t>
        </is>
      </c>
      <c r="K5232" s="71" t="n">
        <v>4265</v>
      </c>
      <c r="L5232" s="72" t="n">
        <v>3962.91</v>
      </c>
      <c r="M5232" s="72" t="n">
        <v>16901811.15</v>
      </c>
      <c r="N5232" s="72" t="n">
        <v>0</v>
      </c>
      <c r="O5232" s="72" t="n">
        <v>16901811.15</v>
      </c>
      <c r="P5232" s="72" t="n">
        <v>10864661.73</v>
      </c>
      <c r="Q5232" s="72" t="n">
        <v>6037149.42</v>
      </c>
      <c r="R5232" t="inlineStr">
        <is>
          <t>TS-04</t>
        </is>
      </c>
      <c r="S5232" s="73" t="n">
        <v>35.7</v>
      </c>
      <c r="T5232" s="73" t="n">
        <v>27.7</v>
      </c>
      <c r="U5232" s="71" t="n">
        <v>0</v>
      </c>
      <c r="V5232" t="inlineStr">
        <is>
          <t>No</t>
        </is>
      </c>
      <c r="W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TC105224</t>
        </is>
      </c>
      <c r="B5233" s="69" t="n">
        <v>46287</v>
      </c>
      <c r="C5233" s="70" t="n">
        <v>2026</v>
      </c>
      <c r="D5233" t="inlineStr">
        <is>
          <t>Sep</t>
        </is>
      </c>
      <c r="E5233" t="inlineStr">
        <is>
          <t>North America</t>
        </is>
      </c>
      <c r="F5233" t="inlineStr">
        <is>
          <t>Canada</t>
        </is>
      </c>
      <c r="G5233" t="inlineStr">
        <is>
          <t>Technology &amp; Services</t>
        </is>
      </c>
      <c r="H5233" t="inlineStr">
        <is>
          <t>Cloud &amp; infrastructure</t>
        </is>
      </c>
      <c r="I5233" t="inlineStr">
        <is>
          <t>Top-10 client</t>
        </is>
      </c>
      <c r="J5233" t="inlineStr">
        <is>
          <t>Noah Smith</t>
        </is>
      </c>
      <c r="K5233" s="71" t="n">
        <v>8215</v>
      </c>
      <c r="L5233" s="72" t="n">
        <v>4395.98</v>
      </c>
      <c r="M5233" s="72" t="n">
        <v>36112975.7</v>
      </c>
      <c r="N5233" s="72" t="n">
        <v>2166778.54</v>
      </c>
      <c r="O5233" s="72" t="n">
        <v>33946197.16</v>
      </c>
      <c r="P5233" s="72" t="n">
        <v>21755371.08</v>
      </c>
      <c r="Q5233" s="72" t="n">
        <v>12190826.08</v>
      </c>
      <c r="R5233" t="inlineStr">
        <is>
          <t>TS-01</t>
        </is>
      </c>
      <c r="S5233" s="73" t="n">
        <v>67</v>
      </c>
      <c r="T5233" s="73" t="n">
        <v>49.8</v>
      </c>
      <c r="U5233" s="71" t="n">
        <v>1</v>
      </c>
      <c r="V5233" t="inlineStr">
        <is>
          <t>No</t>
        </is>
      </c>
      <c r="W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TC105225</t>
        </is>
      </c>
      <c r="B5234" s="69" t="n">
        <v>46287</v>
      </c>
      <c r="C5234" s="70" t="n">
        <v>2026</v>
      </c>
      <c r="D5234" t="inlineStr">
        <is>
          <t>Sep</t>
        </is>
      </c>
      <c r="E5234" t="inlineStr">
        <is>
          <t>UK</t>
        </is>
      </c>
      <c r="F5234" t="inlineStr">
        <is>
          <t>UK</t>
        </is>
      </c>
      <c r="G5234" t="inlineStr">
        <is>
          <t>Life Sciences</t>
        </is>
      </c>
      <c r="H5234" t="inlineStr">
        <is>
          <t>Cloud &amp; infrastructure</t>
        </is>
      </c>
      <c r="I5234" t="inlineStr">
        <is>
          <t>Mid-size client</t>
        </is>
      </c>
      <c r="J5234" t="inlineStr">
        <is>
          <t>Sophie Müller</t>
        </is>
      </c>
      <c r="K5234" s="71" t="n">
        <v>5007</v>
      </c>
      <c r="L5234" s="72" t="n">
        <v>4270.8</v>
      </c>
      <c r="M5234" s="72" t="n">
        <v>21383895.6</v>
      </c>
      <c r="N5234" s="72" t="n">
        <v>427677.91</v>
      </c>
      <c r="O5234" s="72" t="n">
        <v>20956217.69</v>
      </c>
      <c r="P5234" s="72" t="n">
        <v>13521857.69</v>
      </c>
      <c r="Q5234" s="72" t="n">
        <v>7434360</v>
      </c>
      <c r="R5234" t="inlineStr">
        <is>
          <t>LS-05</t>
        </is>
      </c>
      <c r="S5234" s="73" t="n">
        <v>38.1</v>
      </c>
      <c r="T5234" s="73" t="n">
        <v>30.8</v>
      </c>
      <c r="U5234" s="71" t="n">
        <v>0</v>
      </c>
      <c r="V5234" t="inlineStr">
        <is>
          <t>No</t>
        </is>
      </c>
      <c r="W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TC105226</t>
        </is>
      </c>
      <c r="B5235" s="69" t="n">
        <v>46287</v>
      </c>
      <c r="C5235" s="70" t="n">
        <v>2026</v>
      </c>
      <c r="D5235" t="inlineStr">
        <is>
          <t>Sep</t>
        </is>
      </c>
      <c r="E5235" t="inlineStr">
        <is>
          <t>Continental Europe</t>
        </is>
      </c>
      <c r="F5235" t="inlineStr">
        <is>
          <t>Netherlands</t>
        </is>
      </c>
      <c r="G5235" t="inlineStr">
        <is>
          <t>BFSI</t>
        </is>
      </c>
      <c r="H5235" t="inlineStr">
        <is>
          <t>Cloud &amp; infrastructure</t>
        </is>
      </c>
      <c r="I5235" t="inlineStr">
        <is>
          <t>Large client</t>
        </is>
      </c>
      <c r="J5235" t="inlineStr">
        <is>
          <t>Mei Lin</t>
        </is>
      </c>
      <c r="K5235" s="71" t="n">
        <v>6212</v>
      </c>
      <c r="L5235" s="72" t="n">
        <v>3849.06</v>
      </c>
      <c r="M5235" s="72" t="n">
        <v>23910360.72</v>
      </c>
      <c r="N5235" s="72" t="n">
        <v>478207.21</v>
      </c>
      <c r="O5235" s="72" t="n">
        <v>23432153.51</v>
      </c>
      <c r="P5235" s="72" t="n">
        <v>15307277.6</v>
      </c>
      <c r="Q5235" s="72" t="n">
        <v>8124875.91</v>
      </c>
      <c r="R5235" t="inlineStr">
        <is>
          <t>B-04</t>
        </is>
      </c>
      <c r="S5235" s="73" t="n">
        <v>44.8</v>
      </c>
      <c r="T5235" s="73" t="n">
        <v>38.3</v>
      </c>
      <c r="U5235" s="71" t="n">
        <v>0</v>
      </c>
      <c r="V5235" t="inlineStr">
        <is>
          <t>No</t>
        </is>
      </c>
      <c r="W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TC105227</t>
        </is>
      </c>
      <c r="B5236" s="69" t="n">
        <v>46287</v>
      </c>
      <c r="C5236" s="70" t="n">
        <v>2026</v>
      </c>
      <c r="D5236" t="inlineStr">
        <is>
          <t>Sep</t>
        </is>
      </c>
      <c r="E5236" t="inlineStr">
        <is>
          <t>North America</t>
        </is>
      </c>
      <c r="F5236" t="inlineStr">
        <is>
          <t>USA</t>
        </is>
      </c>
      <c r="G5236" t="inlineStr">
        <is>
          <t>Life Sciences</t>
        </is>
      </c>
      <c r="H5236" t="inlineStr">
        <is>
          <t>BPS</t>
        </is>
      </c>
      <c r="I5236" t="inlineStr">
        <is>
          <t>Top-10 client</t>
        </is>
      </c>
      <c r="J5236" t="inlineStr">
        <is>
          <t>Arjun Mehta</t>
        </is>
      </c>
      <c r="K5236" s="71" t="n">
        <v>8229</v>
      </c>
      <c r="L5236" s="72" t="n">
        <v>4359.21</v>
      </c>
      <c r="M5236" s="72" t="n">
        <v>35871939.09</v>
      </c>
      <c r="N5236" s="72" t="n">
        <v>0</v>
      </c>
      <c r="O5236" s="72" t="n">
        <v>35871939.09</v>
      </c>
      <c r="P5236" s="72" t="n">
        <v>21102454.11</v>
      </c>
      <c r="Q5236" s="72" t="n">
        <v>14769484.98</v>
      </c>
      <c r="R5236" t="inlineStr">
        <is>
          <t>LS-06</t>
        </is>
      </c>
      <c r="S5236" s="73" t="n">
        <v>62</v>
      </c>
      <c r="T5236" s="73" t="n">
        <v>49.4</v>
      </c>
      <c r="U5236" s="71" t="n">
        <v>1</v>
      </c>
      <c r="V5236" t="inlineStr">
        <is>
          <t>No</t>
        </is>
      </c>
      <c r="W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TC105228</t>
        </is>
      </c>
      <c r="B5237" s="69" t="n">
        <v>46287</v>
      </c>
      <c r="C5237" s="70" t="n">
        <v>2026</v>
      </c>
      <c r="D5237" t="inlineStr">
        <is>
          <t>Sep</t>
        </is>
      </c>
      <c r="E5237" t="inlineStr">
        <is>
          <t>UK</t>
        </is>
      </c>
      <c r="F5237" t="inlineStr">
        <is>
          <t>UK</t>
        </is>
      </c>
      <c r="G5237" t="inlineStr">
        <is>
          <t>Technology &amp; Services</t>
        </is>
      </c>
      <c r="H5237" t="inlineStr">
        <is>
          <t>BPS</t>
        </is>
      </c>
      <c r="I5237" t="inlineStr">
        <is>
          <t>Large client</t>
        </is>
      </c>
      <c r="J5237" t="inlineStr">
        <is>
          <t>Emma Clarke</t>
        </is>
      </c>
      <c r="K5237" s="71" t="n">
        <v>1709</v>
      </c>
      <c r="L5237" s="72" t="n">
        <v>3785.76</v>
      </c>
      <c r="M5237" s="72" t="n">
        <v>6469863.84</v>
      </c>
      <c r="N5237" s="72" t="n">
        <v>0</v>
      </c>
      <c r="O5237" s="72" t="n">
        <v>6469863.84</v>
      </c>
      <c r="P5237" s="72" t="n">
        <v>4189729.64</v>
      </c>
      <c r="Q5237" s="72" t="n">
        <v>2280134.2</v>
      </c>
      <c r="R5237" t="inlineStr">
        <is>
          <t>TS-04</t>
        </is>
      </c>
      <c r="S5237" s="73" t="n">
        <v>13.1</v>
      </c>
      <c r="T5237" s="73" t="n">
        <v>11.1</v>
      </c>
      <c r="U5237" s="71" t="n">
        <v>0</v>
      </c>
      <c r="V5237" t="inlineStr">
        <is>
          <t>No</t>
        </is>
      </c>
      <c r="W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TC105229</t>
        </is>
      </c>
      <c r="B5238" s="69" t="n">
        <v>46288</v>
      </c>
      <c r="C5238" s="70" t="n">
        <v>2026</v>
      </c>
      <c r="D5238" t="inlineStr">
        <is>
          <t>Sep</t>
        </is>
      </c>
      <c r="E5238" t="inlineStr">
        <is>
          <t>India</t>
        </is>
      </c>
      <c r="F5238" t="inlineStr">
        <is>
          <t>India</t>
        </is>
      </c>
      <c r="G5238" t="inlineStr">
        <is>
          <t>BFSI</t>
        </is>
      </c>
      <c r="H5238" t="inlineStr">
        <is>
          <t>Application services</t>
        </is>
      </c>
      <c r="I5238" t="inlineStr">
        <is>
          <t>Top-10 client</t>
        </is>
      </c>
      <c r="J5238" t="inlineStr">
        <is>
          <t>Sophie Müller</t>
        </is>
      </c>
      <c r="K5238" s="71" t="n">
        <v>4264</v>
      </c>
      <c r="L5238" s="72" t="n">
        <v>3909.24</v>
      </c>
      <c r="M5238" s="72" t="n">
        <v>16668999.36</v>
      </c>
      <c r="N5238" s="72" t="n">
        <v>0</v>
      </c>
      <c r="O5238" s="72" t="n">
        <v>16668999.36</v>
      </c>
      <c r="P5238" s="72" t="n">
        <v>12252267.11</v>
      </c>
      <c r="Q5238" s="72" t="n">
        <v>4416732.25</v>
      </c>
      <c r="R5238" t="inlineStr">
        <is>
          <t>B-03</t>
        </is>
      </c>
      <c r="S5238" s="73" t="n">
        <v>31.4</v>
      </c>
      <c r="T5238" s="73" t="n">
        <v>27</v>
      </c>
      <c r="U5238" s="71" t="n">
        <v>0</v>
      </c>
      <c r="V5238" t="inlineStr">
        <is>
          <t>No</t>
        </is>
      </c>
      <c r="W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TC105230</t>
        </is>
      </c>
      <c r="B5239" s="69" t="n">
        <v>46288</v>
      </c>
      <c r="C5239" s="70" t="n">
        <v>2026</v>
      </c>
      <c r="D5239" t="inlineStr">
        <is>
          <t>Sep</t>
        </is>
      </c>
      <c r="E5239" t="inlineStr">
        <is>
          <t>North America</t>
        </is>
      </c>
      <c r="F5239" t="inlineStr">
        <is>
          <t>USA</t>
        </is>
      </c>
      <c r="G5239" t="inlineStr">
        <is>
          <t>Technology &amp; Services</t>
        </is>
      </c>
      <c r="H5239" t="inlineStr">
        <is>
          <t>Application services</t>
        </is>
      </c>
      <c r="I5239" t="inlineStr">
        <is>
          <t>Large client</t>
        </is>
      </c>
      <c r="J5239" t="inlineStr">
        <is>
          <t>Omar Haddad</t>
        </is>
      </c>
      <c r="K5239" s="71" t="n">
        <v>7010</v>
      </c>
      <c r="L5239" s="72" t="n">
        <v>3987.97</v>
      </c>
      <c r="M5239" s="72" t="n">
        <v>27955669.7</v>
      </c>
      <c r="N5239" s="72" t="n">
        <v>1118226.79</v>
      </c>
      <c r="O5239" s="72" t="n">
        <v>26837442.91</v>
      </c>
      <c r="P5239" s="72" t="n">
        <v>17665419.66</v>
      </c>
      <c r="Q5239" s="72" t="n">
        <v>9172023.25</v>
      </c>
      <c r="R5239" t="inlineStr">
        <is>
          <t>TS-02</t>
        </is>
      </c>
      <c r="S5239" s="73" t="n">
        <v>53.8</v>
      </c>
      <c r="T5239" s="73" t="n">
        <v>44.8</v>
      </c>
      <c r="U5239" s="71" t="n">
        <v>0</v>
      </c>
      <c r="V5239" t="inlineStr">
        <is>
          <t>No</t>
        </is>
      </c>
      <c r="W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TC105231</t>
        </is>
      </c>
      <c r="B5240" s="69" t="n">
        <v>46288</v>
      </c>
      <c r="C5240" s="70" t="n">
        <v>2026</v>
      </c>
      <c r="D5240" t="inlineStr">
        <is>
          <t>Sep</t>
        </is>
      </c>
      <c r="E5240" t="inlineStr">
        <is>
          <t>North America</t>
        </is>
      </c>
      <c r="F5240" t="inlineStr">
        <is>
          <t>Canada</t>
        </is>
      </c>
      <c r="G5240" t="inlineStr">
        <is>
          <t>Retail &amp; CPG</t>
        </is>
      </c>
      <c r="H5240" t="inlineStr">
        <is>
          <t>Consulting</t>
        </is>
      </c>
      <c r="I5240" t="inlineStr">
        <is>
          <t>Top-10 client</t>
        </is>
      </c>
      <c r="J5240" t="inlineStr">
        <is>
          <t>Noah Smith</t>
        </is>
      </c>
      <c r="K5240" s="71" t="n">
        <v>4123</v>
      </c>
      <c r="L5240" s="72" t="n">
        <v>3607.15</v>
      </c>
      <c r="M5240" s="72" t="n">
        <v>14872279.45</v>
      </c>
      <c r="N5240" s="72" t="n">
        <v>892336.77</v>
      </c>
      <c r="O5240" s="72" t="n">
        <v>13979942.68</v>
      </c>
      <c r="P5240" s="72" t="n">
        <v>9963443.369999999</v>
      </c>
      <c r="Q5240" s="72" t="n">
        <v>4016499.31</v>
      </c>
      <c r="R5240" t="inlineStr">
        <is>
          <t>RC-05</t>
        </is>
      </c>
      <c r="S5240" s="73" t="n">
        <v>34.5</v>
      </c>
      <c r="T5240" s="73" t="n">
        <v>26.4</v>
      </c>
      <c r="U5240" s="71" t="n">
        <v>1</v>
      </c>
      <c r="V5240" t="inlineStr">
        <is>
          <t>No</t>
        </is>
      </c>
      <c r="W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TC105232</t>
        </is>
      </c>
      <c r="B5241" s="69" t="n">
        <v>46288</v>
      </c>
      <c r="C5241" s="70" t="n">
        <v>2026</v>
      </c>
      <c r="D5241" t="inlineStr">
        <is>
          <t>Sep</t>
        </is>
      </c>
      <c r="E5241" t="inlineStr">
        <is>
          <t>North America</t>
        </is>
      </c>
      <c r="F5241" t="inlineStr">
        <is>
          <t>USA</t>
        </is>
      </c>
      <c r="G5241" t="inlineStr">
        <is>
          <t>Technology &amp; Services</t>
        </is>
      </c>
      <c r="H5241" t="inlineStr">
        <is>
          <t>Application services</t>
        </is>
      </c>
      <c r="I5241" t="inlineStr">
        <is>
          <t>Mid-size client</t>
        </is>
      </c>
      <c r="J5241" t="inlineStr">
        <is>
          <t>Ana Costa</t>
        </is>
      </c>
      <c r="K5241" s="71" t="n">
        <v>6136</v>
      </c>
      <c r="L5241" s="72" t="n">
        <v>4153.56</v>
      </c>
      <c r="M5241" s="72" t="n">
        <v>25486244.16</v>
      </c>
      <c r="N5241" s="72" t="n">
        <v>0</v>
      </c>
      <c r="O5241" s="72" t="n">
        <v>25486244.16</v>
      </c>
      <c r="P5241" s="72" t="n">
        <v>17169108.32</v>
      </c>
      <c r="Q5241" s="72" t="n">
        <v>8317135.84</v>
      </c>
      <c r="R5241" t="inlineStr">
        <is>
          <t>TS-06</t>
        </is>
      </c>
      <c r="S5241" s="73" t="n">
        <v>45.9</v>
      </c>
      <c r="T5241" s="73" t="n">
        <v>38.6</v>
      </c>
      <c r="U5241" s="71" t="n">
        <v>1</v>
      </c>
      <c r="V5241" t="inlineStr">
        <is>
          <t>No</t>
        </is>
      </c>
      <c r="W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TC105233</t>
        </is>
      </c>
      <c r="B5242" s="69" t="n">
        <v>46288</v>
      </c>
      <c r="C5242" s="70" t="n">
        <v>2026</v>
      </c>
      <c r="D5242" t="inlineStr">
        <is>
          <t>Sep</t>
        </is>
      </c>
      <c r="E5242" t="inlineStr">
        <is>
          <t>Continental Europe</t>
        </is>
      </c>
      <c r="F5242" t="inlineStr">
        <is>
          <t>Netherlands</t>
        </is>
      </c>
      <c r="G5242" t="inlineStr">
        <is>
          <t>Technology &amp; Services</t>
        </is>
      </c>
      <c r="H5242" t="inlineStr">
        <is>
          <t>Application services</t>
        </is>
      </c>
      <c r="I5242" t="inlineStr">
        <is>
          <t>Large client</t>
        </is>
      </c>
      <c r="J5242" t="inlineStr">
        <is>
          <t>Lucas Martin</t>
        </is>
      </c>
      <c r="K5242" s="71" t="n">
        <v>989</v>
      </c>
      <c r="L5242" s="72" t="n">
        <v>4370.19</v>
      </c>
      <c r="M5242" s="72" t="n">
        <v>4322117.91</v>
      </c>
      <c r="N5242" s="72" t="n">
        <v>172884.72</v>
      </c>
      <c r="O5242" s="72" t="n">
        <v>4149233.19</v>
      </c>
      <c r="P5242" s="72" t="n">
        <v>2973520.89</v>
      </c>
      <c r="Q5242" s="72" t="n">
        <v>1175712.3</v>
      </c>
      <c r="R5242" t="inlineStr">
        <is>
          <t>TS-05</t>
        </is>
      </c>
      <c r="S5242" s="73" t="n">
        <v>7.5</v>
      </c>
      <c r="T5242" s="73" t="n">
        <v>6</v>
      </c>
      <c r="U5242" s="71" t="n">
        <v>0</v>
      </c>
      <c r="V5242" t="inlineStr">
        <is>
          <t>No</t>
        </is>
      </c>
      <c r="W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TC105234</t>
        </is>
      </c>
      <c r="B5243" s="69" t="n">
        <v>46289</v>
      </c>
      <c r="C5243" s="70" t="n">
        <v>2026</v>
      </c>
      <c r="D5243" t="inlineStr">
        <is>
          <t>Sep</t>
        </is>
      </c>
      <c r="E5243" t="inlineStr">
        <is>
          <t>North America</t>
        </is>
      </c>
      <c r="F5243" t="inlineStr">
        <is>
          <t>Canada</t>
        </is>
      </c>
      <c r="G5243" t="inlineStr">
        <is>
          <t>Retail &amp; CPG</t>
        </is>
      </c>
      <c r="H5243" t="inlineStr">
        <is>
          <t>Cloud &amp; infrastructure</t>
        </is>
      </c>
      <c r="I5243" t="inlineStr">
        <is>
          <t>Mid-size client</t>
        </is>
      </c>
      <c r="J5243" t="inlineStr">
        <is>
          <t>Sophie Müller</t>
        </is>
      </c>
      <c r="K5243" s="71" t="n">
        <v>3696</v>
      </c>
      <c r="L5243" s="72" t="n">
        <v>3584.28</v>
      </c>
      <c r="M5243" s="72" t="n">
        <v>13247498.88</v>
      </c>
      <c r="N5243" s="72" t="n">
        <v>529899.96</v>
      </c>
      <c r="O5243" s="72" t="n">
        <v>12717598.92</v>
      </c>
      <c r="P5243" s="72" t="n">
        <v>9230106.76</v>
      </c>
      <c r="Q5243" s="72" t="n">
        <v>3487492.16</v>
      </c>
      <c r="R5243" t="inlineStr">
        <is>
          <t>RC-01</t>
        </is>
      </c>
      <c r="S5243" s="73" t="n">
        <v>29.4</v>
      </c>
      <c r="T5243" s="73" t="n">
        <v>22.7</v>
      </c>
      <c r="U5243" s="71" t="n">
        <v>0</v>
      </c>
      <c r="V5243" t="inlineStr">
        <is>
          <t>No</t>
        </is>
      </c>
      <c r="W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TC105235</t>
        </is>
      </c>
      <c r="B5244" s="69" t="n">
        <v>46289</v>
      </c>
      <c r="C5244" s="70" t="n">
        <v>2026</v>
      </c>
      <c r="D5244" t="inlineStr">
        <is>
          <t>Sep</t>
        </is>
      </c>
      <c r="E5244" t="inlineStr">
        <is>
          <t>North America</t>
        </is>
      </c>
      <c r="F5244" t="inlineStr">
        <is>
          <t>USA</t>
        </is>
      </c>
      <c r="G5244" t="inlineStr">
        <is>
          <t>BFSI</t>
        </is>
      </c>
      <c r="H5244" t="inlineStr">
        <is>
          <t>AI &amp; data</t>
        </is>
      </c>
      <c r="I5244" t="inlineStr">
        <is>
          <t>Top-10 client</t>
        </is>
      </c>
      <c r="J5244" t="inlineStr">
        <is>
          <t>Hiroshi Tanaka</t>
        </is>
      </c>
      <c r="K5244" s="71" t="n">
        <v>7530</v>
      </c>
      <c r="L5244" s="72" t="n">
        <v>4586.18</v>
      </c>
      <c r="M5244" s="72" t="n">
        <v>34533935.4</v>
      </c>
      <c r="N5244" s="72" t="n">
        <v>0</v>
      </c>
      <c r="O5244" s="72" t="n">
        <v>34533935.4</v>
      </c>
      <c r="P5244" s="72" t="n">
        <v>22890975.92</v>
      </c>
      <c r="Q5244" s="72" t="n">
        <v>11642959.48</v>
      </c>
      <c r="R5244" t="inlineStr">
        <is>
          <t>B-01</t>
        </is>
      </c>
      <c r="S5244" s="73" t="n">
        <v>58.7</v>
      </c>
      <c r="T5244" s="73" t="n">
        <v>45.3</v>
      </c>
      <c r="U5244" s="71" t="n">
        <v>0</v>
      </c>
      <c r="V5244" t="inlineStr">
        <is>
          <t>No</t>
        </is>
      </c>
      <c r="W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TC105236</t>
        </is>
      </c>
      <c r="B5245" s="69" t="n">
        <v>46289</v>
      </c>
      <c r="C5245" s="70" t="n">
        <v>2026</v>
      </c>
      <c r="D5245" t="inlineStr">
        <is>
          <t>Sep</t>
        </is>
      </c>
      <c r="E5245" t="inlineStr">
        <is>
          <t>Middle East &amp; Africa</t>
        </is>
      </c>
      <c r="F5245" t="inlineStr">
        <is>
          <t>UAE</t>
        </is>
      </c>
      <c r="G5245" t="inlineStr">
        <is>
          <t>Life Sciences</t>
        </is>
      </c>
      <c r="H5245" t="inlineStr">
        <is>
          <t>AI &amp; data</t>
        </is>
      </c>
      <c r="I5245" t="inlineStr">
        <is>
          <t>Large client</t>
        </is>
      </c>
      <c r="J5245" t="inlineStr">
        <is>
          <t>Liam O'Brien</t>
        </is>
      </c>
      <c r="K5245" s="71" t="n">
        <v>3769</v>
      </c>
      <c r="L5245" s="72" t="n">
        <v>4047.37</v>
      </c>
      <c r="M5245" s="72" t="n">
        <v>15254537.53</v>
      </c>
      <c r="N5245" s="72" t="n">
        <v>915272.25</v>
      </c>
      <c r="O5245" s="72" t="n">
        <v>14339265.28</v>
      </c>
      <c r="P5245" s="72" t="n">
        <v>9807508.789999999</v>
      </c>
      <c r="Q5245" s="72" t="n">
        <v>4531756.49</v>
      </c>
      <c r="R5245" t="inlineStr">
        <is>
          <t>LS-03</t>
        </is>
      </c>
      <c r="S5245" s="73" t="n">
        <v>29.9</v>
      </c>
      <c r="T5245" s="73" t="n">
        <v>22.4</v>
      </c>
      <c r="U5245" s="71" t="n">
        <v>0</v>
      </c>
      <c r="V5245" t="inlineStr">
        <is>
          <t>No</t>
        </is>
      </c>
      <c r="W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TC105237</t>
        </is>
      </c>
      <c r="B5246" s="69" t="n">
        <v>46289</v>
      </c>
      <c r="C5246" s="70" t="n">
        <v>2026</v>
      </c>
      <c r="D5246" t="inlineStr">
        <is>
          <t>Sep</t>
        </is>
      </c>
      <c r="E5246" t="inlineStr">
        <is>
          <t>Continental Europe</t>
        </is>
      </c>
      <c r="F5246" t="inlineStr">
        <is>
          <t>Germany</t>
        </is>
      </c>
      <c r="G5246" t="inlineStr">
        <is>
          <t>Retail &amp; CPG</t>
        </is>
      </c>
      <c r="H5246" t="inlineStr">
        <is>
          <t>Application services</t>
        </is>
      </c>
      <c r="I5246" t="inlineStr">
        <is>
          <t>Mid-size client</t>
        </is>
      </c>
      <c r="J5246" t="inlineStr">
        <is>
          <t>Sara Rossi</t>
        </is>
      </c>
      <c r="K5246" s="71" t="n">
        <v>1473</v>
      </c>
      <c r="L5246" s="72" t="n">
        <v>3537.39</v>
      </c>
      <c r="M5246" s="72" t="n">
        <v>5210575.47</v>
      </c>
      <c r="N5246" s="72" t="n">
        <v>0</v>
      </c>
      <c r="O5246" s="72" t="n">
        <v>5210575.47</v>
      </c>
      <c r="P5246" s="72" t="n">
        <v>3825431.13</v>
      </c>
      <c r="Q5246" s="72" t="n">
        <v>1385144.34</v>
      </c>
      <c r="R5246" t="inlineStr">
        <is>
          <t>RC-04</t>
        </is>
      </c>
      <c r="S5246" s="73" t="n">
        <v>11.9</v>
      </c>
      <c r="T5246" s="73" t="n">
        <v>9.699999999999999</v>
      </c>
      <c r="U5246" s="71" t="n">
        <v>0</v>
      </c>
      <c r="V5246" t="inlineStr">
        <is>
          <t>No</t>
        </is>
      </c>
      <c r="W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TC105238</t>
        </is>
      </c>
      <c r="B5247" s="69" t="n">
        <v>46289</v>
      </c>
      <c r="C5247" s="70" t="n">
        <v>2026</v>
      </c>
      <c r="D5247" t="inlineStr">
        <is>
          <t>Sep</t>
        </is>
      </c>
      <c r="E5247" t="inlineStr">
        <is>
          <t>North America</t>
        </is>
      </c>
      <c r="F5247" t="inlineStr">
        <is>
          <t>USA</t>
        </is>
      </c>
      <c r="G5247" t="inlineStr">
        <is>
          <t>BFSI</t>
        </is>
      </c>
      <c r="H5247" t="inlineStr">
        <is>
          <t>Cloud &amp; infrastructure</t>
        </is>
      </c>
      <c r="I5247" t="inlineStr">
        <is>
          <t>Large client</t>
        </is>
      </c>
      <c r="J5247" t="inlineStr">
        <is>
          <t>Hiroshi Tanaka</t>
        </is>
      </c>
      <c r="K5247" s="71" t="n">
        <v>6559</v>
      </c>
      <c r="L5247" s="72" t="n">
        <v>4697.23</v>
      </c>
      <c r="M5247" s="72" t="n">
        <v>30809131.57</v>
      </c>
      <c r="N5247" s="72" t="n">
        <v>1232365.26</v>
      </c>
      <c r="O5247" s="72" t="n">
        <v>29576766.31</v>
      </c>
      <c r="P5247" s="72" t="n">
        <v>19648687.59</v>
      </c>
      <c r="Q5247" s="72" t="n">
        <v>9928078.720000001</v>
      </c>
      <c r="R5247" t="inlineStr">
        <is>
          <t>B-05</t>
        </is>
      </c>
      <c r="S5247" s="73" t="n">
        <v>55.4</v>
      </c>
      <c r="T5247" s="73" t="n">
        <v>42.1</v>
      </c>
      <c r="U5247" s="71" t="n">
        <v>1</v>
      </c>
      <c r="V5247" t="inlineStr">
        <is>
          <t>No</t>
        </is>
      </c>
      <c r="W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TC105239</t>
        </is>
      </c>
      <c r="B5248" s="69" t="n">
        <v>46289</v>
      </c>
      <c r="C5248" s="70" t="n">
        <v>2026</v>
      </c>
      <c r="D5248" t="inlineStr">
        <is>
          <t>Sep</t>
        </is>
      </c>
      <c r="E5248" t="inlineStr">
        <is>
          <t>North America</t>
        </is>
      </c>
      <c r="F5248" t="inlineStr">
        <is>
          <t>Canada</t>
        </is>
      </c>
      <c r="G5248" t="inlineStr">
        <is>
          <t>BFSI</t>
        </is>
      </c>
      <c r="H5248" t="inlineStr">
        <is>
          <t>AI &amp; data</t>
        </is>
      </c>
      <c r="I5248" t="inlineStr">
        <is>
          <t>Large client</t>
        </is>
      </c>
      <c r="J5248" t="inlineStr">
        <is>
          <t>Aisha Bello</t>
        </is>
      </c>
      <c r="K5248" s="71" t="n">
        <v>9007</v>
      </c>
      <c r="L5248" s="72" t="n">
        <v>3872.74</v>
      </c>
      <c r="M5248" s="72" t="n">
        <v>34881769.18</v>
      </c>
      <c r="N5248" s="72" t="n">
        <v>697635.38</v>
      </c>
      <c r="O5248" s="72" t="n">
        <v>34184133.8</v>
      </c>
      <c r="P5248" s="72" t="n">
        <v>21882797.4</v>
      </c>
      <c r="Q5248" s="72" t="n">
        <v>12301336.4</v>
      </c>
      <c r="R5248" t="inlineStr">
        <is>
          <t>B-06</t>
        </is>
      </c>
      <c r="S5248" s="73" t="n">
        <v>65.7</v>
      </c>
      <c r="T5248" s="73" t="n">
        <v>56.2</v>
      </c>
      <c r="U5248" s="71" t="n">
        <v>1</v>
      </c>
      <c r="V5248" t="inlineStr">
        <is>
          <t>No</t>
        </is>
      </c>
      <c r="W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TC105240</t>
        </is>
      </c>
      <c r="B5249" s="69" t="n">
        <v>46289</v>
      </c>
      <c r="C5249" s="70" t="n">
        <v>2026</v>
      </c>
      <c r="D5249" t="inlineStr">
        <is>
          <t>Sep</t>
        </is>
      </c>
      <c r="E5249" t="inlineStr">
        <is>
          <t>North America</t>
        </is>
      </c>
      <c r="F5249" t="inlineStr">
        <is>
          <t>Canada</t>
        </is>
      </c>
      <c r="G5249" t="inlineStr">
        <is>
          <t>Retail &amp; CPG</t>
        </is>
      </c>
      <c r="H5249" t="inlineStr">
        <is>
          <t>Application services</t>
        </is>
      </c>
      <c r="I5249" t="inlineStr">
        <is>
          <t>Mid-size client</t>
        </is>
      </c>
      <c r="J5249" t="inlineStr">
        <is>
          <t>Aisha Bello</t>
        </is>
      </c>
      <c r="K5249" s="71" t="n">
        <v>4671</v>
      </c>
      <c r="L5249" s="72" t="n">
        <v>3869.69</v>
      </c>
      <c r="M5249" s="72" t="n">
        <v>18075321.99</v>
      </c>
      <c r="N5249" s="72" t="n">
        <v>1084519.32</v>
      </c>
      <c r="O5249" s="72" t="n">
        <v>16990802.67</v>
      </c>
      <c r="P5249" s="72" t="n">
        <v>11974686.98</v>
      </c>
      <c r="Q5249" s="72" t="n">
        <v>5016115.69</v>
      </c>
      <c r="R5249" t="inlineStr">
        <is>
          <t>RC-06</t>
        </is>
      </c>
      <c r="S5249" s="73" t="n">
        <v>35.8</v>
      </c>
      <c r="T5249" s="73" t="n">
        <v>27.7</v>
      </c>
      <c r="U5249" s="71" t="n">
        <v>1</v>
      </c>
      <c r="V5249" t="inlineStr">
        <is>
          <t>No</t>
        </is>
      </c>
      <c r="W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TC105241</t>
        </is>
      </c>
      <c r="B5250" s="69" t="n">
        <v>46289</v>
      </c>
      <c r="C5250" s="70" t="n">
        <v>2026</v>
      </c>
      <c r="D5250" t="inlineStr">
        <is>
          <t>Sep</t>
        </is>
      </c>
      <c r="E5250" t="inlineStr">
        <is>
          <t>North America</t>
        </is>
      </c>
      <c r="F5250" t="inlineStr">
        <is>
          <t>Canada</t>
        </is>
      </c>
      <c r="G5250" t="inlineStr">
        <is>
          <t>Communications &amp; Media</t>
        </is>
      </c>
      <c r="H5250" t="inlineStr">
        <is>
          <t>AI &amp; data</t>
        </is>
      </c>
      <c r="I5250" t="inlineStr">
        <is>
          <t>Large client</t>
        </is>
      </c>
      <c r="J5250" t="inlineStr">
        <is>
          <t>Noah Smith</t>
        </is>
      </c>
      <c r="K5250" s="71" t="n">
        <v>2862</v>
      </c>
      <c r="L5250" s="72" t="n">
        <v>3780.21</v>
      </c>
      <c r="M5250" s="72" t="n">
        <v>10818961.02</v>
      </c>
      <c r="N5250" s="72" t="n">
        <v>432758.44</v>
      </c>
      <c r="O5250" s="72" t="n">
        <v>10386202.58</v>
      </c>
      <c r="P5250" s="72" t="n">
        <v>6815796.02</v>
      </c>
      <c r="Q5250" s="72" t="n">
        <v>3570406.56</v>
      </c>
      <c r="R5250" t="inlineStr">
        <is>
          <t>CM-03</t>
        </is>
      </c>
      <c r="S5250" s="73" t="n">
        <v>22.1</v>
      </c>
      <c r="T5250" s="73" t="n">
        <v>17.8</v>
      </c>
      <c r="U5250" s="71" t="n">
        <v>0</v>
      </c>
      <c r="V5250" t="inlineStr">
        <is>
          <t>No</t>
        </is>
      </c>
      <c r="W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TC105242</t>
        </is>
      </c>
      <c r="B5251" s="69" t="n">
        <v>46289</v>
      </c>
      <c r="C5251" s="70" t="n">
        <v>2026</v>
      </c>
      <c r="D5251" t="inlineStr">
        <is>
          <t>Sep</t>
        </is>
      </c>
      <c r="E5251" t="inlineStr">
        <is>
          <t>North America</t>
        </is>
      </c>
      <c r="F5251" t="inlineStr">
        <is>
          <t>Canada</t>
        </is>
      </c>
      <c r="G5251" t="inlineStr">
        <is>
          <t>Life Sciences</t>
        </is>
      </c>
      <c r="H5251" t="inlineStr">
        <is>
          <t>Application services</t>
        </is>
      </c>
      <c r="I5251" t="inlineStr">
        <is>
          <t>Large client</t>
        </is>
      </c>
      <c r="J5251" t="inlineStr">
        <is>
          <t>Liam O'Brien</t>
        </is>
      </c>
      <c r="K5251" s="71" t="n">
        <v>9799</v>
      </c>
      <c r="L5251" s="72" t="n">
        <v>5044.52</v>
      </c>
      <c r="M5251" s="72" t="n">
        <v>49431251.48</v>
      </c>
      <c r="N5251" s="72" t="n">
        <v>0</v>
      </c>
      <c r="O5251" s="72" t="n">
        <v>49431251.48</v>
      </c>
      <c r="P5251" s="72" t="n">
        <v>30724563.73</v>
      </c>
      <c r="Q5251" s="72" t="n">
        <v>18706687.75</v>
      </c>
      <c r="R5251" t="inlineStr">
        <is>
          <t>LS-03</t>
        </is>
      </c>
      <c r="S5251" s="73" t="n">
        <v>71.40000000000001</v>
      </c>
      <c r="T5251" s="73" t="n">
        <v>57.9</v>
      </c>
      <c r="U5251" s="71" t="n">
        <v>2</v>
      </c>
      <c r="V5251" t="inlineStr">
        <is>
          <t>No</t>
        </is>
      </c>
      <c r="W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TC105243</t>
        </is>
      </c>
      <c r="B5252" s="69" t="n">
        <v>46289</v>
      </c>
      <c r="C5252" s="70" t="n">
        <v>2026</v>
      </c>
      <c r="D5252" t="inlineStr">
        <is>
          <t>Sep</t>
        </is>
      </c>
      <c r="E5252" t="inlineStr">
        <is>
          <t>Asia Pacific</t>
        </is>
      </c>
      <c r="F5252" t="inlineStr">
        <is>
          <t>Japan</t>
        </is>
      </c>
      <c r="G5252" t="inlineStr">
        <is>
          <t>Communications &amp; Media</t>
        </is>
      </c>
      <c r="H5252" t="inlineStr">
        <is>
          <t>Application services</t>
        </is>
      </c>
      <c r="I5252" t="inlineStr">
        <is>
          <t>Mid-size client</t>
        </is>
      </c>
      <c r="J5252" t="inlineStr">
        <is>
          <t>Lucas Martin</t>
        </is>
      </c>
      <c r="K5252" s="71" t="n">
        <v>5601</v>
      </c>
      <c r="L5252" s="72" t="n">
        <v>3497.87</v>
      </c>
      <c r="M5252" s="72" t="n">
        <v>19591569.87</v>
      </c>
      <c r="N5252" s="72" t="n">
        <v>391831.4</v>
      </c>
      <c r="O5252" s="72" t="n">
        <v>19199738.47</v>
      </c>
      <c r="P5252" s="72" t="n">
        <v>13594233.22</v>
      </c>
      <c r="Q5252" s="72" t="n">
        <v>5605505.25</v>
      </c>
      <c r="R5252" t="inlineStr">
        <is>
          <t>CM-05</t>
        </is>
      </c>
      <c r="S5252" s="73" t="n">
        <v>47.6</v>
      </c>
      <c r="T5252" s="73" t="n">
        <v>35.8</v>
      </c>
      <c r="U5252" s="71" t="n">
        <v>0</v>
      </c>
      <c r="V5252" t="inlineStr">
        <is>
          <t>No</t>
        </is>
      </c>
      <c r="W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TC105244</t>
        </is>
      </c>
      <c r="B5253" s="69" t="n">
        <v>46289</v>
      </c>
      <c r="C5253" s="70" t="n">
        <v>2026</v>
      </c>
      <c r="D5253" t="inlineStr">
        <is>
          <t>Sep</t>
        </is>
      </c>
      <c r="E5253" t="inlineStr">
        <is>
          <t>North America</t>
        </is>
      </c>
      <c r="F5253" t="inlineStr">
        <is>
          <t>Canada</t>
        </is>
      </c>
      <c r="G5253" t="inlineStr">
        <is>
          <t>BFSI</t>
        </is>
      </c>
      <c r="H5253" t="inlineStr">
        <is>
          <t>Cloud &amp; infrastructure</t>
        </is>
      </c>
      <c r="I5253" t="inlineStr">
        <is>
          <t>Large client</t>
        </is>
      </c>
      <c r="J5253" t="inlineStr">
        <is>
          <t>Ruhi Shaikh</t>
        </is>
      </c>
      <c r="K5253" s="71" t="n">
        <v>2524</v>
      </c>
      <c r="L5253" s="72" t="n">
        <v>4018.9</v>
      </c>
      <c r="M5253" s="72" t="n">
        <v>10143703.6</v>
      </c>
      <c r="N5253" s="72" t="n">
        <v>0</v>
      </c>
      <c r="O5253" s="72" t="n">
        <v>10143703.6</v>
      </c>
      <c r="P5253" s="72" t="n">
        <v>7248545.56</v>
      </c>
      <c r="Q5253" s="72" t="n">
        <v>2895158.04</v>
      </c>
      <c r="R5253" t="inlineStr">
        <is>
          <t>B-03</t>
        </is>
      </c>
      <c r="S5253" s="73" t="n">
        <v>18.9</v>
      </c>
      <c r="T5253" s="73" t="n">
        <v>15.9</v>
      </c>
      <c r="U5253" s="71" t="n">
        <v>1</v>
      </c>
      <c r="V5253" t="inlineStr">
        <is>
          <t>No</t>
        </is>
      </c>
      <c r="W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TC105245</t>
        </is>
      </c>
      <c r="B5254" s="69" t="n">
        <v>46290</v>
      </c>
      <c r="C5254" s="70" t="n">
        <v>2026</v>
      </c>
      <c r="D5254" t="inlineStr">
        <is>
          <t>Sep</t>
        </is>
      </c>
      <c r="E5254" t="inlineStr">
        <is>
          <t>North America</t>
        </is>
      </c>
      <c r="F5254" t="inlineStr">
        <is>
          <t>Canada</t>
        </is>
      </c>
      <c r="G5254" t="inlineStr">
        <is>
          <t>BFSI</t>
        </is>
      </c>
      <c r="H5254" t="inlineStr">
        <is>
          <t>Cloud &amp; infrastructure</t>
        </is>
      </c>
      <c r="I5254" t="inlineStr">
        <is>
          <t>Large client</t>
        </is>
      </c>
      <c r="J5254" t="inlineStr">
        <is>
          <t>Amir Khan</t>
        </is>
      </c>
      <c r="K5254" s="71" t="n">
        <v>1846</v>
      </c>
      <c r="L5254" s="72" t="n">
        <v>3998.04</v>
      </c>
      <c r="M5254" s="72" t="n">
        <v>7380381.84</v>
      </c>
      <c r="N5254" s="72" t="n">
        <v>442822.91</v>
      </c>
      <c r="O5254" s="72" t="n">
        <v>6937558.93</v>
      </c>
      <c r="P5254" s="72" t="n">
        <v>5277257.76</v>
      </c>
      <c r="Q5254" s="72" t="n">
        <v>1660301.17</v>
      </c>
      <c r="R5254" t="inlineStr">
        <is>
          <t>B-05</t>
        </is>
      </c>
      <c r="S5254" s="73" t="n">
        <v>14.2</v>
      </c>
      <c r="T5254" s="73" t="n">
        <v>11.8</v>
      </c>
      <c r="U5254" s="71" t="n">
        <v>0</v>
      </c>
      <c r="V5254" t="inlineStr">
        <is>
          <t>No</t>
        </is>
      </c>
      <c r="W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TC105246</t>
        </is>
      </c>
      <c r="B5255" s="69" t="n">
        <v>46290</v>
      </c>
      <c r="C5255" s="70" t="n">
        <v>2026</v>
      </c>
      <c r="D5255" t="inlineStr">
        <is>
          <t>Sep</t>
        </is>
      </c>
      <c r="E5255" t="inlineStr">
        <is>
          <t>North America</t>
        </is>
      </c>
      <c r="F5255" t="inlineStr">
        <is>
          <t>Canada</t>
        </is>
      </c>
      <c r="G5255" t="inlineStr">
        <is>
          <t>Retail &amp; CPG</t>
        </is>
      </c>
      <c r="H5255" t="inlineStr">
        <is>
          <t>Consulting</t>
        </is>
      </c>
      <c r="I5255" t="inlineStr">
        <is>
          <t>Large client</t>
        </is>
      </c>
      <c r="J5255" t="inlineStr">
        <is>
          <t>Aisha Bello</t>
        </is>
      </c>
      <c r="K5255" s="71" t="n">
        <v>6519</v>
      </c>
      <c r="L5255" s="72" t="n">
        <v>3619.52</v>
      </c>
      <c r="M5255" s="72" t="n">
        <v>23595650.88</v>
      </c>
      <c r="N5255" s="72" t="n">
        <v>943826.04</v>
      </c>
      <c r="O5255" s="72" t="n">
        <v>22651824.84</v>
      </c>
      <c r="P5255" s="72" t="n">
        <v>14658620.86</v>
      </c>
      <c r="Q5255" s="72" t="n">
        <v>7993203.98</v>
      </c>
      <c r="R5255" t="inlineStr">
        <is>
          <t>RC-01</t>
        </is>
      </c>
      <c r="S5255" s="73" t="n">
        <v>45.5</v>
      </c>
      <c r="T5255" s="73" t="n">
        <v>38.8</v>
      </c>
      <c r="U5255" s="71" t="n">
        <v>2</v>
      </c>
      <c r="V5255" t="inlineStr">
        <is>
          <t>No</t>
        </is>
      </c>
      <c r="W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TC105247</t>
        </is>
      </c>
      <c r="B5256" s="69" t="n">
        <v>46290</v>
      </c>
      <c r="C5256" s="70" t="n">
        <v>2026</v>
      </c>
      <c r="D5256" t="inlineStr">
        <is>
          <t>Sep</t>
        </is>
      </c>
      <c r="E5256" t="inlineStr">
        <is>
          <t>UK</t>
        </is>
      </c>
      <c r="F5256" t="inlineStr">
        <is>
          <t>UK</t>
        </is>
      </c>
      <c r="G5256" t="inlineStr">
        <is>
          <t>Retail &amp; CPG</t>
        </is>
      </c>
      <c r="H5256" t="inlineStr">
        <is>
          <t>AI &amp; data</t>
        </is>
      </c>
      <c r="I5256" t="inlineStr">
        <is>
          <t>Large client</t>
        </is>
      </c>
      <c r="J5256" t="inlineStr">
        <is>
          <t>Ruhi Shaikh</t>
        </is>
      </c>
      <c r="K5256" s="71" t="n">
        <v>6818</v>
      </c>
      <c r="L5256" s="72" t="n">
        <v>3807.78</v>
      </c>
      <c r="M5256" s="72" t="n">
        <v>25961444.04</v>
      </c>
      <c r="N5256" s="72" t="n">
        <v>1038457.76</v>
      </c>
      <c r="O5256" s="72" t="n">
        <v>24922986.28</v>
      </c>
      <c r="P5256" s="72" t="n">
        <v>17192810.34</v>
      </c>
      <c r="Q5256" s="72" t="n">
        <v>7730175.94</v>
      </c>
      <c r="R5256" t="inlineStr">
        <is>
          <t>RC-03</t>
        </is>
      </c>
      <c r="S5256" s="73" t="n">
        <v>49</v>
      </c>
      <c r="T5256" s="73" t="n">
        <v>41.3</v>
      </c>
      <c r="U5256" s="71" t="n">
        <v>0</v>
      </c>
      <c r="V5256" t="inlineStr">
        <is>
          <t>No</t>
        </is>
      </c>
      <c r="W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TC105248</t>
        </is>
      </c>
      <c r="B5257" s="69" t="n">
        <v>46290</v>
      </c>
      <c r="C5257" s="70" t="n">
        <v>2026</v>
      </c>
      <c r="D5257" t="inlineStr">
        <is>
          <t>Sep</t>
        </is>
      </c>
      <c r="E5257" t="inlineStr">
        <is>
          <t>Middle East &amp; Africa</t>
        </is>
      </c>
      <c r="F5257" t="inlineStr">
        <is>
          <t>UAE</t>
        </is>
      </c>
      <c r="G5257" t="inlineStr">
        <is>
          <t>Technology &amp; Services</t>
        </is>
      </c>
      <c r="H5257" t="inlineStr">
        <is>
          <t>BPS</t>
        </is>
      </c>
      <c r="I5257" t="inlineStr">
        <is>
          <t>Top-10 client</t>
        </is>
      </c>
      <c r="J5257" t="inlineStr">
        <is>
          <t>Sophie Müller</t>
        </is>
      </c>
      <c r="K5257" s="71" t="n">
        <v>3884</v>
      </c>
      <c r="L5257" s="72" t="n">
        <v>3361.52</v>
      </c>
      <c r="M5257" s="72" t="n">
        <v>13056143.68</v>
      </c>
      <c r="N5257" s="72" t="n">
        <v>0</v>
      </c>
      <c r="O5257" s="72" t="n">
        <v>13056143.68</v>
      </c>
      <c r="P5257" s="72" t="n">
        <v>7971175.25</v>
      </c>
      <c r="Q5257" s="72" t="n">
        <v>5084968.43</v>
      </c>
      <c r="R5257" t="inlineStr">
        <is>
          <t>TS-05</t>
        </is>
      </c>
      <c r="S5257" s="73" t="n">
        <v>26.4</v>
      </c>
      <c r="T5257" s="73" t="n">
        <v>23.4</v>
      </c>
      <c r="U5257" s="71" t="n">
        <v>2</v>
      </c>
      <c r="V5257" t="inlineStr">
        <is>
          <t>No</t>
        </is>
      </c>
      <c r="W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TC105249</t>
        </is>
      </c>
      <c r="B5258" s="69" t="n">
        <v>46290</v>
      </c>
      <c r="C5258" s="70" t="n">
        <v>2026</v>
      </c>
      <c r="D5258" t="inlineStr">
        <is>
          <t>Sep</t>
        </is>
      </c>
      <c r="E5258" t="inlineStr">
        <is>
          <t>Continental Europe</t>
        </is>
      </c>
      <c r="F5258" t="inlineStr">
        <is>
          <t>Netherlands</t>
        </is>
      </c>
      <c r="G5258" t="inlineStr">
        <is>
          <t>BFSI</t>
        </is>
      </c>
      <c r="H5258" t="inlineStr">
        <is>
          <t>Cloud &amp; infrastructure</t>
        </is>
      </c>
      <c r="I5258" t="inlineStr">
        <is>
          <t>Large client</t>
        </is>
      </c>
      <c r="J5258" t="inlineStr">
        <is>
          <t>Wei Chen</t>
        </is>
      </c>
      <c r="K5258" s="71" t="n">
        <v>2846</v>
      </c>
      <c r="L5258" s="72" t="n">
        <v>4682.79</v>
      </c>
      <c r="M5258" s="72" t="n">
        <v>13327220.34</v>
      </c>
      <c r="N5258" s="72" t="n">
        <v>0</v>
      </c>
      <c r="O5258" s="72" t="n">
        <v>13327220.34</v>
      </c>
      <c r="P5258" s="72" t="n">
        <v>8624572.91</v>
      </c>
      <c r="Q5258" s="72" t="n">
        <v>4702647.43</v>
      </c>
      <c r="R5258" t="inlineStr">
        <is>
          <t>B-02</t>
        </is>
      </c>
      <c r="S5258" s="73" t="n">
        <v>22.7</v>
      </c>
      <c r="T5258" s="73" t="n">
        <v>17.9</v>
      </c>
      <c r="U5258" s="71" t="n">
        <v>0</v>
      </c>
      <c r="V5258" t="inlineStr">
        <is>
          <t>No</t>
        </is>
      </c>
      <c r="W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TC105250</t>
        </is>
      </c>
      <c r="B5259" s="69" t="n">
        <v>46290</v>
      </c>
      <c r="C5259" s="70" t="n">
        <v>2026</v>
      </c>
      <c r="D5259" t="inlineStr">
        <is>
          <t>Sep</t>
        </is>
      </c>
      <c r="E5259" t="inlineStr">
        <is>
          <t>North America</t>
        </is>
      </c>
      <c r="F5259" t="inlineStr">
        <is>
          <t>USA</t>
        </is>
      </c>
      <c r="G5259" t="inlineStr">
        <is>
          <t>BFSI</t>
        </is>
      </c>
      <c r="H5259" t="inlineStr">
        <is>
          <t>AI &amp; data</t>
        </is>
      </c>
      <c r="I5259" t="inlineStr">
        <is>
          <t>Mid-size client</t>
        </is>
      </c>
      <c r="J5259" t="inlineStr">
        <is>
          <t>Noah Smith</t>
        </is>
      </c>
      <c r="K5259" s="71" t="n">
        <v>9126</v>
      </c>
      <c r="L5259" s="72" t="n">
        <v>4570.2</v>
      </c>
      <c r="M5259" s="72" t="n">
        <v>41707645.2</v>
      </c>
      <c r="N5259" s="72" t="n">
        <v>1668305.81</v>
      </c>
      <c r="O5259" s="72" t="n">
        <v>40039339.39</v>
      </c>
      <c r="P5259" s="72" t="n">
        <v>25505121.53</v>
      </c>
      <c r="Q5259" s="72" t="n">
        <v>14534217.86</v>
      </c>
      <c r="R5259" t="inlineStr">
        <is>
          <t>B-04</t>
        </is>
      </c>
      <c r="S5259" s="73" t="n">
        <v>72.90000000000001</v>
      </c>
      <c r="T5259" s="73" t="n">
        <v>56.1</v>
      </c>
      <c r="U5259" s="71" t="n">
        <v>2</v>
      </c>
      <c r="V5259" t="inlineStr">
        <is>
          <t>No</t>
        </is>
      </c>
      <c r="W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TC105251</t>
        </is>
      </c>
      <c r="B5260" s="69" t="n">
        <v>46290</v>
      </c>
      <c r="C5260" s="70" t="n">
        <v>2026</v>
      </c>
      <c r="D5260" t="inlineStr">
        <is>
          <t>Sep</t>
        </is>
      </c>
      <c r="E5260" t="inlineStr">
        <is>
          <t>India</t>
        </is>
      </c>
      <c r="F5260" t="inlineStr">
        <is>
          <t>India</t>
        </is>
      </c>
      <c r="G5260" t="inlineStr">
        <is>
          <t>Manufacturing</t>
        </is>
      </c>
      <c r="H5260" t="inlineStr">
        <is>
          <t>Application services</t>
        </is>
      </c>
      <c r="I5260" t="inlineStr">
        <is>
          <t>Large client</t>
        </is>
      </c>
      <c r="J5260" t="inlineStr">
        <is>
          <t>Noah Smith</t>
        </is>
      </c>
      <c r="K5260" s="71" t="n">
        <v>10873</v>
      </c>
      <c r="L5260" s="72" t="n">
        <v>3117.76</v>
      </c>
      <c r="M5260" s="72" t="n">
        <v>33899404.48</v>
      </c>
      <c r="N5260" s="72" t="n">
        <v>677988.09</v>
      </c>
      <c r="O5260" s="72" t="n">
        <v>33221416.39</v>
      </c>
      <c r="P5260" s="72" t="n">
        <v>23667303.07</v>
      </c>
      <c r="Q5260" s="72" t="n">
        <v>9554113.32</v>
      </c>
      <c r="R5260" t="inlineStr">
        <is>
          <t>M-04</t>
        </is>
      </c>
      <c r="S5260" s="73" t="n">
        <v>75.8</v>
      </c>
      <c r="T5260" s="73" t="n">
        <v>68.90000000000001</v>
      </c>
      <c r="U5260" s="71" t="n">
        <v>0</v>
      </c>
      <c r="V5260" t="inlineStr">
        <is>
          <t>No</t>
        </is>
      </c>
      <c r="W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TC105252</t>
        </is>
      </c>
      <c r="B5261" s="69" t="n">
        <v>46290</v>
      </c>
      <c r="C5261" s="70" t="n">
        <v>2026</v>
      </c>
      <c r="D5261" t="inlineStr">
        <is>
          <t>Sep</t>
        </is>
      </c>
      <c r="E5261" t="inlineStr">
        <is>
          <t>North America</t>
        </is>
      </c>
      <c r="F5261" t="inlineStr">
        <is>
          <t>USA</t>
        </is>
      </c>
      <c r="G5261" t="inlineStr">
        <is>
          <t>BFSI</t>
        </is>
      </c>
      <c r="H5261" t="inlineStr">
        <is>
          <t>BPS</t>
        </is>
      </c>
      <c r="I5261" t="inlineStr">
        <is>
          <t>Mid-size client</t>
        </is>
      </c>
      <c r="J5261" t="inlineStr">
        <is>
          <t>Sara Rossi</t>
        </is>
      </c>
      <c r="K5261" s="71" t="n">
        <v>7979</v>
      </c>
      <c r="L5261" s="72" t="n">
        <v>3798.7</v>
      </c>
      <c r="M5261" s="72" t="n">
        <v>30309827.3</v>
      </c>
      <c r="N5261" s="72" t="n">
        <v>0</v>
      </c>
      <c r="O5261" s="72" t="n">
        <v>30309827.3</v>
      </c>
      <c r="P5261" s="72" t="n">
        <v>19773108.1</v>
      </c>
      <c r="Q5261" s="72" t="n">
        <v>10536719.2</v>
      </c>
      <c r="R5261" t="inlineStr">
        <is>
          <t>B-01</t>
        </is>
      </c>
      <c r="S5261" s="73" t="n">
        <v>56.1</v>
      </c>
      <c r="T5261" s="73" t="n">
        <v>49.1</v>
      </c>
      <c r="U5261" s="71" t="n">
        <v>2</v>
      </c>
      <c r="V5261" t="inlineStr">
        <is>
          <t>No</t>
        </is>
      </c>
      <c r="W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TC105253</t>
        </is>
      </c>
      <c r="B5262" s="69" t="n">
        <v>46290</v>
      </c>
      <c r="C5262" s="70" t="n">
        <v>2026</v>
      </c>
      <c r="D5262" t="inlineStr">
        <is>
          <t>Sep</t>
        </is>
      </c>
      <c r="E5262" t="inlineStr">
        <is>
          <t>North America</t>
        </is>
      </c>
      <c r="F5262" t="inlineStr">
        <is>
          <t>USA</t>
        </is>
      </c>
      <c r="G5262" t="inlineStr">
        <is>
          <t>BFSI</t>
        </is>
      </c>
      <c r="H5262" t="inlineStr">
        <is>
          <t>Consulting</t>
        </is>
      </c>
      <c r="I5262" t="inlineStr">
        <is>
          <t>Large client</t>
        </is>
      </c>
      <c r="J5262" t="inlineStr">
        <is>
          <t>Priya Nair</t>
        </is>
      </c>
      <c r="K5262" s="71" t="n">
        <v>3183</v>
      </c>
      <c r="L5262" s="72" t="n">
        <v>4187.25</v>
      </c>
      <c r="M5262" s="72" t="n">
        <v>13328016.75</v>
      </c>
      <c r="N5262" s="72" t="n">
        <v>0</v>
      </c>
      <c r="O5262" s="72" t="n">
        <v>13328016.75</v>
      </c>
      <c r="P5262" s="72" t="n">
        <v>8750479.17</v>
      </c>
      <c r="Q5262" s="72" t="n">
        <v>4577537.58</v>
      </c>
      <c r="R5262" t="inlineStr">
        <is>
          <t>B-02</t>
        </is>
      </c>
      <c r="S5262" s="73" t="n">
        <v>24.6</v>
      </c>
      <c r="T5262" s="73" t="n">
        <v>20.4</v>
      </c>
      <c r="U5262" s="71" t="n">
        <v>0</v>
      </c>
      <c r="V5262" t="inlineStr">
        <is>
          <t>No</t>
        </is>
      </c>
      <c r="W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TC105254</t>
        </is>
      </c>
      <c r="B5263" s="69" t="n">
        <v>46290</v>
      </c>
      <c r="C5263" s="70" t="n">
        <v>2026</v>
      </c>
      <c r="D5263" t="inlineStr">
        <is>
          <t>Sep</t>
        </is>
      </c>
      <c r="E5263" t="inlineStr">
        <is>
          <t>Middle East &amp; Africa</t>
        </is>
      </c>
      <c r="F5263" t="inlineStr">
        <is>
          <t>UAE</t>
        </is>
      </c>
      <c r="G5263" t="inlineStr">
        <is>
          <t>BFSI</t>
        </is>
      </c>
      <c r="H5263" t="inlineStr">
        <is>
          <t>Application services</t>
        </is>
      </c>
      <c r="I5263" t="inlineStr">
        <is>
          <t>Large client</t>
        </is>
      </c>
      <c r="J5263" t="inlineStr">
        <is>
          <t>Noah Smith</t>
        </is>
      </c>
      <c r="K5263" s="71" t="n">
        <v>817</v>
      </c>
      <c r="L5263" s="72" t="n">
        <v>3797.88</v>
      </c>
      <c r="M5263" s="72" t="n">
        <v>3102867.96</v>
      </c>
      <c r="N5263" s="72" t="n">
        <v>124114.72</v>
      </c>
      <c r="O5263" s="72" t="n">
        <v>2978753.24</v>
      </c>
      <c r="P5263" s="72" t="n">
        <v>2058669.5</v>
      </c>
      <c r="Q5263" s="72" t="n">
        <v>920083.74</v>
      </c>
      <c r="R5263" t="inlineStr">
        <is>
          <t>B-06</t>
        </is>
      </c>
      <c r="S5263" s="73" t="n">
        <v>6.4</v>
      </c>
      <c r="T5263" s="73" t="n">
        <v>5.1</v>
      </c>
      <c r="U5263" s="71" t="n">
        <v>0</v>
      </c>
      <c r="V5263" t="inlineStr">
        <is>
          <t>No</t>
        </is>
      </c>
      <c r="W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TC105255</t>
        </is>
      </c>
      <c r="B5264" s="69" t="n">
        <v>46290</v>
      </c>
      <c r="C5264" s="70" t="n">
        <v>2026</v>
      </c>
      <c r="D5264" t="inlineStr">
        <is>
          <t>Sep</t>
        </is>
      </c>
      <c r="E5264" t="inlineStr">
        <is>
          <t>UK</t>
        </is>
      </c>
      <c r="F5264" t="inlineStr">
        <is>
          <t>UK</t>
        </is>
      </c>
      <c r="G5264" t="inlineStr">
        <is>
          <t>BFSI</t>
        </is>
      </c>
      <c r="H5264" t="inlineStr">
        <is>
          <t>Application services</t>
        </is>
      </c>
      <c r="I5264" t="inlineStr">
        <is>
          <t>Top-10 client</t>
        </is>
      </c>
      <c r="J5264" t="inlineStr">
        <is>
          <t>Hiroshi Tanaka</t>
        </is>
      </c>
      <c r="K5264" s="71" t="n">
        <v>869</v>
      </c>
      <c r="L5264" s="72" t="n">
        <v>4587.26</v>
      </c>
      <c r="M5264" s="72" t="n">
        <v>3986328.94</v>
      </c>
      <c r="N5264" s="72" t="n">
        <v>0</v>
      </c>
      <c r="O5264" s="72" t="n">
        <v>3986328.94</v>
      </c>
      <c r="P5264" s="72" t="n">
        <v>2697968.16</v>
      </c>
      <c r="Q5264" s="72" t="n">
        <v>1288360.78</v>
      </c>
      <c r="R5264" t="inlineStr">
        <is>
          <t>B-02</t>
        </is>
      </c>
      <c r="S5264" s="73" t="n">
        <v>7.1</v>
      </c>
      <c r="T5264" s="73" t="n">
        <v>5.3</v>
      </c>
      <c r="U5264" s="71" t="n">
        <v>0</v>
      </c>
      <c r="V5264" t="inlineStr">
        <is>
          <t>No</t>
        </is>
      </c>
      <c r="W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TC105256</t>
        </is>
      </c>
      <c r="B5265" s="69" t="n">
        <v>46291</v>
      </c>
      <c r="C5265" s="70" t="n">
        <v>2026</v>
      </c>
      <c r="D5265" t="inlineStr">
        <is>
          <t>Sep</t>
        </is>
      </c>
      <c r="E5265" t="inlineStr">
        <is>
          <t>Continental Europe</t>
        </is>
      </c>
      <c r="F5265" t="inlineStr">
        <is>
          <t>Germany</t>
        </is>
      </c>
      <c r="G5265" t="inlineStr">
        <is>
          <t>Technology &amp; Services</t>
        </is>
      </c>
      <c r="H5265" t="inlineStr">
        <is>
          <t>BPS</t>
        </is>
      </c>
      <c r="I5265" t="inlineStr">
        <is>
          <t>Large client</t>
        </is>
      </c>
      <c r="J5265" t="inlineStr">
        <is>
          <t>Ravindra Patil</t>
        </is>
      </c>
      <c r="K5265" s="71" t="n">
        <v>7947</v>
      </c>
      <c r="L5265" s="72" t="n">
        <v>3882.58</v>
      </c>
      <c r="M5265" s="72" t="n">
        <v>30854863.26</v>
      </c>
      <c r="N5265" s="72" t="n">
        <v>1851291.8</v>
      </c>
      <c r="O5265" s="72" t="n">
        <v>29003571.46</v>
      </c>
      <c r="P5265" s="72" t="n">
        <v>20794647.16</v>
      </c>
      <c r="Q5265" s="72" t="n">
        <v>8208924.3</v>
      </c>
      <c r="R5265" t="inlineStr">
        <is>
          <t>TS-04</t>
        </is>
      </c>
      <c r="S5265" s="73" t="n">
        <v>65.59999999999999</v>
      </c>
      <c r="T5265" s="73" t="n">
        <v>50.9</v>
      </c>
      <c r="U5265" s="71" t="n">
        <v>0</v>
      </c>
      <c r="V5265" t="inlineStr">
        <is>
          <t>No</t>
        </is>
      </c>
      <c r="W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TC105257</t>
        </is>
      </c>
      <c r="B5266" s="69" t="n">
        <v>46291</v>
      </c>
      <c r="C5266" s="70" t="n">
        <v>2026</v>
      </c>
      <c r="D5266" t="inlineStr">
        <is>
          <t>Sep</t>
        </is>
      </c>
      <c r="E5266" t="inlineStr">
        <is>
          <t>North America</t>
        </is>
      </c>
      <c r="F5266" t="inlineStr">
        <is>
          <t>Canada</t>
        </is>
      </c>
      <c r="G5266" t="inlineStr">
        <is>
          <t>Technology &amp; Services</t>
        </is>
      </c>
      <c r="H5266" t="inlineStr">
        <is>
          <t>Application services</t>
        </is>
      </c>
      <c r="I5266" t="inlineStr">
        <is>
          <t>Large client</t>
        </is>
      </c>
      <c r="J5266" t="inlineStr">
        <is>
          <t>Ravindra Patil</t>
        </is>
      </c>
      <c r="K5266" s="71" t="n">
        <v>6029</v>
      </c>
      <c r="L5266" s="72" t="n">
        <v>4286.23</v>
      </c>
      <c r="M5266" s="72" t="n">
        <v>25841680.67</v>
      </c>
      <c r="N5266" s="72" t="n">
        <v>1550500.84</v>
      </c>
      <c r="O5266" s="72" t="n">
        <v>24291179.83</v>
      </c>
      <c r="P5266" s="72" t="n">
        <v>17116079.76</v>
      </c>
      <c r="Q5266" s="72" t="n">
        <v>7175100.07</v>
      </c>
      <c r="R5266" t="inlineStr">
        <is>
          <t>TS-03</t>
        </is>
      </c>
      <c r="S5266" s="73" t="n">
        <v>44.5</v>
      </c>
      <c r="T5266" s="73" t="n">
        <v>38.3</v>
      </c>
      <c r="U5266" s="71" t="n">
        <v>0</v>
      </c>
      <c r="V5266" t="inlineStr">
        <is>
          <t>Yes</t>
        </is>
      </c>
      <c r="W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TC105258</t>
        </is>
      </c>
      <c r="B5267" s="69" t="n">
        <v>46291</v>
      </c>
      <c r="C5267" s="70" t="n">
        <v>2026</v>
      </c>
      <c r="D5267" t="inlineStr">
        <is>
          <t>Sep</t>
        </is>
      </c>
      <c r="E5267" t="inlineStr">
        <is>
          <t>India</t>
        </is>
      </c>
      <c r="F5267" t="inlineStr">
        <is>
          <t>India</t>
        </is>
      </c>
      <c r="G5267" t="inlineStr">
        <is>
          <t>Retail &amp; CPG</t>
        </is>
      </c>
      <c r="H5267" t="inlineStr">
        <is>
          <t>Cloud &amp; infrastructure</t>
        </is>
      </c>
      <c r="I5267" t="inlineStr">
        <is>
          <t>Large client</t>
        </is>
      </c>
      <c r="J5267" t="inlineStr">
        <is>
          <t>Sophie Müller</t>
        </is>
      </c>
      <c r="K5267" s="71" t="n">
        <v>6979</v>
      </c>
      <c r="L5267" s="72" t="n">
        <v>3418.35</v>
      </c>
      <c r="M5267" s="72" t="n">
        <v>23856664.65</v>
      </c>
      <c r="N5267" s="72" t="n">
        <v>0</v>
      </c>
      <c r="O5267" s="72" t="n">
        <v>23856664.65</v>
      </c>
      <c r="P5267" s="72" t="n">
        <v>16555672.44</v>
      </c>
      <c r="Q5267" s="72" t="n">
        <v>7300992.21</v>
      </c>
      <c r="R5267" t="inlineStr">
        <is>
          <t>RC-01</t>
        </is>
      </c>
      <c r="S5267" s="73" t="n">
        <v>54.7</v>
      </c>
      <c r="T5267" s="73" t="n">
        <v>44.5</v>
      </c>
      <c r="U5267" s="71" t="n">
        <v>2</v>
      </c>
      <c r="V5267" t="inlineStr">
        <is>
          <t>No</t>
        </is>
      </c>
      <c r="W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TC105259</t>
        </is>
      </c>
      <c r="B5268" s="69" t="n">
        <v>46291</v>
      </c>
      <c r="C5268" s="70" t="n">
        <v>2026</v>
      </c>
      <c r="D5268" t="inlineStr">
        <is>
          <t>Sep</t>
        </is>
      </c>
      <c r="E5268" t="inlineStr">
        <is>
          <t>Continental Europe</t>
        </is>
      </c>
      <c r="F5268" t="inlineStr">
        <is>
          <t>Netherlands</t>
        </is>
      </c>
      <c r="G5268" t="inlineStr">
        <is>
          <t>Manufacturing</t>
        </is>
      </c>
      <c r="H5268" t="inlineStr">
        <is>
          <t>BPS</t>
        </is>
      </c>
      <c r="I5268" t="inlineStr">
        <is>
          <t>Mid-size client</t>
        </is>
      </c>
      <c r="J5268" t="inlineStr">
        <is>
          <t>Ravindra Patil</t>
        </is>
      </c>
      <c r="K5268" s="71" t="n">
        <v>5011</v>
      </c>
      <c r="L5268" s="72" t="n">
        <v>4122.27</v>
      </c>
      <c r="M5268" s="72" t="n">
        <v>20656694.97</v>
      </c>
      <c r="N5268" s="72" t="n">
        <v>826267.8</v>
      </c>
      <c r="O5268" s="72" t="n">
        <v>19830427.17</v>
      </c>
      <c r="P5268" s="72" t="n">
        <v>13989635.59</v>
      </c>
      <c r="Q5268" s="72" t="n">
        <v>5840791.58</v>
      </c>
      <c r="R5268" t="inlineStr">
        <is>
          <t>M-05</t>
        </is>
      </c>
      <c r="S5268" s="73" t="n">
        <v>35.8</v>
      </c>
      <c r="T5268" s="73" t="n">
        <v>30.4</v>
      </c>
      <c r="U5268" s="71" t="n">
        <v>0</v>
      </c>
      <c r="V5268" t="inlineStr">
        <is>
          <t>No</t>
        </is>
      </c>
      <c r="W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TC105260</t>
        </is>
      </c>
      <c r="B5269" s="69" t="n">
        <v>46291</v>
      </c>
      <c r="C5269" s="70" t="n">
        <v>2026</v>
      </c>
      <c r="D5269" t="inlineStr">
        <is>
          <t>Sep</t>
        </is>
      </c>
      <c r="E5269" t="inlineStr">
        <is>
          <t>Asia Pacific</t>
        </is>
      </c>
      <c r="F5269" t="inlineStr">
        <is>
          <t>Singapore</t>
        </is>
      </c>
      <c r="G5269" t="inlineStr">
        <is>
          <t>BFSI</t>
        </is>
      </c>
      <c r="H5269" t="inlineStr">
        <is>
          <t>Application services</t>
        </is>
      </c>
      <c r="I5269" t="inlineStr">
        <is>
          <t>Large client</t>
        </is>
      </c>
      <c r="J5269" t="inlineStr">
        <is>
          <t>Mei Lin</t>
        </is>
      </c>
      <c r="K5269" s="71" t="n">
        <v>6405</v>
      </c>
      <c r="L5269" s="72" t="n">
        <v>3414.56</v>
      </c>
      <c r="M5269" s="72" t="n">
        <v>21870256.8</v>
      </c>
      <c r="N5269" s="72" t="n">
        <v>437405.14</v>
      </c>
      <c r="O5269" s="72" t="n">
        <v>21432851.66</v>
      </c>
      <c r="P5269" s="72" t="n">
        <v>14403578.18</v>
      </c>
      <c r="Q5269" s="72" t="n">
        <v>7029273.48</v>
      </c>
      <c r="R5269" t="inlineStr">
        <is>
          <t>B-05</t>
        </is>
      </c>
      <c r="S5269" s="73" t="n">
        <v>51.8</v>
      </c>
      <c r="T5269" s="73" t="n">
        <v>41.1</v>
      </c>
      <c r="U5269" s="71" t="n">
        <v>1</v>
      </c>
      <c r="V5269" t="inlineStr">
        <is>
          <t>No</t>
        </is>
      </c>
      <c r="W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TC105261</t>
        </is>
      </c>
      <c r="B5270" s="69" t="n">
        <v>46291</v>
      </c>
      <c r="C5270" s="70" t="n">
        <v>2026</v>
      </c>
      <c r="D5270" t="inlineStr">
        <is>
          <t>Sep</t>
        </is>
      </c>
      <c r="E5270" t="inlineStr">
        <is>
          <t>India</t>
        </is>
      </c>
      <c r="F5270" t="inlineStr">
        <is>
          <t>India</t>
        </is>
      </c>
      <c r="G5270" t="inlineStr">
        <is>
          <t>Manufacturing</t>
        </is>
      </c>
      <c r="H5270" t="inlineStr">
        <is>
          <t>Application services</t>
        </is>
      </c>
      <c r="I5270" t="inlineStr">
        <is>
          <t>Large client</t>
        </is>
      </c>
      <c r="J5270" t="inlineStr">
        <is>
          <t>Shraddha Kulkarni</t>
        </is>
      </c>
      <c r="K5270" s="71" t="n">
        <v>6564</v>
      </c>
      <c r="L5270" s="72" t="n">
        <v>3801.84</v>
      </c>
      <c r="M5270" s="72" t="n">
        <v>24955277.76</v>
      </c>
      <c r="N5270" s="72" t="n">
        <v>499105.56</v>
      </c>
      <c r="O5270" s="72" t="n">
        <v>24456172.2</v>
      </c>
      <c r="P5270" s="72" t="n">
        <v>15907760.47</v>
      </c>
      <c r="Q5270" s="72" t="n">
        <v>8548411.73</v>
      </c>
      <c r="R5270" t="inlineStr">
        <is>
          <t>M-04</t>
        </is>
      </c>
      <c r="S5270" s="73" t="n">
        <v>52.4</v>
      </c>
      <c r="T5270" s="73" t="n">
        <v>41.9</v>
      </c>
      <c r="U5270" s="71" t="n">
        <v>0</v>
      </c>
      <c r="V5270" t="inlineStr">
        <is>
          <t>No</t>
        </is>
      </c>
      <c r="W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TC105262</t>
        </is>
      </c>
      <c r="B5271" s="69" t="n">
        <v>46291</v>
      </c>
      <c r="C5271" s="70" t="n">
        <v>2026</v>
      </c>
      <c r="D5271" t="inlineStr">
        <is>
          <t>Sep</t>
        </is>
      </c>
      <c r="E5271" t="inlineStr">
        <is>
          <t>Middle East &amp; Africa</t>
        </is>
      </c>
      <c r="F5271" t="inlineStr">
        <is>
          <t>South Africa</t>
        </is>
      </c>
      <c r="G5271" t="inlineStr">
        <is>
          <t>Communications &amp; Media</t>
        </is>
      </c>
      <c r="H5271" t="inlineStr">
        <is>
          <t>Application services</t>
        </is>
      </c>
      <c r="I5271" t="inlineStr">
        <is>
          <t>Large client</t>
        </is>
      </c>
      <c r="J5271" t="inlineStr">
        <is>
          <t>Fatima Al-Saud</t>
        </is>
      </c>
      <c r="K5271" s="71" t="n">
        <v>4350</v>
      </c>
      <c r="L5271" s="72" t="n">
        <v>3185.14</v>
      </c>
      <c r="M5271" s="72" t="n">
        <v>13855359</v>
      </c>
      <c r="N5271" s="72" t="n">
        <v>277107.18</v>
      </c>
      <c r="O5271" s="72" t="n">
        <v>13578251.82</v>
      </c>
      <c r="P5271" s="72" t="n">
        <v>9850221.65</v>
      </c>
      <c r="Q5271" s="72" t="n">
        <v>3728030.17</v>
      </c>
      <c r="R5271" t="inlineStr">
        <is>
          <t>CM-04</t>
        </is>
      </c>
      <c r="S5271" s="73" t="n">
        <v>34</v>
      </c>
      <c r="T5271" s="73" t="n">
        <v>28.3</v>
      </c>
      <c r="U5271" s="71" t="n">
        <v>1</v>
      </c>
      <c r="V5271" t="inlineStr">
        <is>
          <t>No</t>
        </is>
      </c>
      <c r="W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TC105263</t>
        </is>
      </c>
      <c r="B5272" s="69" t="n">
        <v>46292</v>
      </c>
      <c r="C5272" s="70" t="n">
        <v>2026</v>
      </c>
      <c r="D5272" t="inlineStr">
        <is>
          <t>Sep</t>
        </is>
      </c>
      <c r="E5272" t="inlineStr">
        <is>
          <t>North America</t>
        </is>
      </c>
      <c r="F5272" t="inlineStr">
        <is>
          <t>Canada</t>
        </is>
      </c>
      <c r="G5272" t="inlineStr">
        <is>
          <t>Communications &amp; Media</t>
        </is>
      </c>
      <c r="H5272" t="inlineStr">
        <is>
          <t>Application services</t>
        </is>
      </c>
      <c r="I5272" t="inlineStr">
        <is>
          <t>Large client</t>
        </is>
      </c>
      <c r="J5272" t="inlineStr">
        <is>
          <t>Omar Haddad</t>
        </is>
      </c>
      <c r="K5272" s="71" t="n">
        <v>7201</v>
      </c>
      <c r="L5272" s="72" t="n">
        <v>3798.28</v>
      </c>
      <c r="M5272" s="72" t="n">
        <v>27351414.28</v>
      </c>
      <c r="N5272" s="72" t="n">
        <v>0</v>
      </c>
      <c r="O5272" s="72" t="n">
        <v>27351414.28</v>
      </c>
      <c r="P5272" s="72" t="n">
        <v>18413042.62</v>
      </c>
      <c r="Q5272" s="72" t="n">
        <v>8938371.66</v>
      </c>
      <c r="R5272" t="inlineStr">
        <is>
          <t>CM-01</t>
        </is>
      </c>
      <c r="S5272" s="73" t="n">
        <v>61.6</v>
      </c>
      <c r="T5272" s="73" t="n">
        <v>47.2</v>
      </c>
      <c r="U5272" s="71" t="n">
        <v>1</v>
      </c>
      <c r="V5272" t="inlineStr">
        <is>
          <t>No</t>
        </is>
      </c>
      <c r="W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TC105264</t>
        </is>
      </c>
      <c r="B5273" s="69" t="n">
        <v>46292</v>
      </c>
      <c r="C5273" s="70" t="n">
        <v>2026</v>
      </c>
      <c r="D5273" t="inlineStr">
        <is>
          <t>Sep</t>
        </is>
      </c>
      <c r="E5273" t="inlineStr">
        <is>
          <t>India</t>
        </is>
      </c>
      <c r="F5273" t="inlineStr">
        <is>
          <t>India</t>
        </is>
      </c>
      <c r="G5273" t="inlineStr">
        <is>
          <t>BFSI</t>
        </is>
      </c>
      <c r="H5273" t="inlineStr">
        <is>
          <t>Cloud &amp; infrastructure</t>
        </is>
      </c>
      <c r="I5273" t="inlineStr">
        <is>
          <t>Top-10 client</t>
        </is>
      </c>
      <c r="J5273" t="inlineStr">
        <is>
          <t>Carlos Silva</t>
        </is>
      </c>
      <c r="K5273" s="71" t="n">
        <v>4913</v>
      </c>
      <c r="L5273" s="72" t="n">
        <v>3629.92</v>
      </c>
      <c r="M5273" s="72" t="n">
        <v>17833796.96</v>
      </c>
      <c r="N5273" s="72" t="n">
        <v>0</v>
      </c>
      <c r="O5273" s="72" t="n">
        <v>17833796.96</v>
      </c>
      <c r="P5273" s="72" t="n">
        <v>10537660.77</v>
      </c>
      <c r="Q5273" s="72" t="n">
        <v>7296136.19</v>
      </c>
      <c r="R5273" t="inlineStr">
        <is>
          <t>B-05</t>
        </is>
      </c>
      <c r="S5273" s="73" t="n">
        <v>42.2</v>
      </c>
      <c r="T5273" s="73" t="n">
        <v>32</v>
      </c>
      <c r="U5273" s="71" t="n">
        <v>1</v>
      </c>
      <c r="V5273" t="inlineStr">
        <is>
          <t>No</t>
        </is>
      </c>
      <c r="W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TC105265</t>
        </is>
      </c>
      <c r="B5274" s="69" t="n">
        <v>46292</v>
      </c>
      <c r="C5274" s="70" t="n">
        <v>2026</v>
      </c>
      <c r="D5274" t="inlineStr">
        <is>
          <t>Sep</t>
        </is>
      </c>
      <c r="E5274" t="inlineStr">
        <is>
          <t>North America</t>
        </is>
      </c>
      <c r="F5274" t="inlineStr">
        <is>
          <t>Canada</t>
        </is>
      </c>
      <c r="G5274" t="inlineStr">
        <is>
          <t>Retail &amp; CPG</t>
        </is>
      </c>
      <c r="H5274" t="inlineStr">
        <is>
          <t>BPS</t>
        </is>
      </c>
      <c r="I5274" t="inlineStr">
        <is>
          <t>Large client</t>
        </is>
      </c>
      <c r="J5274" t="inlineStr">
        <is>
          <t>Hiroshi Tanaka</t>
        </is>
      </c>
      <c r="K5274" s="71" t="n">
        <v>8921</v>
      </c>
      <c r="L5274" s="72" t="n">
        <v>3775.65</v>
      </c>
      <c r="M5274" s="72" t="n">
        <v>33682573.65</v>
      </c>
      <c r="N5274" s="72" t="n">
        <v>0</v>
      </c>
      <c r="O5274" s="72" t="n">
        <v>33682573.65</v>
      </c>
      <c r="P5274" s="72" t="n">
        <v>22519126.23</v>
      </c>
      <c r="Q5274" s="72" t="n">
        <v>11163447.42</v>
      </c>
      <c r="R5274" t="inlineStr">
        <is>
          <t>RC-02</t>
        </is>
      </c>
      <c r="S5274" s="73" t="n">
        <v>62</v>
      </c>
      <c r="T5274" s="73" t="n">
        <v>57</v>
      </c>
      <c r="U5274" s="71" t="n">
        <v>0</v>
      </c>
      <c r="V5274" t="inlineStr">
        <is>
          <t>No</t>
        </is>
      </c>
      <c r="W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TC105266</t>
        </is>
      </c>
      <c r="B5275" s="69" t="n">
        <v>46292</v>
      </c>
      <c r="C5275" s="70" t="n">
        <v>2026</v>
      </c>
      <c r="D5275" t="inlineStr">
        <is>
          <t>Sep</t>
        </is>
      </c>
      <c r="E5275" t="inlineStr">
        <is>
          <t>North America</t>
        </is>
      </c>
      <c r="F5275" t="inlineStr">
        <is>
          <t>Canada</t>
        </is>
      </c>
      <c r="G5275" t="inlineStr">
        <is>
          <t>Retail &amp; CPG</t>
        </is>
      </c>
      <c r="H5275" t="inlineStr">
        <is>
          <t>Application services</t>
        </is>
      </c>
      <c r="I5275" t="inlineStr">
        <is>
          <t>Top-10 client</t>
        </is>
      </c>
      <c r="J5275" t="inlineStr">
        <is>
          <t>Ana Costa</t>
        </is>
      </c>
      <c r="K5275" s="71" t="n">
        <v>10393</v>
      </c>
      <c r="L5275" s="72" t="n">
        <v>3730.02</v>
      </c>
      <c r="M5275" s="72" t="n">
        <v>38766097.86</v>
      </c>
      <c r="N5275" s="72" t="n">
        <v>0</v>
      </c>
      <c r="O5275" s="72" t="n">
        <v>38766097.86</v>
      </c>
      <c r="P5275" s="72" t="n">
        <v>25179729.26</v>
      </c>
      <c r="Q5275" s="72" t="n">
        <v>13586368.6</v>
      </c>
      <c r="R5275" t="inlineStr">
        <is>
          <t>RC-05</t>
        </is>
      </c>
      <c r="S5275" s="73" t="n">
        <v>73</v>
      </c>
      <c r="T5275" s="73" t="n">
        <v>62.8</v>
      </c>
      <c r="U5275" s="71" t="n">
        <v>0</v>
      </c>
      <c r="V5275" t="inlineStr">
        <is>
          <t>Yes</t>
        </is>
      </c>
      <c r="W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TC105267</t>
        </is>
      </c>
      <c r="B5276" s="69" t="n">
        <v>46292</v>
      </c>
      <c r="C5276" s="70" t="n">
        <v>2026</v>
      </c>
      <c r="D5276" t="inlineStr">
        <is>
          <t>Sep</t>
        </is>
      </c>
      <c r="E5276" t="inlineStr">
        <is>
          <t>India</t>
        </is>
      </c>
      <c r="F5276" t="inlineStr">
        <is>
          <t>India</t>
        </is>
      </c>
      <c r="G5276" t="inlineStr">
        <is>
          <t>Technology &amp; Services</t>
        </is>
      </c>
      <c r="H5276" t="inlineStr">
        <is>
          <t>BPS</t>
        </is>
      </c>
      <c r="I5276" t="inlineStr">
        <is>
          <t>Large client</t>
        </is>
      </c>
      <c r="J5276" t="inlineStr">
        <is>
          <t>Aisha Bello</t>
        </is>
      </c>
      <c r="K5276" s="71" t="n">
        <v>6242</v>
      </c>
      <c r="L5276" s="72" t="n">
        <v>3255.74</v>
      </c>
      <c r="M5276" s="72" t="n">
        <v>20322329.08</v>
      </c>
      <c r="N5276" s="72" t="n">
        <v>1219339.74</v>
      </c>
      <c r="O5276" s="72" t="n">
        <v>19102989.34</v>
      </c>
      <c r="P5276" s="72" t="n">
        <v>13235285.25</v>
      </c>
      <c r="Q5276" s="72" t="n">
        <v>5867704.09</v>
      </c>
      <c r="R5276" t="inlineStr">
        <is>
          <t>TS-03</t>
        </is>
      </c>
      <c r="S5276" s="73" t="n">
        <v>48.8</v>
      </c>
      <c r="T5276" s="73" t="n">
        <v>36.3</v>
      </c>
      <c r="U5276" s="71" t="n">
        <v>0</v>
      </c>
      <c r="V5276" t="inlineStr">
        <is>
          <t>Yes</t>
        </is>
      </c>
      <c r="W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TC105268</t>
        </is>
      </c>
      <c r="B5277" s="69" t="n">
        <v>46292</v>
      </c>
      <c r="C5277" s="70" t="n">
        <v>2026</v>
      </c>
      <c r="D5277" t="inlineStr">
        <is>
          <t>Sep</t>
        </is>
      </c>
      <c r="E5277" t="inlineStr">
        <is>
          <t>North America</t>
        </is>
      </c>
      <c r="F5277" t="inlineStr">
        <is>
          <t>USA</t>
        </is>
      </c>
      <c r="G5277" t="inlineStr">
        <is>
          <t>Retail &amp; CPG</t>
        </is>
      </c>
      <c r="H5277" t="inlineStr">
        <is>
          <t>Application services</t>
        </is>
      </c>
      <c r="I5277" t="inlineStr">
        <is>
          <t>Large client</t>
        </is>
      </c>
      <c r="J5277" t="inlineStr">
        <is>
          <t>Emma Clarke</t>
        </is>
      </c>
      <c r="K5277" s="71" t="n">
        <v>10151</v>
      </c>
      <c r="L5277" s="72" t="n">
        <v>3976.05</v>
      </c>
      <c r="M5277" s="72" t="n">
        <v>40360883.55</v>
      </c>
      <c r="N5277" s="72" t="n">
        <v>2421653.01</v>
      </c>
      <c r="O5277" s="72" t="n">
        <v>37939230.54</v>
      </c>
      <c r="P5277" s="72" t="n">
        <v>27109128.56</v>
      </c>
      <c r="Q5277" s="72" t="n">
        <v>10830101.98</v>
      </c>
      <c r="R5277" t="inlineStr">
        <is>
          <t>RC-03</t>
        </is>
      </c>
      <c r="S5277" s="73" t="n">
        <v>70</v>
      </c>
      <c r="T5277" s="73" t="n">
        <v>62.8</v>
      </c>
      <c r="U5277" s="71" t="n">
        <v>0</v>
      </c>
      <c r="V5277" t="inlineStr">
        <is>
          <t>No</t>
        </is>
      </c>
      <c r="W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TC105269</t>
        </is>
      </c>
      <c r="B5278" s="69" t="n">
        <v>46292</v>
      </c>
      <c r="C5278" s="70" t="n">
        <v>2026</v>
      </c>
      <c r="D5278" t="inlineStr">
        <is>
          <t>Sep</t>
        </is>
      </c>
      <c r="E5278" t="inlineStr">
        <is>
          <t>North America</t>
        </is>
      </c>
      <c r="F5278" t="inlineStr">
        <is>
          <t>Canada</t>
        </is>
      </c>
      <c r="G5278" t="inlineStr">
        <is>
          <t>Communications &amp; Media</t>
        </is>
      </c>
      <c r="H5278" t="inlineStr">
        <is>
          <t>Cloud &amp; infrastructure</t>
        </is>
      </c>
      <c r="I5278" t="inlineStr">
        <is>
          <t>Top-10 client</t>
        </is>
      </c>
      <c r="J5278" t="inlineStr">
        <is>
          <t>Kofi Mensah</t>
        </is>
      </c>
      <c r="K5278" s="71" t="n">
        <v>2593</v>
      </c>
      <c r="L5278" s="72" t="n">
        <v>3985.24</v>
      </c>
      <c r="M5278" s="72" t="n">
        <v>10333727.32</v>
      </c>
      <c r="N5278" s="72" t="n">
        <v>0</v>
      </c>
      <c r="O5278" s="72" t="n">
        <v>10333727.32</v>
      </c>
      <c r="P5278" s="72" t="n">
        <v>7121867.41</v>
      </c>
      <c r="Q5278" s="72" t="n">
        <v>3211859.91</v>
      </c>
      <c r="R5278" t="inlineStr">
        <is>
          <t>CM-02</t>
        </is>
      </c>
      <c r="S5278" s="73" t="n">
        <v>22.8</v>
      </c>
      <c r="T5278" s="73" t="n">
        <v>17.5</v>
      </c>
      <c r="U5278" s="71" t="n">
        <v>1</v>
      </c>
      <c r="V5278" t="inlineStr">
        <is>
          <t>No</t>
        </is>
      </c>
      <c r="W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TC105270</t>
        </is>
      </c>
      <c r="B5279" s="69" t="n">
        <v>46292</v>
      </c>
      <c r="C5279" s="70" t="n">
        <v>2026</v>
      </c>
      <c r="D5279" t="inlineStr">
        <is>
          <t>Sep</t>
        </is>
      </c>
      <c r="E5279" t="inlineStr">
        <is>
          <t>North America</t>
        </is>
      </c>
      <c r="F5279" t="inlineStr">
        <is>
          <t>Canada</t>
        </is>
      </c>
      <c r="G5279" t="inlineStr">
        <is>
          <t>BFSI</t>
        </is>
      </c>
      <c r="H5279" t="inlineStr">
        <is>
          <t>Application services</t>
        </is>
      </c>
      <c r="I5279" t="inlineStr">
        <is>
          <t>Top-10 client</t>
        </is>
      </c>
      <c r="J5279" t="inlineStr">
        <is>
          <t>Ravindra Patil</t>
        </is>
      </c>
      <c r="K5279" s="71" t="n">
        <v>7240</v>
      </c>
      <c r="L5279" s="72" t="n">
        <v>4545</v>
      </c>
      <c r="M5279" s="72" t="n">
        <v>32905800</v>
      </c>
      <c r="N5279" s="72" t="n">
        <v>1316232</v>
      </c>
      <c r="O5279" s="72" t="n">
        <v>31589568</v>
      </c>
      <c r="P5279" s="72" t="n">
        <v>19625462.56</v>
      </c>
      <c r="Q5279" s="72" t="n">
        <v>11964105.44</v>
      </c>
      <c r="R5279" t="inlineStr">
        <is>
          <t>B-06</t>
        </is>
      </c>
      <c r="S5279" s="73" t="n">
        <v>50.7</v>
      </c>
      <c r="T5279" s="73" t="n">
        <v>43.2</v>
      </c>
      <c r="U5279" s="71" t="n">
        <v>0</v>
      </c>
      <c r="V5279" t="inlineStr">
        <is>
          <t>No</t>
        </is>
      </c>
      <c r="W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TC105271</t>
        </is>
      </c>
      <c r="B5280" s="69" t="n">
        <v>46292</v>
      </c>
      <c r="C5280" s="70" t="n">
        <v>2026</v>
      </c>
      <c r="D5280" t="inlineStr">
        <is>
          <t>Sep</t>
        </is>
      </c>
      <c r="E5280" t="inlineStr">
        <is>
          <t>North America</t>
        </is>
      </c>
      <c r="F5280" t="inlineStr">
        <is>
          <t>USA</t>
        </is>
      </c>
      <c r="G5280" t="inlineStr">
        <is>
          <t>BFSI</t>
        </is>
      </c>
      <c r="H5280" t="inlineStr">
        <is>
          <t>AI &amp; data</t>
        </is>
      </c>
      <c r="I5280" t="inlineStr">
        <is>
          <t>Large client</t>
        </is>
      </c>
      <c r="J5280" t="inlineStr">
        <is>
          <t>Ana Costa</t>
        </is>
      </c>
      <c r="K5280" s="71" t="n">
        <v>1404</v>
      </c>
      <c r="L5280" s="72" t="n">
        <v>4520.9</v>
      </c>
      <c r="M5280" s="72" t="n">
        <v>6347343.6</v>
      </c>
      <c r="N5280" s="72" t="n">
        <v>126946.87</v>
      </c>
      <c r="O5280" s="72" t="n">
        <v>6220396.73</v>
      </c>
      <c r="P5280" s="72" t="n">
        <v>4104355.33</v>
      </c>
      <c r="Q5280" s="72" t="n">
        <v>2116041.4</v>
      </c>
      <c r="R5280" t="inlineStr">
        <is>
          <t>B-05</t>
        </is>
      </c>
      <c r="S5280" s="73" t="n">
        <v>11.1</v>
      </c>
      <c r="T5280" s="73" t="n">
        <v>9.1</v>
      </c>
      <c r="U5280" s="71" t="n">
        <v>0</v>
      </c>
      <c r="V5280" t="inlineStr">
        <is>
          <t>No</t>
        </is>
      </c>
      <c r="W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TC105272</t>
        </is>
      </c>
      <c r="B5281" s="69" t="n">
        <v>46292</v>
      </c>
      <c r="C5281" s="70" t="n">
        <v>2026</v>
      </c>
      <c r="D5281" t="inlineStr">
        <is>
          <t>Sep</t>
        </is>
      </c>
      <c r="E5281" t="inlineStr">
        <is>
          <t>Continental Europe</t>
        </is>
      </c>
      <c r="F5281" t="inlineStr">
        <is>
          <t>Germany</t>
        </is>
      </c>
      <c r="G5281" t="inlineStr">
        <is>
          <t>Manufacturing</t>
        </is>
      </c>
      <c r="H5281" t="inlineStr">
        <is>
          <t>BPS</t>
        </is>
      </c>
      <c r="I5281" t="inlineStr">
        <is>
          <t>Top-10 client</t>
        </is>
      </c>
      <c r="J5281" t="inlineStr">
        <is>
          <t>Emma Clarke</t>
        </is>
      </c>
      <c r="K5281" s="71" t="n">
        <v>1204</v>
      </c>
      <c r="L5281" s="72" t="n">
        <v>3872.25</v>
      </c>
      <c r="M5281" s="72" t="n">
        <v>4662189</v>
      </c>
      <c r="N5281" s="72" t="n">
        <v>93243.78</v>
      </c>
      <c r="O5281" s="72" t="n">
        <v>4568945.22</v>
      </c>
      <c r="P5281" s="72" t="n">
        <v>2896460.77</v>
      </c>
      <c r="Q5281" s="72" t="n">
        <v>1672484.45</v>
      </c>
      <c r="R5281" t="inlineStr">
        <is>
          <t>M-01</t>
        </is>
      </c>
      <c r="S5281" s="73" t="n">
        <v>9.199999999999999</v>
      </c>
      <c r="T5281" s="73" t="n">
        <v>7.4</v>
      </c>
      <c r="U5281" s="71" t="n">
        <v>0</v>
      </c>
      <c r="V5281" t="inlineStr">
        <is>
          <t>No</t>
        </is>
      </c>
      <c r="W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TC105273</t>
        </is>
      </c>
      <c r="B5282" s="69" t="n">
        <v>46292</v>
      </c>
      <c r="C5282" s="70" t="n">
        <v>2026</v>
      </c>
      <c r="D5282" t="inlineStr">
        <is>
          <t>Sep</t>
        </is>
      </c>
      <c r="E5282" t="inlineStr">
        <is>
          <t>Middle East &amp; Africa</t>
        </is>
      </c>
      <c r="F5282" t="inlineStr">
        <is>
          <t>UAE</t>
        </is>
      </c>
      <c r="G5282" t="inlineStr">
        <is>
          <t>BFSI</t>
        </is>
      </c>
      <c r="H5282" t="inlineStr">
        <is>
          <t>BPS</t>
        </is>
      </c>
      <c r="I5282" t="inlineStr">
        <is>
          <t>Top-10 client</t>
        </is>
      </c>
      <c r="J5282" t="inlineStr">
        <is>
          <t>Lucas Martin</t>
        </is>
      </c>
      <c r="K5282" s="71" t="n">
        <v>3341</v>
      </c>
      <c r="L5282" s="72" t="n">
        <v>3384.44</v>
      </c>
      <c r="M5282" s="72" t="n">
        <v>11307414.04</v>
      </c>
      <c r="N5282" s="72" t="n">
        <v>0</v>
      </c>
      <c r="O5282" s="72" t="n">
        <v>11307414.04</v>
      </c>
      <c r="P5282" s="72" t="n">
        <v>8239561.68</v>
      </c>
      <c r="Q5282" s="72" t="n">
        <v>3067852.36</v>
      </c>
      <c r="R5282" t="inlineStr">
        <is>
          <t>B-05</t>
        </is>
      </c>
      <c r="S5282" s="73" t="n">
        <v>22.6</v>
      </c>
      <c r="T5282" s="73" t="n">
        <v>20.1</v>
      </c>
      <c r="U5282" s="71" t="n">
        <v>0</v>
      </c>
      <c r="V5282" t="inlineStr">
        <is>
          <t>No</t>
        </is>
      </c>
      <c r="W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TC105274</t>
        </is>
      </c>
      <c r="B5283" s="69" t="n">
        <v>46292</v>
      </c>
      <c r="C5283" s="70" t="n">
        <v>2026</v>
      </c>
      <c r="D5283" t="inlineStr">
        <is>
          <t>Sep</t>
        </is>
      </c>
      <c r="E5283" t="inlineStr">
        <is>
          <t>North America</t>
        </is>
      </c>
      <c r="F5283" t="inlineStr">
        <is>
          <t>Canada</t>
        </is>
      </c>
      <c r="G5283" t="inlineStr">
        <is>
          <t>Technology &amp; Services</t>
        </is>
      </c>
      <c r="H5283" t="inlineStr">
        <is>
          <t>Cloud &amp; infrastructure</t>
        </is>
      </c>
      <c r="I5283" t="inlineStr">
        <is>
          <t>Top-10 client</t>
        </is>
      </c>
      <c r="J5283" t="inlineStr">
        <is>
          <t>Shraddha Kulkarni</t>
        </is>
      </c>
      <c r="K5283" s="71" t="n">
        <v>8722</v>
      </c>
      <c r="L5283" s="72" t="n">
        <v>4242.22</v>
      </c>
      <c r="M5283" s="72" t="n">
        <v>37000642.84</v>
      </c>
      <c r="N5283" s="72" t="n">
        <v>740012.86</v>
      </c>
      <c r="O5283" s="72" t="n">
        <v>36260629.98</v>
      </c>
      <c r="P5283" s="72" t="n">
        <v>24488798.05</v>
      </c>
      <c r="Q5283" s="72" t="n">
        <v>11771831.93</v>
      </c>
      <c r="R5283" t="inlineStr">
        <is>
          <t>TS-02</t>
        </is>
      </c>
      <c r="S5283" s="73" t="n">
        <v>74.5</v>
      </c>
      <c r="T5283" s="73" t="n">
        <v>56</v>
      </c>
      <c r="U5283" s="71" t="n">
        <v>1</v>
      </c>
      <c r="V5283" t="inlineStr">
        <is>
          <t>No</t>
        </is>
      </c>
      <c r="W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TC105275</t>
        </is>
      </c>
      <c r="B5284" s="69" t="n">
        <v>46293</v>
      </c>
      <c r="C5284" s="70" t="n">
        <v>2026</v>
      </c>
      <c r="D5284" t="inlineStr">
        <is>
          <t>Sep</t>
        </is>
      </c>
      <c r="E5284" t="inlineStr">
        <is>
          <t>North America</t>
        </is>
      </c>
      <c r="F5284" t="inlineStr">
        <is>
          <t>Canada</t>
        </is>
      </c>
      <c r="G5284" t="inlineStr">
        <is>
          <t>BFSI</t>
        </is>
      </c>
      <c r="H5284" t="inlineStr">
        <is>
          <t>Cloud &amp; infrastructure</t>
        </is>
      </c>
      <c r="I5284" t="inlineStr">
        <is>
          <t>Mid-size client</t>
        </is>
      </c>
      <c r="J5284" t="inlineStr">
        <is>
          <t>Fatima Al-Saud</t>
        </is>
      </c>
      <c r="K5284" s="71" t="n">
        <v>1830</v>
      </c>
      <c r="L5284" s="72" t="n">
        <v>3729.98</v>
      </c>
      <c r="M5284" s="72" t="n">
        <v>6825863.4</v>
      </c>
      <c r="N5284" s="72" t="n">
        <v>136517.27</v>
      </c>
      <c r="O5284" s="72" t="n">
        <v>6689346.13</v>
      </c>
      <c r="P5284" s="72" t="n">
        <v>4500281</v>
      </c>
      <c r="Q5284" s="72" t="n">
        <v>2189065.13</v>
      </c>
      <c r="R5284" t="inlineStr">
        <is>
          <t>B-03</t>
        </is>
      </c>
      <c r="S5284" s="73" t="n">
        <v>14.6</v>
      </c>
      <c r="T5284" s="73" t="n">
        <v>11</v>
      </c>
      <c r="U5284" s="71" t="n">
        <v>1</v>
      </c>
      <c r="V5284" t="inlineStr">
        <is>
          <t>No</t>
        </is>
      </c>
      <c r="W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TC105276</t>
        </is>
      </c>
      <c r="B5285" s="69" t="n">
        <v>46293</v>
      </c>
      <c r="C5285" s="70" t="n">
        <v>2026</v>
      </c>
      <c r="D5285" t="inlineStr">
        <is>
          <t>Sep</t>
        </is>
      </c>
      <c r="E5285" t="inlineStr">
        <is>
          <t>North America</t>
        </is>
      </c>
      <c r="F5285" t="inlineStr">
        <is>
          <t>USA</t>
        </is>
      </c>
      <c r="G5285" t="inlineStr">
        <is>
          <t>Communications &amp; Media</t>
        </is>
      </c>
      <c r="H5285" t="inlineStr">
        <is>
          <t>Cloud &amp; infrastructure</t>
        </is>
      </c>
      <c r="I5285" t="inlineStr">
        <is>
          <t>Large client</t>
        </is>
      </c>
      <c r="J5285" t="inlineStr">
        <is>
          <t>Wei Chen</t>
        </is>
      </c>
      <c r="K5285" s="71" t="n">
        <v>7280</v>
      </c>
      <c r="L5285" s="72" t="n">
        <v>3835.53</v>
      </c>
      <c r="M5285" s="72" t="n">
        <v>27922658.4</v>
      </c>
      <c r="N5285" s="72" t="n">
        <v>0</v>
      </c>
      <c r="O5285" s="72" t="n">
        <v>27922658.4</v>
      </c>
      <c r="P5285" s="72" t="n">
        <v>20370468.43</v>
      </c>
      <c r="Q5285" s="72" t="n">
        <v>7552189.97</v>
      </c>
      <c r="R5285" t="inlineStr">
        <is>
          <t>CM-01</t>
        </is>
      </c>
      <c r="S5285" s="73" t="n">
        <v>53.3</v>
      </c>
      <c r="T5285" s="73" t="n">
        <v>47</v>
      </c>
      <c r="U5285" s="71" t="n">
        <v>2</v>
      </c>
      <c r="V5285" t="inlineStr">
        <is>
          <t>No</t>
        </is>
      </c>
      <c r="W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TC105277</t>
        </is>
      </c>
      <c r="B5286" s="69" t="n">
        <v>46293</v>
      </c>
      <c r="C5286" s="70" t="n">
        <v>2026</v>
      </c>
      <c r="D5286" t="inlineStr">
        <is>
          <t>Sep</t>
        </is>
      </c>
      <c r="E5286" t="inlineStr">
        <is>
          <t>India</t>
        </is>
      </c>
      <c r="F5286" t="inlineStr">
        <is>
          <t>India</t>
        </is>
      </c>
      <c r="G5286" t="inlineStr">
        <is>
          <t>Retail &amp; CPG</t>
        </is>
      </c>
      <c r="H5286" t="inlineStr">
        <is>
          <t>BPS</t>
        </is>
      </c>
      <c r="I5286" t="inlineStr">
        <is>
          <t>Large client</t>
        </is>
      </c>
      <c r="J5286" t="inlineStr">
        <is>
          <t>Ana Costa</t>
        </is>
      </c>
      <c r="K5286" s="71" t="n">
        <v>8209</v>
      </c>
      <c r="L5286" s="72" t="n">
        <v>3403.35</v>
      </c>
      <c r="M5286" s="72" t="n">
        <v>27938100.15</v>
      </c>
      <c r="N5286" s="72" t="n">
        <v>558762</v>
      </c>
      <c r="O5286" s="72" t="n">
        <v>27379338.15</v>
      </c>
      <c r="P5286" s="72" t="n">
        <v>19854939.72</v>
      </c>
      <c r="Q5286" s="72" t="n">
        <v>7524398.43</v>
      </c>
      <c r="R5286" t="inlineStr">
        <is>
          <t>RC-05</t>
        </is>
      </c>
      <c r="S5286" s="73" t="n">
        <v>67</v>
      </c>
      <c r="T5286" s="73" t="n">
        <v>53.8</v>
      </c>
      <c r="U5286" s="71" t="n">
        <v>0</v>
      </c>
      <c r="V5286" t="inlineStr">
        <is>
          <t>No</t>
        </is>
      </c>
      <c r="W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TC105278</t>
        </is>
      </c>
      <c r="B5287" s="69" t="n">
        <v>46293</v>
      </c>
      <c r="C5287" s="70" t="n">
        <v>2026</v>
      </c>
      <c r="D5287" t="inlineStr">
        <is>
          <t>Sep</t>
        </is>
      </c>
      <c r="E5287" t="inlineStr">
        <is>
          <t>Middle East &amp; Africa</t>
        </is>
      </c>
      <c r="F5287" t="inlineStr">
        <is>
          <t>South Africa</t>
        </is>
      </c>
      <c r="G5287" t="inlineStr">
        <is>
          <t>BFSI</t>
        </is>
      </c>
      <c r="H5287" t="inlineStr">
        <is>
          <t>Cloud &amp; infrastructure</t>
        </is>
      </c>
      <c r="I5287" t="inlineStr">
        <is>
          <t>Large client</t>
        </is>
      </c>
      <c r="J5287" t="inlineStr">
        <is>
          <t>Hiroshi Tanaka</t>
        </is>
      </c>
      <c r="K5287" s="71" t="n">
        <v>8346</v>
      </c>
      <c r="L5287" s="72" t="n">
        <v>3997.27</v>
      </c>
      <c r="M5287" s="72" t="n">
        <v>33361215.42</v>
      </c>
      <c r="N5287" s="72" t="n">
        <v>0</v>
      </c>
      <c r="O5287" s="72" t="n">
        <v>33361215.42</v>
      </c>
      <c r="P5287" s="72" t="n">
        <v>22532031.87</v>
      </c>
      <c r="Q5287" s="72" t="n">
        <v>10829183.55</v>
      </c>
      <c r="R5287" t="inlineStr">
        <is>
          <t>B-02</t>
        </is>
      </c>
      <c r="S5287" s="73" t="n">
        <v>60.1</v>
      </c>
      <c r="T5287" s="73" t="n">
        <v>52.4</v>
      </c>
      <c r="U5287" s="71" t="n">
        <v>1</v>
      </c>
      <c r="V5287" t="inlineStr">
        <is>
          <t>No</t>
        </is>
      </c>
      <c r="W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TC105279</t>
        </is>
      </c>
      <c r="B5288" s="69" t="n">
        <v>46293</v>
      </c>
      <c r="C5288" s="70" t="n">
        <v>2026</v>
      </c>
      <c r="D5288" t="inlineStr">
        <is>
          <t>Sep</t>
        </is>
      </c>
      <c r="E5288" t="inlineStr">
        <is>
          <t>North America</t>
        </is>
      </c>
      <c r="F5288" t="inlineStr">
        <is>
          <t>Canada</t>
        </is>
      </c>
      <c r="G5288" t="inlineStr">
        <is>
          <t>Technology &amp; Services</t>
        </is>
      </c>
      <c r="H5288" t="inlineStr">
        <is>
          <t>Application services</t>
        </is>
      </c>
      <c r="I5288" t="inlineStr">
        <is>
          <t>Top-10 client</t>
        </is>
      </c>
      <c r="J5288" t="inlineStr">
        <is>
          <t>Wei Chen</t>
        </is>
      </c>
      <c r="K5288" s="71" t="n">
        <v>7627</v>
      </c>
      <c r="L5288" s="72" t="n">
        <v>4473.04</v>
      </c>
      <c r="M5288" s="72" t="n">
        <v>34115876.08</v>
      </c>
      <c r="N5288" s="72" t="n">
        <v>1364635.04</v>
      </c>
      <c r="O5288" s="72" t="n">
        <v>32751241.04</v>
      </c>
      <c r="P5288" s="72" t="n">
        <v>22763082.52</v>
      </c>
      <c r="Q5288" s="72" t="n">
        <v>9988158.52</v>
      </c>
      <c r="R5288" t="inlineStr">
        <is>
          <t>TS-03</t>
        </is>
      </c>
      <c r="S5288" s="73" t="n">
        <v>52.6</v>
      </c>
      <c r="T5288" s="73" t="n">
        <v>48</v>
      </c>
      <c r="U5288" s="71" t="n">
        <v>0</v>
      </c>
      <c r="V5288" t="inlineStr">
        <is>
          <t>No</t>
        </is>
      </c>
      <c r="W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TC105280</t>
        </is>
      </c>
      <c r="B5289" s="69" t="n">
        <v>46293</v>
      </c>
      <c r="C5289" s="70" t="n">
        <v>2026</v>
      </c>
      <c r="D5289" t="inlineStr">
        <is>
          <t>Sep</t>
        </is>
      </c>
      <c r="E5289" t="inlineStr">
        <is>
          <t>UK</t>
        </is>
      </c>
      <c r="F5289" t="inlineStr">
        <is>
          <t>UK</t>
        </is>
      </c>
      <c r="G5289" t="inlineStr">
        <is>
          <t>Communications &amp; Media</t>
        </is>
      </c>
      <c r="H5289" t="inlineStr">
        <is>
          <t>Application services</t>
        </is>
      </c>
      <c r="I5289" t="inlineStr">
        <is>
          <t>Large client</t>
        </is>
      </c>
      <c r="J5289" t="inlineStr">
        <is>
          <t>Ana Costa</t>
        </is>
      </c>
      <c r="K5289" s="71" t="n">
        <v>2000</v>
      </c>
      <c r="L5289" s="72" t="n">
        <v>3711.39</v>
      </c>
      <c r="M5289" s="72" t="n">
        <v>7422780</v>
      </c>
      <c r="N5289" s="72" t="n">
        <v>296911.2</v>
      </c>
      <c r="O5289" s="72" t="n">
        <v>7125868.8</v>
      </c>
      <c r="P5289" s="72" t="n">
        <v>4973733.33</v>
      </c>
      <c r="Q5289" s="72" t="n">
        <v>2152135.47</v>
      </c>
      <c r="R5289" t="inlineStr">
        <is>
          <t>CM-05</t>
        </is>
      </c>
      <c r="S5289" s="73" t="n">
        <v>15.2</v>
      </c>
      <c r="T5289" s="73" t="n">
        <v>12.4</v>
      </c>
      <c r="U5289" s="71" t="n">
        <v>0</v>
      </c>
      <c r="V5289" t="inlineStr">
        <is>
          <t>No</t>
        </is>
      </c>
      <c r="W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TC105281</t>
        </is>
      </c>
      <c r="B5290" s="69" t="n">
        <v>46293</v>
      </c>
      <c r="C5290" s="70" t="n">
        <v>2026</v>
      </c>
      <c r="D5290" t="inlineStr">
        <is>
          <t>Sep</t>
        </is>
      </c>
      <c r="E5290" t="inlineStr">
        <is>
          <t>North America</t>
        </is>
      </c>
      <c r="F5290" t="inlineStr">
        <is>
          <t>USA</t>
        </is>
      </c>
      <c r="G5290" t="inlineStr">
        <is>
          <t>BFSI</t>
        </is>
      </c>
      <c r="H5290" t="inlineStr">
        <is>
          <t>Application services</t>
        </is>
      </c>
      <c r="I5290" t="inlineStr">
        <is>
          <t>Large client</t>
        </is>
      </c>
      <c r="J5290" t="inlineStr">
        <is>
          <t>Olivia Brown</t>
        </is>
      </c>
      <c r="K5290" s="71" t="n">
        <v>8708</v>
      </c>
      <c r="L5290" s="72" t="n">
        <v>4287.07</v>
      </c>
      <c r="M5290" s="72" t="n">
        <v>37331805.56</v>
      </c>
      <c r="N5290" s="72" t="n">
        <v>0</v>
      </c>
      <c r="O5290" s="72" t="n">
        <v>37331805.56</v>
      </c>
      <c r="P5290" s="72" t="n">
        <v>24152024.23</v>
      </c>
      <c r="Q5290" s="72" t="n">
        <v>13179781.33</v>
      </c>
      <c r="R5290" t="inlineStr">
        <is>
          <t>B-01</t>
        </is>
      </c>
      <c r="S5290" s="73" t="n">
        <v>72.59999999999999</v>
      </c>
      <c r="T5290" s="73" t="n">
        <v>55.9</v>
      </c>
      <c r="U5290" s="71" t="n">
        <v>1</v>
      </c>
      <c r="V5290" t="inlineStr">
        <is>
          <t>No</t>
        </is>
      </c>
      <c r="W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TC105282</t>
        </is>
      </c>
      <c r="B5291" s="69" t="n">
        <v>46293</v>
      </c>
      <c r="C5291" s="70" t="n">
        <v>2026</v>
      </c>
      <c r="D5291" t="inlineStr">
        <is>
          <t>Sep</t>
        </is>
      </c>
      <c r="E5291" t="inlineStr">
        <is>
          <t>North America</t>
        </is>
      </c>
      <c r="F5291" t="inlineStr">
        <is>
          <t>USA</t>
        </is>
      </c>
      <c r="G5291" t="inlineStr">
        <is>
          <t>Life Sciences</t>
        </is>
      </c>
      <c r="H5291" t="inlineStr">
        <is>
          <t>Consulting</t>
        </is>
      </c>
      <c r="I5291" t="inlineStr">
        <is>
          <t>Top-10 client</t>
        </is>
      </c>
      <c r="J5291" t="inlineStr">
        <is>
          <t>Liam O'Brien</t>
        </is>
      </c>
      <c r="K5291" s="71" t="n">
        <v>2260</v>
      </c>
      <c r="L5291" s="72" t="n">
        <v>4814.39</v>
      </c>
      <c r="M5291" s="72" t="n">
        <v>10880521.4</v>
      </c>
      <c r="N5291" s="72" t="n">
        <v>0</v>
      </c>
      <c r="O5291" s="72" t="n">
        <v>10880521.4</v>
      </c>
      <c r="P5291" s="72" t="n">
        <v>6544605.68</v>
      </c>
      <c r="Q5291" s="72" t="n">
        <v>4335915.72</v>
      </c>
      <c r="R5291" t="inlineStr">
        <is>
          <t>LS-05</t>
        </is>
      </c>
      <c r="S5291" s="73" t="n">
        <v>17.2</v>
      </c>
      <c r="T5291" s="73" t="n">
        <v>13</v>
      </c>
      <c r="U5291" s="71" t="n">
        <v>0</v>
      </c>
      <c r="V5291" t="inlineStr">
        <is>
          <t>No</t>
        </is>
      </c>
      <c r="W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TC105283</t>
        </is>
      </c>
      <c r="B5292" s="69" t="n">
        <v>46293</v>
      </c>
      <c r="C5292" s="70" t="n">
        <v>2026</v>
      </c>
      <c r="D5292" t="inlineStr">
        <is>
          <t>Sep</t>
        </is>
      </c>
      <c r="E5292" t="inlineStr">
        <is>
          <t>India</t>
        </is>
      </c>
      <c r="F5292" t="inlineStr">
        <is>
          <t>India</t>
        </is>
      </c>
      <c r="G5292" t="inlineStr">
        <is>
          <t>Communications &amp; Media</t>
        </is>
      </c>
      <c r="H5292" t="inlineStr">
        <is>
          <t>Application services</t>
        </is>
      </c>
      <c r="I5292" t="inlineStr">
        <is>
          <t>Top-10 client</t>
        </is>
      </c>
      <c r="J5292" t="inlineStr">
        <is>
          <t>Ravindra Patil</t>
        </is>
      </c>
      <c r="K5292" s="71" t="n">
        <v>6920</v>
      </c>
      <c r="L5292" s="72" t="n">
        <v>3084.46</v>
      </c>
      <c r="M5292" s="72" t="n">
        <v>21344463.2</v>
      </c>
      <c r="N5292" s="72" t="n">
        <v>0</v>
      </c>
      <c r="O5292" s="72" t="n">
        <v>21344463.2</v>
      </c>
      <c r="P5292" s="72" t="n">
        <v>13159432.07</v>
      </c>
      <c r="Q5292" s="72" t="n">
        <v>8185031.13</v>
      </c>
      <c r="R5292" t="inlineStr">
        <is>
          <t>CM-06</t>
        </is>
      </c>
      <c r="S5292" s="73" t="n">
        <v>54</v>
      </c>
      <c r="T5292" s="73" t="n">
        <v>44.6</v>
      </c>
      <c r="U5292" s="71" t="n">
        <v>3</v>
      </c>
      <c r="V5292" t="inlineStr">
        <is>
          <t>No</t>
        </is>
      </c>
      <c r="W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TC105284</t>
        </is>
      </c>
      <c r="B5293" s="69" t="n">
        <v>46293</v>
      </c>
      <c r="C5293" s="70" t="n">
        <v>2026</v>
      </c>
      <c r="D5293" t="inlineStr">
        <is>
          <t>Sep</t>
        </is>
      </c>
      <c r="E5293" t="inlineStr">
        <is>
          <t>Asia Pacific</t>
        </is>
      </c>
      <c r="F5293" t="inlineStr">
        <is>
          <t>Japan</t>
        </is>
      </c>
      <c r="G5293" t="inlineStr">
        <is>
          <t>Manufacturing</t>
        </is>
      </c>
      <c r="H5293" t="inlineStr">
        <is>
          <t>Application services</t>
        </is>
      </c>
      <c r="I5293" t="inlineStr">
        <is>
          <t>Top-10 client</t>
        </is>
      </c>
      <c r="J5293" t="inlineStr">
        <is>
          <t>Ruhi Shaikh</t>
        </is>
      </c>
      <c r="K5293" s="71" t="n">
        <v>5334</v>
      </c>
      <c r="L5293" s="72" t="n">
        <v>3616.84</v>
      </c>
      <c r="M5293" s="72" t="n">
        <v>19292224.56</v>
      </c>
      <c r="N5293" s="72" t="n">
        <v>0</v>
      </c>
      <c r="O5293" s="72" t="n">
        <v>19292224.56</v>
      </c>
      <c r="P5293" s="72" t="n">
        <v>12945552.15</v>
      </c>
      <c r="Q5293" s="72" t="n">
        <v>6346672.41</v>
      </c>
      <c r="R5293" t="inlineStr">
        <is>
          <t>M-05</t>
        </is>
      </c>
      <c r="S5293" s="73" t="n">
        <v>39</v>
      </c>
      <c r="T5293" s="73" t="n">
        <v>31.8</v>
      </c>
      <c r="U5293" s="71" t="n">
        <v>1</v>
      </c>
      <c r="V5293" t="inlineStr">
        <is>
          <t>Yes</t>
        </is>
      </c>
      <c r="W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TC105285</t>
        </is>
      </c>
      <c r="B5294" s="69" t="n">
        <v>46296</v>
      </c>
      <c r="C5294" s="70" t="n">
        <v>2026</v>
      </c>
      <c r="D5294" t="inlineStr">
        <is>
          <t>Oct</t>
        </is>
      </c>
      <c r="E5294" t="inlineStr">
        <is>
          <t>UK</t>
        </is>
      </c>
      <c r="F5294" t="inlineStr">
        <is>
          <t>UK</t>
        </is>
      </c>
      <c r="G5294" t="inlineStr">
        <is>
          <t>Life Sciences</t>
        </is>
      </c>
      <c r="H5294" t="inlineStr">
        <is>
          <t>Application services</t>
        </is>
      </c>
      <c r="I5294" t="inlineStr">
        <is>
          <t>Large client</t>
        </is>
      </c>
      <c r="J5294" t="inlineStr">
        <is>
          <t>Ravindra Patil</t>
        </is>
      </c>
      <c r="K5294" s="71" t="n">
        <v>1801</v>
      </c>
      <c r="L5294" s="72" t="n">
        <v>4496.3</v>
      </c>
      <c r="M5294" s="72" t="n">
        <v>8097836.3</v>
      </c>
      <c r="N5294" s="72" t="n">
        <v>0</v>
      </c>
      <c r="O5294" s="72" t="n">
        <v>8097836.3</v>
      </c>
      <c r="P5294" s="72" t="n">
        <v>4904389.83</v>
      </c>
      <c r="Q5294" s="72" t="n">
        <v>3193446.47</v>
      </c>
      <c r="R5294" t="inlineStr">
        <is>
          <t>LS-05</t>
        </is>
      </c>
      <c r="S5294" s="73" t="n">
        <v>11.3</v>
      </c>
      <c r="T5294" s="73" t="n">
        <v>10.1</v>
      </c>
      <c r="U5294" s="71" t="n">
        <v>0</v>
      </c>
      <c r="V5294" t="inlineStr">
        <is>
          <t>No</t>
        </is>
      </c>
      <c r="W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TC105286</t>
        </is>
      </c>
      <c r="B5295" s="69" t="n">
        <v>46296</v>
      </c>
      <c r="C5295" s="70" t="n">
        <v>2026</v>
      </c>
      <c r="D5295" t="inlineStr">
        <is>
          <t>Oct</t>
        </is>
      </c>
      <c r="E5295" t="inlineStr">
        <is>
          <t>North America</t>
        </is>
      </c>
      <c r="F5295" t="inlineStr">
        <is>
          <t>Canada</t>
        </is>
      </c>
      <c r="G5295" t="inlineStr">
        <is>
          <t>Technology &amp; Services</t>
        </is>
      </c>
      <c r="H5295" t="inlineStr">
        <is>
          <t>Application services</t>
        </is>
      </c>
      <c r="I5295" t="inlineStr">
        <is>
          <t>Top-10 client</t>
        </is>
      </c>
      <c r="J5295" t="inlineStr">
        <is>
          <t>Kofi Mensah</t>
        </is>
      </c>
      <c r="K5295" s="71" t="n">
        <v>10701</v>
      </c>
      <c r="L5295" s="72" t="n">
        <v>3976.25</v>
      </c>
      <c r="M5295" s="72" t="n">
        <v>42549851.25</v>
      </c>
      <c r="N5295" s="72" t="n">
        <v>0</v>
      </c>
      <c r="O5295" s="72" t="n">
        <v>42549851.25</v>
      </c>
      <c r="P5295" s="72" t="n">
        <v>30436700.43</v>
      </c>
      <c r="Q5295" s="72" t="n">
        <v>12113150.82</v>
      </c>
      <c r="R5295" t="inlineStr">
        <is>
          <t>TS-03</t>
        </is>
      </c>
      <c r="S5295" s="73" t="n">
        <v>79</v>
      </c>
      <c r="T5295" s="73" t="n">
        <v>66</v>
      </c>
      <c r="U5295" s="71" t="n">
        <v>3</v>
      </c>
      <c r="V5295" t="inlineStr">
        <is>
          <t>No</t>
        </is>
      </c>
      <c r="W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TC105287</t>
        </is>
      </c>
      <c r="B5296" s="69" t="n">
        <v>46296</v>
      </c>
      <c r="C5296" s="70" t="n">
        <v>2026</v>
      </c>
      <c r="D5296" t="inlineStr">
        <is>
          <t>Oct</t>
        </is>
      </c>
      <c r="E5296" t="inlineStr">
        <is>
          <t>North America</t>
        </is>
      </c>
      <c r="F5296" t="inlineStr">
        <is>
          <t>USA</t>
        </is>
      </c>
      <c r="G5296" t="inlineStr">
        <is>
          <t>Life Sciences</t>
        </is>
      </c>
      <c r="H5296" t="inlineStr">
        <is>
          <t>AI &amp; data</t>
        </is>
      </c>
      <c r="I5296" t="inlineStr">
        <is>
          <t>Mid-size client</t>
        </is>
      </c>
      <c r="J5296" t="inlineStr">
        <is>
          <t>Emma Clarke</t>
        </is>
      </c>
      <c r="K5296" s="71" t="n">
        <v>1129</v>
      </c>
      <c r="L5296" s="72" t="n">
        <v>5066.45</v>
      </c>
      <c r="M5296" s="72" t="n">
        <v>5720022.05</v>
      </c>
      <c r="N5296" s="72" t="n">
        <v>0</v>
      </c>
      <c r="O5296" s="72" t="n">
        <v>5720022.05</v>
      </c>
      <c r="P5296" s="72" t="n">
        <v>3446038.84</v>
      </c>
      <c r="Q5296" s="72" t="n">
        <v>2273983.21</v>
      </c>
      <c r="R5296" t="inlineStr">
        <is>
          <t>LS-05</t>
        </is>
      </c>
      <c r="S5296" s="73" t="n">
        <v>7.7</v>
      </c>
      <c r="T5296" s="73" t="n">
        <v>6.8</v>
      </c>
      <c r="U5296" s="71" t="n">
        <v>0</v>
      </c>
      <c r="V5296" t="inlineStr">
        <is>
          <t>No</t>
        </is>
      </c>
      <c r="W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TC105288</t>
        </is>
      </c>
      <c r="B5297" s="69" t="n">
        <v>46296</v>
      </c>
      <c r="C5297" s="70" t="n">
        <v>2026</v>
      </c>
      <c r="D5297" t="inlineStr">
        <is>
          <t>Oct</t>
        </is>
      </c>
      <c r="E5297" t="inlineStr">
        <is>
          <t>North America</t>
        </is>
      </c>
      <c r="F5297" t="inlineStr">
        <is>
          <t>USA</t>
        </is>
      </c>
      <c r="G5297" t="inlineStr">
        <is>
          <t>Life Sciences</t>
        </is>
      </c>
      <c r="H5297" t="inlineStr">
        <is>
          <t>Application services</t>
        </is>
      </c>
      <c r="I5297" t="inlineStr">
        <is>
          <t>Top-10 client</t>
        </is>
      </c>
      <c r="J5297" t="inlineStr">
        <is>
          <t>Yuki Sato</t>
        </is>
      </c>
      <c r="K5297" s="71" t="n">
        <v>4477</v>
      </c>
      <c r="L5297" s="72" t="n">
        <v>4738.21</v>
      </c>
      <c r="M5297" s="72" t="n">
        <v>21212966.17</v>
      </c>
      <c r="N5297" s="72" t="n">
        <v>0</v>
      </c>
      <c r="O5297" s="72" t="n">
        <v>21212966.17</v>
      </c>
      <c r="P5297" s="72" t="n">
        <v>14979742.52</v>
      </c>
      <c r="Q5297" s="72" t="n">
        <v>6233223.65</v>
      </c>
      <c r="R5297" t="inlineStr">
        <is>
          <t>LS-01</t>
        </is>
      </c>
      <c r="S5297" s="73" t="n">
        <v>32.9</v>
      </c>
      <c r="T5297" s="73" t="n">
        <v>26.2</v>
      </c>
      <c r="U5297" s="71" t="n">
        <v>0</v>
      </c>
      <c r="V5297" t="inlineStr">
        <is>
          <t>No</t>
        </is>
      </c>
      <c r="W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TC105289</t>
        </is>
      </c>
      <c r="B5298" s="69" t="n">
        <v>46296</v>
      </c>
      <c r="C5298" s="70" t="n">
        <v>2026</v>
      </c>
      <c r="D5298" t="inlineStr">
        <is>
          <t>Oct</t>
        </is>
      </c>
      <c r="E5298" t="inlineStr">
        <is>
          <t>Continental Europe</t>
        </is>
      </c>
      <c r="F5298" t="inlineStr">
        <is>
          <t>Germany</t>
        </is>
      </c>
      <c r="G5298" t="inlineStr">
        <is>
          <t>Retail &amp; CPG</t>
        </is>
      </c>
      <c r="H5298" t="inlineStr">
        <is>
          <t>Consulting</t>
        </is>
      </c>
      <c r="I5298" t="inlineStr">
        <is>
          <t>Large client</t>
        </is>
      </c>
      <c r="J5298" t="inlineStr">
        <is>
          <t>Emma Clarke</t>
        </is>
      </c>
      <c r="K5298" s="71" t="n">
        <v>10144</v>
      </c>
      <c r="L5298" s="72" t="n">
        <v>4259.21</v>
      </c>
      <c r="M5298" s="72" t="n">
        <v>43205426.24</v>
      </c>
      <c r="N5298" s="72" t="n">
        <v>1728217.05</v>
      </c>
      <c r="O5298" s="72" t="n">
        <v>41477209.19</v>
      </c>
      <c r="P5298" s="72" t="n">
        <v>26039891.34</v>
      </c>
      <c r="Q5298" s="72" t="n">
        <v>15437317.85</v>
      </c>
      <c r="R5298" t="inlineStr">
        <is>
          <t>RC-05</t>
        </is>
      </c>
      <c r="S5298" s="73" t="n">
        <v>72.3</v>
      </c>
      <c r="T5298" s="73" t="n">
        <v>63.4</v>
      </c>
      <c r="U5298" s="71" t="n">
        <v>1</v>
      </c>
      <c r="V5298" t="inlineStr">
        <is>
          <t>Yes</t>
        </is>
      </c>
      <c r="W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TC105290</t>
        </is>
      </c>
      <c r="B5299" s="69" t="n">
        <v>46296</v>
      </c>
      <c r="C5299" s="70" t="n">
        <v>2026</v>
      </c>
      <c r="D5299" t="inlineStr">
        <is>
          <t>Oct</t>
        </is>
      </c>
      <c r="E5299" t="inlineStr">
        <is>
          <t>UK</t>
        </is>
      </c>
      <c r="F5299" t="inlineStr">
        <is>
          <t>UK</t>
        </is>
      </c>
      <c r="G5299" t="inlineStr">
        <is>
          <t>BFSI</t>
        </is>
      </c>
      <c r="H5299" t="inlineStr">
        <is>
          <t>Application services</t>
        </is>
      </c>
      <c r="I5299" t="inlineStr">
        <is>
          <t>Mid-size client</t>
        </is>
      </c>
      <c r="J5299" t="inlineStr">
        <is>
          <t>Fatima Al-Saud</t>
        </is>
      </c>
      <c r="K5299" s="71" t="n">
        <v>6257</v>
      </c>
      <c r="L5299" s="72" t="n">
        <v>3745.25</v>
      </c>
      <c r="M5299" s="72" t="n">
        <v>23434029.25</v>
      </c>
      <c r="N5299" s="72" t="n">
        <v>0</v>
      </c>
      <c r="O5299" s="72" t="n">
        <v>23434029.25</v>
      </c>
      <c r="P5299" s="72" t="n">
        <v>15926137.79</v>
      </c>
      <c r="Q5299" s="72" t="n">
        <v>7507891.46</v>
      </c>
      <c r="R5299" t="inlineStr">
        <is>
          <t>B-02</t>
        </is>
      </c>
      <c r="S5299" s="73" t="n">
        <v>43.5</v>
      </c>
      <c r="T5299" s="73" t="n">
        <v>36.4</v>
      </c>
      <c r="U5299" s="71" t="n">
        <v>0</v>
      </c>
      <c r="V5299" t="inlineStr">
        <is>
          <t>No</t>
        </is>
      </c>
      <c r="W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TC105291</t>
        </is>
      </c>
      <c r="B5300" s="69" t="n">
        <v>46296</v>
      </c>
      <c r="C5300" s="70" t="n">
        <v>2026</v>
      </c>
      <c r="D5300" t="inlineStr">
        <is>
          <t>Oct</t>
        </is>
      </c>
      <c r="E5300" t="inlineStr">
        <is>
          <t>North America</t>
        </is>
      </c>
      <c r="F5300" t="inlineStr">
        <is>
          <t>USA</t>
        </is>
      </c>
      <c r="G5300" t="inlineStr">
        <is>
          <t>Manufacturing</t>
        </is>
      </c>
      <c r="H5300" t="inlineStr">
        <is>
          <t>Consulting</t>
        </is>
      </c>
      <c r="I5300" t="inlineStr">
        <is>
          <t>Mid-size client</t>
        </is>
      </c>
      <c r="J5300" t="inlineStr">
        <is>
          <t>Sophie Müller</t>
        </is>
      </c>
      <c r="K5300" s="71" t="n">
        <v>2453</v>
      </c>
      <c r="L5300" s="72" t="n">
        <v>4002.64</v>
      </c>
      <c r="M5300" s="72" t="n">
        <v>9818475.92</v>
      </c>
      <c r="N5300" s="72" t="n">
        <v>196369.52</v>
      </c>
      <c r="O5300" s="72" t="n">
        <v>9622106.4</v>
      </c>
      <c r="P5300" s="72" t="n">
        <v>6323505.34</v>
      </c>
      <c r="Q5300" s="72" t="n">
        <v>3298601.06</v>
      </c>
      <c r="R5300" t="inlineStr">
        <is>
          <t>M-03</t>
        </is>
      </c>
      <c r="S5300" s="73" t="n">
        <v>15.8</v>
      </c>
      <c r="T5300" s="73" t="n">
        <v>14.4</v>
      </c>
      <c r="U5300" s="71" t="n">
        <v>0</v>
      </c>
      <c r="V5300" t="inlineStr">
        <is>
          <t>No</t>
        </is>
      </c>
      <c r="W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TC105292</t>
        </is>
      </c>
      <c r="B5301" s="69" t="n">
        <v>46296</v>
      </c>
      <c r="C5301" s="70" t="n">
        <v>2026</v>
      </c>
      <c r="D5301" t="inlineStr">
        <is>
          <t>Oct</t>
        </is>
      </c>
      <c r="E5301" t="inlineStr">
        <is>
          <t>Continental Europe</t>
        </is>
      </c>
      <c r="F5301" t="inlineStr">
        <is>
          <t>Germany</t>
        </is>
      </c>
      <c r="G5301" t="inlineStr">
        <is>
          <t>BFSI</t>
        </is>
      </c>
      <c r="H5301" t="inlineStr">
        <is>
          <t>Application services</t>
        </is>
      </c>
      <c r="I5301" t="inlineStr">
        <is>
          <t>Large client</t>
        </is>
      </c>
      <c r="J5301" t="inlineStr">
        <is>
          <t>Wei Chen</t>
        </is>
      </c>
      <c r="K5301" s="71" t="n">
        <v>7461</v>
      </c>
      <c r="L5301" s="72" t="n">
        <v>3750.34</v>
      </c>
      <c r="M5301" s="72" t="n">
        <v>27981286.74</v>
      </c>
      <c r="N5301" s="72" t="n">
        <v>1678877.2</v>
      </c>
      <c r="O5301" s="72" t="n">
        <v>26302409.54</v>
      </c>
      <c r="P5301" s="72" t="n">
        <v>19441599.75</v>
      </c>
      <c r="Q5301" s="72" t="n">
        <v>6860809.79</v>
      </c>
      <c r="R5301" t="inlineStr">
        <is>
          <t>B-06</t>
        </is>
      </c>
      <c r="S5301" s="73" t="n">
        <v>50.8</v>
      </c>
      <c r="T5301" s="73" t="n">
        <v>41.7</v>
      </c>
      <c r="U5301" s="71" t="n">
        <v>0</v>
      </c>
      <c r="V5301" t="inlineStr">
        <is>
          <t>No</t>
        </is>
      </c>
      <c r="W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TC105293</t>
        </is>
      </c>
      <c r="B5302" s="69" t="n">
        <v>46296</v>
      </c>
      <c r="C5302" s="70" t="n">
        <v>2026</v>
      </c>
      <c r="D5302" t="inlineStr">
        <is>
          <t>Oct</t>
        </is>
      </c>
      <c r="E5302" t="inlineStr">
        <is>
          <t>Asia Pacific</t>
        </is>
      </c>
      <c r="F5302" t="inlineStr">
        <is>
          <t>Australia</t>
        </is>
      </c>
      <c r="G5302" t="inlineStr">
        <is>
          <t>Life Sciences</t>
        </is>
      </c>
      <c r="H5302" t="inlineStr">
        <is>
          <t>Application services</t>
        </is>
      </c>
      <c r="I5302" t="inlineStr">
        <is>
          <t>Large client</t>
        </is>
      </c>
      <c r="J5302" t="inlineStr">
        <is>
          <t>Aisha Bello</t>
        </is>
      </c>
      <c r="K5302" s="71" t="n">
        <v>4449</v>
      </c>
      <c r="L5302" s="72" t="n">
        <v>4380.16</v>
      </c>
      <c r="M5302" s="72" t="n">
        <v>19487331.84</v>
      </c>
      <c r="N5302" s="72" t="n">
        <v>779493.27</v>
      </c>
      <c r="O5302" s="72" t="n">
        <v>18707838.57</v>
      </c>
      <c r="P5302" s="72" t="n">
        <v>11934634.33</v>
      </c>
      <c r="Q5302" s="72" t="n">
        <v>6773204.24</v>
      </c>
      <c r="R5302" t="inlineStr">
        <is>
          <t>LS-05</t>
        </is>
      </c>
      <c r="S5302" s="73" t="n">
        <v>30.1</v>
      </c>
      <c r="T5302" s="73" t="n">
        <v>26.6</v>
      </c>
      <c r="U5302" s="71" t="n">
        <v>0</v>
      </c>
      <c r="V5302" t="inlineStr">
        <is>
          <t>No</t>
        </is>
      </c>
      <c r="W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TC105294</t>
        </is>
      </c>
      <c r="B5303" s="69" t="n">
        <v>46297</v>
      </c>
      <c r="C5303" s="70" t="n">
        <v>2026</v>
      </c>
      <c r="D5303" t="inlineStr">
        <is>
          <t>Oct</t>
        </is>
      </c>
      <c r="E5303" t="inlineStr">
        <is>
          <t>North America</t>
        </is>
      </c>
      <c r="F5303" t="inlineStr">
        <is>
          <t>USA</t>
        </is>
      </c>
      <c r="G5303" t="inlineStr">
        <is>
          <t>Technology &amp; Services</t>
        </is>
      </c>
      <c r="H5303" t="inlineStr">
        <is>
          <t>Consulting</t>
        </is>
      </c>
      <c r="I5303" t="inlineStr">
        <is>
          <t>Top-10 client</t>
        </is>
      </c>
      <c r="J5303" t="inlineStr">
        <is>
          <t>Fatima Al-Saud</t>
        </is>
      </c>
      <c r="K5303" s="71" t="n">
        <v>7260</v>
      </c>
      <c r="L5303" s="72" t="n">
        <v>3934.84</v>
      </c>
      <c r="M5303" s="72" t="n">
        <v>28566938.4</v>
      </c>
      <c r="N5303" s="72" t="n">
        <v>571338.77</v>
      </c>
      <c r="O5303" s="72" t="n">
        <v>27995599.63</v>
      </c>
      <c r="P5303" s="72" t="n">
        <v>18562364.65</v>
      </c>
      <c r="Q5303" s="72" t="n">
        <v>9433234.98</v>
      </c>
      <c r="R5303" t="inlineStr">
        <is>
          <t>TS-02</t>
        </is>
      </c>
      <c r="S5303" s="73" t="n">
        <v>53.8</v>
      </c>
      <c r="T5303" s="73" t="n">
        <v>40.6</v>
      </c>
      <c r="U5303" s="71" t="n">
        <v>1</v>
      </c>
      <c r="V5303" t="inlineStr">
        <is>
          <t>No</t>
        </is>
      </c>
      <c r="W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TC105295</t>
        </is>
      </c>
      <c r="B5304" s="69" t="n">
        <v>46297</v>
      </c>
      <c r="C5304" s="70" t="n">
        <v>2026</v>
      </c>
      <c r="D5304" t="inlineStr">
        <is>
          <t>Oct</t>
        </is>
      </c>
      <c r="E5304" t="inlineStr">
        <is>
          <t>North America</t>
        </is>
      </c>
      <c r="F5304" t="inlineStr">
        <is>
          <t>USA</t>
        </is>
      </c>
      <c r="G5304" t="inlineStr">
        <is>
          <t>Retail &amp; CPG</t>
        </is>
      </c>
      <c r="H5304" t="inlineStr">
        <is>
          <t>Cloud &amp; infrastructure</t>
        </is>
      </c>
      <c r="I5304" t="inlineStr">
        <is>
          <t>Top-10 client</t>
        </is>
      </c>
      <c r="J5304" t="inlineStr">
        <is>
          <t>Wei Chen</t>
        </is>
      </c>
      <c r="K5304" s="71" t="n">
        <v>1461</v>
      </c>
      <c r="L5304" s="72" t="n">
        <v>3772.3</v>
      </c>
      <c r="M5304" s="72" t="n">
        <v>5511330.3</v>
      </c>
      <c r="N5304" s="72" t="n">
        <v>110226.61</v>
      </c>
      <c r="O5304" s="72" t="n">
        <v>5401103.69</v>
      </c>
      <c r="P5304" s="72" t="n">
        <v>3585545.33</v>
      </c>
      <c r="Q5304" s="72" t="n">
        <v>1815558.36</v>
      </c>
      <c r="R5304" t="inlineStr">
        <is>
          <t>RC-04</t>
        </is>
      </c>
      <c r="S5304" s="73" t="n">
        <v>10</v>
      </c>
      <c r="T5304" s="73" t="n">
        <v>8.199999999999999</v>
      </c>
      <c r="U5304" s="71" t="n">
        <v>0</v>
      </c>
      <c r="V5304" t="inlineStr">
        <is>
          <t>No</t>
        </is>
      </c>
      <c r="W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TC105296</t>
        </is>
      </c>
      <c r="B5305" s="69" t="n">
        <v>46297</v>
      </c>
      <c r="C5305" s="70" t="n">
        <v>2026</v>
      </c>
      <c r="D5305" t="inlineStr">
        <is>
          <t>Oct</t>
        </is>
      </c>
      <c r="E5305" t="inlineStr">
        <is>
          <t>Continental Europe</t>
        </is>
      </c>
      <c r="F5305" t="inlineStr">
        <is>
          <t>Germany</t>
        </is>
      </c>
      <c r="G5305" t="inlineStr">
        <is>
          <t>Communications &amp; Media</t>
        </is>
      </c>
      <c r="H5305" t="inlineStr">
        <is>
          <t>Cloud &amp; infrastructure</t>
        </is>
      </c>
      <c r="I5305" t="inlineStr">
        <is>
          <t>Large client</t>
        </is>
      </c>
      <c r="J5305" t="inlineStr">
        <is>
          <t>Arjun Mehta</t>
        </is>
      </c>
      <c r="K5305" s="71" t="n">
        <v>5675</v>
      </c>
      <c r="L5305" s="72" t="n">
        <v>3626.18</v>
      </c>
      <c r="M5305" s="72" t="n">
        <v>20578571.5</v>
      </c>
      <c r="N5305" s="72" t="n">
        <v>823142.86</v>
      </c>
      <c r="O5305" s="72" t="n">
        <v>19755428.64</v>
      </c>
      <c r="P5305" s="72" t="n">
        <v>13440909.46</v>
      </c>
      <c r="Q5305" s="72" t="n">
        <v>6314519.18</v>
      </c>
      <c r="R5305" t="inlineStr">
        <is>
          <t>CM-05</t>
        </is>
      </c>
      <c r="S5305" s="73" t="n">
        <v>43.5</v>
      </c>
      <c r="T5305" s="73" t="n">
        <v>33</v>
      </c>
      <c r="U5305" s="71" t="n">
        <v>0</v>
      </c>
      <c r="V5305" t="inlineStr">
        <is>
          <t>No</t>
        </is>
      </c>
      <c r="W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TC105297</t>
        </is>
      </c>
      <c r="B5306" s="69" t="n">
        <v>46297</v>
      </c>
      <c r="C5306" s="70" t="n">
        <v>2026</v>
      </c>
      <c r="D5306" t="inlineStr">
        <is>
          <t>Oct</t>
        </is>
      </c>
      <c r="E5306" t="inlineStr">
        <is>
          <t>Middle East &amp; Africa</t>
        </is>
      </c>
      <c r="F5306" t="inlineStr">
        <is>
          <t>UAE</t>
        </is>
      </c>
      <c r="G5306" t="inlineStr">
        <is>
          <t>Life Sciences</t>
        </is>
      </c>
      <c r="H5306" t="inlineStr">
        <is>
          <t>Application services</t>
        </is>
      </c>
      <c r="I5306" t="inlineStr">
        <is>
          <t>Mid-size client</t>
        </is>
      </c>
      <c r="J5306" t="inlineStr">
        <is>
          <t>Lucas Martin</t>
        </is>
      </c>
      <c r="K5306" s="71" t="n">
        <v>9919</v>
      </c>
      <c r="L5306" s="72" t="n">
        <v>3863.79</v>
      </c>
      <c r="M5306" s="72" t="n">
        <v>38324933.01</v>
      </c>
      <c r="N5306" s="72" t="n">
        <v>766498.66</v>
      </c>
      <c r="O5306" s="72" t="n">
        <v>37558434.35</v>
      </c>
      <c r="P5306" s="72" t="n">
        <v>25210469.42</v>
      </c>
      <c r="Q5306" s="72" t="n">
        <v>12347964.93</v>
      </c>
      <c r="R5306" t="inlineStr">
        <is>
          <t>LS-04</t>
        </is>
      </c>
      <c r="S5306" s="73" t="n">
        <v>71</v>
      </c>
      <c r="T5306" s="73" t="n">
        <v>59.4</v>
      </c>
      <c r="U5306" s="71" t="n">
        <v>1</v>
      </c>
      <c r="V5306" t="inlineStr">
        <is>
          <t>No</t>
        </is>
      </c>
      <c r="W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TC105298</t>
        </is>
      </c>
      <c r="B5307" s="69" t="n">
        <v>46297</v>
      </c>
      <c r="C5307" s="70" t="n">
        <v>2026</v>
      </c>
      <c r="D5307" t="inlineStr">
        <is>
          <t>Oct</t>
        </is>
      </c>
      <c r="E5307" t="inlineStr">
        <is>
          <t>Continental Europe</t>
        </is>
      </c>
      <c r="F5307" t="inlineStr">
        <is>
          <t>Netherlands</t>
        </is>
      </c>
      <c r="G5307" t="inlineStr">
        <is>
          <t>BFSI</t>
        </is>
      </c>
      <c r="H5307" t="inlineStr">
        <is>
          <t>Cloud &amp; infrastructure</t>
        </is>
      </c>
      <c r="I5307" t="inlineStr">
        <is>
          <t>Large client</t>
        </is>
      </c>
      <c r="J5307" t="inlineStr">
        <is>
          <t>Carlos Silva</t>
        </is>
      </c>
      <c r="K5307" s="71" t="n">
        <v>6281</v>
      </c>
      <c r="L5307" s="72" t="n">
        <v>4366.78</v>
      </c>
      <c r="M5307" s="72" t="n">
        <v>27427745.18</v>
      </c>
      <c r="N5307" s="72" t="n">
        <v>548554.9</v>
      </c>
      <c r="O5307" s="72" t="n">
        <v>26879190.28</v>
      </c>
      <c r="P5307" s="72" t="n">
        <v>18638395.93</v>
      </c>
      <c r="Q5307" s="72" t="n">
        <v>8240794.35</v>
      </c>
      <c r="R5307" t="inlineStr">
        <is>
          <t>B-03</t>
        </is>
      </c>
      <c r="S5307" s="73" t="n">
        <v>41.7</v>
      </c>
      <c r="T5307" s="73" t="n">
        <v>36.3</v>
      </c>
      <c r="U5307" s="71" t="n">
        <v>1</v>
      </c>
      <c r="V5307" t="inlineStr">
        <is>
          <t>No</t>
        </is>
      </c>
      <c r="W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TC105299</t>
        </is>
      </c>
      <c r="B5308" s="69" t="n">
        <v>46297</v>
      </c>
      <c r="C5308" s="70" t="n">
        <v>2026</v>
      </c>
      <c r="D5308" t="inlineStr">
        <is>
          <t>Oct</t>
        </is>
      </c>
      <c r="E5308" t="inlineStr">
        <is>
          <t>Continental Europe</t>
        </is>
      </c>
      <c r="F5308" t="inlineStr">
        <is>
          <t>Germany</t>
        </is>
      </c>
      <c r="G5308" t="inlineStr">
        <is>
          <t>Life Sciences</t>
        </is>
      </c>
      <c r="H5308" t="inlineStr">
        <is>
          <t>Application services</t>
        </is>
      </c>
      <c r="I5308" t="inlineStr">
        <is>
          <t>Top-10 client</t>
        </is>
      </c>
      <c r="J5308" t="inlineStr">
        <is>
          <t>Liam O'Brien</t>
        </is>
      </c>
      <c r="K5308" s="71" t="n">
        <v>8619</v>
      </c>
      <c r="L5308" s="72" t="n">
        <v>4197.55</v>
      </c>
      <c r="M5308" s="72" t="n">
        <v>36178683.45</v>
      </c>
      <c r="N5308" s="72" t="n">
        <v>0</v>
      </c>
      <c r="O5308" s="72" t="n">
        <v>36178683.45</v>
      </c>
      <c r="P5308" s="72" t="n">
        <v>21532349.25</v>
      </c>
      <c r="Q5308" s="72" t="n">
        <v>14646334.2</v>
      </c>
      <c r="R5308" t="inlineStr">
        <is>
          <t>LS-01</t>
        </is>
      </c>
      <c r="S5308" s="73" t="n">
        <v>68.2</v>
      </c>
      <c r="T5308" s="73" t="n">
        <v>51.8</v>
      </c>
      <c r="U5308" s="71" t="n">
        <v>1</v>
      </c>
      <c r="V5308" t="inlineStr">
        <is>
          <t>No</t>
        </is>
      </c>
      <c r="W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TC105300</t>
        </is>
      </c>
      <c r="B5309" s="69" t="n">
        <v>46297</v>
      </c>
      <c r="C5309" s="70" t="n">
        <v>2026</v>
      </c>
      <c r="D5309" t="inlineStr">
        <is>
          <t>Oct</t>
        </is>
      </c>
      <c r="E5309" t="inlineStr">
        <is>
          <t>North America</t>
        </is>
      </c>
      <c r="F5309" t="inlineStr">
        <is>
          <t>Canada</t>
        </is>
      </c>
      <c r="G5309" t="inlineStr">
        <is>
          <t>Retail &amp; CPG</t>
        </is>
      </c>
      <c r="H5309" t="inlineStr">
        <is>
          <t>Application services</t>
        </is>
      </c>
      <c r="I5309" t="inlineStr">
        <is>
          <t>Mid-size client</t>
        </is>
      </c>
      <c r="J5309" t="inlineStr">
        <is>
          <t>Zoya Ahmed</t>
        </is>
      </c>
      <c r="K5309" s="71" t="n">
        <v>4041</v>
      </c>
      <c r="L5309" s="72" t="n">
        <v>4181.56</v>
      </c>
      <c r="M5309" s="72" t="n">
        <v>16897683.96</v>
      </c>
      <c r="N5309" s="72" t="n">
        <v>0</v>
      </c>
      <c r="O5309" s="72" t="n">
        <v>16897683.96</v>
      </c>
      <c r="P5309" s="72" t="n">
        <v>11097351.27</v>
      </c>
      <c r="Q5309" s="72" t="n">
        <v>5800332.69</v>
      </c>
      <c r="R5309" t="inlineStr">
        <is>
          <t>RC-04</t>
        </is>
      </c>
      <c r="S5309" s="73" t="n">
        <v>29.4</v>
      </c>
      <c r="T5309" s="73" t="n">
        <v>24.4</v>
      </c>
      <c r="U5309" s="71" t="n">
        <v>2</v>
      </c>
      <c r="V5309" t="inlineStr">
        <is>
          <t>No</t>
        </is>
      </c>
      <c r="W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TC105301</t>
        </is>
      </c>
      <c r="B5310" s="69" t="n">
        <v>46297</v>
      </c>
      <c r="C5310" s="70" t="n">
        <v>2026</v>
      </c>
      <c r="D5310" t="inlineStr">
        <is>
          <t>Oct</t>
        </is>
      </c>
      <c r="E5310" t="inlineStr">
        <is>
          <t>North America</t>
        </is>
      </c>
      <c r="F5310" t="inlineStr">
        <is>
          <t>USA</t>
        </is>
      </c>
      <c r="G5310" t="inlineStr">
        <is>
          <t>BFSI</t>
        </is>
      </c>
      <c r="H5310" t="inlineStr">
        <is>
          <t>Cloud &amp; infrastructure</t>
        </is>
      </c>
      <c r="I5310" t="inlineStr">
        <is>
          <t>Mid-size client</t>
        </is>
      </c>
      <c r="J5310" t="inlineStr">
        <is>
          <t>Zoya Ahmed</t>
        </is>
      </c>
      <c r="K5310" s="71" t="n">
        <v>7746</v>
      </c>
      <c r="L5310" s="72" t="n">
        <v>4534.21</v>
      </c>
      <c r="M5310" s="72" t="n">
        <v>35121990.66</v>
      </c>
      <c r="N5310" s="72" t="n">
        <v>702439.8100000001</v>
      </c>
      <c r="O5310" s="72" t="n">
        <v>34419550.85</v>
      </c>
      <c r="P5310" s="72" t="n">
        <v>21828139.24</v>
      </c>
      <c r="Q5310" s="72" t="n">
        <v>12591411.61</v>
      </c>
      <c r="R5310" t="inlineStr">
        <is>
          <t>B-02</t>
        </is>
      </c>
      <c r="S5310" s="73" t="n">
        <v>52.6</v>
      </c>
      <c r="T5310" s="73" t="n">
        <v>46.5</v>
      </c>
      <c r="U5310" s="71" t="n">
        <v>0</v>
      </c>
      <c r="V5310" t="inlineStr">
        <is>
          <t>No</t>
        </is>
      </c>
      <c r="W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TC105302</t>
        </is>
      </c>
      <c r="B5311" s="69" t="n">
        <v>46297</v>
      </c>
      <c r="C5311" s="70" t="n">
        <v>2026</v>
      </c>
      <c r="D5311" t="inlineStr">
        <is>
          <t>Oct</t>
        </is>
      </c>
      <c r="E5311" t="inlineStr">
        <is>
          <t>North America</t>
        </is>
      </c>
      <c r="F5311" t="inlineStr">
        <is>
          <t>USA</t>
        </is>
      </c>
      <c r="G5311" t="inlineStr">
        <is>
          <t>Retail &amp; CPG</t>
        </is>
      </c>
      <c r="H5311" t="inlineStr">
        <is>
          <t>Application services</t>
        </is>
      </c>
      <c r="I5311" t="inlineStr">
        <is>
          <t>Large client</t>
        </is>
      </c>
      <c r="J5311" t="inlineStr">
        <is>
          <t>Ana Costa</t>
        </is>
      </c>
      <c r="K5311" s="71" t="n">
        <v>8368</v>
      </c>
      <c r="L5311" s="72" t="n">
        <v>3955.26</v>
      </c>
      <c r="M5311" s="72" t="n">
        <v>33097615.68</v>
      </c>
      <c r="N5311" s="72" t="n">
        <v>1985856.94</v>
      </c>
      <c r="O5311" s="72" t="n">
        <v>31111758.74</v>
      </c>
      <c r="P5311" s="72" t="n">
        <v>20852715.24</v>
      </c>
      <c r="Q5311" s="72" t="n">
        <v>10259043.5</v>
      </c>
      <c r="R5311" t="inlineStr">
        <is>
          <t>RC-01</t>
        </is>
      </c>
      <c r="S5311" s="73" t="n">
        <v>56.6</v>
      </c>
      <c r="T5311" s="73" t="n">
        <v>49.3</v>
      </c>
      <c r="U5311" s="71" t="n">
        <v>0</v>
      </c>
      <c r="V5311" t="inlineStr">
        <is>
          <t>No</t>
        </is>
      </c>
      <c r="W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TC105303</t>
        </is>
      </c>
      <c r="B5312" s="69" t="n">
        <v>46298</v>
      </c>
      <c r="C5312" s="70" t="n">
        <v>2026</v>
      </c>
      <c r="D5312" t="inlineStr">
        <is>
          <t>Oct</t>
        </is>
      </c>
      <c r="E5312" t="inlineStr">
        <is>
          <t>Continental Europe</t>
        </is>
      </c>
      <c r="F5312" t="inlineStr">
        <is>
          <t>Netherlands</t>
        </is>
      </c>
      <c r="G5312" t="inlineStr">
        <is>
          <t>BFSI</t>
        </is>
      </c>
      <c r="H5312" t="inlineStr">
        <is>
          <t>Application services</t>
        </is>
      </c>
      <c r="I5312" t="inlineStr">
        <is>
          <t>Top-10 client</t>
        </is>
      </c>
      <c r="J5312" t="inlineStr">
        <is>
          <t>Sophie Müller</t>
        </is>
      </c>
      <c r="K5312" s="71" t="n">
        <v>1125</v>
      </c>
      <c r="L5312" s="72" t="n">
        <v>4631.83</v>
      </c>
      <c r="M5312" s="72" t="n">
        <v>5210808.75</v>
      </c>
      <c r="N5312" s="72" t="n">
        <v>208432.35</v>
      </c>
      <c r="O5312" s="72" t="n">
        <v>5002376.4</v>
      </c>
      <c r="P5312" s="72" t="n">
        <v>3375736.99</v>
      </c>
      <c r="Q5312" s="72" t="n">
        <v>1626639.41</v>
      </c>
      <c r="R5312" t="inlineStr">
        <is>
          <t>B-04</t>
        </is>
      </c>
      <c r="S5312" s="73" t="n">
        <v>8.5</v>
      </c>
      <c r="T5312" s="73" t="n">
        <v>6.6</v>
      </c>
      <c r="U5312" s="71" t="n">
        <v>0</v>
      </c>
      <c r="V5312" t="inlineStr">
        <is>
          <t>No</t>
        </is>
      </c>
      <c r="W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TC105304</t>
        </is>
      </c>
      <c r="B5313" s="69" t="n">
        <v>46298</v>
      </c>
      <c r="C5313" s="70" t="n">
        <v>2026</v>
      </c>
      <c r="D5313" t="inlineStr">
        <is>
          <t>Oct</t>
        </is>
      </c>
      <c r="E5313" t="inlineStr">
        <is>
          <t>North America</t>
        </is>
      </c>
      <c r="F5313" t="inlineStr">
        <is>
          <t>Canada</t>
        </is>
      </c>
      <c r="G5313" t="inlineStr">
        <is>
          <t>Life Sciences</t>
        </is>
      </c>
      <c r="H5313" t="inlineStr">
        <is>
          <t>Consulting</t>
        </is>
      </c>
      <c r="I5313" t="inlineStr">
        <is>
          <t>Top-10 client</t>
        </is>
      </c>
      <c r="J5313" t="inlineStr">
        <is>
          <t>Liam O'Brien</t>
        </is>
      </c>
      <c r="K5313" s="71" t="n">
        <v>4874</v>
      </c>
      <c r="L5313" s="72" t="n">
        <v>4514.63</v>
      </c>
      <c r="M5313" s="72" t="n">
        <v>22004306.62</v>
      </c>
      <c r="N5313" s="72" t="n">
        <v>440086.13</v>
      </c>
      <c r="O5313" s="72" t="n">
        <v>21564220.49</v>
      </c>
      <c r="P5313" s="72" t="n">
        <v>15515856.86</v>
      </c>
      <c r="Q5313" s="72" t="n">
        <v>6048363.63</v>
      </c>
      <c r="R5313" t="inlineStr">
        <is>
          <t>LS-05</t>
        </is>
      </c>
      <c r="S5313" s="73" t="n">
        <v>33.4</v>
      </c>
      <c r="T5313" s="73" t="n">
        <v>27.5</v>
      </c>
      <c r="U5313" s="71" t="n">
        <v>0</v>
      </c>
      <c r="V5313" t="inlineStr">
        <is>
          <t>No</t>
        </is>
      </c>
      <c r="W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TC105305</t>
        </is>
      </c>
      <c r="B5314" s="69" t="n">
        <v>46298</v>
      </c>
      <c r="C5314" s="70" t="n">
        <v>2026</v>
      </c>
      <c r="D5314" t="inlineStr">
        <is>
          <t>Oct</t>
        </is>
      </c>
      <c r="E5314" t="inlineStr">
        <is>
          <t>India</t>
        </is>
      </c>
      <c r="F5314" t="inlineStr">
        <is>
          <t>India</t>
        </is>
      </c>
      <c r="G5314" t="inlineStr">
        <is>
          <t>Manufacturing</t>
        </is>
      </c>
      <c r="H5314" t="inlineStr">
        <is>
          <t>Cloud &amp; infrastructure</t>
        </is>
      </c>
      <c r="I5314" t="inlineStr">
        <is>
          <t>Large client</t>
        </is>
      </c>
      <c r="J5314" t="inlineStr">
        <is>
          <t>Yuki Sato</t>
        </is>
      </c>
      <c r="K5314" s="71" t="n">
        <v>4412</v>
      </c>
      <c r="L5314" s="72" t="n">
        <v>3460.58</v>
      </c>
      <c r="M5314" s="72" t="n">
        <v>15268078.96</v>
      </c>
      <c r="N5314" s="72" t="n">
        <v>305361.58</v>
      </c>
      <c r="O5314" s="72" t="n">
        <v>14962717.38</v>
      </c>
      <c r="P5314" s="72" t="n">
        <v>9363615.970000001</v>
      </c>
      <c r="Q5314" s="72" t="n">
        <v>5599101.41</v>
      </c>
      <c r="R5314" t="inlineStr">
        <is>
          <t>M-04</t>
        </is>
      </c>
      <c r="S5314" s="73" t="n">
        <v>29.5</v>
      </c>
      <c r="T5314" s="73" t="n">
        <v>24.7</v>
      </c>
      <c r="U5314" s="71" t="n">
        <v>0</v>
      </c>
      <c r="V5314" t="inlineStr">
        <is>
          <t>No</t>
        </is>
      </c>
      <c r="W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TC105306</t>
        </is>
      </c>
      <c r="B5315" s="69" t="n">
        <v>46298</v>
      </c>
      <c r="C5315" s="70" t="n">
        <v>2026</v>
      </c>
      <c r="D5315" t="inlineStr">
        <is>
          <t>Oct</t>
        </is>
      </c>
      <c r="E5315" t="inlineStr">
        <is>
          <t>North America</t>
        </is>
      </c>
      <c r="F5315" t="inlineStr">
        <is>
          <t>Canada</t>
        </is>
      </c>
      <c r="G5315" t="inlineStr">
        <is>
          <t>Life Sciences</t>
        </is>
      </c>
      <c r="H5315" t="inlineStr">
        <is>
          <t>Cloud &amp; infrastructure</t>
        </is>
      </c>
      <c r="I5315" t="inlineStr">
        <is>
          <t>Top-10 client</t>
        </is>
      </c>
      <c r="J5315" t="inlineStr">
        <is>
          <t>Arjun Mehta</t>
        </is>
      </c>
      <c r="K5315" s="71" t="n">
        <v>3025</v>
      </c>
      <c r="L5315" s="72" t="n">
        <v>4701.01</v>
      </c>
      <c r="M5315" s="72" t="n">
        <v>14220555.25</v>
      </c>
      <c r="N5315" s="72" t="n">
        <v>0</v>
      </c>
      <c r="O5315" s="72" t="n">
        <v>14220555.25</v>
      </c>
      <c r="P5315" s="72" t="n">
        <v>9456871.689999999</v>
      </c>
      <c r="Q5315" s="72" t="n">
        <v>4763683.56</v>
      </c>
      <c r="R5315" t="inlineStr">
        <is>
          <t>LS-06</t>
        </is>
      </c>
      <c r="S5315" s="73" t="n">
        <v>21.5</v>
      </c>
      <c r="T5315" s="73" t="n">
        <v>17.1</v>
      </c>
      <c r="U5315" s="71" t="n">
        <v>1</v>
      </c>
      <c r="V5315" t="inlineStr">
        <is>
          <t>Yes</t>
        </is>
      </c>
      <c r="W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TC105307</t>
        </is>
      </c>
      <c r="B5316" s="69" t="n">
        <v>46298</v>
      </c>
      <c r="C5316" s="70" t="n">
        <v>2026</v>
      </c>
      <c r="D5316" t="inlineStr">
        <is>
          <t>Oct</t>
        </is>
      </c>
      <c r="E5316" t="inlineStr">
        <is>
          <t>Continental Europe</t>
        </is>
      </c>
      <c r="F5316" t="inlineStr">
        <is>
          <t>Germany</t>
        </is>
      </c>
      <c r="G5316" t="inlineStr">
        <is>
          <t>BFSI</t>
        </is>
      </c>
      <c r="H5316" t="inlineStr">
        <is>
          <t>Consulting</t>
        </is>
      </c>
      <c r="I5316" t="inlineStr">
        <is>
          <t>Large client</t>
        </is>
      </c>
      <c r="J5316" t="inlineStr">
        <is>
          <t>Yuki Sato</t>
        </is>
      </c>
      <c r="K5316" s="71" t="n">
        <v>5248</v>
      </c>
      <c r="L5316" s="72" t="n">
        <v>4499.66</v>
      </c>
      <c r="M5316" s="72" t="n">
        <v>23614215.68</v>
      </c>
      <c r="N5316" s="72" t="n">
        <v>472284.31</v>
      </c>
      <c r="O5316" s="72" t="n">
        <v>23141931.37</v>
      </c>
      <c r="P5316" s="72" t="n">
        <v>14373634.55</v>
      </c>
      <c r="Q5316" s="72" t="n">
        <v>8768296.82</v>
      </c>
      <c r="R5316" t="inlineStr">
        <is>
          <t>B-03</t>
        </is>
      </c>
      <c r="S5316" s="73" t="n">
        <v>40</v>
      </c>
      <c r="T5316" s="73" t="n">
        <v>31.8</v>
      </c>
      <c r="U5316" s="71" t="n">
        <v>0</v>
      </c>
      <c r="V5316" t="inlineStr">
        <is>
          <t>No</t>
        </is>
      </c>
      <c r="W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TC105308</t>
        </is>
      </c>
      <c r="B5317" s="69" t="n">
        <v>46298</v>
      </c>
      <c r="C5317" s="70" t="n">
        <v>2026</v>
      </c>
      <c r="D5317" t="inlineStr">
        <is>
          <t>Oct</t>
        </is>
      </c>
      <c r="E5317" t="inlineStr">
        <is>
          <t>North America</t>
        </is>
      </c>
      <c r="F5317" t="inlineStr">
        <is>
          <t>USA</t>
        </is>
      </c>
      <c r="G5317" t="inlineStr">
        <is>
          <t>Retail &amp; CPG</t>
        </is>
      </c>
      <c r="H5317" t="inlineStr">
        <is>
          <t>Application services</t>
        </is>
      </c>
      <c r="I5317" t="inlineStr">
        <is>
          <t>Large client</t>
        </is>
      </c>
      <c r="J5317" t="inlineStr">
        <is>
          <t>Sara Rossi</t>
        </is>
      </c>
      <c r="K5317" s="71" t="n">
        <v>3215</v>
      </c>
      <c r="L5317" s="72" t="n">
        <v>4127.54</v>
      </c>
      <c r="M5317" s="72" t="n">
        <v>13270041.1</v>
      </c>
      <c r="N5317" s="72" t="n">
        <v>796202.47</v>
      </c>
      <c r="O5317" s="72" t="n">
        <v>12473838.63</v>
      </c>
      <c r="P5317" s="72" t="n">
        <v>8600874.99</v>
      </c>
      <c r="Q5317" s="72" t="n">
        <v>3872963.64</v>
      </c>
      <c r="R5317" t="inlineStr">
        <is>
          <t>RC-04</t>
        </is>
      </c>
      <c r="S5317" s="73" t="n">
        <v>23.3</v>
      </c>
      <c r="T5317" s="73" t="n">
        <v>19.2</v>
      </c>
      <c r="U5317" s="71" t="n">
        <v>0</v>
      </c>
      <c r="V5317" t="inlineStr">
        <is>
          <t>No</t>
        </is>
      </c>
      <c r="W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TC105309</t>
        </is>
      </c>
      <c r="B5318" s="69" t="n">
        <v>46299</v>
      </c>
      <c r="C5318" s="70" t="n">
        <v>2026</v>
      </c>
      <c r="D5318" t="inlineStr">
        <is>
          <t>Oct</t>
        </is>
      </c>
      <c r="E5318" t="inlineStr">
        <is>
          <t>Asia Pacific</t>
        </is>
      </c>
      <c r="F5318" t="inlineStr">
        <is>
          <t>Singapore</t>
        </is>
      </c>
      <c r="G5318" t="inlineStr">
        <is>
          <t>Technology &amp; Services</t>
        </is>
      </c>
      <c r="H5318" t="inlineStr">
        <is>
          <t>Consulting</t>
        </is>
      </c>
      <c r="I5318" t="inlineStr">
        <is>
          <t>Large client</t>
        </is>
      </c>
      <c r="J5318" t="inlineStr">
        <is>
          <t>Aisha Bello</t>
        </is>
      </c>
      <c r="K5318" s="71" t="n">
        <v>6736</v>
      </c>
      <c r="L5318" s="72" t="n">
        <v>3799.88</v>
      </c>
      <c r="M5318" s="72" t="n">
        <v>25595991.68</v>
      </c>
      <c r="N5318" s="72" t="n">
        <v>0</v>
      </c>
      <c r="O5318" s="72" t="n">
        <v>25595991.68</v>
      </c>
      <c r="P5318" s="72" t="n">
        <v>16863959.87</v>
      </c>
      <c r="Q5318" s="72" t="n">
        <v>8732031.810000001</v>
      </c>
      <c r="R5318" t="inlineStr">
        <is>
          <t>TS-05</t>
        </is>
      </c>
      <c r="S5318" s="73" t="n">
        <v>47.3</v>
      </c>
      <c r="T5318" s="73" t="n">
        <v>41.3</v>
      </c>
      <c r="U5318" s="71" t="n">
        <v>0</v>
      </c>
      <c r="V5318" t="inlineStr">
        <is>
          <t>No</t>
        </is>
      </c>
      <c r="W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TC105310</t>
        </is>
      </c>
      <c r="B5319" s="69" t="n">
        <v>46299</v>
      </c>
      <c r="C5319" s="70" t="n">
        <v>2026</v>
      </c>
      <c r="D5319" t="inlineStr">
        <is>
          <t>Oct</t>
        </is>
      </c>
      <c r="E5319" t="inlineStr">
        <is>
          <t>North America</t>
        </is>
      </c>
      <c r="F5319" t="inlineStr">
        <is>
          <t>USA</t>
        </is>
      </c>
      <c r="G5319" t="inlineStr">
        <is>
          <t>BFSI</t>
        </is>
      </c>
      <c r="H5319" t="inlineStr">
        <is>
          <t>Cloud &amp; infrastructure</t>
        </is>
      </c>
      <c r="I5319" t="inlineStr">
        <is>
          <t>Large client</t>
        </is>
      </c>
      <c r="J5319" t="inlineStr">
        <is>
          <t>Sophie Müller</t>
        </is>
      </c>
      <c r="K5319" s="71" t="n">
        <v>1068</v>
      </c>
      <c r="L5319" s="72" t="n">
        <v>3834.45</v>
      </c>
      <c r="M5319" s="72" t="n">
        <v>4095192.6</v>
      </c>
      <c r="N5319" s="72" t="n">
        <v>0</v>
      </c>
      <c r="O5319" s="72" t="n">
        <v>4095192.6</v>
      </c>
      <c r="P5319" s="72" t="n">
        <v>2479615.44</v>
      </c>
      <c r="Q5319" s="72" t="n">
        <v>1615577.16</v>
      </c>
      <c r="R5319" t="inlineStr">
        <is>
          <t>B-06</t>
        </is>
      </c>
      <c r="S5319" s="73" t="n">
        <v>8.300000000000001</v>
      </c>
      <c r="T5319" s="73" t="n">
        <v>6.6</v>
      </c>
      <c r="U5319" s="71" t="n">
        <v>0</v>
      </c>
      <c r="V5319" t="inlineStr">
        <is>
          <t>No</t>
        </is>
      </c>
      <c r="W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TC105311</t>
        </is>
      </c>
      <c r="B5320" s="69" t="n">
        <v>46299</v>
      </c>
      <c r="C5320" s="70" t="n">
        <v>2026</v>
      </c>
      <c r="D5320" t="inlineStr">
        <is>
          <t>Oct</t>
        </is>
      </c>
      <c r="E5320" t="inlineStr">
        <is>
          <t>North America</t>
        </is>
      </c>
      <c r="F5320" t="inlineStr">
        <is>
          <t>Canada</t>
        </is>
      </c>
      <c r="G5320" t="inlineStr">
        <is>
          <t>BFSI</t>
        </is>
      </c>
      <c r="H5320" t="inlineStr">
        <is>
          <t>Application services</t>
        </is>
      </c>
      <c r="I5320" t="inlineStr">
        <is>
          <t>Large client</t>
        </is>
      </c>
      <c r="J5320" t="inlineStr">
        <is>
          <t>Lucas Martin</t>
        </is>
      </c>
      <c r="K5320" s="71" t="n">
        <v>2145</v>
      </c>
      <c r="L5320" s="72" t="n">
        <v>3873.47</v>
      </c>
      <c r="M5320" s="72" t="n">
        <v>8308593.15</v>
      </c>
      <c r="N5320" s="72" t="n">
        <v>166171.86</v>
      </c>
      <c r="O5320" s="72" t="n">
        <v>8142421.29</v>
      </c>
      <c r="P5320" s="72" t="n">
        <v>4905008.68</v>
      </c>
      <c r="Q5320" s="72" t="n">
        <v>3237412.61</v>
      </c>
      <c r="R5320" t="inlineStr">
        <is>
          <t>B-03</t>
        </is>
      </c>
      <c r="S5320" s="73" t="n">
        <v>18</v>
      </c>
      <c r="T5320" s="73" t="n">
        <v>13.4</v>
      </c>
      <c r="U5320" s="71" t="n">
        <v>0</v>
      </c>
      <c r="V5320" t="inlineStr">
        <is>
          <t>No</t>
        </is>
      </c>
      <c r="W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TC105312</t>
        </is>
      </c>
      <c r="B5321" s="69" t="n">
        <v>46299</v>
      </c>
      <c r="C5321" s="70" t="n">
        <v>2026</v>
      </c>
      <c r="D5321" t="inlineStr">
        <is>
          <t>Oct</t>
        </is>
      </c>
      <c r="E5321" t="inlineStr">
        <is>
          <t>Continental Europe</t>
        </is>
      </c>
      <c r="F5321" t="inlineStr">
        <is>
          <t>Netherlands</t>
        </is>
      </c>
      <c r="G5321" t="inlineStr">
        <is>
          <t>BFSI</t>
        </is>
      </c>
      <c r="H5321" t="inlineStr">
        <is>
          <t>Cloud &amp; infrastructure</t>
        </is>
      </c>
      <c r="I5321" t="inlineStr">
        <is>
          <t>Large client</t>
        </is>
      </c>
      <c r="J5321" t="inlineStr">
        <is>
          <t>Noah Smith</t>
        </is>
      </c>
      <c r="K5321" s="71" t="n">
        <v>4369</v>
      </c>
      <c r="L5321" s="72" t="n">
        <v>4055.91</v>
      </c>
      <c r="M5321" s="72" t="n">
        <v>17720270.79</v>
      </c>
      <c r="N5321" s="72" t="n">
        <v>708810.83</v>
      </c>
      <c r="O5321" s="72" t="n">
        <v>17011459.96</v>
      </c>
      <c r="P5321" s="72" t="n">
        <v>11760566.43</v>
      </c>
      <c r="Q5321" s="72" t="n">
        <v>5250893.53</v>
      </c>
      <c r="R5321" t="inlineStr">
        <is>
          <t>B-05</t>
        </is>
      </c>
      <c r="S5321" s="73" t="n">
        <v>32.1</v>
      </c>
      <c r="T5321" s="73" t="n">
        <v>26</v>
      </c>
      <c r="U5321" s="71" t="n">
        <v>0</v>
      </c>
      <c r="V5321" t="inlineStr">
        <is>
          <t>No</t>
        </is>
      </c>
      <c r="W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TC105313</t>
        </is>
      </c>
      <c r="B5322" s="69" t="n">
        <v>46299</v>
      </c>
      <c r="C5322" s="70" t="n">
        <v>2026</v>
      </c>
      <c r="D5322" t="inlineStr">
        <is>
          <t>Oct</t>
        </is>
      </c>
      <c r="E5322" t="inlineStr">
        <is>
          <t>Asia Pacific</t>
        </is>
      </c>
      <c r="F5322" t="inlineStr">
        <is>
          <t>Australia</t>
        </is>
      </c>
      <c r="G5322" t="inlineStr">
        <is>
          <t>BFSI</t>
        </is>
      </c>
      <c r="H5322" t="inlineStr">
        <is>
          <t>Application services</t>
        </is>
      </c>
      <c r="I5322" t="inlineStr">
        <is>
          <t>Top-10 client</t>
        </is>
      </c>
      <c r="J5322" t="inlineStr">
        <is>
          <t>Mei Lin</t>
        </is>
      </c>
      <c r="K5322" s="71" t="n">
        <v>10784</v>
      </c>
      <c r="L5322" s="72" t="n">
        <v>4007.47</v>
      </c>
      <c r="M5322" s="72" t="n">
        <v>43216556.48</v>
      </c>
      <c r="N5322" s="72" t="n">
        <v>0</v>
      </c>
      <c r="O5322" s="72" t="n">
        <v>43216556.48</v>
      </c>
      <c r="P5322" s="72" t="n">
        <v>30669247.65</v>
      </c>
      <c r="Q5322" s="72" t="n">
        <v>12547308.83</v>
      </c>
      <c r="R5322" t="inlineStr">
        <is>
          <t>B-04</t>
        </is>
      </c>
      <c r="S5322" s="73" t="n">
        <v>73.59999999999999</v>
      </c>
      <c r="T5322" s="73" t="n">
        <v>63.2</v>
      </c>
      <c r="U5322" s="71" t="n">
        <v>0</v>
      </c>
      <c r="V5322" t="inlineStr">
        <is>
          <t>Yes</t>
        </is>
      </c>
      <c r="W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TC105314</t>
        </is>
      </c>
      <c r="B5323" s="69" t="n">
        <v>46299</v>
      </c>
      <c r="C5323" s="70" t="n">
        <v>2026</v>
      </c>
      <c r="D5323" t="inlineStr">
        <is>
          <t>Oct</t>
        </is>
      </c>
      <c r="E5323" t="inlineStr">
        <is>
          <t>North America</t>
        </is>
      </c>
      <c r="F5323" t="inlineStr">
        <is>
          <t>USA</t>
        </is>
      </c>
      <c r="G5323" t="inlineStr">
        <is>
          <t>Life Sciences</t>
        </is>
      </c>
      <c r="H5323" t="inlineStr">
        <is>
          <t>Application services</t>
        </is>
      </c>
      <c r="I5323" t="inlineStr">
        <is>
          <t>Large client</t>
        </is>
      </c>
      <c r="J5323" t="inlineStr">
        <is>
          <t>Aisha Bello</t>
        </is>
      </c>
      <c r="K5323" s="71" t="n">
        <v>9454</v>
      </c>
      <c r="L5323" s="72" t="n">
        <v>5125.55</v>
      </c>
      <c r="M5323" s="72" t="n">
        <v>48456949.7</v>
      </c>
      <c r="N5323" s="72" t="n">
        <v>969138.99</v>
      </c>
      <c r="O5323" s="72" t="n">
        <v>47487810.71</v>
      </c>
      <c r="P5323" s="72" t="n">
        <v>27846469.98</v>
      </c>
      <c r="Q5323" s="72" t="n">
        <v>19641340.73</v>
      </c>
      <c r="R5323" t="inlineStr">
        <is>
          <t>LS-06</t>
        </is>
      </c>
      <c r="S5323" s="73" t="n">
        <v>75</v>
      </c>
      <c r="T5323" s="73" t="n">
        <v>56.9</v>
      </c>
      <c r="U5323" s="71" t="n">
        <v>0</v>
      </c>
      <c r="V5323" t="inlineStr">
        <is>
          <t>No</t>
        </is>
      </c>
      <c r="W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TC105315</t>
        </is>
      </c>
      <c r="B5324" s="69" t="n">
        <v>46299</v>
      </c>
      <c r="C5324" s="70" t="n">
        <v>2026</v>
      </c>
      <c r="D5324" t="inlineStr">
        <is>
          <t>Oct</t>
        </is>
      </c>
      <c r="E5324" t="inlineStr">
        <is>
          <t>Middle East &amp; Africa</t>
        </is>
      </c>
      <c r="F5324" t="inlineStr">
        <is>
          <t>South Africa</t>
        </is>
      </c>
      <c r="G5324" t="inlineStr">
        <is>
          <t>Technology &amp; Services</t>
        </is>
      </c>
      <c r="H5324" t="inlineStr">
        <is>
          <t>Application services</t>
        </is>
      </c>
      <c r="I5324" t="inlineStr">
        <is>
          <t>Large client</t>
        </is>
      </c>
      <c r="J5324" t="inlineStr">
        <is>
          <t>Noah Smith</t>
        </is>
      </c>
      <c r="K5324" s="71" t="n">
        <v>2866</v>
      </c>
      <c r="L5324" s="72" t="n">
        <v>3236.03</v>
      </c>
      <c r="M5324" s="72" t="n">
        <v>9274461.98</v>
      </c>
      <c r="N5324" s="72" t="n">
        <v>0</v>
      </c>
      <c r="O5324" s="72" t="n">
        <v>9274461.98</v>
      </c>
      <c r="P5324" s="72" t="n">
        <v>5833481.53</v>
      </c>
      <c r="Q5324" s="72" t="n">
        <v>3440980.45</v>
      </c>
      <c r="R5324" t="inlineStr">
        <is>
          <t>TS-04</t>
        </is>
      </c>
      <c r="S5324" s="73" t="n">
        <v>20.7</v>
      </c>
      <c r="T5324" s="73" t="n">
        <v>17.3</v>
      </c>
      <c r="U5324" s="71" t="n">
        <v>0</v>
      </c>
      <c r="V5324" t="inlineStr">
        <is>
          <t>No</t>
        </is>
      </c>
      <c r="W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TC105316</t>
        </is>
      </c>
      <c r="B5325" s="69" t="n">
        <v>46299</v>
      </c>
      <c r="C5325" s="70" t="n">
        <v>2026</v>
      </c>
      <c r="D5325" t="inlineStr">
        <is>
          <t>Oct</t>
        </is>
      </c>
      <c r="E5325" t="inlineStr">
        <is>
          <t>Asia Pacific</t>
        </is>
      </c>
      <c r="F5325" t="inlineStr">
        <is>
          <t>Australia</t>
        </is>
      </c>
      <c r="G5325" t="inlineStr">
        <is>
          <t>Retail &amp; CPG</t>
        </is>
      </c>
      <c r="H5325" t="inlineStr">
        <is>
          <t>Consulting</t>
        </is>
      </c>
      <c r="I5325" t="inlineStr">
        <is>
          <t>Large client</t>
        </is>
      </c>
      <c r="J5325" t="inlineStr">
        <is>
          <t>Sara Rossi</t>
        </is>
      </c>
      <c r="K5325" s="71" t="n">
        <v>8046</v>
      </c>
      <c r="L5325" s="72" t="n">
        <v>3311.12</v>
      </c>
      <c r="M5325" s="72" t="n">
        <v>26641271.52</v>
      </c>
      <c r="N5325" s="72" t="n">
        <v>0</v>
      </c>
      <c r="O5325" s="72" t="n">
        <v>26641271.52</v>
      </c>
      <c r="P5325" s="72" t="n">
        <v>18124192.88</v>
      </c>
      <c r="Q5325" s="72" t="n">
        <v>8517078.640000001</v>
      </c>
      <c r="R5325" t="inlineStr">
        <is>
          <t>RC-06</t>
        </is>
      </c>
      <c r="S5325" s="73" t="n">
        <v>60.6</v>
      </c>
      <c r="T5325" s="73" t="n">
        <v>45.8</v>
      </c>
      <c r="U5325" s="71" t="n">
        <v>1</v>
      </c>
      <c r="V5325" t="inlineStr">
        <is>
          <t>Yes</t>
        </is>
      </c>
      <c r="W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TC105317</t>
        </is>
      </c>
      <c r="B5326" s="69" t="n">
        <v>46299</v>
      </c>
      <c r="C5326" s="70" t="n">
        <v>2026</v>
      </c>
      <c r="D5326" t="inlineStr">
        <is>
          <t>Oct</t>
        </is>
      </c>
      <c r="E5326" t="inlineStr">
        <is>
          <t>India</t>
        </is>
      </c>
      <c r="F5326" t="inlineStr">
        <is>
          <t>India</t>
        </is>
      </c>
      <c r="G5326" t="inlineStr">
        <is>
          <t>BFSI</t>
        </is>
      </c>
      <c r="H5326" t="inlineStr">
        <is>
          <t>Consulting</t>
        </is>
      </c>
      <c r="I5326" t="inlineStr">
        <is>
          <t>Large client</t>
        </is>
      </c>
      <c r="J5326" t="inlineStr">
        <is>
          <t>Olivia Brown</t>
        </is>
      </c>
      <c r="K5326" s="71" t="n">
        <v>10141</v>
      </c>
      <c r="L5326" s="72" t="n">
        <v>3699.09</v>
      </c>
      <c r="M5326" s="72" t="n">
        <v>37512471.69</v>
      </c>
      <c r="N5326" s="72" t="n">
        <v>0</v>
      </c>
      <c r="O5326" s="72" t="n">
        <v>37512471.69</v>
      </c>
      <c r="P5326" s="72" t="n">
        <v>23666772.6</v>
      </c>
      <c r="Q5326" s="72" t="n">
        <v>13845699.09</v>
      </c>
      <c r="R5326" t="inlineStr">
        <is>
          <t>B-03</t>
        </is>
      </c>
      <c r="S5326" s="73" t="n">
        <v>66.40000000000001</v>
      </c>
      <c r="T5326" s="73" t="n">
        <v>60</v>
      </c>
      <c r="U5326" s="71" t="n">
        <v>2</v>
      </c>
      <c r="V5326" t="inlineStr">
        <is>
          <t>No</t>
        </is>
      </c>
      <c r="W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TC105318</t>
        </is>
      </c>
      <c r="B5327" s="69" t="n">
        <v>46299</v>
      </c>
      <c r="C5327" s="70" t="n">
        <v>2026</v>
      </c>
      <c r="D5327" t="inlineStr">
        <is>
          <t>Oct</t>
        </is>
      </c>
      <c r="E5327" t="inlineStr">
        <is>
          <t>Continental Europe</t>
        </is>
      </c>
      <c r="F5327" t="inlineStr">
        <is>
          <t>Netherlands</t>
        </is>
      </c>
      <c r="G5327" t="inlineStr">
        <is>
          <t>Technology &amp; Services</t>
        </is>
      </c>
      <c r="H5327" t="inlineStr">
        <is>
          <t>Cloud &amp; infrastructure</t>
        </is>
      </c>
      <c r="I5327" t="inlineStr">
        <is>
          <t>Large client</t>
        </is>
      </c>
      <c r="J5327" t="inlineStr">
        <is>
          <t>Amir Khan</t>
        </is>
      </c>
      <c r="K5327" s="71" t="n">
        <v>5069</v>
      </c>
      <c r="L5327" s="72" t="n">
        <v>3702.16</v>
      </c>
      <c r="M5327" s="72" t="n">
        <v>18766249.04</v>
      </c>
      <c r="N5327" s="72" t="n">
        <v>1125974.94</v>
      </c>
      <c r="O5327" s="72" t="n">
        <v>17640274.1</v>
      </c>
      <c r="P5327" s="72" t="n">
        <v>11327301.03</v>
      </c>
      <c r="Q5327" s="72" t="n">
        <v>6312973.07</v>
      </c>
      <c r="R5327" t="inlineStr">
        <is>
          <t>TS-01</t>
        </is>
      </c>
      <c r="S5327" s="73" t="n">
        <v>32.6</v>
      </c>
      <c r="T5327" s="73" t="n">
        <v>29.3</v>
      </c>
      <c r="U5327" s="71" t="n">
        <v>0</v>
      </c>
      <c r="V5327" t="inlineStr">
        <is>
          <t>No</t>
        </is>
      </c>
      <c r="W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TC105319</t>
        </is>
      </c>
      <c r="B5328" s="69" t="n">
        <v>46299</v>
      </c>
      <c r="C5328" s="70" t="n">
        <v>2026</v>
      </c>
      <c r="D5328" t="inlineStr">
        <is>
          <t>Oct</t>
        </is>
      </c>
      <c r="E5328" t="inlineStr">
        <is>
          <t>UK</t>
        </is>
      </c>
      <c r="F5328" t="inlineStr">
        <is>
          <t>UK</t>
        </is>
      </c>
      <c r="G5328" t="inlineStr">
        <is>
          <t>Life Sciences</t>
        </is>
      </c>
      <c r="H5328" t="inlineStr">
        <is>
          <t>Cloud &amp; infrastructure</t>
        </is>
      </c>
      <c r="I5328" t="inlineStr">
        <is>
          <t>Large client</t>
        </is>
      </c>
      <c r="J5328" t="inlineStr">
        <is>
          <t>Carlos Silva</t>
        </is>
      </c>
      <c r="K5328" s="71" t="n">
        <v>7505</v>
      </c>
      <c r="L5328" s="72" t="n">
        <v>4484.49</v>
      </c>
      <c r="M5328" s="72" t="n">
        <v>33656097.45</v>
      </c>
      <c r="N5328" s="72" t="n">
        <v>673121.95</v>
      </c>
      <c r="O5328" s="72" t="n">
        <v>32982975.5</v>
      </c>
      <c r="P5328" s="72" t="n">
        <v>22560017.57</v>
      </c>
      <c r="Q5328" s="72" t="n">
        <v>10422957.93</v>
      </c>
      <c r="R5328" t="inlineStr">
        <is>
          <t>LS-05</t>
        </is>
      </c>
      <c r="S5328" s="73" t="n">
        <v>50.7</v>
      </c>
      <c r="T5328" s="73" t="n">
        <v>44.2</v>
      </c>
      <c r="U5328" s="71" t="n">
        <v>1</v>
      </c>
      <c r="V5328" t="inlineStr">
        <is>
          <t>No</t>
        </is>
      </c>
      <c r="W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TC105320</t>
        </is>
      </c>
      <c r="B5329" s="69" t="n">
        <v>46300</v>
      </c>
      <c r="C5329" s="70" t="n">
        <v>2026</v>
      </c>
      <c r="D5329" t="inlineStr">
        <is>
          <t>Oct</t>
        </is>
      </c>
      <c r="E5329" t="inlineStr">
        <is>
          <t>Middle East &amp; Africa</t>
        </is>
      </c>
      <c r="F5329" t="inlineStr">
        <is>
          <t>UAE</t>
        </is>
      </c>
      <c r="G5329" t="inlineStr">
        <is>
          <t>Manufacturing</t>
        </is>
      </c>
      <c r="H5329" t="inlineStr">
        <is>
          <t>Application services</t>
        </is>
      </c>
      <c r="I5329" t="inlineStr">
        <is>
          <t>Mid-size client</t>
        </is>
      </c>
      <c r="J5329" t="inlineStr">
        <is>
          <t>Lucas Martin</t>
        </is>
      </c>
      <c r="K5329" s="71" t="n">
        <v>8322</v>
      </c>
      <c r="L5329" s="72" t="n">
        <v>3233.64</v>
      </c>
      <c r="M5329" s="72" t="n">
        <v>26910352.08</v>
      </c>
      <c r="N5329" s="72" t="n">
        <v>0</v>
      </c>
      <c r="O5329" s="72" t="n">
        <v>26910352.08</v>
      </c>
      <c r="P5329" s="72" t="n">
        <v>19166642.05</v>
      </c>
      <c r="Q5329" s="72" t="n">
        <v>7743710.03</v>
      </c>
      <c r="R5329" t="inlineStr">
        <is>
          <t>M-05</t>
        </is>
      </c>
      <c r="S5329" s="73" t="n">
        <v>61.4</v>
      </c>
      <c r="T5329" s="73" t="n">
        <v>49.1</v>
      </c>
      <c r="U5329" s="71" t="n">
        <v>0</v>
      </c>
      <c r="V5329" t="inlineStr">
        <is>
          <t>No</t>
        </is>
      </c>
      <c r="W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TC105321</t>
        </is>
      </c>
      <c r="B5330" s="69" t="n">
        <v>46300</v>
      </c>
      <c r="C5330" s="70" t="n">
        <v>2026</v>
      </c>
      <c r="D5330" t="inlineStr">
        <is>
          <t>Oct</t>
        </is>
      </c>
      <c r="E5330" t="inlineStr">
        <is>
          <t>Middle East &amp; Africa</t>
        </is>
      </c>
      <c r="F5330" t="inlineStr">
        <is>
          <t>South Africa</t>
        </is>
      </c>
      <c r="G5330" t="inlineStr">
        <is>
          <t>Communications &amp; Media</t>
        </is>
      </c>
      <c r="H5330" t="inlineStr">
        <is>
          <t>Consulting</t>
        </is>
      </c>
      <c r="I5330" t="inlineStr">
        <is>
          <t>Top-10 client</t>
        </is>
      </c>
      <c r="J5330" t="inlineStr">
        <is>
          <t>Olivia Brown</t>
        </is>
      </c>
      <c r="K5330" s="71" t="n">
        <v>5782</v>
      </c>
      <c r="L5330" s="72" t="n">
        <v>3291.83</v>
      </c>
      <c r="M5330" s="72" t="n">
        <v>19033361.06</v>
      </c>
      <c r="N5330" s="72" t="n">
        <v>761334.4399999999</v>
      </c>
      <c r="O5330" s="72" t="n">
        <v>18272026.62</v>
      </c>
      <c r="P5330" s="72" t="n">
        <v>13274677.15</v>
      </c>
      <c r="Q5330" s="72" t="n">
        <v>4997349.47</v>
      </c>
      <c r="R5330" t="inlineStr">
        <is>
          <t>CM-03</t>
        </is>
      </c>
      <c r="S5330" s="73" t="n">
        <v>38.3</v>
      </c>
      <c r="T5330" s="73" t="n">
        <v>33.8</v>
      </c>
      <c r="U5330" s="71" t="n">
        <v>1</v>
      </c>
      <c r="V5330" t="inlineStr">
        <is>
          <t>No</t>
        </is>
      </c>
      <c r="W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TC105322</t>
        </is>
      </c>
      <c r="B5331" s="69" t="n">
        <v>46300</v>
      </c>
      <c r="C5331" s="70" t="n">
        <v>2026</v>
      </c>
      <c r="D5331" t="inlineStr">
        <is>
          <t>Oct</t>
        </is>
      </c>
      <c r="E5331" t="inlineStr">
        <is>
          <t>North America</t>
        </is>
      </c>
      <c r="F5331" t="inlineStr">
        <is>
          <t>Canada</t>
        </is>
      </c>
      <c r="G5331" t="inlineStr">
        <is>
          <t>BFSI</t>
        </is>
      </c>
      <c r="H5331" t="inlineStr">
        <is>
          <t>Application services</t>
        </is>
      </c>
      <c r="I5331" t="inlineStr">
        <is>
          <t>Large client</t>
        </is>
      </c>
      <c r="J5331" t="inlineStr">
        <is>
          <t>Olivia Brown</t>
        </is>
      </c>
      <c r="K5331" s="71" t="n">
        <v>2670</v>
      </c>
      <c r="L5331" s="72" t="n">
        <v>4359.62</v>
      </c>
      <c r="M5331" s="72" t="n">
        <v>11640185.4</v>
      </c>
      <c r="N5331" s="72" t="n">
        <v>698411.12</v>
      </c>
      <c r="O5331" s="72" t="n">
        <v>10941774.28</v>
      </c>
      <c r="P5331" s="72" t="n">
        <v>7998859.29</v>
      </c>
      <c r="Q5331" s="72" t="n">
        <v>2942914.99</v>
      </c>
      <c r="R5331" t="inlineStr">
        <is>
          <t>B-04</t>
        </is>
      </c>
      <c r="S5331" s="73" t="n">
        <v>19.8</v>
      </c>
      <c r="T5331" s="73" t="n">
        <v>15</v>
      </c>
      <c r="U5331" s="71" t="n">
        <v>0</v>
      </c>
      <c r="V5331" t="inlineStr">
        <is>
          <t>No</t>
        </is>
      </c>
      <c r="W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TC105323</t>
        </is>
      </c>
      <c r="B5332" s="69" t="n">
        <v>46300</v>
      </c>
      <c r="C5332" s="70" t="n">
        <v>2026</v>
      </c>
      <c r="D5332" t="inlineStr">
        <is>
          <t>Oct</t>
        </is>
      </c>
      <c r="E5332" t="inlineStr">
        <is>
          <t>North America</t>
        </is>
      </c>
      <c r="F5332" t="inlineStr">
        <is>
          <t>USA</t>
        </is>
      </c>
      <c r="G5332" t="inlineStr">
        <is>
          <t>BFSI</t>
        </is>
      </c>
      <c r="H5332" t="inlineStr">
        <is>
          <t>Application services</t>
        </is>
      </c>
      <c r="I5332" t="inlineStr">
        <is>
          <t>Top-10 client</t>
        </is>
      </c>
      <c r="J5332" t="inlineStr">
        <is>
          <t>Carlos Silva</t>
        </is>
      </c>
      <c r="K5332" s="71" t="n">
        <v>8703</v>
      </c>
      <c r="L5332" s="72" t="n">
        <v>3961.91</v>
      </c>
      <c r="M5332" s="72" t="n">
        <v>34480502.73</v>
      </c>
      <c r="N5332" s="72" t="n">
        <v>0</v>
      </c>
      <c r="O5332" s="72" t="n">
        <v>34480502.73</v>
      </c>
      <c r="P5332" s="72" t="n">
        <v>22734136.69</v>
      </c>
      <c r="Q5332" s="72" t="n">
        <v>11746366.04</v>
      </c>
      <c r="R5332" t="inlineStr">
        <is>
          <t>B-03</t>
        </is>
      </c>
      <c r="S5332" s="73" t="n">
        <v>56.7</v>
      </c>
      <c r="T5332" s="73" t="n">
        <v>50.4</v>
      </c>
      <c r="U5332" s="71" t="n">
        <v>0</v>
      </c>
      <c r="V5332" t="inlineStr">
        <is>
          <t>No</t>
        </is>
      </c>
      <c r="W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TC105324</t>
        </is>
      </c>
      <c r="B5333" s="69" t="n">
        <v>46300</v>
      </c>
      <c r="C5333" s="70" t="n">
        <v>2026</v>
      </c>
      <c r="D5333" t="inlineStr">
        <is>
          <t>Oct</t>
        </is>
      </c>
      <c r="E5333" t="inlineStr">
        <is>
          <t>UK</t>
        </is>
      </c>
      <c r="F5333" t="inlineStr">
        <is>
          <t>UK</t>
        </is>
      </c>
      <c r="G5333" t="inlineStr">
        <is>
          <t>Retail &amp; CPG</t>
        </is>
      </c>
      <c r="H5333" t="inlineStr">
        <is>
          <t>Application services</t>
        </is>
      </c>
      <c r="I5333" t="inlineStr">
        <is>
          <t>Top-10 client</t>
        </is>
      </c>
      <c r="J5333" t="inlineStr">
        <is>
          <t>Carlos Silva</t>
        </is>
      </c>
      <c r="K5333" s="71" t="n">
        <v>9292</v>
      </c>
      <c r="L5333" s="72" t="n">
        <v>3487.7</v>
      </c>
      <c r="M5333" s="72" t="n">
        <v>32407708.4</v>
      </c>
      <c r="N5333" s="72" t="n">
        <v>1944462.5</v>
      </c>
      <c r="O5333" s="72" t="n">
        <v>30463245.9</v>
      </c>
      <c r="P5333" s="72" t="n">
        <v>20882835.2</v>
      </c>
      <c r="Q5333" s="72" t="n">
        <v>9580410.699999999</v>
      </c>
      <c r="R5333" t="inlineStr">
        <is>
          <t>RC-04</t>
        </is>
      </c>
      <c r="S5333" s="73" t="n">
        <v>76.8</v>
      </c>
      <c r="T5333" s="73" t="n">
        <v>57.4</v>
      </c>
      <c r="U5333" s="71" t="n">
        <v>1</v>
      </c>
      <c r="V5333" t="inlineStr">
        <is>
          <t>No</t>
        </is>
      </c>
      <c r="W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TC105325</t>
        </is>
      </c>
      <c r="B5334" s="69" t="n">
        <v>46300</v>
      </c>
      <c r="C5334" s="70" t="n">
        <v>2026</v>
      </c>
      <c r="D5334" t="inlineStr">
        <is>
          <t>Oct</t>
        </is>
      </c>
      <c r="E5334" t="inlineStr">
        <is>
          <t>Asia Pacific</t>
        </is>
      </c>
      <c r="F5334" t="inlineStr">
        <is>
          <t>Japan</t>
        </is>
      </c>
      <c r="G5334" t="inlineStr">
        <is>
          <t>BFSI</t>
        </is>
      </c>
      <c r="H5334" t="inlineStr">
        <is>
          <t>Consulting</t>
        </is>
      </c>
      <c r="I5334" t="inlineStr">
        <is>
          <t>Top-10 client</t>
        </is>
      </c>
      <c r="J5334" t="inlineStr">
        <is>
          <t>Ruhi Shaikh</t>
        </is>
      </c>
      <c r="K5334" s="71" t="n">
        <v>2890</v>
      </c>
      <c r="L5334" s="72" t="n">
        <v>3646.62</v>
      </c>
      <c r="M5334" s="72" t="n">
        <v>10538731.8</v>
      </c>
      <c r="N5334" s="72" t="n">
        <v>210774.64</v>
      </c>
      <c r="O5334" s="72" t="n">
        <v>10327957.16</v>
      </c>
      <c r="P5334" s="72" t="n">
        <v>7212304</v>
      </c>
      <c r="Q5334" s="72" t="n">
        <v>3115653.16</v>
      </c>
      <c r="R5334" t="inlineStr">
        <is>
          <t>B-01</t>
        </is>
      </c>
      <c r="S5334" s="73" t="n">
        <v>19</v>
      </c>
      <c r="T5334" s="73" t="n">
        <v>16.3</v>
      </c>
      <c r="U5334" s="71" t="n">
        <v>0</v>
      </c>
      <c r="V5334" t="inlineStr">
        <is>
          <t>No</t>
        </is>
      </c>
      <c r="W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TC105326</t>
        </is>
      </c>
      <c r="B5335" s="69" t="n">
        <v>46301</v>
      </c>
      <c r="C5335" s="70" t="n">
        <v>2026</v>
      </c>
      <c r="D5335" t="inlineStr">
        <is>
          <t>Oct</t>
        </is>
      </c>
      <c r="E5335" t="inlineStr">
        <is>
          <t>UK</t>
        </is>
      </c>
      <c r="F5335" t="inlineStr">
        <is>
          <t>UK</t>
        </is>
      </c>
      <c r="G5335" t="inlineStr">
        <is>
          <t>BFSI</t>
        </is>
      </c>
      <c r="H5335" t="inlineStr">
        <is>
          <t>AI &amp; data</t>
        </is>
      </c>
      <c r="I5335" t="inlineStr">
        <is>
          <t>Mid-size client</t>
        </is>
      </c>
      <c r="J5335" t="inlineStr">
        <is>
          <t>Sophie Müller</t>
        </is>
      </c>
      <c r="K5335" s="71" t="n">
        <v>6403</v>
      </c>
      <c r="L5335" s="72" t="n">
        <v>3789.04</v>
      </c>
      <c r="M5335" s="72" t="n">
        <v>24261223.12</v>
      </c>
      <c r="N5335" s="72" t="n">
        <v>1455673.39</v>
      </c>
      <c r="O5335" s="72" t="n">
        <v>22805549.73</v>
      </c>
      <c r="P5335" s="72" t="n">
        <v>15564295.98</v>
      </c>
      <c r="Q5335" s="72" t="n">
        <v>7241253.75</v>
      </c>
      <c r="R5335" t="inlineStr">
        <is>
          <t>B-03</t>
        </is>
      </c>
      <c r="S5335" s="73" t="n">
        <v>42</v>
      </c>
      <c r="T5335" s="73" t="n">
        <v>36.2</v>
      </c>
      <c r="U5335" s="71" t="n">
        <v>0</v>
      </c>
      <c r="V5335" t="inlineStr">
        <is>
          <t>No</t>
        </is>
      </c>
      <c r="W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TC105327</t>
        </is>
      </c>
      <c r="B5336" s="69" t="n">
        <v>46301</v>
      </c>
      <c r="C5336" s="70" t="n">
        <v>2026</v>
      </c>
      <c r="D5336" t="inlineStr">
        <is>
          <t>Oct</t>
        </is>
      </c>
      <c r="E5336" t="inlineStr">
        <is>
          <t>UK</t>
        </is>
      </c>
      <c r="F5336" t="inlineStr">
        <is>
          <t>UK</t>
        </is>
      </c>
      <c r="G5336" t="inlineStr">
        <is>
          <t>Retail &amp; CPG</t>
        </is>
      </c>
      <c r="H5336" t="inlineStr">
        <is>
          <t>Application services</t>
        </is>
      </c>
      <c r="I5336" t="inlineStr">
        <is>
          <t>Mid-size client</t>
        </is>
      </c>
      <c r="J5336" t="inlineStr">
        <is>
          <t>Ravindra Patil</t>
        </is>
      </c>
      <c r="K5336" s="71" t="n">
        <v>1823</v>
      </c>
      <c r="L5336" s="72" t="n">
        <v>3426.73</v>
      </c>
      <c r="M5336" s="72" t="n">
        <v>6246928.79</v>
      </c>
      <c r="N5336" s="72" t="n">
        <v>0</v>
      </c>
      <c r="O5336" s="72" t="n">
        <v>6246928.79</v>
      </c>
      <c r="P5336" s="72" t="n">
        <v>3658357.67</v>
      </c>
      <c r="Q5336" s="72" t="n">
        <v>2588571.12</v>
      </c>
      <c r="R5336" t="inlineStr">
        <is>
          <t>RC-02</t>
        </is>
      </c>
      <c r="S5336" s="73" t="n">
        <v>14.4</v>
      </c>
      <c r="T5336" s="73" t="n">
        <v>11.4</v>
      </c>
      <c r="U5336" s="71" t="n">
        <v>1</v>
      </c>
      <c r="V5336" t="inlineStr">
        <is>
          <t>No</t>
        </is>
      </c>
      <c r="W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TC105328</t>
        </is>
      </c>
      <c r="B5337" s="69" t="n">
        <v>46301</v>
      </c>
      <c r="C5337" s="70" t="n">
        <v>2026</v>
      </c>
      <c r="D5337" t="inlineStr">
        <is>
          <t>Oct</t>
        </is>
      </c>
      <c r="E5337" t="inlineStr">
        <is>
          <t>North America</t>
        </is>
      </c>
      <c r="F5337" t="inlineStr">
        <is>
          <t>USA</t>
        </is>
      </c>
      <c r="G5337" t="inlineStr">
        <is>
          <t>Retail &amp; CPG</t>
        </is>
      </c>
      <c r="H5337" t="inlineStr">
        <is>
          <t>Application services</t>
        </is>
      </c>
      <c r="I5337" t="inlineStr">
        <is>
          <t>Mid-size client</t>
        </is>
      </c>
      <c r="J5337" t="inlineStr">
        <is>
          <t>Sara Rossi</t>
        </is>
      </c>
      <c r="K5337" s="71" t="n">
        <v>5924</v>
      </c>
      <c r="L5337" s="72" t="n">
        <v>4218.37</v>
      </c>
      <c r="M5337" s="72" t="n">
        <v>24989623.88</v>
      </c>
      <c r="N5337" s="72" t="n">
        <v>1499377.43</v>
      </c>
      <c r="O5337" s="72" t="n">
        <v>23490246.45</v>
      </c>
      <c r="P5337" s="72" t="n">
        <v>17144189.26</v>
      </c>
      <c r="Q5337" s="72" t="n">
        <v>6346057.19</v>
      </c>
      <c r="R5337" t="inlineStr">
        <is>
          <t>RC-02</t>
        </is>
      </c>
      <c r="S5337" s="73" t="n">
        <v>40.7</v>
      </c>
      <c r="T5337" s="73" t="n">
        <v>37</v>
      </c>
      <c r="U5337" s="71" t="n">
        <v>2</v>
      </c>
      <c r="V5337" t="inlineStr">
        <is>
          <t>No</t>
        </is>
      </c>
      <c r="W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TC105329</t>
        </is>
      </c>
      <c r="B5338" s="69" t="n">
        <v>46301</v>
      </c>
      <c r="C5338" s="70" t="n">
        <v>2026</v>
      </c>
      <c r="D5338" t="inlineStr">
        <is>
          <t>Oct</t>
        </is>
      </c>
      <c r="E5338" t="inlineStr">
        <is>
          <t>Continental Europe</t>
        </is>
      </c>
      <c r="F5338" t="inlineStr">
        <is>
          <t>Netherlands</t>
        </is>
      </c>
      <c r="G5338" t="inlineStr">
        <is>
          <t>Technology &amp; Services</t>
        </is>
      </c>
      <c r="H5338" t="inlineStr">
        <is>
          <t>BPS</t>
        </is>
      </c>
      <c r="I5338" t="inlineStr">
        <is>
          <t>Mid-size client</t>
        </is>
      </c>
      <c r="J5338" t="inlineStr">
        <is>
          <t>Noah Smith</t>
        </is>
      </c>
      <c r="K5338" s="71" t="n">
        <v>7571</v>
      </c>
      <c r="L5338" s="72" t="n">
        <v>4540.7</v>
      </c>
      <c r="M5338" s="72" t="n">
        <v>34377639.7</v>
      </c>
      <c r="N5338" s="72" t="n">
        <v>2062658.38</v>
      </c>
      <c r="O5338" s="72" t="n">
        <v>32314981.32</v>
      </c>
      <c r="P5338" s="72" t="n">
        <v>21839881.95</v>
      </c>
      <c r="Q5338" s="72" t="n">
        <v>10475099.37</v>
      </c>
      <c r="R5338" t="inlineStr">
        <is>
          <t>TS-03</t>
        </is>
      </c>
      <c r="S5338" s="73" t="n">
        <v>58.8</v>
      </c>
      <c r="T5338" s="73" t="n">
        <v>45.8</v>
      </c>
      <c r="U5338" s="71" t="n">
        <v>1</v>
      </c>
      <c r="V5338" t="inlineStr">
        <is>
          <t>No</t>
        </is>
      </c>
      <c r="W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TC105330</t>
        </is>
      </c>
      <c r="B5339" s="69" t="n">
        <v>46301</v>
      </c>
      <c r="C5339" s="70" t="n">
        <v>2026</v>
      </c>
      <c r="D5339" t="inlineStr">
        <is>
          <t>Oct</t>
        </is>
      </c>
      <c r="E5339" t="inlineStr">
        <is>
          <t>North America</t>
        </is>
      </c>
      <c r="F5339" t="inlineStr">
        <is>
          <t>Canada</t>
        </is>
      </c>
      <c r="G5339" t="inlineStr">
        <is>
          <t>Retail &amp; CPG</t>
        </is>
      </c>
      <c r="H5339" t="inlineStr">
        <is>
          <t>Application services</t>
        </is>
      </c>
      <c r="I5339" t="inlineStr">
        <is>
          <t>Top-10 client</t>
        </is>
      </c>
      <c r="J5339" t="inlineStr">
        <is>
          <t>Sophie Müller</t>
        </is>
      </c>
      <c r="K5339" s="71" t="n">
        <v>6593</v>
      </c>
      <c r="L5339" s="72" t="n">
        <v>3550.21</v>
      </c>
      <c r="M5339" s="72" t="n">
        <v>23406534.53</v>
      </c>
      <c r="N5339" s="72" t="n">
        <v>936261.38</v>
      </c>
      <c r="O5339" s="72" t="n">
        <v>22470273.15</v>
      </c>
      <c r="P5339" s="72" t="n">
        <v>15385282.29</v>
      </c>
      <c r="Q5339" s="72" t="n">
        <v>7084990.86</v>
      </c>
      <c r="R5339" t="inlineStr">
        <is>
          <t>RC-01</t>
        </is>
      </c>
      <c r="S5339" s="73" t="n">
        <v>53.3</v>
      </c>
      <c r="T5339" s="73" t="n">
        <v>40.4</v>
      </c>
      <c r="U5339" s="71" t="n">
        <v>0</v>
      </c>
      <c r="V5339" t="inlineStr">
        <is>
          <t>No</t>
        </is>
      </c>
      <c r="W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TC105331</t>
        </is>
      </c>
      <c r="B5340" s="69" t="n">
        <v>46301</v>
      </c>
      <c r="C5340" s="70" t="n">
        <v>2026</v>
      </c>
      <c r="D5340" t="inlineStr">
        <is>
          <t>Oct</t>
        </is>
      </c>
      <c r="E5340" t="inlineStr">
        <is>
          <t>India</t>
        </is>
      </c>
      <c r="F5340" t="inlineStr">
        <is>
          <t>India</t>
        </is>
      </c>
      <c r="G5340" t="inlineStr">
        <is>
          <t>Technology &amp; Services</t>
        </is>
      </c>
      <c r="H5340" t="inlineStr">
        <is>
          <t>Application services</t>
        </is>
      </c>
      <c r="I5340" t="inlineStr">
        <is>
          <t>Large client</t>
        </is>
      </c>
      <c r="J5340" t="inlineStr">
        <is>
          <t>Priya Nair</t>
        </is>
      </c>
      <c r="K5340" s="71" t="n">
        <v>3661</v>
      </c>
      <c r="L5340" s="72" t="n">
        <v>3544.3</v>
      </c>
      <c r="M5340" s="72" t="n">
        <v>12975682.3</v>
      </c>
      <c r="N5340" s="72" t="n">
        <v>259513.65</v>
      </c>
      <c r="O5340" s="72" t="n">
        <v>12716168.65</v>
      </c>
      <c r="P5340" s="72" t="n">
        <v>7805184.81</v>
      </c>
      <c r="Q5340" s="72" t="n">
        <v>4910983.84</v>
      </c>
      <c r="R5340" t="inlineStr">
        <is>
          <t>TS-01</t>
        </is>
      </c>
      <c r="S5340" s="73" t="n">
        <v>23.6</v>
      </c>
      <c r="T5340" s="73" t="n">
        <v>21</v>
      </c>
      <c r="U5340" s="71" t="n">
        <v>0</v>
      </c>
      <c r="V5340" t="inlineStr">
        <is>
          <t>No</t>
        </is>
      </c>
      <c r="W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TC105332</t>
        </is>
      </c>
      <c r="B5341" s="69" t="n">
        <v>46301</v>
      </c>
      <c r="C5341" s="70" t="n">
        <v>2026</v>
      </c>
      <c r="D5341" t="inlineStr">
        <is>
          <t>Oct</t>
        </is>
      </c>
      <c r="E5341" t="inlineStr">
        <is>
          <t>North America</t>
        </is>
      </c>
      <c r="F5341" t="inlineStr">
        <is>
          <t>USA</t>
        </is>
      </c>
      <c r="G5341" t="inlineStr">
        <is>
          <t>Manufacturing</t>
        </is>
      </c>
      <c r="H5341" t="inlineStr">
        <is>
          <t>Application services</t>
        </is>
      </c>
      <c r="I5341" t="inlineStr">
        <is>
          <t>Large client</t>
        </is>
      </c>
      <c r="J5341" t="inlineStr">
        <is>
          <t>Amir Khan</t>
        </is>
      </c>
      <c r="K5341" s="71" t="n">
        <v>2097</v>
      </c>
      <c r="L5341" s="72" t="n">
        <v>4306.45</v>
      </c>
      <c r="M5341" s="72" t="n">
        <v>9030625.65</v>
      </c>
      <c r="N5341" s="72" t="n">
        <v>180612.51</v>
      </c>
      <c r="O5341" s="72" t="n">
        <v>8850013.140000001</v>
      </c>
      <c r="P5341" s="72" t="n">
        <v>6100165.6</v>
      </c>
      <c r="Q5341" s="72" t="n">
        <v>2749847.54</v>
      </c>
      <c r="R5341" t="inlineStr">
        <is>
          <t>M-05</t>
        </is>
      </c>
      <c r="S5341" s="73" t="n">
        <v>14.5</v>
      </c>
      <c r="T5341" s="73" t="n">
        <v>11.9</v>
      </c>
      <c r="U5341" s="71" t="n">
        <v>0</v>
      </c>
      <c r="V5341" t="inlineStr">
        <is>
          <t>No</t>
        </is>
      </c>
      <c r="W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TC105333</t>
        </is>
      </c>
      <c r="B5342" s="69" t="n">
        <v>46301</v>
      </c>
      <c r="C5342" s="70" t="n">
        <v>2026</v>
      </c>
      <c r="D5342" t="inlineStr">
        <is>
          <t>Oct</t>
        </is>
      </c>
      <c r="E5342" t="inlineStr">
        <is>
          <t>North America</t>
        </is>
      </c>
      <c r="F5342" t="inlineStr">
        <is>
          <t>Canada</t>
        </is>
      </c>
      <c r="G5342" t="inlineStr">
        <is>
          <t>BFSI</t>
        </is>
      </c>
      <c r="H5342" t="inlineStr">
        <is>
          <t>Application services</t>
        </is>
      </c>
      <c r="I5342" t="inlineStr">
        <is>
          <t>Large client</t>
        </is>
      </c>
      <c r="J5342" t="inlineStr">
        <is>
          <t>Liam O'Brien</t>
        </is>
      </c>
      <c r="K5342" s="71" t="n">
        <v>8839</v>
      </c>
      <c r="L5342" s="72" t="n">
        <v>4157.85</v>
      </c>
      <c r="M5342" s="72" t="n">
        <v>36751236.15</v>
      </c>
      <c r="N5342" s="72" t="n">
        <v>0</v>
      </c>
      <c r="O5342" s="72" t="n">
        <v>36751236.15</v>
      </c>
      <c r="P5342" s="72" t="n">
        <v>24847601.04</v>
      </c>
      <c r="Q5342" s="72" t="n">
        <v>11903635.11</v>
      </c>
      <c r="R5342" t="inlineStr">
        <is>
          <t>B-06</t>
        </is>
      </c>
      <c r="S5342" s="73" t="n">
        <v>60.8</v>
      </c>
      <c r="T5342" s="73" t="n">
        <v>49.4</v>
      </c>
      <c r="U5342" s="71" t="n">
        <v>1</v>
      </c>
      <c r="V5342" t="inlineStr">
        <is>
          <t>No</t>
        </is>
      </c>
      <c r="W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TC105334</t>
        </is>
      </c>
      <c r="B5343" s="69" t="n">
        <v>46301</v>
      </c>
      <c r="C5343" s="70" t="n">
        <v>2026</v>
      </c>
      <c r="D5343" t="inlineStr">
        <is>
          <t>Oct</t>
        </is>
      </c>
      <c r="E5343" t="inlineStr">
        <is>
          <t>Asia Pacific</t>
        </is>
      </c>
      <c r="F5343" t="inlineStr">
        <is>
          <t>Australia</t>
        </is>
      </c>
      <c r="G5343" t="inlineStr">
        <is>
          <t>Manufacturing</t>
        </is>
      </c>
      <c r="H5343" t="inlineStr">
        <is>
          <t>Application services</t>
        </is>
      </c>
      <c r="I5343" t="inlineStr">
        <is>
          <t>Top-10 client</t>
        </is>
      </c>
      <c r="J5343" t="inlineStr">
        <is>
          <t>Ravindra Patil</t>
        </is>
      </c>
      <c r="K5343" s="71" t="n">
        <v>1697</v>
      </c>
      <c r="L5343" s="72" t="n">
        <v>3711.97</v>
      </c>
      <c r="M5343" s="72" t="n">
        <v>6299213.09</v>
      </c>
      <c r="N5343" s="72" t="n">
        <v>251968.52</v>
      </c>
      <c r="O5343" s="72" t="n">
        <v>6047244.57</v>
      </c>
      <c r="P5343" s="72" t="n">
        <v>3737399</v>
      </c>
      <c r="Q5343" s="72" t="n">
        <v>2309845.57</v>
      </c>
      <c r="R5343" t="inlineStr">
        <is>
          <t>M-06</t>
        </is>
      </c>
      <c r="S5343" s="73" t="n">
        <v>12.2</v>
      </c>
      <c r="T5343" s="73" t="n">
        <v>9.699999999999999</v>
      </c>
      <c r="U5343" s="71" t="n">
        <v>0</v>
      </c>
      <c r="V5343" t="inlineStr">
        <is>
          <t>No</t>
        </is>
      </c>
      <c r="W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TC105335</t>
        </is>
      </c>
      <c r="B5344" s="69" t="n">
        <v>46301</v>
      </c>
      <c r="C5344" s="70" t="n">
        <v>2026</v>
      </c>
      <c r="D5344" t="inlineStr">
        <is>
          <t>Oct</t>
        </is>
      </c>
      <c r="E5344" t="inlineStr">
        <is>
          <t>North America</t>
        </is>
      </c>
      <c r="F5344" t="inlineStr">
        <is>
          <t>Canada</t>
        </is>
      </c>
      <c r="G5344" t="inlineStr">
        <is>
          <t>Retail &amp; CPG</t>
        </is>
      </c>
      <c r="H5344" t="inlineStr">
        <is>
          <t>Application services</t>
        </is>
      </c>
      <c r="I5344" t="inlineStr">
        <is>
          <t>Large client</t>
        </is>
      </c>
      <c r="J5344" t="inlineStr">
        <is>
          <t>Arjun Mehta</t>
        </is>
      </c>
      <c r="K5344" s="71" t="n">
        <v>2631</v>
      </c>
      <c r="L5344" s="72" t="n">
        <v>3565.11</v>
      </c>
      <c r="M5344" s="72" t="n">
        <v>9379804.41</v>
      </c>
      <c r="N5344" s="72" t="n">
        <v>0</v>
      </c>
      <c r="O5344" s="72" t="n">
        <v>9379804.41</v>
      </c>
      <c r="P5344" s="72" t="n">
        <v>6213029.36</v>
      </c>
      <c r="Q5344" s="72" t="n">
        <v>3166775.05</v>
      </c>
      <c r="R5344" t="inlineStr">
        <is>
          <t>RC-01</t>
        </is>
      </c>
      <c r="S5344" s="73" t="n">
        <v>18.6</v>
      </c>
      <c r="T5344" s="73" t="n">
        <v>15.1</v>
      </c>
      <c r="U5344" s="71" t="n">
        <v>1</v>
      </c>
      <c r="V5344" t="inlineStr">
        <is>
          <t>No</t>
        </is>
      </c>
      <c r="W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TC105336</t>
        </is>
      </c>
      <c r="B5345" s="69" t="n">
        <v>46301</v>
      </c>
      <c r="C5345" s="70" t="n">
        <v>2026</v>
      </c>
      <c r="D5345" t="inlineStr">
        <is>
          <t>Oct</t>
        </is>
      </c>
      <c r="E5345" t="inlineStr">
        <is>
          <t>North America</t>
        </is>
      </c>
      <c r="F5345" t="inlineStr">
        <is>
          <t>USA</t>
        </is>
      </c>
      <c r="G5345" t="inlineStr">
        <is>
          <t>BFSI</t>
        </is>
      </c>
      <c r="H5345" t="inlineStr">
        <is>
          <t>Application services</t>
        </is>
      </c>
      <c r="I5345" t="inlineStr">
        <is>
          <t>Large client</t>
        </is>
      </c>
      <c r="J5345" t="inlineStr">
        <is>
          <t>Fatima Al-Saud</t>
        </is>
      </c>
      <c r="K5345" s="71" t="n">
        <v>3066</v>
      </c>
      <c r="L5345" s="72" t="n">
        <v>4171.38</v>
      </c>
      <c r="M5345" s="72" t="n">
        <v>12789451.08</v>
      </c>
      <c r="N5345" s="72" t="n">
        <v>255789.02</v>
      </c>
      <c r="O5345" s="72" t="n">
        <v>12533662.06</v>
      </c>
      <c r="P5345" s="72" t="n">
        <v>8400640.210000001</v>
      </c>
      <c r="Q5345" s="72" t="n">
        <v>4133021.85</v>
      </c>
      <c r="R5345" t="inlineStr">
        <is>
          <t>B-03</t>
        </is>
      </c>
      <c r="S5345" s="73" t="n">
        <v>23.4</v>
      </c>
      <c r="T5345" s="73" t="n">
        <v>17.7</v>
      </c>
      <c r="U5345" s="71" t="n">
        <v>0</v>
      </c>
      <c r="V5345" t="inlineStr">
        <is>
          <t>No</t>
        </is>
      </c>
      <c r="W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TC105337</t>
        </is>
      </c>
      <c r="B5346" s="69" t="n">
        <v>46301</v>
      </c>
      <c r="C5346" s="70" t="n">
        <v>2026</v>
      </c>
      <c r="D5346" t="inlineStr">
        <is>
          <t>Oct</t>
        </is>
      </c>
      <c r="E5346" t="inlineStr">
        <is>
          <t>North America</t>
        </is>
      </c>
      <c r="F5346" t="inlineStr">
        <is>
          <t>Canada</t>
        </is>
      </c>
      <c r="G5346" t="inlineStr">
        <is>
          <t>Manufacturing</t>
        </is>
      </c>
      <c r="H5346" t="inlineStr">
        <is>
          <t>Application services</t>
        </is>
      </c>
      <c r="I5346" t="inlineStr">
        <is>
          <t>Large client</t>
        </is>
      </c>
      <c r="J5346" t="inlineStr">
        <is>
          <t>Yuki Sato</t>
        </is>
      </c>
      <c r="K5346" s="71" t="n">
        <v>5081</v>
      </c>
      <c r="L5346" s="72" t="n">
        <v>4501.88</v>
      </c>
      <c r="M5346" s="72" t="n">
        <v>22874052.28</v>
      </c>
      <c r="N5346" s="72" t="n">
        <v>0</v>
      </c>
      <c r="O5346" s="72" t="n">
        <v>22874052.28</v>
      </c>
      <c r="P5346" s="72" t="n">
        <v>13596123.13</v>
      </c>
      <c r="Q5346" s="72" t="n">
        <v>9277929.15</v>
      </c>
      <c r="R5346" t="inlineStr">
        <is>
          <t>M-05</t>
        </is>
      </c>
      <c r="S5346" s="73" t="n">
        <v>33.5</v>
      </c>
      <c r="T5346" s="73" t="n">
        <v>29.8</v>
      </c>
      <c r="U5346" s="71" t="n">
        <v>0</v>
      </c>
      <c r="V5346" t="inlineStr">
        <is>
          <t>No</t>
        </is>
      </c>
      <c r="W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TC105338</t>
        </is>
      </c>
      <c r="B5347" s="69" t="n">
        <v>46301</v>
      </c>
      <c r="C5347" s="70" t="n">
        <v>2026</v>
      </c>
      <c r="D5347" t="inlineStr">
        <is>
          <t>Oct</t>
        </is>
      </c>
      <c r="E5347" t="inlineStr">
        <is>
          <t>Continental Europe</t>
        </is>
      </c>
      <c r="F5347" t="inlineStr">
        <is>
          <t>Germany</t>
        </is>
      </c>
      <c r="G5347" t="inlineStr">
        <is>
          <t>Technology &amp; Services</t>
        </is>
      </c>
      <c r="H5347" t="inlineStr">
        <is>
          <t>Cloud &amp; infrastructure</t>
        </is>
      </c>
      <c r="I5347" t="inlineStr">
        <is>
          <t>Top-10 client</t>
        </is>
      </c>
      <c r="J5347" t="inlineStr">
        <is>
          <t>Ruhi Shaikh</t>
        </is>
      </c>
      <c r="K5347" s="71" t="n">
        <v>8676</v>
      </c>
      <c r="L5347" s="72" t="n">
        <v>4441.8</v>
      </c>
      <c r="M5347" s="72" t="n">
        <v>38537056.8</v>
      </c>
      <c r="N5347" s="72" t="n">
        <v>770741.14</v>
      </c>
      <c r="O5347" s="72" t="n">
        <v>37766315.66</v>
      </c>
      <c r="P5347" s="72" t="n">
        <v>24330901.69</v>
      </c>
      <c r="Q5347" s="72" t="n">
        <v>13435413.97</v>
      </c>
      <c r="R5347" t="inlineStr">
        <is>
          <t>TS-03</t>
        </is>
      </c>
      <c r="S5347" s="73" t="n">
        <v>61.8</v>
      </c>
      <c r="T5347" s="73" t="n">
        <v>48.3</v>
      </c>
      <c r="U5347" s="71" t="n">
        <v>0</v>
      </c>
      <c r="V5347" t="inlineStr">
        <is>
          <t>No</t>
        </is>
      </c>
      <c r="W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TC105339</t>
        </is>
      </c>
      <c r="B5348" s="69" t="n">
        <v>46302</v>
      </c>
      <c r="C5348" s="70" t="n">
        <v>2026</v>
      </c>
      <c r="D5348" t="inlineStr">
        <is>
          <t>Oct</t>
        </is>
      </c>
      <c r="E5348" t="inlineStr">
        <is>
          <t>North America</t>
        </is>
      </c>
      <c r="F5348" t="inlineStr">
        <is>
          <t>USA</t>
        </is>
      </c>
      <c r="G5348" t="inlineStr">
        <is>
          <t>Life Sciences</t>
        </is>
      </c>
      <c r="H5348" t="inlineStr">
        <is>
          <t>BPS</t>
        </is>
      </c>
      <c r="I5348" t="inlineStr">
        <is>
          <t>Mid-size client</t>
        </is>
      </c>
      <c r="J5348" t="inlineStr">
        <is>
          <t>Lucas Martin</t>
        </is>
      </c>
      <c r="K5348" s="71" t="n">
        <v>5012</v>
      </c>
      <c r="L5348" s="72" t="n">
        <v>5038.87</v>
      </c>
      <c r="M5348" s="72" t="n">
        <v>25254816.44</v>
      </c>
      <c r="N5348" s="72" t="n">
        <v>0</v>
      </c>
      <c r="O5348" s="72" t="n">
        <v>25254816.44</v>
      </c>
      <c r="P5348" s="72" t="n">
        <v>14978495.62</v>
      </c>
      <c r="Q5348" s="72" t="n">
        <v>10276320.82</v>
      </c>
      <c r="R5348" t="inlineStr">
        <is>
          <t>LS-04</t>
        </is>
      </c>
      <c r="S5348" s="73" t="n">
        <v>38.8</v>
      </c>
      <c r="T5348" s="73" t="n">
        <v>29.9</v>
      </c>
      <c r="U5348" s="71" t="n">
        <v>1</v>
      </c>
      <c r="V5348" t="inlineStr">
        <is>
          <t>Yes</t>
        </is>
      </c>
      <c r="W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TC105340</t>
        </is>
      </c>
      <c r="B5349" s="69" t="n">
        <v>46302</v>
      </c>
      <c r="C5349" s="70" t="n">
        <v>2026</v>
      </c>
      <c r="D5349" t="inlineStr">
        <is>
          <t>Oct</t>
        </is>
      </c>
      <c r="E5349" t="inlineStr">
        <is>
          <t>India</t>
        </is>
      </c>
      <c r="F5349" t="inlineStr">
        <is>
          <t>India</t>
        </is>
      </c>
      <c r="G5349" t="inlineStr">
        <is>
          <t>BFSI</t>
        </is>
      </c>
      <c r="H5349" t="inlineStr">
        <is>
          <t>Application services</t>
        </is>
      </c>
      <c r="I5349" t="inlineStr">
        <is>
          <t>Large client</t>
        </is>
      </c>
      <c r="J5349" t="inlineStr">
        <is>
          <t>Carlos Silva</t>
        </is>
      </c>
      <c r="K5349" s="71" t="n">
        <v>5820</v>
      </c>
      <c r="L5349" s="72" t="n">
        <v>3922.03</v>
      </c>
      <c r="M5349" s="72" t="n">
        <v>22826214.6</v>
      </c>
      <c r="N5349" s="72" t="n">
        <v>1369572.88</v>
      </c>
      <c r="O5349" s="72" t="n">
        <v>21456641.72</v>
      </c>
      <c r="P5349" s="72" t="n">
        <v>14047880.46</v>
      </c>
      <c r="Q5349" s="72" t="n">
        <v>7408761.26</v>
      </c>
      <c r="R5349" t="inlineStr">
        <is>
          <t>B-01</t>
        </is>
      </c>
      <c r="S5349" s="73" t="n">
        <v>45.6</v>
      </c>
      <c r="T5349" s="73" t="n">
        <v>34.1</v>
      </c>
      <c r="U5349" s="71" t="n">
        <v>2</v>
      </c>
      <c r="V5349" t="inlineStr">
        <is>
          <t>No</t>
        </is>
      </c>
      <c r="W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TC105341</t>
        </is>
      </c>
      <c r="B5350" s="69" t="n">
        <v>46302</v>
      </c>
      <c r="C5350" s="70" t="n">
        <v>2026</v>
      </c>
      <c r="D5350" t="inlineStr">
        <is>
          <t>Oct</t>
        </is>
      </c>
      <c r="E5350" t="inlineStr">
        <is>
          <t>UK</t>
        </is>
      </c>
      <c r="F5350" t="inlineStr">
        <is>
          <t>UK</t>
        </is>
      </c>
      <c r="G5350" t="inlineStr">
        <is>
          <t>Retail &amp; CPG</t>
        </is>
      </c>
      <c r="H5350" t="inlineStr">
        <is>
          <t>Application services</t>
        </is>
      </c>
      <c r="I5350" t="inlineStr">
        <is>
          <t>Top-10 client</t>
        </is>
      </c>
      <c r="J5350" t="inlineStr">
        <is>
          <t>Zoya Ahmed</t>
        </is>
      </c>
      <c r="K5350" s="71" t="n">
        <v>5409</v>
      </c>
      <c r="L5350" s="72" t="n">
        <v>3835.86</v>
      </c>
      <c r="M5350" s="72" t="n">
        <v>20748166.74</v>
      </c>
      <c r="N5350" s="72" t="n">
        <v>414963.33</v>
      </c>
      <c r="O5350" s="72" t="n">
        <v>20333203.41</v>
      </c>
      <c r="P5350" s="72" t="n">
        <v>13260856.57</v>
      </c>
      <c r="Q5350" s="72" t="n">
        <v>7072346.84</v>
      </c>
      <c r="R5350" t="inlineStr">
        <is>
          <t>RC-06</t>
        </is>
      </c>
      <c r="S5350" s="73" t="n">
        <v>37.1</v>
      </c>
      <c r="T5350" s="73" t="n">
        <v>32.1</v>
      </c>
      <c r="U5350" s="71" t="n">
        <v>1</v>
      </c>
      <c r="V5350" t="inlineStr">
        <is>
          <t>No</t>
        </is>
      </c>
      <c r="W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TC105342</t>
        </is>
      </c>
      <c r="B5351" s="69" t="n">
        <v>46302</v>
      </c>
      <c r="C5351" s="70" t="n">
        <v>2026</v>
      </c>
      <c r="D5351" t="inlineStr">
        <is>
          <t>Oct</t>
        </is>
      </c>
      <c r="E5351" t="inlineStr">
        <is>
          <t>North America</t>
        </is>
      </c>
      <c r="F5351" t="inlineStr">
        <is>
          <t>Canada</t>
        </is>
      </c>
      <c r="G5351" t="inlineStr">
        <is>
          <t>Retail &amp; CPG</t>
        </is>
      </c>
      <c r="H5351" t="inlineStr">
        <is>
          <t>BPS</t>
        </is>
      </c>
      <c r="I5351" t="inlineStr">
        <is>
          <t>Large client</t>
        </is>
      </c>
      <c r="J5351" t="inlineStr">
        <is>
          <t>Ruhi Shaikh</t>
        </is>
      </c>
      <c r="K5351" s="71" t="n">
        <v>8801</v>
      </c>
      <c r="L5351" s="72" t="n">
        <v>3854.42</v>
      </c>
      <c r="M5351" s="72" t="n">
        <v>33922750.42</v>
      </c>
      <c r="N5351" s="72" t="n">
        <v>0</v>
      </c>
      <c r="O5351" s="72" t="n">
        <v>33922750.42</v>
      </c>
      <c r="P5351" s="72" t="n">
        <v>20981107.13</v>
      </c>
      <c r="Q5351" s="72" t="n">
        <v>12941643.29</v>
      </c>
      <c r="R5351" t="inlineStr">
        <is>
          <t>RC-05</t>
        </is>
      </c>
      <c r="S5351" s="73" t="n">
        <v>67.3</v>
      </c>
      <c r="T5351" s="73" t="n">
        <v>53.7</v>
      </c>
      <c r="U5351" s="71" t="n">
        <v>0</v>
      </c>
      <c r="V5351" t="inlineStr">
        <is>
          <t>No</t>
        </is>
      </c>
      <c r="W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TC105343</t>
        </is>
      </c>
      <c r="B5352" s="69" t="n">
        <v>46302</v>
      </c>
      <c r="C5352" s="70" t="n">
        <v>2026</v>
      </c>
      <c r="D5352" t="inlineStr">
        <is>
          <t>Oct</t>
        </is>
      </c>
      <c r="E5352" t="inlineStr">
        <is>
          <t>Continental Europe</t>
        </is>
      </c>
      <c r="F5352" t="inlineStr">
        <is>
          <t>Germany</t>
        </is>
      </c>
      <c r="G5352" t="inlineStr">
        <is>
          <t>BFSI</t>
        </is>
      </c>
      <c r="H5352" t="inlineStr">
        <is>
          <t>Cloud &amp; infrastructure</t>
        </is>
      </c>
      <c r="I5352" t="inlineStr">
        <is>
          <t>Large client</t>
        </is>
      </c>
      <c r="J5352" t="inlineStr">
        <is>
          <t>Arjun Mehta</t>
        </is>
      </c>
      <c r="K5352" s="71" t="n">
        <v>2043</v>
      </c>
      <c r="L5352" s="72" t="n">
        <v>4185.22</v>
      </c>
      <c r="M5352" s="72" t="n">
        <v>8550404.460000001</v>
      </c>
      <c r="N5352" s="72" t="n">
        <v>171008.09</v>
      </c>
      <c r="O5352" s="72" t="n">
        <v>8379396.37</v>
      </c>
      <c r="P5352" s="72" t="n">
        <v>5413365.35</v>
      </c>
      <c r="Q5352" s="72" t="n">
        <v>2966031.02</v>
      </c>
      <c r="R5352" t="inlineStr">
        <is>
          <t>B-04</t>
        </is>
      </c>
      <c r="S5352" s="73" t="n">
        <v>14.1</v>
      </c>
      <c r="T5352" s="73" t="n">
        <v>12.6</v>
      </c>
      <c r="U5352" s="71" t="n">
        <v>0</v>
      </c>
      <c r="V5352" t="inlineStr">
        <is>
          <t>No</t>
        </is>
      </c>
      <c r="W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TC105344</t>
        </is>
      </c>
      <c r="B5353" s="69" t="n">
        <v>46302</v>
      </c>
      <c r="C5353" s="70" t="n">
        <v>2026</v>
      </c>
      <c r="D5353" t="inlineStr">
        <is>
          <t>Oct</t>
        </is>
      </c>
      <c r="E5353" t="inlineStr">
        <is>
          <t>North America</t>
        </is>
      </c>
      <c r="F5353" t="inlineStr">
        <is>
          <t>Canada</t>
        </is>
      </c>
      <c r="G5353" t="inlineStr">
        <is>
          <t>Manufacturing</t>
        </is>
      </c>
      <c r="H5353" t="inlineStr">
        <is>
          <t>Cloud &amp; infrastructure</t>
        </is>
      </c>
      <c r="I5353" t="inlineStr">
        <is>
          <t>Large client</t>
        </is>
      </c>
      <c r="J5353" t="inlineStr">
        <is>
          <t>Amir Khan</t>
        </is>
      </c>
      <c r="K5353" s="71" t="n">
        <v>7803</v>
      </c>
      <c r="L5353" s="72" t="n">
        <v>3821.3</v>
      </c>
      <c r="M5353" s="72" t="n">
        <v>29817603.9</v>
      </c>
      <c r="N5353" s="72" t="n">
        <v>1789056.23</v>
      </c>
      <c r="O5353" s="72" t="n">
        <v>28028547.67</v>
      </c>
      <c r="P5353" s="72" t="n">
        <v>20023075.33</v>
      </c>
      <c r="Q5353" s="72" t="n">
        <v>8005472.34</v>
      </c>
      <c r="R5353" t="inlineStr">
        <is>
          <t>M-03</t>
        </is>
      </c>
      <c r="S5353" s="73" t="n">
        <v>59.5</v>
      </c>
      <c r="T5353" s="73" t="n">
        <v>47.2</v>
      </c>
      <c r="U5353" s="71" t="n">
        <v>0</v>
      </c>
      <c r="V5353" t="inlineStr">
        <is>
          <t>No</t>
        </is>
      </c>
      <c r="W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TC105345</t>
        </is>
      </c>
      <c r="B5354" s="69" t="n">
        <v>46302</v>
      </c>
      <c r="C5354" s="70" t="n">
        <v>2026</v>
      </c>
      <c r="D5354" t="inlineStr">
        <is>
          <t>Oct</t>
        </is>
      </c>
      <c r="E5354" t="inlineStr">
        <is>
          <t>Asia Pacific</t>
        </is>
      </c>
      <c r="F5354" t="inlineStr">
        <is>
          <t>Japan</t>
        </is>
      </c>
      <c r="G5354" t="inlineStr">
        <is>
          <t>Communications &amp; Media</t>
        </is>
      </c>
      <c r="H5354" t="inlineStr">
        <is>
          <t>BPS</t>
        </is>
      </c>
      <c r="I5354" t="inlineStr">
        <is>
          <t>Mid-size client</t>
        </is>
      </c>
      <c r="J5354" t="inlineStr">
        <is>
          <t>Yuki Sato</t>
        </is>
      </c>
      <c r="K5354" s="71" t="n">
        <v>3712</v>
      </c>
      <c r="L5354" s="72" t="n">
        <v>3178.55</v>
      </c>
      <c r="M5354" s="72" t="n">
        <v>11798777.6</v>
      </c>
      <c r="N5354" s="72" t="n">
        <v>235975.55</v>
      </c>
      <c r="O5354" s="72" t="n">
        <v>11562802.05</v>
      </c>
      <c r="P5354" s="72" t="n">
        <v>8369501.8</v>
      </c>
      <c r="Q5354" s="72" t="n">
        <v>3193300.25</v>
      </c>
      <c r="R5354" t="inlineStr">
        <is>
          <t>CM-05</t>
        </is>
      </c>
      <c r="S5354" s="73" t="n">
        <v>25.3</v>
      </c>
      <c r="T5354" s="73" t="n">
        <v>21.9</v>
      </c>
      <c r="U5354" s="71" t="n">
        <v>0</v>
      </c>
      <c r="V5354" t="inlineStr">
        <is>
          <t>No</t>
        </is>
      </c>
      <c r="W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TC105346</t>
        </is>
      </c>
      <c r="B5355" s="69" t="n">
        <v>46302</v>
      </c>
      <c r="C5355" s="70" t="n">
        <v>2026</v>
      </c>
      <c r="D5355" t="inlineStr">
        <is>
          <t>Oct</t>
        </is>
      </c>
      <c r="E5355" t="inlineStr">
        <is>
          <t>North America</t>
        </is>
      </c>
      <c r="F5355" t="inlineStr">
        <is>
          <t>Canada</t>
        </is>
      </c>
      <c r="G5355" t="inlineStr">
        <is>
          <t>Technology &amp; Services</t>
        </is>
      </c>
      <c r="H5355" t="inlineStr">
        <is>
          <t>Application services</t>
        </is>
      </c>
      <c r="I5355" t="inlineStr">
        <is>
          <t>Mid-size client</t>
        </is>
      </c>
      <c r="J5355" t="inlineStr">
        <is>
          <t>Sara Rossi</t>
        </is>
      </c>
      <c r="K5355" s="71" t="n">
        <v>5219</v>
      </c>
      <c r="L5355" s="72" t="n">
        <v>3652.63</v>
      </c>
      <c r="M5355" s="72" t="n">
        <v>19063075.97</v>
      </c>
      <c r="N5355" s="72" t="n">
        <v>762523.04</v>
      </c>
      <c r="O5355" s="72" t="n">
        <v>18300552.93</v>
      </c>
      <c r="P5355" s="72" t="n">
        <v>12598543.92</v>
      </c>
      <c r="Q5355" s="72" t="n">
        <v>5702009.01</v>
      </c>
      <c r="R5355" t="inlineStr">
        <is>
          <t>TS-06</t>
        </is>
      </c>
      <c r="S5355" s="73" t="n">
        <v>40</v>
      </c>
      <c r="T5355" s="73" t="n">
        <v>31.2</v>
      </c>
      <c r="U5355" s="71" t="n">
        <v>0</v>
      </c>
      <c r="V5355" t="inlineStr">
        <is>
          <t>No</t>
        </is>
      </c>
      <c r="W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TC105347</t>
        </is>
      </c>
      <c r="B5356" s="69" t="n">
        <v>46302</v>
      </c>
      <c r="C5356" s="70" t="n">
        <v>2026</v>
      </c>
      <c r="D5356" t="inlineStr">
        <is>
          <t>Oct</t>
        </is>
      </c>
      <c r="E5356" t="inlineStr">
        <is>
          <t>North America</t>
        </is>
      </c>
      <c r="F5356" t="inlineStr">
        <is>
          <t>Canada</t>
        </is>
      </c>
      <c r="G5356" t="inlineStr">
        <is>
          <t>BFSI</t>
        </is>
      </c>
      <c r="H5356" t="inlineStr">
        <is>
          <t>Consulting</t>
        </is>
      </c>
      <c r="I5356" t="inlineStr">
        <is>
          <t>Top-10 client</t>
        </is>
      </c>
      <c r="J5356" t="inlineStr">
        <is>
          <t>Sophie Müller</t>
        </is>
      </c>
      <c r="K5356" s="71" t="n">
        <v>8670</v>
      </c>
      <c r="L5356" s="72" t="n">
        <v>4551.26</v>
      </c>
      <c r="M5356" s="72" t="n">
        <v>39459424.2</v>
      </c>
      <c r="N5356" s="72" t="n">
        <v>1578376.97</v>
      </c>
      <c r="O5356" s="72" t="n">
        <v>37881047.23</v>
      </c>
      <c r="P5356" s="72" t="n">
        <v>26999004.47</v>
      </c>
      <c r="Q5356" s="72" t="n">
        <v>10882042.76</v>
      </c>
      <c r="R5356" t="inlineStr">
        <is>
          <t>B-03</t>
        </is>
      </c>
      <c r="S5356" s="73" t="n">
        <v>58.7</v>
      </c>
      <c r="T5356" s="73" t="n">
        <v>51.8</v>
      </c>
      <c r="U5356" s="71" t="n">
        <v>0</v>
      </c>
      <c r="V5356" t="inlineStr">
        <is>
          <t>No</t>
        </is>
      </c>
      <c r="W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TC105348</t>
        </is>
      </c>
      <c r="B5357" s="69" t="n">
        <v>46302</v>
      </c>
      <c r="C5357" s="70" t="n">
        <v>2026</v>
      </c>
      <c r="D5357" t="inlineStr">
        <is>
          <t>Oct</t>
        </is>
      </c>
      <c r="E5357" t="inlineStr">
        <is>
          <t>Continental Europe</t>
        </is>
      </c>
      <c r="F5357" t="inlineStr">
        <is>
          <t>France</t>
        </is>
      </c>
      <c r="G5357" t="inlineStr">
        <is>
          <t>Manufacturing</t>
        </is>
      </c>
      <c r="H5357" t="inlineStr">
        <is>
          <t>AI &amp; data</t>
        </is>
      </c>
      <c r="I5357" t="inlineStr">
        <is>
          <t>Large client</t>
        </is>
      </c>
      <c r="J5357" t="inlineStr">
        <is>
          <t>Noah Smith</t>
        </is>
      </c>
      <c r="K5357" s="71" t="n">
        <v>12514</v>
      </c>
      <c r="L5357" s="72" t="n">
        <v>3850.21</v>
      </c>
      <c r="M5357" s="72" t="n">
        <v>48181527.94</v>
      </c>
      <c r="N5357" s="72" t="n">
        <v>0</v>
      </c>
      <c r="O5357" s="72" t="n">
        <v>48181527.94</v>
      </c>
      <c r="P5357" s="72" t="n">
        <v>30311145.34</v>
      </c>
      <c r="Q5357" s="72" t="n">
        <v>17870382.6</v>
      </c>
      <c r="R5357" t="inlineStr">
        <is>
          <t>M-01</t>
        </is>
      </c>
      <c r="S5357" s="73" t="n">
        <v>78.8</v>
      </c>
      <c r="T5357" s="73" t="n">
        <v>72</v>
      </c>
      <c r="U5357" s="71" t="n">
        <v>1</v>
      </c>
      <c r="V5357" t="inlineStr">
        <is>
          <t>No</t>
        </is>
      </c>
      <c r="W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TC105349</t>
        </is>
      </c>
      <c r="B5358" s="69" t="n">
        <v>46303</v>
      </c>
      <c r="C5358" s="70" t="n">
        <v>2026</v>
      </c>
      <c r="D5358" t="inlineStr">
        <is>
          <t>Oct</t>
        </is>
      </c>
      <c r="E5358" t="inlineStr">
        <is>
          <t>UK</t>
        </is>
      </c>
      <c r="F5358" t="inlineStr">
        <is>
          <t>UK</t>
        </is>
      </c>
      <c r="G5358" t="inlineStr">
        <is>
          <t>BFSI</t>
        </is>
      </c>
      <c r="H5358" t="inlineStr">
        <is>
          <t>Consulting</t>
        </is>
      </c>
      <c r="I5358" t="inlineStr">
        <is>
          <t>Large client</t>
        </is>
      </c>
      <c r="J5358" t="inlineStr">
        <is>
          <t>Emma Clarke</t>
        </is>
      </c>
      <c r="K5358" s="71" t="n">
        <v>3848</v>
      </c>
      <c r="L5358" s="72" t="n">
        <v>3970.02</v>
      </c>
      <c r="M5358" s="72" t="n">
        <v>15276636.96</v>
      </c>
      <c r="N5358" s="72" t="n">
        <v>305532.74</v>
      </c>
      <c r="O5358" s="72" t="n">
        <v>14971104.22</v>
      </c>
      <c r="P5358" s="72" t="n">
        <v>9370442.869999999</v>
      </c>
      <c r="Q5358" s="72" t="n">
        <v>5600661.35</v>
      </c>
      <c r="R5358" t="inlineStr">
        <is>
          <t>B-05</t>
        </is>
      </c>
      <c r="S5358" s="73" t="n">
        <v>27.5</v>
      </c>
      <c r="T5358" s="73" t="n">
        <v>22.4</v>
      </c>
      <c r="U5358" s="71" t="n">
        <v>0</v>
      </c>
      <c r="V5358" t="inlineStr">
        <is>
          <t>No</t>
        </is>
      </c>
      <c r="W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TC105350</t>
        </is>
      </c>
      <c r="B5359" s="69" t="n">
        <v>46303</v>
      </c>
      <c r="C5359" s="70" t="n">
        <v>2026</v>
      </c>
      <c r="D5359" t="inlineStr">
        <is>
          <t>Oct</t>
        </is>
      </c>
      <c r="E5359" t="inlineStr">
        <is>
          <t>UK</t>
        </is>
      </c>
      <c r="F5359" t="inlineStr">
        <is>
          <t>UK</t>
        </is>
      </c>
      <c r="G5359" t="inlineStr">
        <is>
          <t>BFSI</t>
        </is>
      </c>
      <c r="H5359" t="inlineStr">
        <is>
          <t>Cloud &amp; infrastructure</t>
        </is>
      </c>
      <c r="I5359" t="inlineStr">
        <is>
          <t>Top-10 client</t>
        </is>
      </c>
      <c r="J5359" t="inlineStr">
        <is>
          <t>Mei Lin</t>
        </is>
      </c>
      <c r="K5359" s="71" t="n">
        <v>1451</v>
      </c>
      <c r="L5359" s="72" t="n">
        <v>3760.23</v>
      </c>
      <c r="M5359" s="72" t="n">
        <v>5456093.73</v>
      </c>
      <c r="N5359" s="72" t="n">
        <v>109121.87</v>
      </c>
      <c r="O5359" s="72" t="n">
        <v>5346971.86</v>
      </c>
      <c r="P5359" s="72" t="n">
        <v>3506016</v>
      </c>
      <c r="Q5359" s="72" t="n">
        <v>1840955.86</v>
      </c>
      <c r="R5359" t="inlineStr">
        <is>
          <t>B-01</t>
        </is>
      </c>
      <c r="S5359" s="73" t="n">
        <v>10.3</v>
      </c>
      <c r="T5359" s="73" t="n">
        <v>9</v>
      </c>
      <c r="U5359" s="71" t="n">
        <v>0</v>
      </c>
      <c r="V5359" t="inlineStr">
        <is>
          <t>Yes</t>
        </is>
      </c>
      <c r="W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TC105351</t>
        </is>
      </c>
      <c r="B5360" s="69" t="n">
        <v>46303</v>
      </c>
      <c r="C5360" s="70" t="n">
        <v>2026</v>
      </c>
      <c r="D5360" t="inlineStr">
        <is>
          <t>Oct</t>
        </is>
      </c>
      <c r="E5360" t="inlineStr">
        <is>
          <t>Continental Europe</t>
        </is>
      </c>
      <c r="F5360" t="inlineStr">
        <is>
          <t>Netherlands</t>
        </is>
      </c>
      <c r="G5360" t="inlineStr">
        <is>
          <t>Retail &amp; CPG</t>
        </is>
      </c>
      <c r="H5360" t="inlineStr">
        <is>
          <t>BPS</t>
        </is>
      </c>
      <c r="I5360" t="inlineStr">
        <is>
          <t>Mid-size client</t>
        </is>
      </c>
      <c r="J5360" t="inlineStr">
        <is>
          <t>Lucas Martin</t>
        </is>
      </c>
      <c r="K5360" s="71" t="n">
        <v>9750</v>
      </c>
      <c r="L5360" s="72" t="n">
        <v>4191.55</v>
      </c>
      <c r="M5360" s="72" t="n">
        <v>40867612.5</v>
      </c>
      <c r="N5360" s="72" t="n">
        <v>2452056.75</v>
      </c>
      <c r="O5360" s="72" t="n">
        <v>38415555.75</v>
      </c>
      <c r="P5360" s="72" t="n">
        <v>27520435.06</v>
      </c>
      <c r="Q5360" s="72" t="n">
        <v>10895120.69</v>
      </c>
      <c r="R5360" t="inlineStr">
        <is>
          <t>RC-01</t>
        </is>
      </c>
      <c r="S5360" s="73" t="n">
        <v>66.3</v>
      </c>
      <c r="T5360" s="73" t="n">
        <v>59.6</v>
      </c>
      <c r="U5360" s="71" t="n">
        <v>0</v>
      </c>
      <c r="V5360" t="inlineStr">
        <is>
          <t>No</t>
        </is>
      </c>
      <c r="W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TC105352</t>
        </is>
      </c>
      <c r="B5361" s="69" t="n">
        <v>46303</v>
      </c>
      <c r="C5361" s="70" t="n">
        <v>2026</v>
      </c>
      <c r="D5361" t="inlineStr">
        <is>
          <t>Oct</t>
        </is>
      </c>
      <c r="E5361" t="inlineStr">
        <is>
          <t>North America</t>
        </is>
      </c>
      <c r="F5361" t="inlineStr">
        <is>
          <t>USA</t>
        </is>
      </c>
      <c r="G5361" t="inlineStr">
        <is>
          <t>Retail &amp; CPG</t>
        </is>
      </c>
      <c r="H5361" t="inlineStr">
        <is>
          <t>Application services</t>
        </is>
      </c>
      <c r="I5361" t="inlineStr">
        <is>
          <t>Large client</t>
        </is>
      </c>
      <c r="J5361" t="inlineStr">
        <is>
          <t>Shraddha Kulkarni</t>
        </is>
      </c>
      <c r="K5361" s="71" t="n">
        <v>4817</v>
      </c>
      <c r="L5361" s="72" t="n">
        <v>4153.06</v>
      </c>
      <c r="M5361" s="72" t="n">
        <v>20005290.02</v>
      </c>
      <c r="N5361" s="72" t="n">
        <v>0</v>
      </c>
      <c r="O5361" s="72" t="n">
        <v>20005290.02</v>
      </c>
      <c r="P5361" s="72" t="n">
        <v>12362415.54</v>
      </c>
      <c r="Q5361" s="72" t="n">
        <v>7642874.48</v>
      </c>
      <c r="R5361" t="inlineStr">
        <is>
          <t>RC-04</t>
        </is>
      </c>
      <c r="S5361" s="73" t="n">
        <v>35.8</v>
      </c>
      <c r="T5361" s="73" t="n">
        <v>28</v>
      </c>
      <c r="U5361" s="71" t="n">
        <v>0</v>
      </c>
      <c r="V5361" t="inlineStr">
        <is>
          <t>No</t>
        </is>
      </c>
      <c r="W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TC105353</t>
        </is>
      </c>
      <c r="B5362" s="69" t="n">
        <v>46303</v>
      </c>
      <c r="C5362" s="70" t="n">
        <v>2026</v>
      </c>
      <c r="D5362" t="inlineStr">
        <is>
          <t>Oct</t>
        </is>
      </c>
      <c r="E5362" t="inlineStr">
        <is>
          <t>North America</t>
        </is>
      </c>
      <c r="F5362" t="inlineStr">
        <is>
          <t>USA</t>
        </is>
      </c>
      <c r="G5362" t="inlineStr">
        <is>
          <t>BFSI</t>
        </is>
      </c>
      <c r="H5362" t="inlineStr">
        <is>
          <t>Application services</t>
        </is>
      </c>
      <c r="I5362" t="inlineStr">
        <is>
          <t>Large client</t>
        </is>
      </c>
      <c r="J5362" t="inlineStr">
        <is>
          <t>Ana Costa</t>
        </is>
      </c>
      <c r="K5362" s="71" t="n">
        <v>3834</v>
      </c>
      <c r="L5362" s="72" t="n">
        <v>4435.5</v>
      </c>
      <c r="M5362" s="72" t="n">
        <v>17005707</v>
      </c>
      <c r="N5362" s="72" t="n">
        <v>0</v>
      </c>
      <c r="O5362" s="72" t="n">
        <v>17005707</v>
      </c>
      <c r="P5362" s="72" t="n">
        <v>11555588.63</v>
      </c>
      <c r="Q5362" s="72" t="n">
        <v>5450118.37</v>
      </c>
      <c r="R5362" t="inlineStr">
        <is>
          <t>B-05</t>
        </is>
      </c>
      <c r="S5362" s="73" t="n">
        <v>23.6</v>
      </c>
      <c r="T5362" s="73" t="n">
        <v>21.6</v>
      </c>
      <c r="U5362" s="71" t="n">
        <v>0</v>
      </c>
      <c r="V5362" t="inlineStr">
        <is>
          <t>No</t>
        </is>
      </c>
      <c r="W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TC105354</t>
        </is>
      </c>
      <c r="B5363" s="69" t="n">
        <v>46303</v>
      </c>
      <c r="C5363" s="70" t="n">
        <v>2026</v>
      </c>
      <c r="D5363" t="inlineStr">
        <is>
          <t>Oct</t>
        </is>
      </c>
      <c r="E5363" t="inlineStr">
        <is>
          <t>UK</t>
        </is>
      </c>
      <c r="F5363" t="inlineStr">
        <is>
          <t>UK</t>
        </is>
      </c>
      <c r="G5363" t="inlineStr">
        <is>
          <t>Communications &amp; Media</t>
        </is>
      </c>
      <c r="H5363" t="inlineStr">
        <is>
          <t>AI &amp; data</t>
        </is>
      </c>
      <c r="I5363" t="inlineStr">
        <is>
          <t>Large client</t>
        </is>
      </c>
      <c r="J5363" t="inlineStr">
        <is>
          <t>Ana Costa</t>
        </is>
      </c>
      <c r="K5363" s="71" t="n">
        <v>10936</v>
      </c>
      <c r="L5363" s="72" t="n">
        <v>3576.59</v>
      </c>
      <c r="M5363" s="72" t="n">
        <v>39113588.24</v>
      </c>
      <c r="N5363" s="72" t="n">
        <v>782271.76</v>
      </c>
      <c r="O5363" s="72" t="n">
        <v>38331316.48</v>
      </c>
      <c r="P5363" s="72" t="n">
        <v>27036790.7</v>
      </c>
      <c r="Q5363" s="72" t="n">
        <v>11294525.78</v>
      </c>
      <c r="R5363" t="inlineStr">
        <is>
          <t>CM-02</t>
        </is>
      </c>
      <c r="S5363" s="73" t="n">
        <v>75.8</v>
      </c>
      <c r="T5363" s="73" t="n">
        <v>68.3</v>
      </c>
      <c r="U5363" s="71" t="n">
        <v>1</v>
      </c>
      <c r="V5363" t="inlineStr">
        <is>
          <t>No</t>
        </is>
      </c>
      <c r="W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TC105355</t>
        </is>
      </c>
      <c r="B5364" s="69" t="n">
        <v>46303</v>
      </c>
      <c r="C5364" s="70" t="n">
        <v>2026</v>
      </c>
      <c r="D5364" t="inlineStr">
        <is>
          <t>Oct</t>
        </is>
      </c>
      <c r="E5364" t="inlineStr">
        <is>
          <t>UK</t>
        </is>
      </c>
      <c r="F5364" t="inlineStr">
        <is>
          <t>UK</t>
        </is>
      </c>
      <c r="G5364" t="inlineStr">
        <is>
          <t>Manufacturing</t>
        </is>
      </c>
      <c r="H5364" t="inlineStr">
        <is>
          <t>Application services</t>
        </is>
      </c>
      <c r="I5364" t="inlineStr">
        <is>
          <t>Mid-size client</t>
        </is>
      </c>
      <c r="J5364" t="inlineStr">
        <is>
          <t>Ravindra Patil</t>
        </is>
      </c>
      <c r="K5364" s="71" t="n">
        <v>10372</v>
      </c>
      <c r="L5364" s="72" t="n">
        <v>4060.57</v>
      </c>
      <c r="M5364" s="72" t="n">
        <v>42116232.04</v>
      </c>
      <c r="N5364" s="72" t="n">
        <v>0</v>
      </c>
      <c r="O5364" s="72" t="n">
        <v>42116232.04</v>
      </c>
      <c r="P5364" s="72" t="n">
        <v>25407634.72</v>
      </c>
      <c r="Q5364" s="72" t="n">
        <v>16708597.32</v>
      </c>
      <c r="R5364" t="inlineStr">
        <is>
          <t>M-04</t>
        </is>
      </c>
      <c r="S5364" s="73" t="n">
        <v>72.3</v>
      </c>
      <c r="T5364" s="73" t="n">
        <v>60.2</v>
      </c>
      <c r="U5364" s="71" t="n">
        <v>1</v>
      </c>
      <c r="V5364" t="inlineStr">
        <is>
          <t>No</t>
        </is>
      </c>
      <c r="W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TC105356</t>
        </is>
      </c>
      <c r="B5365" s="69" t="n">
        <v>46303</v>
      </c>
      <c r="C5365" s="70" t="n">
        <v>2026</v>
      </c>
      <c r="D5365" t="inlineStr">
        <is>
          <t>Oct</t>
        </is>
      </c>
      <c r="E5365" t="inlineStr">
        <is>
          <t>North America</t>
        </is>
      </c>
      <c r="F5365" t="inlineStr">
        <is>
          <t>USA</t>
        </is>
      </c>
      <c r="G5365" t="inlineStr">
        <is>
          <t>Life Sciences</t>
        </is>
      </c>
      <c r="H5365" t="inlineStr">
        <is>
          <t>Application services</t>
        </is>
      </c>
      <c r="I5365" t="inlineStr">
        <is>
          <t>Large client</t>
        </is>
      </c>
      <c r="J5365" t="inlineStr">
        <is>
          <t>Olivia Brown</t>
        </is>
      </c>
      <c r="K5365" s="71" t="n">
        <v>2184</v>
      </c>
      <c r="L5365" s="72" t="n">
        <v>4241.5</v>
      </c>
      <c r="M5365" s="72" t="n">
        <v>9263436</v>
      </c>
      <c r="N5365" s="72" t="n">
        <v>0</v>
      </c>
      <c r="O5365" s="72" t="n">
        <v>9263436</v>
      </c>
      <c r="P5365" s="72" t="n">
        <v>5813258.86</v>
      </c>
      <c r="Q5365" s="72" t="n">
        <v>3450177.14</v>
      </c>
      <c r="R5365" t="inlineStr">
        <is>
          <t>LS-05</t>
        </is>
      </c>
      <c r="S5365" s="73" t="n">
        <v>14.1</v>
      </c>
      <c r="T5365" s="73" t="n">
        <v>12.9</v>
      </c>
      <c r="U5365" s="71" t="n">
        <v>0</v>
      </c>
      <c r="V5365" t="inlineStr">
        <is>
          <t>Yes</t>
        </is>
      </c>
      <c r="W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TC105357</t>
        </is>
      </c>
      <c r="B5366" s="69" t="n">
        <v>46303</v>
      </c>
      <c r="C5366" s="70" t="n">
        <v>2026</v>
      </c>
      <c r="D5366" t="inlineStr">
        <is>
          <t>Oct</t>
        </is>
      </c>
      <c r="E5366" t="inlineStr">
        <is>
          <t>Continental Europe</t>
        </is>
      </c>
      <c r="F5366" t="inlineStr">
        <is>
          <t>France</t>
        </is>
      </c>
      <c r="G5366" t="inlineStr">
        <is>
          <t>BFSI</t>
        </is>
      </c>
      <c r="H5366" t="inlineStr">
        <is>
          <t>AI &amp; data</t>
        </is>
      </c>
      <c r="I5366" t="inlineStr">
        <is>
          <t>Mid-size client</t>
        </is>
      </c>
      <c r="J5366" t="inlineStr">
        <is>
          <t>Ana Costa</t>
        </is>
      </c>
      <c r="K5366" s="71" t="n">
        <v>4731</v>
      </c>
      <c r="L5366" s="72" t="n">
        <v>4063.87</v>
      </c>
      <c r="M5366" s="72" t="n">
        <v>19226168.97</v>
      </c>
      <c r="N5366" s="72" t="n">
        <v>0</v>
      </c>
      <c r="O5366" s="72" t="n">
        <v>19226168.97</v>
      </c>
      <c r="P5366" s="72" t="n">
        <v>13818534.51</v>
      </c>
      <c r="Q5366" s="72" t="n">
        <v>5407634.46</v>
      </c>
      <c r="R5366" t="inlineStr">
        <is>
          <t>B-03</t>
        </is>
      </c>
      <c r="S5366" s="73" t="n">
        <v>31.7</v>
      </c>
      <c r="T5366" s="73" t="n">
        <v>27</v>
      </c>
      <c r="U5366" s="71" t="n">
        <v>1</v>
      </c>
      <c r="V5366" t="inlineStr">
        <is>
          <t>No</t>
        </is>
      </c>
      <c r="W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TC105358</t>
        </is>
      </c>
      <c r="B5367" s="69" t="n">
        <v>46303</v>
      </c>
      <c r="C5367" s="70" t="n">
        <v>2026</v>
      </c>
      <c r="D5367" t="inlineStr">
        <is>
          <t>Oct</t>
        </is>
      </c>
      <c r="E5367" t="inlineStr">
        <is>
          <t>Continental Europe</t>
        </is>
      </c>
      <c r="F5367" t="inlineStr">
        <is>
          <t>France</t>
        </is>
      </c>
      <c r="G5367" t="inlineStr">
        <is>
          <t>Technology &amp; Services</t>
        </is>
      </c>
      <c r="H5367" t="inlineStr">
        <is>
          <t>BPS</t>
        </is>
      </c>
      <c r="I5367" t="inlineStr">
        <is>
          <t>Top-10 client</t>
        </is>
      </c>
      <c r="J5367" t="inlineStr">
        <is>
          <t>Olivia Brown</t>
        </is>
      </c>
      <c r="K5367" s="71" t="n">
        <v>3925</v>
      </c>
      <c r="L5367" s="72" t="n">
        <v>3951.72</v>
      </c>
      <c r="M5367" s="72" t="n">
        <v>15510501</v>
      </c>
      <c r="N5367" s="72" t="n">
        <v>310210.02</v>
      </c>
      <c r="O5367" s="72" t="n">
        <v>15200290.98</v>
      </c>
      <c r="P5367" s="72" t="n">
        <v>10430056.53</v>
      </c>
      <c r="Q5367" s="72" t="n">
        <v>4770234.45</v>
      </c>
      <c r="R5367" t="inlineStr">
        <is>
          <t>TS-03</t>
        </is>
      </c>
      <c r="S5367" s="73" t="n">
        <v>28.5</v>
      </c>
      <c r="T5367" s="73" t="n">
        <v>21.9</v>
      </c>
      <c r="U5367" s="71" t="n">
        <v>0</v>
      </c>
      <c r="V5367" t="inlineStr">
        <is>
          <t>No</t>
        </is>
      </c>
      <c r="W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TC105359</t>
        </is>
      </c>
      <c r="B5368" s="69" t="n">
        <v>46303</v>
      </c>
      <c r="C5368" s="70" t="n">
        <v>2026</v>
      </c>
      <c r="D5368" t="inlineStr">
        <is>
          <t>Oct</t>
        </is>
      </c>
      <c r="E5368" t="inlineStr">
        <is>
          <t>North America</t>
        </is>
      </c>
      <c r="F5368" t="inlineStr">
        <is>
          <t>Canada</t>
        </is>
      </c>
      <c r="G5368" t="inlineStr">
        <is>
          <t>Retail &amp; CPG</t>
        </is>
      </c>
      <c r="H5368" t="inlineStr">
        <is>
          <t>Application services</t>
        </is>
      </c>
      <c r="I5368" t="inlineStr">
        <is>
          <t>Large client</t>
        </is>
      </c>
      <c r="J5368" t="inlineStr">
        <is>
          <t>Mei Lin</t>
        </is>
      </c>
      <c r="K5368" s="71" t="n">
        <v>8027</v>
      </c>
      <c r="L5368" s="72" t="n">
        <v>3889.7</v>
      </c>
      <c r="M5368" s="72" t="n">
        <v>31222621.9</v>
      </c>
      <c r="N5368" s="72" t="n">
        <v>1873357.31</v>
      </c>
      <c r="O5368" s="72" t="n">
        <v>29349264.59</v>
      </c>
      <c r="P5368" s="72" t="n">
        <v>18366782.93</v>
      </c>
      <c r="Q5368" s="72" t="n">
        <v>10982481.66</v>
      </c>
      <c r="R5368" t="inlineStr">
        <is>
          <t>RC-02</t>
        </is>
      </c>
      <c r="S5368" s="73" t="n">
        <v>61.7</v>
      </c>
      <c r="T5368" s="73" t="n">
        <v>46</v>
      </c>
      <c r="U5368" s="71" t="n">
        <v>0</v>
      </c>
      <c r="V5368" t="inlineStr">
        <is>
          <t>No</t>
        </is>
      </c>
      <c r="W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TC105360</t>
        </is>
      </c>
      <c r="B5369" s="69" t="n">
        <v>46304</v>
      </c>
      <c r="C5369" s="70" t="n">
        <v>2026</v>
      </c>
      <c r="D5369" t="inlineStr">
        <is>
          <t>Oct</t>
        </is>
      </c>
      <c r="E5369" t="inlineStr">
        <is>
          <t>North America</t>
        </is>
      </c>
      <c r="F5369" t="inlineStr">
        <is>
          <t>Canada</t>
        </is>
      </c>
      <c r="G5369" t="inlineStr">
        <is>
          <t>BFSI</t>
        </is>
      </c>
      <c r="H5369" t="inlineStr">
        <is>
          <t>Cloud &amp; infrastructure</t>
        </is>
      </c>
      <c r="I5369" t="inlineStr">
        <is>
          <t>Large client</t>
        </is>
      </c>
      <c r="J5369" t="inlineStr">
        <is>
          <t>Carlos Silva</t>
        </is>
      </c>
      <c r="K5369" s="71" t="n">
        <v>9292</v>
      </c>
      <c r="L5369" s="72" t="n">
        <v>4025.11</v>
      </c>
      <c r="M5369" s="72" t="n">
        <v>37401322.12</v>
      </c>
      <c r="N5369" s="72" t="n">
        <v>748026.4399999999</v>
      </c>
      <c r="O5369" s="72" t="n">
        <v>36653295.68</v>
      </c>
      <c r="P5369" s="72" t="n">
        <v>26684298.68</v>
      </c>
      <c r="Q5369" s="72" t="n">
        <v>9968997</v>
      </c>
      <c r="R5369" t="inlineStr">
        <is>
          <t>B-05</t>
        </is>
      </c>
      <c r="S5369" s="73" t="n">
        <v>76.3</v>
      </c>
      <c r="T5369" s="73" t="n">
        <v>57.2</v>
      </c>
      <c r="U5369" s="71" t="n">
        <v>1</v>
      </c>
      <c r="V5369" t="inlineStr">
        <is>
          <t>No</t>
        </is>
      </c>
      <c r="W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TC105361</t>
        </is>
      </c>
      <c r="B5370" s="69" t="n">
        <v>46304</v>
      </c>
      <c r="C5370" s="70" t="n">
        <v>2026</v>
      </c>
      <c r="D5370" t="inlineStr">
        <is>
          <t>Oct</t>
        </is>
      </c>
      <c r="E5370" t="inlineStr">
        <is>
          <t>UK</t>
        </is>
      </c>
      <c r="F5370" t="inlineStr">
        <is>
          <t>UK</t>
        </is>
      </c>
      <c r="G5370" t="inlineStr">
        <is>
          <t>Technology &amp; Services</t>
        </is>
      </c>
      <c r="H5370" t="inlineStr">
        <is>
          <t>AI &amp; data</t>
        </is>
      </c>
      <c r="I5370" t="inlineStr">
        <is>
          <t>Top-10 client</t>
        </is>
      </c>
      <c r="J5370" t="inlineStr">
        <is>
          <t>Ravindra Patil</t>
        </is>
      </c>
      <c r="K5370" s="71" t="n">
        <v>10360</v>
      </c>
      <c r="L5370" s="72" t="n">
        <v>4474.83</v>
      </c>
      <c r="M5370" s="72" t="n">
        <v>46359238.8</v>
      </c>
      <c r="N5370" s="72" t="n">
        <v>2781554.33</v>
      </c>
      <c r="O5370" s="72" t="n">
        <v>43577684.47</v>
      </c>
      <c r="P5370" s="72" t="n">
        <v>29621725.86</v>
      </c>
      <c r="Q5370" s="72" t="n">
        <v>13955958.61</v>
      </c>
      <c r="R5370" t="inlineStr">
        <is>
          <t>TS-03</t>
        </is>
      </c>
      <c r="S5370" s="73" t="n">
        <v>67.7</v>
      </c>
      <c r="T5370" s="73" t="n">
        <v>60.4</v>
      </c>
      <c r="U5370" s="71" t="n">
        <v>1</v>
      </c>
      <c r="V5370" t="inlineStr">
        <is>
          <t>No</t>
        </is>
      </c>
      <c r="W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TC105362</t>
        </is>
      </c>
      <c r="B5371" s="69" t="n">
        <v>46304</v>
      </c>
      <c r="C5371" s="70" t="n">
        <v>2026</v>
      </c>
      <c r="D5371" t="inlineStr">
        <is>
          <t>Oct</t>
        </is>
      </c>
      <c r="E5371" t="inlineStr">
        <is>
          <t>Continental Europe</t>
        </is>
      </c>
      <c r="F5371" t="inlineStr">
        <is>
          <t>France</t>
        </is>
      </c>
      <c r="G5371" t="inlineStr">
        <is>
          <t>Communications &amp; Media</t>
        </is>
      </c>
      <c r="H5371" t="inlineStr">
        <is>
          <t>Application services</t>
        </is>
      </c>
      <c r="I5371" t="inlineStr">
        <is>
          <t>Mid-size client</t>
        </is>
      </c>
      <c r="J5371" t="inlineStr">
        <is>
          <t>Sara Rossi</t>
        </is>
      </c>
      <c r="K5371" s="71" t="n">
        <v>6578</v>
      </c>
      <c r="L5371" s="72" t="n">
        <v>4039.15</v>
      </c>
      <c r="M5371" s="72" t="n">
        <v>26569528.7</v>
      </c>
      <c r="N5371" s="72" t="n">
        <v>531390.5699999999</v>
      </c>
      <c r="O5371" s="72" t="n">
        <v>26038138.13</v>
      </c>
      <c r="P5371" s="72" t="n">
        <v>16748712.79</v>
      </c>
      <c r="Q5371" s="72" t="n">
        <v>9289425.34</v>
      </c>
      <c r="R5371" t="inlineStr">
        <is>
          <t>CM-01</t>
        </is>
      </c>
      <c r="S5371" s="73" t="n">
        <v>50.3</v>
      </c>
      <c r="T5371" s="73" t="n">
        <v>40.1</v>
      </c>
      <c r="U5371" s="71" t="n">
        <v>0</v>
      </c>
      <c r="V5371" t="inlineStr">
        <is>
          <t>No</t>
        </is>
      </c>
      <c r="W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TC105363</t>
        </is>
      </c>
      <c r="B5372" s="69" t="n">
        <v>46304</v>
      </c>
      <c r="C5372" s="70" t="n">
        <v>2026</v>
      </c>
      <c r="D5372" t="inlineStr">
        <is>
          <t>Oct</t>
        </is>
      </c>
      <c r="E5372" t="inlineStr">
        <is>
          <t>North America</t>
        </is>
      </c>
      <c r="F5372" t="inlineStr">
        <is>
          <t>USA</t>
        </is>
      </c>
      <c r="G5372" t="inlineStr">
        <is>
          <t>Retail &amp; CPG</t>
        </is>
      </c>
      <c r="H5372" t="inlineStr">
        <is>
          <t>Application services</t>
        </is>
      </c>
      <c r="I5372" t="inlineStr">
        <is>
          <t>Top-10 client</t>
        </is>
      </c>
      <c r="J5372" t="inlineStr">
        <is>
          <t>Kofi Mensah</t>
        </is>
      </c>
      <c r="K5372" s="71" t="n">
        <v>5319</v>
      </c>
      <c r="L5372" s="72" t="n">
        <v>4039.44</v>
      </c>
      <c r="M5372" s="72" t="n">
        <v>21485781.36</v>
      </c>
      <c r="N5372" s="72" t="n">
        <v>0</v>
      </c>
      <c r="O5372" s="72" t="n">
        <v>21485781.36</v>
      </c>
      <c r="P5372" s="72" t="n">
        <v>14181904.18</v>
      </c>
      <c r="Q5372" s="72" t="n">
        <v>7303877.18</v>
      </c>
      <c r="R5372" t="inlineStr">
        <is>
          <t>RC-03</t>
        </is>
      </c>
      <c r="S5372" s="73" t="n">
        <v>38.3</v>
      </c>
      <c r="T5372" s="73" t="n">
        <v>30.1</v>
      </c>
      <c r="U5372" s="71" t="n">
        <v>0</v>
      </c>
      <c r="V5372" t="inlineStr">
        <is>
          <t>No</t>
        </is>
      </c>
      <c r="W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TC105364</t>
        </is>
      </c>
      <c r="B5373" s="69" t="n">
        <v>46304</v>
      </c>
      <c r="C5373" s="70" t="n">
        <v>2026</v>
      </c>
      <c r="D5373" t="inlineStr">
        <is>
          <t>Oct</t>
        </is>
      </c>
      <c r="E5373" t="inlineStr">
        <is>
          <t>North America</t>
        </is>
      </c>
      <c r="F5373" t="inlineStr">
        <is>
          <t>USA</t>
        </is>
      </c>
      <c r="G5373" t="inlineStr">
        <is>
          <t>BFSI</t>
        </is>
      </c>
      <c r="H5373" t="inlineStr">
        <is>
          <t>Application services</t>
        </is>
      </c>
      <c r="I5373" t="inlineStr">
        <is>
          <t>Top-10 client</t>
        </is>
      </c>
      <c r="J5373" t="inlineStr">
        <is>
          <t>Fatima Al-Saud</t>
        </is>
      </c>
      <c r="K5373" s="71" t="n">
        <v>1289</v>
      </c>
      <c r="L5373" s="72" t="n">
        <v>3775.7</v>
      </c>
      <c r="M5373" s="72" t="n">
        <v>4866877.3</v>
      </c>
      <c r="N5373" s="72" t="n">
        <v>0</v>
      </c>
      <c r="O5373" s="72" t="n">
        <v>4866877.3</v>
      </c>
      <c r="P5373" s="72" t="n">
        <v>3046581.65</v>
      </c>
      <c r="Q5373" s="72" t="n">
        <v>1820295.65</v>
      </c>
      <c r="R5373" t="inlineStr">
        <is>
          <t>B-06</t>
        </is>
      </c>
      <c r="S5373" s="73" t="n">
        <v>9.6</v>
      </c>
      <c r="T5373" s="73" t="n">
        <v>7.9</v>
      </c>
      <c r="U5373" s="71" t="n">
        <v>0</v>
      </c>
      <c r="V5373" t="inlineStr">
        <is>
          <t>No</t>
        </is>
      </c>
      <c r="W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TC105365</t>
        </is>
      </c>
      <c r="B5374" s="69" t="n">
        <v>46304</v>
      </c>
      <c r="C5374" s="70" t="n">
        <v>2026</v>
      </c>
      <c r="D5374" t="inlineStr">
        <is>
          <t>Oct</t>
        </is>
      </c>
      <c r="E5374" t="inlineStr">
        <is>
          <t>Continental Europe</t>
        </is>
      </c>
      <c r="F5374" t="inlineStr">
        <is>
          <t>France</t>
        </is>
      </c>
      <c r="G5374" t="inlineStr">
        <is>
          <t>Retail &amp; CPG</t>
        </is>
      </c>
      <c r="H5374" t="inlineStr">
        <is>
          <t>Application services</t>
        </is>
      </c>
      <c r="I5374" t="inlineStr">
        <is>
          <t>Large client</t>
        </is>
      </c>
      <c r="J5374" t="inlineStr">
        <is>
          <t>Olivia Brown</t>
        </is>
      </c>
      <c r="K5374" s="71" t="n">
        <v>2712</v>
      </c>
      <c r="L5374" s="72" t="n">
        <v>4144.9</v>
      </c>
      <c r="M5374" s="72" t="n">
        <v>11240968.8</v>
      </c>
      <c r="N5374" s="72" t="n">
        <v>0</v>
      </c>
      <c r="O5374" s="72" t="n">
        <v>11240968.8</v>
      </c>
      <c r="P5374" s="72" t="n">
        <v>7046509.05</v>
      </c>
      <c r="Q5374" s="72" t="n">
        <v>4194459.75</v>
      </c>
      <c r="R5374" t="inlineStr">
        <is>
          <t>RC-05</t>
        </is>
      </c>
      <c r="S5374" s="73" t="n">
        <v>18.5</v>
      </c>
      <c r="T5374" s="73" t="n">
        <v>15.7</v>
      </c>
      <c r="U5374" s="71" t="n">
        <v>0</v>
      </c>
      <c r="V5374" t="inlineStr">
        <is>
          <t>No</t>
        </is>
      </c>
      <c r="W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TC105366</t>
        </is>
      </c>
      <c r="B5375" s="69" t="n">
        <v>46304</v>
      </c>
      <c r="C5375" s="70" t="n">
        <v>2026</v>
      </c>
      <c r="D5375" t="inlineStr">
        <is>
          <t>Oct</t>
        </is>
      </c>
      <c r="E5375" t="inlineStr">
        <is>
          <t>Continental Europe</t>
        </is>
      </c>
      <c r="F5375" t="inlineStr">
        <is>
          <t>France</t>
        </is>
      </c>
      <c r="G5375" t="inlineStr">
        <is>
          <t>Retail &amp; CPG</t>
        </is>
      </c>
      <c r="H5375" t="inlineStr">
        <is>
          <t>Cloud &amp; infrastructure</t>
        </is>
      </c>
      <c r="I5375" t="inlineStr">
        <is>
          <t>Top-10 client</t>
        </is>
      </c>
      <c r="J5375" t="inlineStr">
        <is>
          <t>Mei Lin</t>
        </is>
      </c>
      <c r="K5375" s="71" t="n">
        <v>7969</v>
      </c>
      <c r="L5375" s="72" t="n">
        <v>3627.93</v>
      </c>
      <c r="M5375" s="72" t="n">
        <v>28910974.17</v>
      </c>
      <c r="N5375" s="72" t="n">
        <v>0</v>
      </c>
      <c r="O5375" s="72" t="n">
        <v>28910974.17</v>
      </c>
      <c r="P5375" s="72" t="n">
        <v>19934738.37</v>
      </c>
      <c r="Q5375" s="72" t="n">
        <v>8976235.800000001</v>
      </c>
      <c r="R5375" t="inlineStr">
        <is>
          <t>RC-03</t>
        </is>
      </c>
      <c r="S5375" s="73" t="n">
        <v>53.2</v>
      </c>
      <c r="T5375" s="73" t="n">
        <v>46.6</v>
      </c>
      <c r="U5375" s="71" t="n">
        <v>0</v>
      </c>
      <c r="V5375" t="inlineStr">
        <is>
          <t>No</t>
        </is>
      </c>
      <c r="W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TC105367</t>
        </is>
      </c>
      <c r="B5376" s="69" t="n">
        <v>46304</v>
      </c>
      <c r="C5376" s="70" t="n">
        <v>2026</v>
      </c>
      <c r="D5376" t="inlineStr">
        <is>
          <t>Oct</t>
        </is>
      </c>
      <c r="E5376" t="inlineStr">
        <is>
          <t>India</t>
        </is>
      </c>
      <c r="F5376" t="inlineStr">
        <is>
          <t>India</t>
        </is>
      </c>
      <c r="G5376" t="inlineStr">
        <is>
          <t>Technology &amp; Services</t>
        </is>
      </c>
      <c r="H5376" t="inlineStr">
        <is>
          <t>Application services</t>
        </is>
      </c>
      <c r="I5376" t="inlineStr">
        <is>
          <t>Large client</t>
        </is>
      </c>
      <c r="J5376" t="inlineStr">
        <is>
          <t>Sophie Müller</t>
        </is>
      </c>
      <c r="K5376" s="71" t="n">
        <v>4200</v>
      </c>
      <c r="L5376" s="72" t="n">
        <v>3353.54</v>
      </c>
      <c r="M5376" s="72" t="n">
        <v>14084868</v>
      </c>
      <c r="N5376" s="72" t="n">
        <v>0</v>
      </c>
      <c r="O5376" s="72" t="n">
        <v>14084868</v>
      </c>
      <c r="P5376" s="72" t="n">
        <v>9349410.220000001</v>
      </c>
      <c r="Q5376" s="72" t="n">
        <v>4735457.78</v>
      </c>
      <c r="R5376" t="inlineStr">
        <is>
          <t>TS-05</t>
        </is>
      </c>
      <c r="S5376" s="73" t="n">
        <v>28.2</v>
      </c>
      <c r="T5376" s="73" t="n">
        <v>25.1</v>
      </c>
      <c r="U5376" s="71" t="n">
        <v>0</v>
      </c>
      <c r="V5376" t="inlineStr">
        <is>
          <t>No</t>
        </is>
      </c>
      <c r="W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TC105368</t>
        </is>
      </c>
      <c r="B5377" s="69" t="n">
        <v>46304</v>
      </c>
      <c r="C5377" s="70" t="n">
        <v>2026</v>
      </c>
      <c r="D5377" t="inlineStr">
        <is>
          <t>Oct</t>
        </is>
      </c>
      <c r="E5377" t="inlineStr">
        <is>
          <t>North America</t>
        </is>
      </c>
      <c r="F5377" t="inlineStr">
        <is>
          <t>Canada</t>
        </is>
      </c>
      <c r="G5377" t="inlineStr">
        <is>
          <t>Life Sciences</t>
        </is>
      </c>
      <c r="H5377" t="inlineStr">
        <is>
          <t>Application services</t>
        </is>
      </c>
      <c r="I5377" t="inlineStr">
        <is>
          <t>Top-10 client</t>
        </is>
      </c>
      <c r="J5377" t="inlineStr">
        <is>
          <t>Wei Chen</t>
        </is>
      </c>
      <c r="K5377" s="71" t="n">
        <v>3129</v>
      </c>
      <c r="L5377" s="72" t="n">
        <v>4676.87</v>
      </c>
      <c r="M5377" s="72" t="n">
        <v>14633926.23</v>
      </c>
      <c r="N5377" s="72" t="n">
        <v>878035.5699999999</v>
      </c>
      <c r="O5377" s="72" t="n">
        <v>13755890.66</v>
      </c>
      <c r="P5377" s="72" t="n">
        <v>8740092.460000001</v>
      </c>
      <c r="Q5377" s="72" t="n">
        <v>5015798.2</v>
      </c>
      <c r="R5377" t="inlineStr">
        <is>
          <t>LS-04</t>
        </is>
      </c>
      <c r="S5377" s="73" t="n">
        <v>22.9</v>
      </c>
      <c r="T5377" s="73" t="n">
        <v>18.1</v>
      </c>
      <c r="U5377" s="71" t="n">
        <v>0</v>
      </c>
      <c r="V5377" t="inlineStr">
        <is>
          <t>No</t>
        </is>
      </c>
      <c r="W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TC105369</t>
        </is>
      </c>
      <c r="B5378" s="69" t="n">
        <v>46304</v>
      </c>
      <c r="C5378" s="70" t="n">
        <v>2026</v>
      </c>
      <c r="D5378" t="inlineStr">
        <is>
          <t>Oct</t>
        </is>
      </c>
      <c r="E5378" t="inlineStr">
        <is>
          <t>North America</t>
        </is>
      </c>
      <c r="F5378" t="inlineStr">
        <is>
          <t>Canada</t>
        </is>
      </c>
      <c r="G5378" t="inlineStr">
        <is>
          <t>BFSI</t>
        </is>
      </c>
      <c r="H5378" t="inlineStr">
        <is>
          <t>AI &amp; data</t>
        </is>
      </c>
      <c r="I5378" t="inlineStr">
        <is>
          <t>Top-10 client</t>
        </is>
      </c>
      <c r="J5378" t="inlineStr">
        <is>
          <t>Aisha Bello</t>
        </is>
      </c>
      <c r="K5378" s="71" t="n">
        <v>1798</v>
      </c>
      <c r="L5378" s="72" t="n">
        <v>4438.8</v>
      </c>
      <c r="M5378" s="72" t="n">
        <v>7980962.4</v>
      </c>
      <c r="N5378" s="72" t="n">
        <v>0</v>
      </c>
      <c r="O5378" s="72" t="n">
        <v>7980962.4</v>
      </c>
      <c r="P5378" s="72" t="n">
        <v>5049466.75</v>
      </c>
      <c r="Q5378" s="72" t="n">
        <v>2931495.65</v>
      </c>
      <c r="R5378" t="inlineStr">
        <is>
          <t>B-03</t>
        </is>
      </c>
      <c r="S5378" s="73" t="n">
        <v>11.7</v>
      </c>
      <c r="T5378" s="73" t="n">
        <v>10.3</v>
      </c>
      <c r="U5378" s="71" t="n">
        <v>0</v>
      </c>
      <c r="V5378" t="inlineStr">
        <is>
          <t>No</t>
        </is>
      </c>
      <c r="W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TC105370</t>
        </is>
      </c>
      <c r="B5379" s="69" t="n">
        <v>46304</v>
      </c>
      <c r="C5379" s="70" t="n">
        <v>2026</v>
      </c>
      <c r="D5379" t="inlineStr">
        <is>
          <t>Oct</t>
        </is>
      </c>
      <c r="E5379" t="inlineStr">
        <is>
          <t>Asia Pacific</t>
        </is>
      </c>
      <c r="F5379" t="inlineStr">
        <is>
          <t>Australia</t>
        </is>
      </c>
      <c r="G5379" t="inlineStr">
        <is>
          <t>Technology &amp; Services</t>
        </is>
      </c>
      <c r="H5379" t="inlineStr">
        <is>
          <t>Consulting</t>
        </is>
      </c>
      <c r="I5379" t="inlineStr">
        <is>
          <t>Mid-size client</t>
        </is>
      </c>
      <c r="J5379" t="inlineStr">
        <is>
          <t>Noah Smith</t>
        </is>
      </c>
      <c r="K5379" s="71" t="n">
        <v>9013</v>
      </c>
      <c r="L5379" s="72" t="n">
        <v>3281.66</v>
      </c>
      <c r="M5379" s="72" t="n">
        <v>29577601.58</v>
      </c>
      <c r="N5379" s="72" t="n">
        <v>0</v>
      </c>
      <c r="O5379" s="72" t="n">
        <v>29577601.58</v>
      </c>
      <c r="P5379" s="72" t="n">
        <v>19296388.02</v>
      </c>
      <c r="Q5379" s="72" t="n">
        <v>10281213.56</v>
      </c>
      <c r="R5379" t="inlineStr">
        <is>
          <t>TS-05</t>
        </is>
      </c>
      <c r="S5379" s="73" t="n">
        <v>57.5</v>
      </c>
      <c r="T5379" s="73" t="n">
        <v>50.8</v>
      </c>
      <c r="U5379" s="71" t="n">
        <v>0</v>
      </c>
      <c r="V5379" t="inlineStr">
        <is>
          <t>No</t>
        </is>
      </c>
      <c r="W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TC105371</t>
        </is>
      </c>
      <c r="B5380" s="69" t="n">
        <v>46305</v>
      </c>
      <c r="C5380" s="70" t="n">
        <v>2026</v>
      </c>
      <c r="D5380" t="inlineStr">
        <is>
          <t>Oct</t>
        </is>
      </c>
      <c r="E5380" t="inlineStr">
        <is>
          <t>North America</t>
        </is>
      </c>
      <c r="F5380" t="inlineStr">
        <is>
          <t>Canada</t>
        </is>
      </c>
      <c r="G5380" t="inlineStr">
        <is>
          <t>Retail &amp; CPG</t>
        </is>
      </c>
      <c r="H5380" t="inlineStr">
        <is>
          <t>Application services</t>
        </is>
      </c>
      <c r="I5380" t="inlineStr">
        <is>
          <t>Mid-size client</t>
        </is>
      </c>
      <c r="J5380" t="inlineStr">
        <is>
          <t>Arjun Mehta</t>
        </is>
      </c>
      <c r="K5380" s="71" t="n">
        <v>7206</v>
      </c>
      <c r="L5380" s="72" t="n">
        <v>3940.85</v>
      </c>
      <c r="M5380" s="72" t="n">
        <v>28397765.1</v>
      </c>
      <c r="N5380" s="72" t="n">
        <v>1135910.6</v>
      </c>
      <c r="O5380" s="72" t="n">
        <v>27261854.5</v>
      </c>
      <c r="P5380" s="72" t="n">
        <v>19520818.07</v>
      </c>
      <c r="Q5380" s="72" t="n">
        <v>7741036.43</v>
      </c>
      <c r="R5380" t="inlineStr">
        <is>
          <t>RC-04</t>
        </is>
      </c>
      <c r="S5380" s="73" t="n">
        <v>47.1</v>
      </c>
      <c r="T5380" s="73" t="n">
        <v>40.7</v>
      </c>
      <c r="U5380" s="71" t="n">
        <v>0</v>
      </c>
      <c r="V5380" t="inlineStr">
        <is>
          <t>No</t>
        </is>
      </c>
      <c r="W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TC105372</t>
        </is>
      </c>
      <c r="B5381" s="69" t="n">
        <v>46305</v>
      </c>
      <c r="C5381" s="70" t="n">
        <v>2026</v>
      </c>
      <c r="D5381" t="inlineStr">
        <is>
          <t>Oct</t>
        </is>
      </c>
      <c r="E5381" t="inlineStr">
        <is>
          <t>UK</t>
        </is>
      </c>
      <c r="F5381" t="inlineStr">
        <is>
          <t>UK</t>
        </is>
      </c>
      <c r="G5381" t="inlineStr">
        <is>
          <t>Manufacturing</t>
        </is>
      </c>
      <c r="H5381" t="inlineStr">
        <is>
          <t>Application services</t>
        </is>
      </c>
      <c r="I5381" t="inlineStr">
        <is>
          <t>Large client</t>
        </is>
      </c>
      <c r="J5381" t="inlineStr">
        <is>
          <t>Wei Chen</t>
        </is>
      </c>
      <c r="K5381" s="71" t="n">
        <v>912</v>
      </c>
      <c r="L5381" s="72" t="n">
        <v>4495.96</v>
      </c>
      <c r="M5381" s="72" t="n">
        <v>4100315.52</v>
      </c>
      <c r="N5381" s="72" t="n">
        <v>0</v>
      </c>
      <c r="O5381" s="72" t="n">
        <v>4100315.52</v>
      </c>
      <c r="P5381" s="72" t="n">
        <v>2830213.41</v>
      </c>
      <c r="Q5381" s="72" t="n">
        <v>1270102.11</v>
      </c>
      <c r="R5381" t="inlineStr">
        <is>
          <t>M-01</t>
        </is>
      </c>
      <c r="S5381" s="73" t="n">
        <v>6.3</v>
      </c>
      <c r="T5381" s="73" t="n">
        <v>5.1</v>
      </c>
      <c r="U5381" s="71" t="n">
        <v>0</v>
      </c>
      <c r="V5381" t="inlineStr">
        <is>
          <t>No</t>
        </is>
      </c>
      <c r="W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TC105373</t>
        </is>
      </c>
      <c r="B5382" s="69" t="n">
        <v>46305</v>
      </c>
      <c r="C5382" s="70" t="n">
        <v>2026</v>
      </c>
      <c r="D5382" t="inlineStr">
        <is>
          <t>Oct</t>
        </is>
      </c>
      <c r="E5382" t="inlineStr">
        <is>
          <t>UK</t>
        </is>
      </c>
      <c r="F5382" t="inlineStr">
        <is>
          <t>UK</t>
        </is>
      </c>
      <c r="G5382" t="inlineStr">
        <is>
          <t>Manufacturing</t>
        </is>
      </c>
      <c r="H5382" t="inlineStr">
        <is>
          <t>Cloud &amp; infrastructure</t>
        </is>
      </c>
      <c r="I5382" t="inlineStr">
        <is>
          <t>Mid-size client</t>
        </is>
      </c>
      <c r="J5382" t="inlineStr">
        <is>
          <t>Omar Haddad</t>
        </is>
      </c>
      <c r="K5382" s="71" t="n">
        <v>1446</v>
      </c>
      <c r="L5382" s="72" t="n">
        <v>4157.74</v>
      </c>
      <c r="M5382" s="72" t="n">
        <v>6012092.04</v>
      </c>
      <c r="N5382" s="72" t="n">
        <v>0</v>
      </c>
      <c r="O5382" s="72" t="n">
        <v>6012092.04</v>
      </c>
      <c r="P5382" s="72" t="n">
        <v>3865488.32</v>
      </c>
      <c r="Q5382" s="72" t="n">
        <v>2146603.72</v>
      </c>
      <c r="R5382" t="inlineStr">
        <is>
          <t>M-04</t>
        </is>
      </c>
      <c r="S5382" s="73" t="n">
        <v>11.4</v>
      </c>
      <c r="T5382" s="73" t="n">
        <v>8.699999999999999</v>
      </c>
      <c r="U5382" s="71" t="n">
        <v>0</v>
      </c>
      <c r="V5382" t="inlineStr">
        <is>
          <t>No</t>
        </is>
      </c>
      <c r="W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TC105374</t>
        </is>
      </c>
      <c r="B5383" s="69" t="n">
        <v>46305</v>
      </c>
      <c r="C5383" s="70" t="n">
        <v>2026</v>
      </c>
      <c r="D5383" t="inlineStr">
        <is>
          <t>Oct</t>
        </is>
      </c>
      <c r="E5383" t="inlineStr">
        <is>
          <t>North America</t>
        </is>
      </c>
      <c r="F5383" t="inlineStr">
        <is>
          <t>USA</t>
        </is>
      </c>
      <c r="G5383" t="inlineStr">
        <is>
          <t>Technology &amp; Services</t>
        </is>
      </c>
      <c r="H5383" t="inlineStr">
        <is>
          <t>Application services</t>
        </is>
      </c>
      <c r="I5383" t="inlineStr">
        <is>
          <t>Large client</t>
        </is>
      </c>
      <c r="J5383" t="inlineStr">
        <is>
          <t>Fatima Al-Saud</t>
        </is>
      </c>
      <c r="K5383" s="71" t="n">
        <v>3102</v>
      </c>
      <c r="L5383" s="72" t="n">
        <v>3789.32</v>
      </c>
      <c r="M5383" s="72" t="n">
        <v>11754470.64</v>
      </c>
      <c r="N5383" s="72" t="n">
        <v>705268.24</v>
      </c>
      <c r="O5383" s="72" t="n">
        <v>11049202.4</v>
      </c>
      <c r="P5383" s="72" t="n">
        <v>8007008.36</v>
      </c>
      <c r="Q5383" s="72" t="n">
        <v>3042194.04</v>
      </c>
      <c r="R5383" t="inlineStr">
        <is>
          <t>TS-04</t>
        </is>
      </c>
      <c r="S5383" s="73" t="n">
        <v>21.2</v>
      </c>
      <c r="T5383" s="73" t="n">
        <v>18.3</v>
      </c>
      <c r="U5383" s="71" t="n">
        <v>0</v>
      </c>
      <c r="V5383" t="inlineStr">
        <is>
          <t>No</t>
        </is>
      </c>
      <c r="W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TC105375</t>
        </is>
      </c>
      <c r="B5384" s="69" t="n">
        <v>46305</v>
      </c>
      <c r="C5384" s="70" t="n">
        <v>2026</v>
      </c>
      <c r="D5384" t="inlineStr">
        <is>
          <t>Oct</t>
        </is>
      </c>
      <c r="E5384" t="inlineStr">
        <is>
          <t>North America</t>
        </is>
      </c>
      <c r="F5384" t="inlineStr">
        <is>
          <t>Canada</t>
        </is>
      </c>
      <c r="G5384" t="inlineStr">
        <is>
          <t>Retail &amp; CPG</t>
        </is>
      </c>
      <c r="H5384" t="inlineStr">
        <is>
          <t>Application services</t>
        </is>
      </c>
      <c r="I5384" t="inlineStr">
        <is>
          <t>Top-10 client</t>
        </is>
      </c>
      <c r="J5384" t="inlineStr">
        <is>
          <t>Omar Haddad</t>
        </is>
      </c>
      <c r="K5384" s="71" t="n">
        <v>5657</v>
      </c>
      <c r="L5384" s="72" t="n">
        <v>4066.75</v>
      </c>
      <c r="M5384" s="72" t="n">
        <v>23005604.75</v>
      </c>
      <c r="N5384" s="72" t="n">
        <v>460112.1</v>
      </c>
      <c r="O5384" s="72" t="n">
        <v>22545492.65</v>
      </c>
      <c r="P5384" s="72" t="n">
        <v>15168627.59</v>
      </c>
      <c r="Q5384" s="72" t="n">
        <v>7376865.06</v>
      </c>
      <c r="R5384" t="inlineStr">
        <is>
          <t>RC-03</t>
        </is>
      </c>
      <c r="S5384" s="73" t="n">
        <v>36.8</v>
      </c>
      <c r="T5384" s="73" t="n">
        <v>32.1</v>
      </c>
      <c r="U5384" s="71" t="n">
        <v>0</v>
      </c>
      <c r="V5384" t="inlineStr">
        <is>
          <t>No</t>
        </is>
      </c>
      <c r="W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TC105376</t>
        </is>
      </c>
      <c r="B5385" s="69" t="n">
        <v>46305</v>
      </c>
      <c r="C5385" s="70" t="n">
        <v>2026</v>
      </c>
      <c r="D5385" t="inlineStr">
        <is>
          <t>Oct</t>
        </is>
      </c>
      <c r="E5385" t="inlineStr">
        <is>
          <t>UK</t>
        </is>
      </c>
      <c r="F5385" t="inlineStr">
        <is>
          <t>UK</t>
        </is>
      </c>
      <c r="G5385" t="inlineStr">
        <is>
          <t>Retail &amp; CPG</t>
        </is>
      </c>
      <c r="H5385" t="inlineStr">
        <is>
          <t>Application services</t>
        </is>
      </c>
      <c r="I5385" t="inlineStr">
        <is>
          <t>Mid-size client</t>
        </is>
      </c>
      <c r="J5385" t="inlineStr">
        <is>
          <t>Shraddha Kulkarni</t>
        </is>
      </c>
      <c r="K5385" s="71" t="n">
        <v>9758</v>
      </c>
      <c r="L5385" s="72" t="n">
        <v>3628.27</v>
      </c>
      <c r="M5385" s="72" t="n">
        <v>35404658.66</v>
      </c>
      <c r="N5385" s="72" t="n">
        <v>0</v>
      </c>
      <c r="O5385" s="72" t="n">
        <v>35404658.66</v>
      </c>
      <c r="P5385" s="72" t="n">
        <v>25626983.92</v>
      </c>
      <c r="Q5385" s="72" t="n">
        <v>9777674.74</v>
      </c>
      <c r="R5385" t="inlineStr">
        <is>
          <t>RC-06</t>
        </is>
      </c>
      <c r="S5385" s="73" t="n">
        <v>74.3</v>
      </c>
      <c r="T5385" s="73" t="n">
        <v>56.6</v>
      </c>
      <c r="U5385" s="71" t="n">
        <v>2</v>
      </c>
      <c r="V5385" t="inlineStr">
        <is>
          <t>No</t>
        </is>
      </c>
      <c r="W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TC105377</t>
        </is>
      </c>
      <c r="B5386" s="69" t="n">
        <v>46305</v>
      </c>
      <c r="C5386" s="70" t="n">
        <v>2026</v>
      </c>
      <c r="D5386" t="inlineStr">
        <is>
          <t>Oct</t>
        </is>
      </c>
      <c r="E5386" t="inlineStr">
        <is>
          <t>North America</t>
        </is>
      </c>
      <c r="F5386" t="inlineStr">
        <is>
          <t>USA</t>
        </is>
      </c>
      <c r="G5386" t="inlineStr">
        <is>
          <t>Life Sciences</t>
        </is>
      </c>
      <c r="H5386" t="inlineStr">
        <is>
          <t>Application services</t>
        </is>
      </c>
      <c r="I5386" t="inlineStr">
        <is>
          <t>Top-10 client</t>
        </is>
      </c>
      <c r="J5386" t="inlineStr">
        <is>
          <t>Sara Rossi</t>
        </is>
      </c>
      <c r="K5386" s="71" t="n">
        <v>3097</v>
      </c>
      <c r="L5386" s="72" t="n">
        <v>4653.72</v>
      </c>
      <c r="M5386" s="72" t="n">
        <v>14412570.84</v>
      </c>
      <c r="N5386" s="72" t="n">
        <v>576502.83</v>
      </c>
      <c r="O5386" s="72" t="n">
        <v>13836068.01</v>
      </c>
      <c r="P5386" s="72" t="n">
        <v>7980595.61</v>
      </c>
      <c r="Q5386" s="72" t="n">
        <v>5855472.4</v>
      </c>
      <c r="R5386" t="inlineStr">
        <is>
          <t>LS-01</t>
        </is>
      </c>
      <c r="S5386" s="73" t="n">
        <v>22.5</v>
      </c>
      <c r="T5386" s="73" t="n">
        <v>18.2</v>
      </c>
      <c r="U5386" s="71" t="n">
        <v>0</v>
      </c>
      <c r="V5386" t="inlineStr">
        <is>
          <t>Yes</t>
        </is>
      </c>
      <c r="W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TC105378</t>
        </is>
      </c>
      <c r="B5387" s="69" t="n">
        <v>46305</v>
      </c>
      <c r="C5387" s="70" t="n">
        <v>2026</v>
      </c>
      <c r="D5387" t="inlineStr">
        <is>
          <t>Oct</t>
        </is>
      </c>
      <c r="E5387" t="inlineStr">
        <is>
          <t>North America</t>
        </is>
      </c>
      <c r="F5387" t="inlineStr">
        <is>
          <t>Canada</t>
        </is>
      </c>
      <c r="G5387" t="inlineStr">
        <is>
          <t>Technology &amp; Services</t>
        </is>
      </c>
      <c r="H5387" t="inlineStr">
        <is>
          <t>Cloud &amp; infrastructure</t>
        </is>
      </c>
      <c r="I5387" t="inlineStr">
        <is>
          <t>Mid-size client</t>
        </is>
      </c>
      <c r="J5387" t="inlineStr">
        <is>
          <t>Sophie Müller</t>
        </is>
      </c>
      <c r="K5387" s="71" t="n">
        <v>9123</v>
      </c>
      <c r="L5387" s="72" t="n">
        <v>3797.78</v>
      </c>
      <c r="M5387" s="72" t="n">
        <v>34647146.94</v>
      </c>
      <c r="N5387" s="72" t="n">
        <v>1385885.88</v>
      </c>
      <c r="O5387" s="72" t="n">
        <v>33261261.06</v>
      </c>
      <c r="P5387" s="72" t="n">
        <v>20882982.98</v>
      </c>
      <c r="Q5387" s="72" t="n">
        <v>12378278.08</v>
      </c>
      <c r="R5387" t="inlineStr">
        <is>
          <t>TS-05</t>
        </is>
      </c>
      <c r="S5387" s="73" t="n">
        <v>75</v>
      </c>
      <c r="T5387" s="73" t="n">
        <v>56</v>
      </c>
      <c r="U5387" s="71" t="n">
        <v>1</v>
      </c>
      <c r="V5387" t="inlineStr">
        <is>
          <t>No</t>
        </is>
      </c>
      <c r="W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TC105379</t>
        </is>
      </c>
      <c r="B5388" s="69" t="n">
        <v>46305</v>
      </c>
      <c r="C5388" s="70" t="n">
        <v>2026</v>
      </c>
      <c r="D5388" t="inlineStr">
        <is>
          <t>Oct</t>
        </is>
      </c>
      <c r="E5388" t="inlineStr">
        <is>
          <t>North America</t>
        </is>
      </c>
      <c r="F5388" t="inlineStr">
        <is>
          <t>Canada</t>
        </is>
      </c>
      <c r="G5388" t="inlineStr">
        <is>
          <t>Retail &amp; CPG</t>
        </is>
      </c>
      <c r="H5388" t="inlineStr">
        <is>
          <t>Cloud &amp; infrastructure</t>
        </is>
      </c>
      <c r="I5388" t="inlineStr">
        <is>
          <t>Large client</t>
        </is>
      </c>
      <c r="J5388" t="inlineStr">
        <is>
          <t>Emma Clarke</t>
        </is>
      </c>
      <c r="K5388" s="71" t="n">
        <v>6662</v>
      </c>
      <c r="L5388" s="72" t="n">
        <v>3541.37</v>
      </c>
      <c r="M5388" s="72" t="n">
        <v>23592606.94</v>
      </c>
      <c r="N5388" s="72" t="n">
        <v>943704.28</v>
      </c>
      <c r="O5388" s="72" t="n">
        <v>22648902.66</v>
      </c>
      <c r="P5388" s="72" t="n">
        <v>16485933.98</v>
      </c>
      <c r="Q5388" s="72" t="n">
        <v>6162968.68</v>
      </c>
      <c r="R5388" t="inlineStr">
        <is>
          <t>RC-05</t>
        </is>
      </c>
      <c r="S5388" s="73" t="n">
        <v>50.4</v>
      </c>
      <c r="T5388" s="73" t="n">
        <v>38</v>
      </c>
      <c r="U5388" s="71" t="n">
        <v>1</v>
      </c>
      <c r="V5388" t="inlineStr">
        <is>
          <t>No</t>
        </is>
      </c>
      <c r="W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TC105380</t>
        </is>
      </c>
      <c r="B5389" s="69" t="n">
        <v>46305</v>
      </c>
      <c r="C5389" s="70" t="n">
        <v>2026</v>
      </c>
      <c r="D5389" t="inlineStr">
        <is>
          <t>Oct</t>
        </is>
      </c>
      <c r="E5389" t="inlineStr">
        <is>
          <t>North America</t>
        </is>
      </c>
      <c r="F5389" t="inlineStr">
        <is>
          <t>USA</t>
        </is>
      </c>
      <c r="G5389" t="inlineStr">
        <is>
          <t>Retail &amp; CPG</t>
        </is>
      </c>
      <c r="H5389" t="inlineStr">
        <is>
          <t>Cloud &amp; infrastructure</t>
        </is>
      </c>
      <c r="I5389" t="inlineStr">
        <is>
          <t>Top-10 client</t>
        </is>
      </c>
      <c r="J5389" t="inlineStr">
        <is>
          <t>Kofi Mensah</t>
        </is>
      </c>
      <c r="K5389" s="71" t="n">
        <v>10141</v>
      </c>
      <c r="L5389" s="72" t="n">
        <v>3482.87</v>
      </c>
      <c r="M5389" s="72" t="n">
        <v>35319784.67</v>
      </c>
      <c r="N5389" s="72" t="n">
        <v>0</v>
      </c>
      <c r="O5389" s="72" t="n">
        <v>35319784.67</v>
      </c>
      <c r="P5389" s="72" t="n">
        <v>21038077.04</v>
      </c>
      <c r="Q5389" s="72" t="n">
        <v>14281707.63</v>
      </c>
      <c r="R5389" t="inlineStr">
        <is>
          <t>RC-01</t>
        </is>
      </c>
      <c r="S5389" s="73" t="n">
        <v>67.8</v>
      </c>
      <c r="T5389" s="73" t="n">
        <v>57.9</v>
      </c>
      <c r="U5389" s="71" t="n">
        <v>2</v>
      </c>
      <c r="V5389" t="inlineStr">
        <is>
          <t>Yes</t>
        </is>
      </c>
      <c r="W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TC105381</t>
        </is>
      </c>
      <c r="B5390" s="69" t="n">
        <v>46305</v>
      </c>
      <c r="C5390" s="70" t="n">
        <v>2026</v>
      </c>
      <c r="D5390" t="inlineStr">
        <is>
          <t>Oct</t>
        </is>
      </c>
      <c r="E5390" t="inlineStr">
        <is>
          <t>North America</t>
        </is>
      </c>
      <c r="F5390" t="inlineStr">
        <is>
          <t>USA</t>
        </is>
      </c>
      <c r="G5390" t="inlineStr">
        <is>
          <t>Manufacturing</t>
        </is>
      </c>
      <c r="H5390" t="inlineStr">
        <is>
          <t>Cloud &amp; infrastructure</t>
        </is>
      </c>
      <c r="I5390" t="inlineStr">
        <is>
          <t>Large client</t>
        </is>
      </c>
      <c r="J5390" t="inlineStr">
        <is>
          <t>Ruhi Shaikh</t>
        </is>
      </c>
      <c r="K5390" s="71" t="n">
        <v>7151</v>
      </c>
      <c r="L5390" s="72" t="n">
        <v>4009.72</v>
      </c>
      <c r="M5390" s="72" t="n">
        <v>28673507.72</v>
      </c>
      <c r="N5390" s="72" t="n">
        <v>1720410.46</v>
      </c>
      <c r="O5390" s="72" t="n">
        <v>26953097.26</v>
      </c>
      <c r="P5390" s="72" t="n">
        <v>17328577.07</v>
      </c>
      <c r="Q5390" s="72" t="n">
        <v>9624520.189999999</v>
      </c>
      <c r="R5390" t="inlineStr">
        <is>
          <t>M-04</t>
        </is>
      </c>
      <c r="S5390" s="73" t="n">
        <v>55.1</v>
      </c>
      <c r="T5390" s="73" t="n">
        <v>41.4</v>
      </c>
      <c r="U5390" s="71" t="n">
        <v>1</v>
      </c>
      <c r="V5390" t="inlineStr">
        <is>
          <t>No</t>
        </is>
      </c>
      <c r="W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TC105382</t>
        </is>
      </c>
      <c r="B5391" s="69" t="n">
        <v>46305</v>
      </c>
      <c r="C5391" s="70" t="n">
        <v>2026</v>
      </c>
      <c r="D5391" t="inlineStr">
        <is>
          <t>Oct</t>
        </is>
      </c>
      <c r="E5391" t="inlineStr">
        <is>
          <t>North America</t>
        </is>
      </c>
      <c r="F5391" t="inlineStr">
        <is>
          <t>Canada</t>
        </is>
      </c>
      <c r="G5391" t="inlineStr">
        <is>
          <t>BFSI</t>
        </is>
      </c>
      <c r="H5391" t="inlineStr">
        <is>
          <t>Cloud &amp; infrastructure</t>
        </is>
      </c>
      <c r="I5391" t="inlineStr">
        <is>
          <t>Large client</t>
        </is>
      </c>
      <c r="J5391" t="inlineStr">
        <is>
          <t>Kofi Mensah</t>
        </is>
      </c>
      <c r="K5391" s="71" t="n">
        <v>9006</v>
      </c>
      <c r="L5391" s="72" t="n">
        <v>3734.54</v>
      </c>
      <c r="M5391" s="72" t="n">
        <v>33633267.24</v>
      </c>
      <c r="N5391" s="72" t="n">
        <v>1345330.69</v>
      </c>
      <c r="O5391" s="72" t="n">
        <v>32287936.55</v>
      </c>
      <c r="P5391" s="72" t="n">
        <v>21062115.2</v>
      </c>
      <c r="Q5391" s="72" t="n">
        <v>11225821.35</v>
      </c>
      <c r="R5391" t="inlineStr">
        <is>
          <t>B-01</t>
        </is>
      </c>
      <c r="S5391" s="73" t="n">
        <v>64.2</v>
      </c>
      <c r="T5391" s="73" t="n">
        <v>50.6</v>
      </c>
      <c r="U5391" s="71" t="n">
        <v>0</v>
      </c>
      <c r="V5391" t="inlineStr">
        <is>
          <t>No</t>
        </is>
      </c>
      <c r="W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TC105383</t>
        </is>
      </c>
      <c r="B5392" s="69" t="n">
        <v>46305</v>
      </c>
      <c r="C5392" s="70" t="n">
        <v>2026</v>
      </c>
      <c r="D5392" t="inlineStr">
        <is>
          <t>Oct</t>
        </is>
      </c>
      <c r="E5392" t="inlineStr">
        <is>
          <t>UK</t>
        </is>
      </c>
      <c r="F5392" t="inlineStr">
        <is>
          <t>UK</t>
        </is>
      </c>
      <c r="G5392" t="inlineStr">
        <is>
          <t>Manufacturing</t>
        </is>
      </c>
      <c r="H5392" t="inlineStr">
        <is>
          <t>AI &amp; data</t>
        </is>
      </c>
      <c r="I5392" t="inlineStr">
        <is>
          <t>Top-10 client</t>
        </is>
      </c>
      <c r="J5392" t="inlineStr">
        <is>
          <t>Amir Khan</t>
        </is>
      </c>
      <c r="K5392" s="71" t="n">
        <v>1378</v>
      </c>
      <c r="L5392" s="72" t="n">
        <v>3720.39</v>
      </c>
      <c r="M5392" s="72" t="n">
        <v>5126697.42</v>
      </c>
      <c r="N5392" s="72" t="n">
        <v>205067.9</v>
      </c>
      <c r="O5392" s="72" t="n">
        <v>4921629.52</v>
      </c>
      <c r="P5392" s="72" t="n">
        <v>3214182.41</v>
      </c>
      <c r="Q5392" s="72" t="n">
        <v>1707447.11</v>
      </c>
      <c r="R5392" t="inlineStr">
        <is>
          <t>M-04</t>
        </is>
      </c>
      <c r="S5392" s="73" t="n">
        <v>9.5</v>
      </c>
      <c r="T5392" s="73" t="n">
        <v>8.4</v>
      </c>
      <c r="U5392" s="71" t="n">
        <v>0</v>
      </c>
      <c r="V5392" t="inlineStr">
        <is>
          <t>No</t>
        </is>
      </c>
      <c r="W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TC105384</t>
        </is>
      </c>
      <c r="B5393" s="69" t="n">
        <v>46305</v>
      </c>
      <c r="C5393" s="70" t="n">
        <v>2026</v>
      </c>
      <c r="D5393" t="inlineStr">
        <is>
          <t>Oct</t>
        </is>
      </c>
      <c r="E5393" t="inlineStr">
        <is>
          <t>Continental Europe</t>
        </is>
      </c>
      <c r="F5393" t="inlineStr">
        <is>
          <t>Germany</t>
        </is>
      </c>
      <c r="G5393" t="inlineStr">
        <is>
          <t>Retail &amp; CPG</t>
        </is>
      </c>
      <c r="H5393" t="inlineStr">
        <is>
          <t>Application services</t>
        </is>
      </c>
      <c r="I5393" t="inlineStr">
        <is>
          <t>Large client</t>
        </is>
      </c>
      <c r="J5393" t="inlineStr">
        <is>
          <t>Kofi Mensah</t>
        </is>
      </c>
      <c r="K5393" s="71" t="n">
        <v>5909</v>
      </c>
      <c r="L5393" s="72" t="n">
        <v>3607.85</v>
      </c>
      <c r="M5393" s="72" t="n">
        <v>21318785.65</v>
      </c>
      <c r="N5393" s="72" t="n">
        <v>426375.71</v>
      </c>
      <c r="O5393" s="72" t="n">
        <v>20892409.94</v>
      </c>
      <c r="P5393" s="72" t="n">
        <v>15174423.94</v>
      </c>
      <c r="Q5393" s="72" t="n">
        <v>5717986</v>
      </c>
      <c r="R5393" t="inlineStr">
        <is>
          <t>RC-05</t>
        </is>
      </c>
      <c r="S5393" s="73" t="n">
        <v>38.9</v>
      </c>
      <c r="T5393" s="73" t="n">
        <v>35.4</v>
      </c>
      <c r="U5393" s="71" t="n">
        <v>0</v>
      </c>
      <c r="V5393" t="inlineStr">
        <is>
          <t>No</t>
        </is>
      </c>
      <c r="W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TC105385</t>
        </is>
      </c>
      <c r="B5394" s="69" t="n">
        <v>46305</v>
      </c>
      <c r="C5394" s="70" t="n">
        <v>2026</v>
      </c>
      <c r="D5394" t="inlineStr">
        <is>
          <t>Oct</t>
        </is>
      </c>
      <c r="E5394" t="inlineStr">
        <is>
          <t>North America</t>
        </is>
      </c>
      <c r="F5394" t="inlineStr">
        <is>
          <t>Canada</t>
        </is>
      </c>
      <c r="G5394" t="inlineStr">
        <is>
          <t>BFSI</t>
        </is>
      </c>
      <c r="H5394" t="inlineStr">
        <is>
          <t>Application services</t>
        </is>
      </c>
      <c r="I5394" t="inlineStr">
        <is>
          <t>Mid-size client</t>
        </is>
      </c>
      <c r="J5394" t="inlineStr">
        <is>
          <t>Hiroshi Tanaka</t>
        </is>
      </c>
      <c r="K5394" s="71" t="n">
        <v>1704</v>
      </c>
      <c r="L5394" s="72" t="n">
        <v>4599.23</v>
      </c>
      <c r="M5394" s="72" t="n">
        <v>7837087.92</v>
      </c>
      <c r="N5394" s="72" t="n">
        <v>313483.52</v>
      </c>
      <c r="O5394" s="72" t="n">
        <v>7523604.4</v>
      </c>
      <c r="P5394" s="72" t="n">
        <v>4885253.53</v>
      </c>
      <c r="Q5394" s="72" t="n">
        <v>2638350.87</v>
      </c>
      <c r="R5394" t="inlineStr">
        <is>
          <t>B-02</t>
        </is>
      </c>
      <c r="S5394" s="73" t="n">
        <v>13.1</v>
      </c>
      <c r="T5394" s="73" t="n">
        <v>9.9</v>
      </c>
      <c r="U5394" s="71" t="n">
        <v>0</v>
      </c>
      <c r="V5394" t="inlineStr">
        <is>
          <t>No</t>
        </is>
      </c>
      <c r="W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TC105386</t>
        </is>
      </c>
      <c r="B5395" s="69" t="n">
        <v>46305</v>
      </c>
      <c r="C5395" s="70" t="n">
        <v>2026</v>
      </c>
      <c r="D5395" t="inlineStr">
        <is>
          <t>Oct</t>
        </is>
      </c>
      <c r="E5395" t="inlineStr">
        <is>
          <t>Continental Europe</t>
        </is>
      </c>
      <c r="F5395" t="inlineStr">
        <is>
          <t>France</t>
        </is>
      </c>
      <c r="G5395" t="inlineStr">
        <is>
          <t>Retail &amp; CPG</t>
        </is>
      </c>
      <c r="H5395" t="inlineStr">
        <is>
          <t>Application services</t>
        </is>
      </c>
      <c r="I5395" t="inlineStr">
        <is>
          <t>Top-10 client</t>
        </is>
      </c>
      <c r="J5395" t="inlineStr">
        <is>
          <t>Wei Chen</t>
        </is>
      </c>
      <c r="K5395" s="71" t="n">
        <v>4897</v>
      </c>
      <c r="L5395" s="72" t="n">
        <v>4078.23</v>
      </c>
      <c r="M5395" s="72" t="n">
        <v>19971092.31</v>
      </c>
      <c r="N5395" s="72" t="n">
        <v>798843.6899999999</v>
      </c>
      <c r="O5395" s="72" t="n">
        <v>19172248.62</v>
      </c>
      <c r="P5395" s="72" t="n">
        <v>14025096.32</v>
      </c>
      <c r="Q5395" s="72" t="n">
        <v>5147152.3</v>
      </c>
      <c r="R5395" t="inlineStr">
        <is>
          <t>RC-02</t>
        </is>
      </c>
      <c r="S5395" s="73" t="n">
        <v>34.7</v>
      </c>
      <c r="T5395" s="73" t="n">
        <v>30.1</v>
      </c>
      <c r="U5395" s="71" t="n">
        <v>0</v>
      </c>
      <c r="V5395" t="inlineStr">
        <is>
          <t>No</t>
        </is>
      </c>
      <c r="W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TC105387</t>
        </is>
      </c>
      <c r="B5396" s="69" t="n">
        <v>46306</v>
      </c>
      <c r="C5396" s="70" t="n">
        <v>2026</v>
      </c>
      <c r="D5396" t="inlineStr">
        <is>
          <t>Oct</t>
        </is>
      </c>
      <c r="E5396" t="inlineStr">
        <is>
          <t>UK</t>
        </is>
      </c>
      <c r="F5396" t="inlineStr">
        <is>
          <t>UK</t>
        </is>
      </c>
      <c r="G5396" t="inlineStr">
        <is>
          <t>BFSI</t>
        </is>
      </c>
      <c r="H5396" t="inlineStr">
        <is>
          <t>Application services</t>
        </is>
      </c>
      <c r="I5396" t="inlineStr">
        <is>
          <t>Large client</t>
        </is>
      </c>
      <c r="J5396" t="inlineStr">
        <is>
          <t>Emma Clarke</t>
        </is>
      </c>
      <c r="K5396" s="71" t="n">
        <v>6221</v>
      </c>
      <c r="L5396" s="72" t="n">
        <v>4395.95</v>
      </c>
      <c r="M5396" s="72" t="n">
        <v>27347204.95</v>
      </c>
      <c r="N5396" s="72" t="n">
        <v>1093888.2</v>
      </c>
      <c r="O5396" s="72" t="n">
        <v>26253316.75</v>
      </c>
      <c r="P5396" s="72" t="n">
        <v>16533357.55</v>
      </c>
      <c r="Q5396" s="72" t="n">
        <v>9719959.199999999</v>
      </c>
      <c r="R5396" t="inlineStr">
        <is>
          <t>B-04</t>
        </is>
      </c>
      <c r="S5396" s="73" t="n">
        <v>50.6</v>
      </c>
      <c r="T5396" s="73" t="n">
        <v>38.5</v>
      </c>
      <c r="U5396" s="71" t="n">
        <v>2</v>
      </c>
      <c r="V5396" t="inlineStr">
        <is>
          <t>No</t>
        </is>
      </c>
      <c r="W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TC105388</t>
        </is>
      </c>
      <c r="B5397" s="69" t="n">
        <v>46306</v>
      </c>
      <c r="C5397" s="70" t="n">
        <v>2026</v>
      </c>
      <c r="D5397" t="inlineStr">
        <is>
          <t>Oct</t>
        </is>
      </c>
      <c r="E5397" t="inlineStr">
        <is>
          <t>Middle East &amp; Africa</t>
        </is>
      </c>
      <c r="F5397" t="inlineStr">
        <is>
          <t>UAE</t>
        </is>
      </c>
      <c r="G5397" t="inlineStr">
        <is>
          <t>Communications &amp; Media</t>
        </is>
      </c>
      <c r="H5397" t="inlineStr">
        <is>
          <t>Cloud &amp; infrastructure</t>
        </is>
      </c>
      <c r="I5397" t="inlineStr">
        <is>
          <t>Mid-size client</t>
        </is>
      </c>
      <c r="J5397" t="inlineStr">
        <is>
          <t>Kofi Mensah</t>
        </is>
      </c>
      <c r="K5397" s="71" t="n">
        <v>1448</v>
      </c>
      <c r="L5397" s="72" t="n">
        <v>3108.28</v>
      </c>
      <c r="M5397" s="72" t="n">
        <v>4500789.44</v>
      </c>
      <c r="N5397" s="72" t="n">
        <v>0</v>
      </c>
      <c r="O5397" s="72" t="n">
        <v>4500789.44</v>
      </c>
      <c r="P5397" s="72" t="n">
        <v>2893931.84</v>
      </c>
      <c r="Q5397" s="72" t="n">
        <v>1606857.6</v>
      </c>
      <c r="R5397" t="inlineStr">
        <is>
          <t>CM-02</t>
        </is>
      </c>
      <c r="S5397" s="73" t="n">
        <v>11.5</v>
      </c>
      <c r="T5397" s="73" t="n">
        <v>9.1</v>
      </c>
      <c r="U5397" s="71" t="n">
        <v>0</v>
      </c>
      <c r="V5397" t="inlineStr">
        <is>
          <t>No</t>
        </is>
      </c>
      <c r="W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TC105389</t>
        </is>
      </c>
      <c r="B5398" s="69" t="n">
        <v>46306</v>
      </c>
      <c r="C5398" s="70" t="n">
        <v>2026</v>
      </c>
      <c r="D5398" t="inlineStr">
        <is>
          <t>Oct</t>
        </is>
      </c>
      <c r="E5398" t="inlineStr">
        <is>
          <t>UK</t>
        </is>
      </c>
      <c r="F5398" t="inlineStr">
        <is>
          <t>UK</t>
        </is>
      </c>
      <c r="G5398" t="inlineStr">
        <is>
          <t>Life Sciences</t>
        </is>
      </c>
      <c r="H5398" t="inlineStr">
        <is>
          <t>Cloud &amp; infrastructure</t>
        </is>
      </c>
      <c r="I5398" t="inlineStr">
        <is>
          <t>Top-10 client</t>
        </is>
      </c>
      <c r="J5398" t="inlineStr">
        <is>
          <t>Emma Clarke</t>
        </is>
      </c>
      <c r="K5398" s="71" t="n">
        <v>7372</v>
      </c>
      <c r="L5398" s="72" t="n">
        <v>4442.11</v>
      </c>
      <c r="M5398" s="72" t="n">
        <v>32747234.92</v>
      </c>
      <c r="N5398" s="72" t="n">
        <v>0</v>
      </c>
      <c r="O5398" s="72" t="n">
        <v>32747234.92</v>
      </c>
      <c r="P5398" s="72" t="n">
        <v>19596068.9</v>
      </c>
      <c r="Q5398" s="72" t="n">
        <v>13151166.02</v>
      </c>
      <c r="R5398" t="inlineStr">
        <is>
          <t>LS-06</t>
        </is>
      </c>
      <c r="S5398" s="73" t="n">
        <v>57.2</v>
      </c>
      <c r="T5398" s="73" t="n">
        <v>43.9</v>
      </c>
      <c r="U5398" s="71" t="n">
        <v>1</v>
      </c>
      <c r="V5398" t="inlineStr">
        <is>
          <t>No</t>
        </is>
      </c>
      <c r="W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TC105390</t>
        </is>
      </c>
      <c r="B5399" s="69" t="n">
        <v>46306</v>
      </c>
      <c r="C5399" s="70" t="n">
        <v>2026</v>
      </c>
      <c r="D5399" t="inlineStr">
        <is>
          <t>Oct</t>
        </is>
      </c>
      <c r="E5399" t="inlineStr">
        <is>
          <t>North America</t>
        </is>
      </c>
      <c r="F5399" t="inlineStr">
        <is>
          <t>USA</t>
        </is>
      </c>
      <c r="G5399" t="inlineStr">
        <is>
          <t>Life Sciences</t>
        </is>
      </c>
      <c r="H5399" t="inlineStr">
        <is>
          <t>Consulting</t>
        </is>
      </c>
      <c r="I5399" t="inlineStr">
        <is>
          <t>Top-10 client</t>
        </is>
      </c>
      <c r="J5399" t="inlineStr">
        <is>
          <t>Mei Lin</t>
        </is>
      </c>
      <c r="K5399" s="71" t="n">
        <v>10725</v>
      </c>
      <c r="L5399" s="72" t="n">
        <v>5126.22</v>
      </c>
      <c r="M5399" s="72" t="n">
        <v>54978709.5</v>
      </c>
      <c r="N5399" s="72" t="n">
        <v>0</v>
      </c>
      <c r="O5399" s="72" t="n">
        <v>54978709.5</v>
      </c>
      <c r="P5399" s="72" t="n">
        <v>36171599.76</v>
      </c>
      <c r="Q5399" s="72" t="n">
        <v>18807109.74</v>
      </c>
      <c r="R5399" t="inlineStr">
        <is>
          <t>LS-06</t>
        </is>
      </c>
      <c r="S5399" s="73" t="n">
        <v>73</v>
      </c>
      <c r="T5399" s="73" t="n">
        <v>58.7</v>
      </c>
      <c r="U5399" s="71" t="n">
        <v>1</v>
      </c>
      <c r="V5399" t="inlineStr">
        <is>
          <t>No</t>
        </is>
      </c>
      <c r="W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TC105391</t>
        </is>
      </c>
      <c r="B5400" s="69" t="n">
        <v>46306</v>
      </c>
      <c r="C5400" s="70" t="n">
        <v>2026</v>
      </c>
      <c r="D5400" t="inlineStr">
        <is>
          <t>Oct</t>
        </is>
      </c>
      <c r="E5400" t="inlineStr">
        <is>
          <t>UK</t>
        </is>
      </c>
      <c r="F5400" t="inlineStr">
        <is>
          <t>UK</t>
        </is>
      </c>
      <c r="G5400" t="inlineStr">
        <is>
          <t>Technology &amp; Services</t>
        </is>
      </c>
      <c r="H5400" t="inlineStr">
        <is>
          <t>Cloud &amp; infrastructure</t>
        </is>
      </c>
      <c r="I5400" t="inlineStr">
        <is>
          <t>Top-10 client</t>
        </is>
      </c>
      <c r="J5400" t="inlineStr">
        <is>
          <t>Shraddha Kulkarni</t>
        </is>
      </c>
      <c r="K5400" s="71" t="n">
        <v>4041</v>
      </c>
      <c r="L5400" s="72" t="n">
        <v>3940.68</v>
      </c>
      <c r="M5400" s="72" t="n">
        <v>15924287.88</v>
      </c>
      <c r="N5400" s="72" t="n">
        <v>955457.27</v>
      </c>
      <c r="O5400" s="72" t="n">
        <v>14968830.61</v>
      </c>
      <c r="P5400" s="72" t="n">
        <v>9479325.199999999</v>
      </c>
      <c r="Q5400" s="72" t="n">
        <v>5489505.41</v>
      </c>
      <c r="R5400" t="inlineStr">
        <is>
          <t>TS-05</t>
        </is>
      </c>
      <c r="S5400" s="73" t="n">
        <v>30.7</v>
      </c>
      <c r="T5400" s="73" t="n">
        <v>23.3</v>
      </c>
      <c r="U5400" s="71" t="n">
        <v>0</v>
      </c>
      <c r="V5400" t="inlineStr">
        <is>
          <t>No</t>
        </is>
      </c>
      <c r="W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TC105392</t>
        </is>
      </c>
      <c r="B5401" s="69" t="n">
        <v>46306</v>
      </c>
      <c r="C5401" s="70" t="n">
        <v>2026</v>
      </c>
      <c r="D5401" t="inlineStr">
        <is>
          <t>Oct</t>
        </is>
      </c>
      <c r="E5401" t="inlineStr">
        <is>
          <t>North America</t>
        </is>
      </c>
      <c r="F5401" t="inlineStr">
        <is>
          <t>Canada</t>
        </is>
      </c>
      <c r="G5401" t="inlineStr">
        <is>
          <t>Retail &amp; CPG</t>
        </is>
      </c>
      <c r="H5401" t="inlineStr">
        <is>
          <t>AI &amp; data</t>
        </is>
      </c>
      <c r="I5401" t="inlineStr">
        <is>
          <t>Top-10 client</t>
        </is>
      </c>
      <c r="J5401" t="inlineStr">
        <is>
          <t>Fatima Al-Saud</t>
        </is>
      </c>
      <c r="K5401" s="71" t="n">
        <v>4812</v>
      </c>
      <c r="L5401" s="72" t="n">
        <v>4267.67</v>
      </c>
      <c r="M5401" s="72" t="n">
        <v>20536028.04</v>
      </c>
      <c r="N5401" s="72" t="n">
        <v>410720.56</v>
      </c>
      <c r="O5401" s="72" t="n">
        <v>20125307.48</v>
      </c>
      <c r="P5401" s="72" t="n">
        <v>13292598.25</v>
      </c>
      <c r="Q5401" s="72" t="n">
        <v>6832709.23</v>
      </c>
      <c r="R5401" t="inlineStr">
        <is>
          <t>RC-04</t>
        </is>
      </c>
      <c r="S5401" s="73" t="n">
        <v>37.1</v>
      </c>
      <c r="T5401" s="73" t="n">
        <v>30.2</v>
      </c>
      <c r="U5401" s="71" t="n">
        <v>0</v>
      </c>
      <c r="V5401" t="inlineStr">
        <is>
          <t>No</t>
        </is>
      </c>
      <c r="W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TC105393</t>
        </is>
      </c>
      <c r="B5402" s="69" t="n">
        <v>46306</v>
      </c>
      <c r="C5402" s="70" t="n">
        <v>2026</v>
      </c>
      <c r="D5402" t="inlineStr">
        <is>
          <t>Oct</t>
        </is>
      </c>
      <c r="E5402" t="inlineStr">
        <is>
          <t>Continental Europe</t>
        </is>
      </c>
      <c r="F5402" t="inlineStr">
        <is>
          <t>Germany</t>
        </is>
      </c>
      <c r="G5402" t="inlineStr">
        <is>
          <t>Communications &amp; Media</t>
        </is>
      </c>
      <c r="H5402" t="inlineStr">
        <is>
          <t>Application services</t>
        </is>
      </c>
      <c r="I5402" t="inlineStr">
        <is>
          <t>Top-10 client</t>
        </is>
      </c>
      <c r="J5402" t="inlineStr">
        <is>
          <t>Sophie Müller</t>
        </is>
      </c>
      <c r="K5402" s="71" t="n">
        <v>9955</v>
      </c>
      <c r="L5402" s="72" t="n">
        <v>3784.55</v>
      </c>
      <c r="M5402" s="72" t="n">
        <v>37675195.25</v>
      </c>
      <c r="N5402" s="72" t="n">
        <v>1507007.81</v>
      </c>
      <c r="O5402" s="72" t="n">
        <v>36168187.44</v>
      </c>
      <c r="P5402" s="72" t="n">
        <v>25046867.04</v>
      </c>
      <c r="Q5402" s="72" t="n">
        <v>11121320.4</v>
      </c>
      <c r="R5402" t="inlineStr">
        <is>
          <t>CM-01</t>
        </is>
      </c>
      <c r="S5402" s="73" t="n">
        <v>74.09999999999999</v>
      </c>
      <c r="T5402" s="73" t="n">
        <v>63.4</v>
      </c>
      <c r="U5402" s="71" t="n">
        <v>3</v>
      </c>
      <c r="V5402" t="inlineStr">
        <is>
          <t>No</t>
        </is>
      </c>
      <c r="W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TC105394</t>
        </is>
      </c>
      <c r="B5403" s="69" t="n">
        <v>46307</v>
      </c>
      <c r="C5403" s="70" t="n">
        <v>2026</v>
      </c>
      <c r="D5403" t="inlineStr">
        <is>
          <t>Oct</t>
        </is>
      </c>
      <c r="E5403" t="inlineStr">
        <is>
          <t>North America</t>
        </is>
      </c>
      <c r="F5403" t="inlineStr">
        <is>
          <t>USA</t>
        </is>
      </c>
      <c r="G5403" t="inlineStr">
        <is>
          <t>Communications &amp; Media</t>
        </is>
      </c>
      <c r="H5403" t="inlineStr">
        <is>
          <t>Application services</t>
        </is>
      </c>
      <c r="I5403" t="inlineStr">
        <is>
          <t>Large client</t>
        </is>
      </c>
      <c r="J5403" t="inlineStr">
        <is>
          <t>Arjun Mehta</t>
        </is>
      </c>
      <c r="K5403" s="71" t="n">
        <v>1322</v>
      </c>
      <c r="L5403" s="72" t="n">
        <v>3595.37</v>
      </c>
      <c r="M5403" s="72" t="n">
        <v>4753079.14</v>
      </c>
      <c r="N5403" s="72" t="n">
        <v>0</v>
      </c>
      <c r="O5403" s="72" t="n">
        <v>4753079.14</v>
      </c>
      <c r="P5403" s="72" t="n">
        <v>3535777.42</v>
      </c>
      <c r="Q5403" s="72" t="n">
        <v>1217301.72</v>
      </c>
      <c r="R5403" t="inlineStr">
        <is>
          <t>CM-02</t>
        </is>
      </c>
      <c r="S5403" s="73" t="n">
        <v>11.1</v>
      </c>
      <c r="T5403" s="73" t="n">
        <v>8.300000000000001</v>
      </c>
      <c r="U5403" s="71" t="n">
        <v>0</v>
      </c>
      <c r="V5403" t="inlineStr">
        <is>
          <t>No</t>
        </is>
      </c>
      <c r="W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TC105395</t>
        </is>
      </c>
      <c r="B5404" s="69" t="n">
        <v>46307</v>
      </c>
      <c r="C5404" s="70" t="n">
        <v>2026</v>
      </c>
      <c r="D5404" t="inlineStr">
        <is>
          <t>Oct</t>
        </is>
      </c>
      <c r="E5404" t="inlineStr">
        <is>
          <t>North America</t>
        </is>
      </c>
      <c r="F5404" t="inlineStr">
        <is>
          <t>Canada</t>
        </is>
      </c>
      <c r="G5404" t="inlineStr">
        <is>
          <t>Manufacturing</t>
        </is>
      </c>
      <c r="H5404" t="inlineStr">
        <is>
          <t>Application services</t>
        </is>
      </c>
      <c r="I5404" t="inlineStr">
        <is>
          <t>Mid-size client</t>
        </is>
      </c>
      <c r="J5404" t="inlineStr">
        <is>
          <t>Fatima Al-Saud</t>
        </is>
      </c>
      <c r="K5404" s="71" t="n">
        <v>5761</v>
      </c>
      <c r="L5404" s="72" t="n">
        <v>3991.54</v>
      </c>
      <c r="M5404" s="72" t="n">
        <v>22995261.94</v>
      </c>
      <c r="N5404" s="72" t="n">
        <v>1379715.72</v>
      </c>
      <c r="O5404" s="72" t="n">
        <v>21615546.22</v>
      </c>
      <c r="P5404" s="72" t="n">
        <v>14687944.81</v>
      </c>
      <c r="Q5404" s="72" t="n">
        <v>6927601.41</v>
      </c>
      <c r="R5404" t="inlineStr">
        <is>
          <t>M-03</t>
        </is>
      </c>
      <c r="S5404" s="73" t="n">
        <v>35.8</v>
      </c>
      <c r="T5404" s="73" t="n">
        <v>32.7</v>
      </c>
      <c r="U5404" s="71" t="n">
        <v>0</v>
      </c>
      <c r="V5404" t="inlineStr">
        <is>
          <t>No</t>
        </is>
      </c>
      <c r="W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TC105396</t>
        </is>
      </c>
      <c r="B5405" s="69" t="n">
        <v>46307</v>
      </c>
      <c r="C5405" s="70" t="n">
        <v>2026</v>
      </c>
      <c r="D5405" t="inlineStr">
        <is>
          <t>Oct</t>
        </is>
      </c>
      <c r="E5405" t="inlineStr">
        <is>
          <t>North America</t>
        </is>
      </c>
      <c r="F5405" t="inlineStr">
        <is>
          <t>Canada</t>
        </is>
      </c>
      <c r="G5405" t="inlineStr">
        <is>
          <t>Technology &amp; Services</t>
        </is>
      </c>
      <c r="H5405" t="inlineStr">
        <is>
          <t>BPS</t>
        </is>
      </c>
      <c r="I5405" t="inlineStr">
        <is>
          <t>Large client</t>
        </is>
      </c>
      <c r="J5405" t="inlineStr">
        <is>
          <t>Carlos Silva</t>
        </is>
      </c>
      <c r="K5405" s="71" t="n">
        <v>1119</v>
      </c>
      <c r="L5405" s="72" t="n">
        <v>4354.61</v>
      </c>
      <c r="M5405" s="72" t="n">
        <v>4872808.59</v>
      </c>
      <c r="N5405" s="72" t="n">
        <v>97456.17</v>
      </c>
      <c r="O5405" s="72" t="n">
        <v>4775352.42</v>
      </c>
      <c r="P5405" s="72" t="n">
        <v>3212740.94</v>
      </c>
      <c r="Q5405" s="72" t="n">
        <v>1562611.48</v>
      </c>
      <c r="R5405" t="inlineStr">
        <is>
          <t>TS-06</t>
        </is>
      </c>
      <c r="S5405" s="73" t="n">
        <v>7.7</v>
      </c>
      <c r="T5405" s="73" t="n">
        <v>6.8</v>
      </c>
      <c r="U5405" s="71" t="n">
        <v>0</v>
      </c>
      <c r="V5405" t="inlineStr">
        <is>
          <t>No</t>
        </is>
      </c>
      <c r="W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TC105397</t>
        </is>
      </c>
      <c r="B5406" s="69" t="n">
        <v>46307</v>
      </c>
      <c r="C5406" s="70" t="n">
        <v>2026</v>
      </c>
      <c r="D5406" t="inlineStr">
        <is>
          <t>Oct</t>
        </is>
      </c>
      <c r="E5406" t="inlineStr">
        <is>
          <t>Continental Europe</t>
        </is>
      </c>
      <c r="F5406" t="inlineStr">
        <is>
          <t>Germany</t>
        </is>
      </c>
      <c r="G5406" t="inlineStr">
        <is>
          <t>Life Sciences</t>
        </is>
      </c>
      <c r="H5406" t="inlineStr">
        <is>
          <t>Application services</t>
        </is>
      </c>
      <c r="I5406" t="inlineStr">
        <is>
          <t>Top-10 client</t>
        </is>
      </c>
      <c r="J5406" t="inlineStr">
        <is>
          <t>Aisha Bello</t>
        </is>
      </c>
      <c r="K5406" s="71" t="n">
        <v>6491</v>
      </c>
      <c r="L5406" s="72" t="n">
        <v>4269.85</v>
      </c>
      <c r="M5406" s="72" t="n">
        <v>27715596.35</v>
      </c>
      <c r="N5406" s="72" t="n">
        <v>0</v>
      </c>
      <c r="O5406" s="72" t="n">
        <v>27715596.35</v>
      </c>
      <c r="P5406" s="72" t="n">
        <v>19130187.78</v>
      </c>
      <c r="Q5406" s="72" t="n">
        <v>8585408.57</v>
      </c>
      <c r="R5406" t="inlineStr">
        <is>
          <t>LS-06</t>
        </is>
      </c>
      <c r="S5406" s="73" t="n">
        <v>43.8</v>
      </c>
      <c r="T5406" s="73" t="n">
        <v>37.4</v>
      </c>
      <c r="U5406" s="71" t="n">
        <v>1</v>
      </c>
      <c r="V5406" t="inlineStr">
        <is>
          <t>No</t>
        </is>
      </c>
      <c r="W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TC105398</t>
        </is>
      </c>
      <c r="B5407" s="69" t="n">
        <v>46307</v>
      </c>
      <c r="C5407" s="70" t="n">
        <v>2026</v>
      </c>
      <c r="D5407" t="inlineStr">
        <is>
          <t>Oct</t>
        </is>
      </c>
      <c r="E5407" t="inlineStr">
        <is>
          <t>Asia Pacific</t>
        </is>
      </c>
      <c r="F5407" t="inlineStr">
        <is>
          <t>Singapore</t>
        </is>
      </c>
      <c r="G5407" t="inlineStr">
        <is>
          <t>Communications &amp; Media</t>
        </is>
      </c>
      <c r="H5407" t="inlineStr">
        <is>
          <t>AI &amp; data</t>
        </is>
      </c>
      <c r="I5407" t="inlineStr">
        <is>
          <t>Large client</t>
        </is>
      </c>
      <c r="J5407" t="inlineStr">
        <is>
          <t>Emma Clarke</t>
        </is>
      </c>
      <c r="K5407" s="71" t="n">
        <v>6788</v>
      </c>
      <c r="L5407" s="72" t="n">
        <v>2857.63</v>
      </c>
      <c r="M5407" s="72" t="n">
        <v>19397592.44</v>
      </c>
      <c r="N5407" s="72" t="n">
        <v>1163855.55</v>
      </c>
      <c r="O5407" s="72" t="n">
        <v>18233736.89</v>
      </c>
      <c r="P5407" s="72" t="n">
        <v>14029069.75</v>
      </c>
      <c r="Q5407" s="72" t="n">
        <v>4204667.14</v>
      </c>
      <c r="R5407" t="inlineStr">
        <is>
          <t>CM-03</t>
        </is>
      </c>
      <c r="S5407" s="73" t="n">
        <v>47.6</v>
      </c>
      <c r="T5407" s="73" t="n">
        <v>40.5</v>
      </c>
      <c r="U5407" s="71" t="n">
        <v>1</v>
      </c>
      <c r="V5407" t="inlineStr">
        <is>
          <t>No</t>
        </is>
      </c>
      <c r="W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TC105399</t>
        </is>
      </c>
      <c r="B5408" s="69" t="n">
        <v>46308</v>
      </c>
      <c r="C5408" s="70" t="n">
        <v>2026</v>
      </c>
      <c r="D5408" t="inlineStr">
        <is>
          <t>Oct</t>
        </is>
      </c>
      <c r="E5408" t="inlineStr">
        <is>
          <t>North America</t>
        </is>
      </c>
      <c r="F5408" t="inlineStr">
        <is>
          <t>Canada</t>
        </is>
      </c>
      <c r="G5408" t="inlineStr">
        <is>
          <t>BFSI</t>
        </is>
      </c>
      <c r="H5408" t="inlineStr">
        <is>
          <t>Application services</t>
        </is>
      </c>
      <c r="I5408" t="inlineStr">
        <is>
          <t>Large client</t>
        </is>
      </c>
      <c r="J5408" t="inlineStr">
        <is>
          <t>Yuki Sato</t>
        </is>
      </c>
      <c r="K5408" s="71" t="n">
        <v>4818</v>
      </c>
      <c r="L5408" s="72" t="n">
        <v>4164.99</v>
      </c>
      <c r="M5408" s="72" t="n">
        <v>20066921.82</v>
      </c>
      <c r="N5408" s="72" t="n">
        <v>0</v>
      </c>
      <c r="O5408" s="72" t="n">
        <v>20066921.82</v>
      </c>
      <c r="P5408" s="72" t="n">
        <v>11582096.5</v>
      </c>
      <c r="Q5408" s="72" t="n">
        <v>8484825.32</v>
      </c>
      <c r="R5408" t="inlineStr">
        <is>
          <t>B-05</t>
        </is>
      </c>
      <c r="S5408" s="73" t="n">
        <v>30.9</v>
      </c>
      <c r="T5408" s="73" t="n">
        <v>27.8</v>
      </c>
      <c r="U5408" s="71" t="n">
        <v>2</v>
      </c>
      <c r="V5408" t="inlineStr">
        <is>
          <t>No</t>
        </is>
      </c>
      <c r="W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TC105400</t>
        </is>
      </c>
      <c r="B5409" s="69" t="n">
        <v>46308</v>
      </c>
      <c r="C5409" s="70" t="n">
        <v>2026</v>
      </c>
      <c r="D5409" t="inlineStr">
        <is>
          <t>Oct</t>
        </is>
      </c>
      <c r="E5409" t="inlineStr">
        <is>
          <t>Middle East &amp; Africa</t>
        </is>
      </c>
      <c r="F5409" t="inlineStr">
        <is>
          <t>UAE</t>
        </is>
      </c>
      <c r="G5409" t="inlineStr">
        <is>
          <t>Life Sciences</t>
        </is>
      </c>
      <c r="H5409" t="inlineStr">
        <is>
          <t>Application services</t>
        </is>
      </c>
      <c r="I5409" t="inlineStr">
        <is>
          <t>Large client</t>
        </is>
      </c>
      <c r="J5409" t="inlineStr">
        <is>
          <t>Hiroshi Tanaka</t>
        </is>
      </c>
      <c r="K5409" s="71" t="n">
        <v>6441</v>
      </c>
      <c r="L5409" s="72" t="n">
        <v>3664.37</v>
      </c>
      <c r="M5409" s="72" t="n">
        <v>23602207.17</v>
      </c>
      <c r="N5409" s="72" t="n">
        <v>1416132.43</v>
      </c>
      <c r="O5409" s="72" t="n">
        <v>22186074.74</v>
      </c>
      <c r="P5409" s="72" t="n">
        <v>16120358.03</v>
      </c>
      <c r="Q5409" s="72" t="n">
        <v>6065716.71</v>
      </c>
      <c r="R5409" t="inlineStr">
        <is>
          <t>LS-02</t>
        </is>
      </c>
      <c r="S5409" s="73" t="n">
        <v>41.2</v>
      </c>
      <c r="T5409" s="73" t="n">
        <v>36.6</v>
      </c>
      <c r="U5409" s="71" t="n">
        <v>0</v>
      </c>
      <c r="V5409" t="inlineStr">
        <is>
          <t>No</t>
        </is>
      </c>
      <c r="W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TC105401</t>
        </is>
      </c>
      <c r="B5410" s="69" t="n">
        <v>46308</v>
      </c>
      <c r="C5410" s="70" t="n">
        <v>2026</v>
      </c>
      <c r="D5410" t="inlineStr">
        <is>
          <t>Oct</t>
        </is>
      </c>
      <c r="E5410" t="inlineStr">
        <is>
          <t>Continental Europe</t>
        </is>
      </c>
      <c r="F5410" t="inlineStr">
        <is>
          <t>Germany</t>
        </is>
      </c>
      <c r="G5410" t="inlineStr">
        <is>
          <t>BFSI</t>
        </is>
      </c>
      <c r="H5410" t="inlineStr">
        <is>
          <t>Application services</t>
        </is>
      </c>
      <c r="I5410" t="inlineStr">
        <is>
          <t>Mid-size client</t>
        </is>
      </c>
      <c r="J5410" t="inlineStr">
        <is>
          <t>Hiroshi Tanaka</t>
        </is>
      </c>
      <c r="K5410" s="71" t="n">
        <v>10321</v>
      </c>
      <c r="L5410" s="72" t="n">
        <v>4391.88</v>
      </c>
      <c r="M5410" s="72" t="n">
        <v>45328593.48</v>
      </c>
      <c r="N5410" s="72" t="n">
        <v>0</v>
      </c>
      <c r="O5410" s="72" t="n">
        <v>45328593.48</v>
      </c>
      <c r="P5410" s="72" t="n">
        <v>28309605.84</v>
      </c>
      <c r="Q5410" s="72" t="n">
        <v>17018987.64</v>
      </c>
      <c r="R5410" t="inlineStr">
        <is>
          <t>B-05</t>
        </is>
      </c>
      <c r="S5410" s="73" t="n">
        <v>74.7</v>
      </c>
      <c r="T5410" s="73" t="n">
        <v>62.5</v>
      </c>
      <c r="U5410" s="71" t="n">
        <v>1</v>
      </c>
      <c r="V5410" t="inlineStr">
        <is>
          <t>No</t>
        </is>
      </c>
      <c r="W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TC105402</t>
        </is>
      </c>
      <c r="B5411" s="69" t="n">
        <v>46308</v>
      </c>
      <c r="C5411" s="70" t="n">
        <v>2026</v>
      </c>
      <c r="D5411" t="inlineStr">
        <is>
          <t>Oct</t>
        </is>
      </c>
      <c r="E5411" t="inlineStr">
        <is>
          <t>Asia Pacific</t>
        </is>
      </c>
      <c r="F5411" t="inlineStr">
        <is>
          <t>Australia</t>
        </is>
      </c>
      <c r="G5411" t="inlineStr">
        <is>
          <t>BFSI</t>
        </is>
      </c>
      <c r="H5411" t="inlineStr">
        <is>
          <t>BPS</t>
        </is>
      </c>
      <c r="I5411" t="inlineStr">
        <is>
          <t>Top-10 client</t>
        </is>
      </c>
      <c r="J5411" t="inlineStr">
        <is>
          <t>Lucas Martin</t>
        </is>
      </c>
      <c r="K5411" s="71" t="n">
        <v>3904</v>
      </c>
      <c r="L5411" s="72" t="n">
        <v>3982.3</v>
      </c>
      <c r="M5411" s="72" t="n">
        <v>15546899.2</v>
      </c>
      <c r="N5411" s="72" t="n">
        <v>0</v>
      </c>
      <c r="O5411" s="72" t="n">
        <v>15546899.2</v>
      </c>
      <c r="P5411" s="72" t="n">
        <v>9921961.32</v>
      </c>
      <c r="Q5411" s="72" t="n">
        <v>5624937.88</v>
      </c>
      <c r="R5411" t="inlineStr">
        <is>
          <t>B-05</t>
        </is>
      </c>
      <c r="S5411" s="73" t="n">
        <v>29.5</v>
      </c>
      <c r="T5411" s="73" t="n">
        <v>22</v>
      </c>
      <c r="U5411" s="71" t="n">
        <v>0</v>
      </c>
      <c r="V5411" t="inlineStr">
        <is>
          <t>No</t>
        </is>
      </c>
      <c r="W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TC105403</t>
        </is>
      </c>
      <c r="B5412" s="69" t="n">
        <v>46308</v>
      </c>
      <c r="C5412" s="70" t="n">
        <v>2026</v>
      </c>
      <c r="D5412" t="inlineStr">
        <is>
          <t>Oct</t>
        </is>
      </c>
      <c r="E5412" t="inlineStr">
        <is>
          <t>UK</t>
        </is>
      </c>
      <c r="F5412" t="inlineStr">
        <is>
          <t>UK</t>
        </is>
      </c>
      <c r="G5412" t="inlineStr">
        <is>
          <t>Technology &amp; Services</t>
        </is>
      </c>
      <c r="H5412" t="inlineStr">
        <is>
          <t>Cloud &amp; infrastructure</t>
        </is>
      </c>
      <c r="I5412" t="inlineStr">
        <is>
          <t>Large client</t>
        </is>
      </c>
      <c r="J5412" t="inlineStr">
        <is>
          <t>Mei Lin</t>
        </is>
      </c>
      <c r="K5412" s="71" t="n">
        <v>9105</v>
      </c>
      <c r="L5412" s="72" t="n">
        <v>4530.78</v>
      </c>
      <c r="M5412" s="72" t="n">
        <v>41252751.9</v>
      </c>
      <c r="N5412" s="72" t="n">
        <v>1650110.08</v>
      </c>
      <c r="O5412" s="72" t="n">
        <v>39602641.82</v>
      </c>
      <c r="P5412" s="72" t="n">
        <v>28970304.3</v>
      </c>
      <c r="Q5412" s="72" t="n">
        <v>10632337.52</v>
      </c>
      <c r="R5412" t="inlineStr">
        <is>
          <t>TS-04</t>
        </is>
      </c>
      <c r="S5412" s="73" t="n">
        <v>72.2</v>
      </c>
      <c r="T5412" s="73" t="n">
        <v>55</v>
      </c>
      <c r="U5412" s="71" t="n">
        <v>1</v>
      </c>
      <c r="V5412" t="inlineStr">
        <is>
          <t>No</t>
        </is>
      </c>
      <c r="W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TC105404</t>
        </is>
      </c>
      <c r="B5413" s="69" t="n">
        <v>46308</v>
      </c>
      <c r="C5413" s="70" t="n">
        <v>2026</v>
      </c>
      <c r="D5413" t="inlineStr">
        <is>
          <t>Oct</t>
        </is>
      </c>
      <c r="E5413" t="inlineStr">
        <is>
          <t>Continental Europe</t>
        </is>
      </c>
      <c r="F5413" t="inlineStr">
        <is>
          <t>France</t>
        </is>
      </c>
      <c r="G5413" t="inlineStr">
        <is>
          <t>Technology &amp; Services</t>
        </is>
      </c>
      <c r="H5413" t="inlineStr">
        <is>
          <t>Cloud &amp; infrastructure</t>
        </is>
      </c>
      <c r="I5413" t="inlineStr">
        <is>
          <t>Top-10 client</t>
        </is>
      </c>
      <c r="J5413" t="inlineStr">
        <is>
          <t>Ana Costa</t>
        </is>
      </c>
      <c r="K5413" s="71" t="n">
        <v>6954</v>
      </c>
      <c r="L5413" s="72" t="n">
        <v>4421.91</v>
      </c>
      <c r="M5413" s="72" t="n">
        <v>30749962.14</v>
      </c>
      <c r="N5413" s="72" t="n">
        <v>0</v>
      </c>
      <c r="O5413" s="72" t="n">
        <v>30749962.14</v>
      </c>
      <c r="P5413" s="72" t="n">
        <v>19471407.07</v>
      </c>
      <c r="Q5413" s="72" t="n">
        <v>11278555.07</v>
      </c>
      <c r="R5413" t="inlineStr">
        <is>
          <t>TS-05</t>
        </is>
      </c>
      <c r="S5413" s="73" t="n">
        <v>47.7</v>
      </c>
      <c r="T5413" s="73" t="n">
        <v>42.4</v>
      </c>
      <c r="U5413" s="71" t="n">
        <v>1</v>
      </c>
      <c r="V5413" t="inlineStr">
        <is>
          <t>No</t>
        </is>
      </c>
      <c r="W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TC105405</t>
        </is>
      </c>
      <c r="B5414" s="69" t="n">
        <v>46308</v>
      </c>
      <c r="C5414" s="70" t="n">
        <v>2026</v>
      </c>
      <c r="D5414" t="inlineStr">
        <is>
          <t>Oct</t>
        </is>
      </c>
      <c r="E5414" t="inlineStr">
        <is>
          <t>North America</t>
        </is>
      </c>
      <c r="F5414" t="inlineStr">
        <is>
          <t>Canada</t>
        </is>
      </c>
      <c r="G5414" t="inlineStr">
        <is>
          <t>Manufacturing</t>
        </is>
      </c>
      <c r="H5414" t="inlineStr">
        <is>
          <t>Cloud &amp; infrastructure</t>
        </is>
      </c>
      <c r="I5414" t="inlineStr">
        <is>
          <t>Large client</t>
        </is>
      </c>
      <c r="J5414" t="inlineStr">
        <is>
          <t>Priya Nair</t>
        </is>
      </c>
      <c r="K5414" s="71" t="n">
        <v>1290</v>
      </c>
      <c r="L5414" s="72" t="n">
        <v>3860.61</v>
      </c>
      <c r="M5414" s="72" t="n">
        <v>4980186.9</v>
      </c>
      <c r="N5414" s="72" t="n">
        <v>0</v>
      </c>
      <c r="O5414" s="72" t="n">
        <v>4980186.9</v>
      </c>
      <c r="P5414" s="72" t="n">
        <v>3188346.94</v>
      </c>
      <c r="Q5414" s="72" t="n">
        <v>1791839.96</v>
      </c>
      <c r="R5414" t="inlineStr">
        <is>
          <t>M-06</t>
        </is>
      </c>
      <c r="S5414" s="73" t="n">
        <v>8.300000000000001</v>
      </c>
      <c r="T5414" s="73" t="n">
        <v>7.2</v>
      </c>
      <c r="U5414" s="71" t="n">
        <v>0</v>
      </c>
      <c r="V5414" t="inlineStr">
        <is>
          <t>No</t>
        </is>
      </c>
      <c r="W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TC105406</t>
        </is>
      </c>
      <c r="B5415" s="69" t="n">
        <v>46308</v>
      </c>
      <c r="C5415" s="70" t="n">
        <v>2026</v>
      </c>
      <c r="D5415" t="inlineStr">
        <is>
          <t>Oct</t>
        </is>
      </c>
      <c r="E5415" t="inlineStr">
        <is>
          <t>North America</t>
        </is>
      </c>
      <c r="F5415" t="inlineStr">
        <is>
          <t>Canada</t>
        </is>
      </c>
      <c r="G5415" t="inlineStr">
        <is>
          <t>Communications &amp; Media</t>
        </is>
      </c>
      <c r="H5415" t="inlineStr">
        <is>
          <t>Consulting</t>
        </is>
      </c>
      <c r="I5415" t="inlineStr">
        <is>
          <t>Top-10 client</t>
        </is>
      </c>
      <c r="J5415" t="inlineStr">
        <is>
          <t>Noah Smith</t>
        </is>
      </c>
      <c r="K5415" s="71" t="n">
        <v>9318</v>
      </c>
      <c r="L5415" s="72" t="n">
        <v>3381.36</v>
      </c>
      <c r="M5415" s="72" t="n">
        <v>31507512.48</v>
      </c>
      <c r="N5415" s="72" t="n">
        <v>0</v>
      </c>
      <c r="O5415" s="72" t="n">
        <v>31507512.48</v>
      </c>
      <c r="P5415" s="72" t="n">
        <v>22836778.62</v>
      </c>
      <c r="Q5415" s="72" t="n">
        <v>8670733.859999999</v>
      </c>
      <c r="R5415" t="inlineStr">
        <is>
          <t>CM-02</t>
        </is>
      </c>
      <c r="S5415" s="73" t="n">
        <v>64.2</v>
      </c>
      <c r="T5415" s="73" t="n">
        <v>54</v>
      </c>
      <c r="U5415" s="71" t="n">
        <v>2</v>
      </c>
      <c r="V5415" t="inlineStr">
        <is>
          <t>No</t>
        </is>
      </c>
      <c r="W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TC105407</t>
        </is>
      </c>
      <c r="B5416" s="69" t="n">
        <v>46308</v>
      </c>
      <c r="C5416" s="70" t="n">
        <v>2026</v>
      </c>
      <c r="D5416" t="inlineStr">
        <is>
          <t>Oct</t>
        </is>
      </c>
      <c r="E5416" t="inlineStr">
        <is>
          <t>UK</t>
        </is>
      </c>
      <c r="F5416" t="inlineStr">
        <is>
          <t>UK</t>
        </is>
      </c>
      <c r="G5416" t="inlineStr">
        <is>
          <t>Communications &amp; Media</t>
        </is>
      </c>
      <c r="H5416" t="inlineStr">
        <is>
          <t>Consulting</t>
        </is>
      </c>
      <c r="I5416" t="inlineStr">
        <is>
          <t>Large client</t>
        </is>
      </c>
      <c r="J5416" t="inlineStr">
        <is>
          <t>Shraddha Kulkarni</t>
        </is>
      </c>
      <c r="K5416" s="71" t="n">
        <v>10677</v>
      </c>
      <c r="L5416" s="72" t="n">
        <v>3885.47</v>
      </c>
      <c r="M5416" s="72" t="n">
        <v>41485163.19</v>
      </c>
      <c r="N5416" s="72" t="n">
        <v>0</v>
      </c>
      <c r="O5416" s="72" t="n">
        <v>41485163.19</v>
      </c>
      <c r="P5416" s="72" t="n">
        <v>29577481.57</v>
      </c>
      <c r="Q5416" s="72" t="n">
        <v>11907681.62</v>
      </c>
      <c r="R5416" t="inlineStr">
        <is>
          <t>CM-01</t>
        </is>
      </c>
      <c r="S5416" s="73" t="n">
        <v>78.90000000000001</v>
      </c>
      <c r="T5416" s="73" t="n">
        <v>64.40000000000001</v>
      </c>
      <c r="U5416" s="71" t="n">
        <v>0</v>
      </c>
      <c r="V5416" t="inlineStr">
        <is>
          <t>No</t>
        </is>
      </c>
      <c r="W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TC105408</t>
        </is>
      </c>
      <c r="B5417" s="69" t="n">
        <v>46309</v>
      </c>
      <c r="C5417" s="70" t="n">
        <v>2026</v>
      </c>
      <c r="D5417" t="inlineStr">
        <is>
          <t>Oct</t>
        </is>
      </c>
      <c r="E5417" t="inlineStr">
        <is>
          <t>Asia Pacific</t>
        </is>
      </c>
      <c r="F5417" t="inlineStr">
        <is>
          <t>Australia</t>
        </is>
      </c>
      <c r="G5417" t="inlineStr">
        <is>
          <t>Retail &amp; CPG</t>
        </is>
      </c>
      <c r="H5417" t="inlineStr">
        <is>
          <t>Application services</t>
        </is>
      </c>
      <c r="I5417" t="inlineStr">
        <is>
          <t>Mid-size client</t>
        </is>
      </c>
      <c r="J5417" t="inlineStr">
        <is>
          <t>Omar Haddad</t>
        </is>
      </c>
      <c r="K5417" s="71" t="n">
        <v>7400</v>
      </c>
      <c r="L5417" s="72" t="n">
        <v>3437.09</v>
      </c>
      <c r="M5417" s="72" t="n">
        <v>25434466</v>
      </c>
      <c r="N5417" s="72" t="n">
        <v>508689.32</v>
      </c>
      <c r="O5417" s="72" t="n">
        <v>24925776.68</v>
      </c>
      <c r="P5417" s="72" t="n">
        <v>15606588.87</v>
      </c>
      <c r="Q5417" s="72" t="n">
        <v>9319187.810000001</v>
      </c>
      <c r="R5417" t="inlineStr">
        <is>
          <t>RC-04</t>
        </is>
      </c>
      <c r="S5417" s="73" t="n">
        <v>47.9</v>
      </c>
      <c r="T5417" s="73" t="n">
        <v>41.7</v>
      </c>
      <c r="U5417" s="71" t="n">
        <v>1</v>
      </c>
      <c r="V5417" t="inlineStr">
        <is>
          <t>No</t>
        </is>
      </c>
      <c r="W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TC105409</t>
        </is>
      </c>
      <c r="B5418" s="69" t="n">
        <v>46309</v>
      </c>
      <c r="C5418" s="70" t="n">
        <v>2026</v>
      </c>
      <c r="D5418" t="inlineStr">
        <is>
          <t>Oct</t>
        </is>
      </c>
      <c r="E5418" t="inlineStr">
        <is>
          <t>Continental Europe</t>
        </is>
      </c>
      <c r="F5418" t="inlineStr">
        <is>
          <t>France</t>
        </is>
      </c>
      <c r="G5418" t="inlineStr">
        <is>
          <t>Life Sciences</t>
        </is>
      </c>
      <c r="H5418" t="inlineStr">
        <is>
          <t>Cloud &amp; infrastructure</t>
        </is>
      </c>
      <c r="I5418" t="inlineStr">
        <is>
          <t>Top-10 client</t>
        </is>
      </c>
      <c r="J5418" t="inlineStr">
        <is>
          <t>Sophie Müller</t>
        </is>
      </c>
      <c r="K5418" s="71" t="n">
        <v>6730</v>
      </c>
      <c r="L5418" s="72" t="n">
        <v>5041.68</v>
      </c>
      <c r="M5418" s="72" t="n">
        <v>33930506.4</v>
      </c>
      <c r="N5418" s="72" t="n">
        <v>0</v>
      </c>
      <c r="O5418" s="72" t="n">
        <v>33930506.4</v>
      </c>
      <c r="P5418" s="72" t="n">
        <v>19995093.34</v>
      </c>
      <c r="Q5418" s="72" t="n">
        <v>13935413.06</v>
      </c>
      <c r="R5418" t="inlineStr">
        <is>
          <t>LS-04</t>
        </is>
      </c>
      <c r="S5418" s="73" t="n">
        <v>47.7</v>
      </c>
      <c r="T5418" s="73" t="n">
        <v>40.4</v>
      </c>
      <c r="U5418" s="71" t="n">
        <v>2</v>
      </c>
      <c r="V5418" t="inlineStr">
        <is>
          <t>No</t>
        </is>
      </c>
      <c r="W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TC105410</t>
        </is>
      </c>
      <c r="B5419" s="69" t="n">
        <v>46309</v>
      </c>
      <c r="C5419" s="70" t="n">
        <v>2026</v>
      </c>
      <c r="D5419" t="inlineStr">
        <is>
          <t>Oct</t>
        </is>
      </c>
      <c r="E5419" t="inlineStr">
        <is>
          <t>UK</t>
        </is>
      </c>
      <c r="F5419" t="inlineStr">
        <is>
          <t>UK</t>
        </is>
      </c>
      <c r="G5419" t="inlineStr">
        <is>
          <t>BFSI</t>
        </is>
      </c>
      <c r="H5419" t="inlineStr">
        <is>
          <t>Application services</t>
        </is>
      </c>
      <c r="I5419" t="inlineStr">
        <is>
          <t>Large client</t>
        </is>
      </c>
      <c r="J5419" t="inlineStr">
        <is>
          <t>Kofi Mensah</t>
        </is>
      </c>
      <c r="K5419" s="71" t="n">
        <v>7433</v>
      </c>
      <c r="L5419" s="72" t="n">
        <v>4021.78</v>
      </c>
      <c r="M5419" s="72" t="n">
        <v>29893890.74</v>
      </c>
      <c r="N5419" s="72" t="n">
        <v>0</v>
      </c>
      <c r="O5419" s="72" t="n">
        <v>29893890.74</v>
      </c>
      <c r="P5419" s="72" t="n">
        <v>20615469.99</v>
      </c>
      <c r="Q5419" s="72" t="n">
        <v>9278420.75</v>
      </c>
      <c r="R5419" t="inlineStr">
        <is>
          <t>B-05</t>
        </is>
      </c>
      <c r="S5419" s="73" t="n">
        <v>51.6</v>
      </c>
      <c r="T5419" s="73" t="n">
        <v>42.3</v>
      </c>
      <c r="U5419" s="71" t="n">
        <v>4</v>
      </c>
      <c r="V5419" t="inlineStr">
        <is>
          <t>Yes</t>
        </is>
      </c>
      <c r="W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TC105411</t>
        </is>
      </c>
      <c r="B5420" s="69" t="n">
        <v>46309</v>
      </c>
      <c r="C5420" s="70" t="n">
        <v>2026</v>
      </c>
      <c r="D5420" t="inlineStr">
        <is>
          <t>Oct</t>
        </is>
      </c>
      <c r="E5420" t="inlineStr">
        <is>
          <t>North America</t>
        </is>
      </c>
      <c r="F5420" t="inlineStr">
        <is>
          <t>USA</t>
        </is>
      </c>
      <c r="G5420" t="inlineStr">
        <is>
          <t>BFSI</t>
        </is>
      </c>
      <c r="H5420" t="inlineStr">
        <is>
          <t>AI &amp; data</t>
        </is>
      </c>
      <c r="I5420" t="inlineStr">
        <is>
          <t>Large client</t>
        </is>
      </c>
      <c r="J5420" t="inlineStr">
        <is>
          <t>Sara Rossi</t>
        </is>
      </c>
      <c r="K5420" s="71" t="n">
        <v>9650</v>
      </c>
      <c r="L5420" s="72" t="n">
        <v>4192.98</v>
      </c>
      <c r="M5420" s="72" t="n">
        <v>40462257</v>
      </c>
      <c r="N5420" s="72" t="n">
        <v>809245.14</v>
      </c>
      <c r="O5420" s="72" t="n">
        <v>39653011.86</v>
      </c>
      <c r="P5420" s="72" t="n">
        <v>29307736.43</v>
      </c>
      <c r="Q5420" s="72" t="n">
        <v>10345275.43</v>
      </c>
      <c r="R5420" t="inlineStr">
        <is>
          <t>B-02</t>
        </is>
      </c>
      <c r="S5420" s="73" t="n">
        <v>68.40000000000001</v>
      </c>
      <c r="T5420" s="73" t="n">
        <v>54.9</v>
      </c>
      <c r="U5420" s="71" t="n">
        <v>0</v>
      </c>
      <c r="V5420" t="inlineStr">
        <is>
          <t>No</t>
        </is>
      </c>
      <c r="W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TC105412</t>
        </is>
      </c>
      <c r="B5421" s="69" t="n">
        <v>46310</v>
      </c>
      <c r="C5421" s="70" t="n">
        <v>2026</v>
      </c>
      <c r="D5421" t="inlineStr">
        <is>
          <t>Oct</t>
        </is>
      </c>
      <c r="E5421" t="inlineStr">
        <is>
          <t>Asia Pacific</t>
        </is>
      </c>
      <c r="F5421" t="inlineStr">
        <is>
          <t>Singapore</t>
        </is>
      </c>
      <c r="G5421" t="inlineStr">
        <is>
          <t>BFSI</t>
        </is>
      </c>
      <c r="H5421" t="inlineStr">
        <is>
          <t>AI &amp; data</t>
        </is>
      </c>
      <c r="I5421" t="inlineStr">
        <is>
          <t>Top-10 client</t>
        </is>
      </c>
      <c r="J5421" t="inlineStr">
        <is>
          <t>Emma Clarke</t>
        </is>
      </c>
      <c r="K5421" s="71" t="n">
        <v>12719</v>
      </c>
      <c r="L5421" s="72" t="n">
        <v>3676.36</v>
      </c>
      <c r="M5421" s="72" t="n">
        <v>46759622.84</v>
      </c>
      <c r="N5421" s="72" t="n">
        <v>0</v>
      </c>
      <c r="O5421" s="72" t="n">
        <v>46759622.84</v>
      </c>
      <c r="P5421" s="72" t="n">
        <v>33021406.53</v>
      </c>
      <c r="Q5421" s="72" t="n">
        <v>13738216.31</v>
      </c>
      <c r="R5421" t="inlineStr">
        <is>
          <t>B-01</t>
        </is>
      </c>
      <c r="S5421" s="73" t="n">
        <v>79.7</v>
      </c>
      <c r="T5421" s="73" t="n">
        <v>71.7</v>
      </c>
      <c r="U5421" s="71" t="n">
        <v>0</v>
      </c>
      <c r="V5421" t="inlineStr">
        <is>
          <t>No</t>
        </is>
      </c>
      <c r="W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TC105413</t>
        </is>
      </c>
      <c r="B5422" s="69" t="n">
        <v>46310</v>
      </c>
      <c r="C5422" s="70" t="n">
        <v>2026</v>
      </c>
      <c r="D5422" t="inlineStr">
        <is>
          <t>Oct</t>
        </is>
      </c>
      <c r="E5422" t="inlineStr">
        <is>
          <t>North America</t>
        </is>
      </c>
      <c r="F5422" t="inlineStr">
        <is>
          <t>USA</t>
        </is>
      </c>
      <c r="G5422" t="inlineStr">
        <is>
          <t>Manufacturing</t>
        </is>
      </c>
      <c r="H5422" t="inlineStr">
        <is>
          <t>AI &amp; data</t>
        </is>
      </c>
      <c r="I5422" t="inlineStr">
        <is>
          <t>Large client</t>
        </is>
      </c>
      <c r="J5422" t="inlineStr">
        <is>
          <t>Olivia Brown</t>
        </is>
      </c>
      <c r="K5422" s="71" t="n">
        <v>9190</v>
      </c>
      <c r="L5422" s="72" t="n">
        <v>4404.24</v>
      </c>
      <c r="M5422" s="72" t="n">
        <v>40474965.6</v>
      </c>
      <c r="N5422" s="72" t="n">
        <v>0</v>
      </c>
      <c r="O5422" s="72" t="n">
        <v>40474965.6</v>
      </c>
      <c r="P5422" s="72" t="n">
        <v>28260574.97</v>
      </c>
      <c r="Q5422" s="72" t="n">
        <v>12214390.63</v>
      </c>
      <c r="R5422" t="inlineStr">
        <is>
          <t>M-02</t>
        </is>
      </c>
      <c r="S5422" s="73" t="n">
        <v>68.59999999999999</v>
      </c>
      <c r="T5422" s="73" t="n">
        <v>54.5</v>
      </c>
      <c r="U5422" s="71" t="n">
        <v>0</v>
      </c>
      <c r="V5422" t="inlineStr">
        <is>
          <t>No</t>
        </is>
      </c>
      <c r="W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TC105414</t>
        </is>
      </c>
      <c r="B5423" s="69" t="n">
        <v>46310</v>
      </c>
      <c r="C5423" s="70" t="n">
        <v>2026</v>
      </c>
      <c r="D5423" t="inlineStr">
        <is>
          <t>Oct</t>
        </is>
      </c>
      <c r="E5423" t="inlineStr">
        <is>
          <t>North America</t>
        </is>
      </c>
      <c r="F5423" t="inlineStr">
        <is>
          <t>Canada</t>
        </is>
      </c>
      <c r="G5423" t="inlineStr">
        <is>
          <t>Life Sciences</t>
        </is>
      </c>
      <c r="H5423" t="inlineStr">
        <is>
          <t>Application services</t>
        </is>
      </c>
      <c r="I5423" t="inlineStr">
        <is>
          <t>Top-10 client</t>
        </is>
      </c>
      <c r="J5423" t="inlineStr">
        <is>
          <t>Emma Clarke</t>
        </is>
      </c>
      <c r="K5423" s="71" t="n">
        <v>2815</v>
      </c>
      <c r="L5423" s="72" t="n">
        <v>4413.66</v>
      </c>
      <c r="M5423" s="72" t="n">
        <v>12424452.9</v>
      </c>
      <c r="N5423" s="72" t="n">
        <v>0</v>
      </c>
      <c r="O5423" s="72" t="n">
        <v>12424452.9</v>
      </c>
      <c r="P5423" s="72" t="n">
        <v>7569130.28</v>
      </c>
      <c r="Q5423" s="72" t="n">
        <v>4855322.62</v>
      </c>
      <c r="R5423" t="inlineStr">
        <is>
          <t>LS-02</t>
        </is>
      </c>
      <c r="S5423" s="73" t="n">
        <v>21.3</v>
      </c>
      <c r="T5423" s="73" t="n">
        <v>16.3</v>
      </c>
      <c r="U5423" s="71" t="n">
        <v>0</v>
      </c>
      <c r="V5423" t="inlineStr">
        <is>
          <t>No</t>
        </is>
      </c>
      <c r="W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TC105415</t>
        </is>
      </c>
      <c r="B5424" s="69" t="n">
        <v>46310</v>
      </c>
      <c r="C5424" s="70" t="n">
        <v>2026</v>
      </c>
      <c r="D5424" t="inlineStr">
        <is>
          <t>Oct</t>
        </is>
      </c>
      <c r="E5424" t="inlineStr">
        <is>
          <t>Continental Europe</t>
        </is>
      </c>
      <c r="F5424" t="inlineStr">
        <is>
          <t>Netherlands</t>
        </is>
      </c>
      <c r="G5424" t="inlineStr">
        <is>
          <t>Retail &amp; CPG</t>
        </is>
      </c>
      <c r="H5424" t="inlineStr">
        <is>
          <t>Application services</t>
        </is>
      </c>
      <c r="I5424" t="inlineStr">
        <is>
          <t>Top-10 client</t>
        </is>
      </c>
      <c r="J5424" t="inlineStr">
        <is>
          <t>Sophie Müller</t>
        </is>
      </c>
      <c r="K5424" s="71" t="n">
        <v>1199</v>
      </c>
      <c r="L5424" s="72" t="n">
        <v>3850.64</v>
      </c>
      <c r="M5424" s="72" t="n">
        <v>4616917.36</v>
      </c>
      <c r="N5424" s="72" t="n">
        <v>0</v>
      </c>
      <c r="O5424" s="72" t="n">
        <v>4616917.36</v>
      </c>
      <c r="P5424" s="72" t="n">
        <v>2937778.12</v>
      </c>
      <c r="Q5424" s="72" t="n">
        <v>1679139.24</v>
      </c>
      <c r="R5424" t="inlineStr">
        <is>
          <t>RC-02</t>
        </is>
      </c>
      <c r="S5424" s="73" t="n">
        <v>8.300000000000001</v>
      </c>
      <c r="T5424" s="73" t="n">
        <v>6.9</v>
      </c>
      <c r="U5424" s="71" t="n">
        <v>0</v>
      </c>
      <c r="V5424" t="inlineStr">
        <is>
          <t>No</t>
        </is>
      </c>
      <c r="W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TC105416</t>
        </is>
      </c>
      <c r="B5425" s="69" t="n">
        <v>46310</v>
      </c>
      <c r="C5425" s="70" t="n">
        <v>2026</v>
      </c>
      <c r="D5425" t="inlineStr">
        <is>
          <t>Oct</t>
        </is>
      </c>
      <c r="E5425" t="inlineStr">
        <is>
          <t>North America</t>
        </is>
      </c>
      <c r="F5425" t="inlineStr">
        <is>
          <t>Canada</t>
        </is>
      </c>
      <c r="G5425" t="inlineStr">
        <is>
          <t>BFSI</t>
        </is>
      </c>
      <c r="H5425" t="inlineStr">
        <is>
          <t>Cloud &amp; infrastructure</t>
        </is>
      </c>
      <c r="I5425" t="inlineStr">
        <is>
          <t>Mid-size client</t>
        </is>
      </c>
      <c r="J5425" t="inlineStr">
        <is>
          <t>Noah Smith</t>
        </is>
      </c>
      <c r="K5425" s="71" t="n">
        <v>9362</v>
      </c>
      <c r="L5425" s="72" t="n">
        <v>4230.1</v>
      </c>
      <c r="M5425" s="72" t="n">
        <v>39602196.2</v>
      </c>
      <c r="N5425" s="72" t="n">
        <v>0</v>
      </c>
      <c r="O5425" s="72" t="n">
        <v>39602196.2</v>
      </c>
      <c r="P5425" s="72" t="n">
        <v>27697704.14</v>
      </c>
      <c r="Q5425" s="72" t="n">
        <v>11904492.06</v>
      </c>
      <c r="R5425" t="inlineStr">
        <is>
          <t>B-06</t>
        </is>
      </c>
      <c r="S5425" s="73" t="n">
        <v>62.5</v>
      </c>
      <c r="T5425" s="73" t="n">
        <v>54.3</v>
      </c>
      <c r="U5425" s="71" t="n">
        <v>0</v>
      </c>
      <c r="V5425" t="inlineStr">
        <is>
          <t>No</t>
        </is>
      </c>
      <c r="W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TC105417</t>
        </is>
      </c>
      <c r="B5426" s="69" t="n">
        <v>46310</v>
      </c>
      <c r="C5426" s="70" t="n">
        <v>2026</v>
      </c>
      <c r="D5426" t="inlineStr">
        <is>
          <t>Oct</t>
        </is>
      </c>
      <c r="E5426" t="inlineStr">
        <is>
          <t>Asia Pacific</t>
        </is>
      </c>
      <c r="F5426" t="inlineStr">
        <is>
          <t>Singapore</t>
        </is>
      </c>
      <c r="G5426" t="inlineStr">
        <is>
          <t>Communications &amp; Media</t>
        </is>
      </c>
      <c r="H5426" t="inlineStr">
        <is>
          <t>Application services</t>
        </is>
      </c>
      <c r="I5426" t="inlineStr">
        <is>
          <t>Top-10 client</t>
        </is>
      </c>
      <c r="J5426" t="inlineStr">
        <is>
          <t>Wei Chen</t>
        </is>
      </c>
      <c r="K5426" s="71" t="n">
        <v>8322</v>
      </c>
      <c r="L5426" s="72" t="n">
        <v>3607.94</v>
      </c>
      <c r="M5426" s="72" t="n">
        <v>30025276.68</v>
      </c>
      <c r="N5426" s="72" t="n">
        <v>1801516.6</v>
      </c>
      <c r="O5426" s="72" t="n">
        <v>28223760.08</v>
      </c>
      <c r="P5426" s="72" t="n">
        <v>19720326.69</v>
      </c>
      <c r="Q5426" s="72" t="n">
        <v>8503433.390000001</v>
      </c>
      <c r="R5426" t="inlineStr">
        <is>
          <t>CM-05</t>
        </is>
      </c>
      <c r="S5426" s="73" t="n">
        <v>69.3</v>
      </c>
      <c r="T5426" s="73" t="n">
        <v>51.5</v>
      </c>
      <c r="U5426" s="71" t="n">
        <v>2</v>
      </c>
      <c r="V5426" t="inlineStr">
        <is>
          <t>No</t>
        </is>
      </c>
      <c r="W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TC105418</t>
        </is>
      </c>
      <c r="B5427" s="69" t="n">
        <v>46310</v>
      </c>
      <c r="C5427" s="70" t="n">
        <v>2026</v>
      </c>
      <c r="D5427" t="inlineStr">
        <is>
          <t>Oct</t>
        </is>
      </c>
      <c r="E5427" t="inlineStr">
        <is>
          <t>India</t>
        </is>
      </c>
      <c r="F5427" t="inlineStr">
        <is>
          <t>India</t>
        </is>
      </c>
      <c r="G5427" t="inlineStr">
        <is>
          <t>BFSI</t>
        </is>
      </c>
      <c r="H5427" t="inlineStr">
        <is>
          <t>Application services</t>
        </is>
      </c>
      <c r="I5427" t="inlineStr">
        <is>
          <t>Large client</t>
        </is>
      </c>
      <c r="J5427" t="inlineStr">
        <is>
          <t>Fatima Al-Saud</t>
        </is>
      </c>
      <c r="K5427" s="71" t="n">
        <v>5891</v>
      </c>
      <c r="L5427" s="72" t="n">
        <v>3643.89</v>
      </c>
      <c r="M5427" s="72" t="n">
        <v>21466155.99</v>
      </c>
      <c r="N5427" s="72" t="n">
        <v>0</v>
      </c>
      <c r="O5427" s="72" t="n">
        <v>21466155.99</v>
      </c>
      <c r="P5427" s="72" t="n">
        <v>15270555.57</v>
      </c>
      <c r="Q5427" s="72" t="n">
        <v>6195600.42</v>
      </c>
      <c r="R5427" t="inlineStr">
        <is>
          <t>B-01</t>
        </is>
      </c>
      <c r="S5427" s="73" t="n">
        <v>49.3</v>
      </c>
      <c r="T5427" s="73" t="n">
        <v>36.5</v>
      </c>
      <c r="U5427" s="71" t="n">
        <v>0</v>
      </c>
      <c r="V5427" t="inlineStr">
        <is>
          <t>No</t>
        </is>
      </c>
      <c r="W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TC105419</t>
        </is>
      </c>
      <c r="B5428" s="69" t="n">
        <v>46311</v>
      </c>
      <c r="C5428" s="70" t="n">
        <v>2026</v>
      </c>
      <c r="D5428" t="inlineStr">
        <is>
          <t>Oct</t>
        </is>
      </c>
      <c r="E5428" t="inlineStr">
        <is>
          <t>North America</t>
        </is>
      </c>
      <c r="F5428" t="inlineStr">
        <is>
          <t>USA</t>
        </is>
      </c>
      <c r="G5428" t="inlineStr">
        <is>
          <t>BFSI</t>
        </is>
      </c>
      <c r="H5428" t="inlineStr">
        <is>
          <t>Application services</t>
        </is>
      </c>
      <c r="I5428" t="inlineStr">
        <is>
          <t>Top-10 client</t>
        </is>
      </c>
      <c r="J5428" t="inlineStr">
        <is>
          <t>Emma Clarke</t>
        </is>
      </c>
      <c r="K5428" s="71" t="n">
        <v>9724</v>
      </c>
      <c r="L5428" s="72" t="n">
        <v>3885.68</v>
      </c>
      <c r="M5428" s="72" t="n">
        <v>37784352.32</v>
      </c>
      <c r="N5428" s="72" t="n">
        <v>2267061.14</v>
      </c>
      <c r="O5428" s="72" t="n">
        <v>35517291.18</v>
      </c>
      <c r="P5428" s="72" t="n">
        <v>23774816.23</v>
      </c>
      <c r="Q5428" s="72" t="n">
        <v>11742474.95</v>
      </c>
      <c r="R5428" t="inlineStr">
        <is>
          <t>B-02</t>
        </is>
      </c>
      <c r="S5428" s="73" t="n">
        <v>68.59999999999999</v>
      </c>
      <c r="T5428" s="73" t="n">
        <v>58.4</v>
      </c>
      <c r="U5428" s="71" t="n">
        <v>1</v>
      </c>
      <c r="V5428" t="inlineStr">
        <is>
          <t>No</t>
        </is>
      </c>
      <c r="W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TC105420</t>
        </is>
      </c>
      <c r="B5429" s="69" t="n">
        <v>46311</v>
      </c>
      <c r="C5429" s="70" t="n">
        <v>2026</v>
      </c>
      <c r="D5429" t="inlineStr">
        <is>
          <t>Oct</t>
        </is>
      </c>
      <c r="E5429" t="inlineStr">
        <is>
          <t>UK</t>
        </is>
      </c>
      <c r="F5429" t="inlineStr">
        <is>
          <t>UK</t>
        </is>
      </c>
      <c r="G5429" t="inlineStr">
        <is>
          <t>Retail &amp; CPG</t>
        </is>
      </c>
      <c r="H5429" t="inlineStr">
        <is>
          <t>Application services</t>
        </is>
      </c>
      <c r="I5429" t="inlineStr">
        <is>
          <t>Top-10 client</t>
        </is>
      </c>
      <c r="J5429" t="inlineStr">
        <is>
          <t>Sara Rossi</t>
        </is>
      </c>
      <c r="K5429" s="71" t="n">
        <v>1261</v>
      </c>
      <c r="L5429" s="72" t="n">
        <v>4041.53</v>
      </c>
      <c r="M5429" s="72" t="n">
        <v>5096369.33</v>
      </c>
      <c r="N5429" s="72" t="n">
        <v>0</v>
      </c>
      <c r="O5429" s="72" t="n">
        <v>5096369.33</v>
      </c>
      <c r="P5429" s="72" t="n">
        <v>3582714.76</v>
      </c>
      <c r="Q5429" s="72" t="n">
        <v>1513654.57</v>
      </c>
      <c r="R5429" t="inlineStr">
        <is>
          <t>RC-01</t>
        </is>
      </c>
      <c r="S5429" s="73" t="n">
        <v>8.6</v>
      </c>
      <c r="T5429" s="73" t="n">
        <v>7.4</v>
      </c>
      <c r="U5429" s="71" t="n">
        <v>0</v>
      </c>
      <c r="V5429" t="inlineStr">
        <is>
          <t>Yes</t>
        </is>
      </c>
      <c r="W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TC105421</t>
        </is>
      </c>
      <c r="B5430" s="69" t="n">
        <v>46311</v>
      </c>
      <c r="C5430" s="70" t="n">
        <v>2026</v>
      </c>
      <c r="D5430" t="inlineStr">
        <is>
          <t>Oct</t>
        </is>
      </c>
      <c r="E5430" t="inlineStr">
        <is>
          <t>Middle East &amp; Africa</t>
        </is>
      </c>
      <c r="F5430" t="inlineStr">
        <is>
          <t>UAE</t>
        </is>
      </c>
      <c r="G5430" t="inlineStr">
        <is>
          <t>BFSI</t>
        </is>
      </c>
      <c r="H5430" t="inlineStr">
        <is>
          <t>Application services</t>
        </is>
      </c>
      <c r="I5430" t="inlineStr">
        <is>
          <t>Large client</t>
        </is>
      </c>
      <c r="J5430" t="inlineStr">
        <is>
          <t>Kofi Mensah</t>
        </is>
      </c>
      <c r="K5430" s="71" t="n">
        <v>4609</v>
      </c>
      <c r="L5430" s="72" t="n">
        <v>3811.73</v>
      </c>
      <c r="M5430" s="72" t="n">
        <v>17568263.57</v>
      </c>
      <c r="N5430" s="72" t="n">
        <v>0</v>
      </c>
      <c r="O5430" s="72" t="n">
        <v>17568263.57</v>
      </c>
      <c r="P5430" s="72" t="n">
        <v>10547589.55</v>
      </c>
      <c r="Q5430" s="72" t="n">
        <v>7020674.02</v>
      </c>
      <c r="R5430" t="inlineStr">
        <is>
          <t>B-06</t>
        </is>
      </c>
      <c r="S5430" s="73" t="n">
        <v>32.4</v>
      </c>
      <c r="T5430" s="73" t="n">
        <v>28.1</v>
      </c>
      <c r="U5430" s="71" t="n">
        <v>0</v>
      </c>
      <c r="V5430" t="inlineStr">
        <is>
          <t>No</t>
        </is>
      </c>
      <c r="W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TC105422</t>
        </is>
      </c>
      <c r="B5431" s="69" t="n">
        <v>46311</v>
      </c>
      <c r="C5431" s="70" t="n">
        <v>2026</v>
      </c>
      <c r="D5431" t="inlineStr">
        <is>
          <t>Oct</t>
        </is>
      </c>
      <c r="E5431" t="inlineStr">
        <is>
          <t>North America</t>
        </is>
      </c>
      <c r="F5431" t="inlineStr">
        <is>
          <t>USA</t>
        </is>
      </c>
      <c r="G5431" t="inlineStr">
        <is>
          <t>Communications &amp; Media</t>
        </is>
      </c>
      <c r="H5431" t="inlineStr">
        <is>
          <t>BPS</t>
        </is>
      </c>
      <c r="I5431" t="inlineStr">
        <is>
          <t>Large client</t>
        </is>
      </c>
      <c r="J5431" t="inlineStr">
        <is>
          <t>Lucas Martin</t>
        </is>
      </c>
      <c r="K5431" s="71" t="n">
        <v>10068</v>
      </c>
      <c r="L5431" s="72" t="n">
        <v>3302.65</v>
      </c>
      <c r="M5431" s="72" t="n">
        <v>33251080.2</v>
      </c>
      <c r="N5431" s="72" t="n">
        <v>1330043.21</v>
      </c>
      <c r="O5431" s="72" t="n">
        <v>31921036.99</v>
      </c>
      <c r="P5431" s="72" t="n">
        <v>21393141.22</v>
      </c>
      <c r="Q5431" s="72" t="n">
        <v>10527895.77</v>
      </c>
      <c r="R5431" t="inlineStr">
        <is>
          <t>CM-05</t>
        </is>
      </c>
      <c r="S5431" s="73" t="n">
        <v>70.09999999999999</v>
      </c>
      <c r="T5431" s="73" t="n">
        <v>63</v>
      </c>
      <c r="U5431" s="71" t="n">
        <v>2</v>
      </c>
      <c r="V5431" t="inlineStr">
        <is>
          <t>No</t>
        </is>
      </c>
      <c r="W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TC105423</t>
        </is>
      </c>
      <c r="B5432" s="69" t="n">
        <v>46311</v>
      </c>
      <c r="C5432" s="70" t="n">
        <v>2026</v>
      </c>
      <c r="D5432" t="inlineStr">
        <is>
          <t>Oct</t>
        </is>
      </c>
      <c r="E5432" t="inlineStr">
        <is>
          <t>North America</t>
        </is>
      </c>
      <c r="F5432" t="inlineStr">
        <is>
          <t>USA</t>
        </is>
      </c>
      <c r="G5432" t="inlineStr">
        <is>
          <t>BFSI</t>
        </is>
      </c>
      <c r="H5432" t="inlineStr">
        <is>
          <t>Cloud &amp; infrastructure</t>
        </is>
      </c>
      <c r="I5432" t="inlineStr">
        <is>
          <t>Top-10 client</t>
        </is>
      </c>
      <c r="J5432" t="inlineStr">
        <is>
          <t>Olivia Brown</t>
        </is>
      </c>
      <c r="K5432" s="71" t="n">
        <v>10224</v>
      </c>
      <c r="L5432" s="72" t="n">
        <v>4034.36</v>
      </c>
      <c r="M5432" s="72" t="n">
        <v>41247296.64</v>
      </c>
      <c r="N5432" s="72" t="n">
        <v>2474837.8</v>
      </c>
      <c r="O5432" s="72" t="n">
        <v>38772458.84</v>
      </c>
      <c r="P5432" s="72" t="n">
        <v>28875384.84</v>
      </c>
      <c r="Q5432" s="72" t="n">
        <v>9897074</v>
      </c>
      <c r="R5432" t="inlineStr">
        <is>
          <t>B-01</t>
        </is>
      </c>
      <c r="S5432" s="73" t="n">
        <v>74.7</v>
      </c>
      <c r="T5432" s="73" t="n">
        <v>60.7</v>
      </c>
      <c r="U5432" s="71" t="n">
        <v>0</v>
      </c>
      <c r="V5432" t="inlineStr">
        <is>
          <t>No</t>
        </is>
      </c>
      <c r="W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TC105424</t>
        </is>
      </c>
      <c r="B5433" s="69" t="n">
        <v>46311</v>
      </c>
      <c r="C5433" s="70" t="n">
        <v>2026</v>
      </c>
      <c r="D5433" t="inlineStr">
        <is>
          <t>Oct</t>
        </is>
      </c>
      <c r="E5433" t="inlineStr">
        <is>
          <t>North America</t>
        </is>
      </c>
      <c r="F5433" t="inlineStr">
        <is>
          <t>Canada</t>
        </is>
      </c>
      <c r="G5433" t="inlineStr">
        <is>
          <t>Retail &amp; CPG</t>
        </is>
      </c>
      <c r="H5433" t="inlineStr">
        <is>
          <t>Application services</t>
        </is>
      </c>
      <c r="I5433" t="inlineStr">
        <is>
          <t>Large client</t>
        </is>
      </c>
      <c r="J5433" t="inlineStr">
        <is>
          <t>Amir Khan</t>
        </is>
      </c>
      <c r="K5433" s="71" t="n">
        <v>9382</v>
      </c>
      <c r="L5433" s="72" t="n">
        <v>4270.89</v>
      </c>
      <c r="M5433" s="72" t="n">
        <v>40069489.98</v>
      </c>
      <c r="N5433" s="72" t="n">
        <v>1602779.6</v>
      </c>
      <c r="O5433" s="72" t="n">
        <v>38466710.38</v>
      </c>
      <c r="P5433" s="72" t="n">
        <v>25079879.09</v>
      </c>
      <c r="Q5433" s="72" t="n">
        <v>13386831.29</v>
      </c>
      <c r="R5433" t="inlineStr">
        <is>
          <t>RC-01</t>
        </is>
      </c>
      <c r="S5433" s="73" t="n">
        <v>62.3</v>
      </c>
      <c r="T5433" s="73" t="n">
        <v>53.6</v>
      </c>
      <c r="U5433" s="71" t="n">
        <v>0</v>
      </c>
      <c r="V5433" t="inlineStr">
        <is>
          <t>No</t>
        </is>
      </c>
      <c r="W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TC105425</t>
        </is>
      </c>
      <c r="B5434" s="69" t="n">
        <v>46311</v>
      </c>
      <c r="C5434" s="70" t="n">
        <v>2026</v>
      </c>
      <c r="D5434" t="inlineStr">
        <is>
          <t>Oct</t>
        </is>
      </c>
      <c r="E5434" t="inlineStr">
        <is>
          <t>Continental Europe</t>
        </is>
      </c>
      <c r="F5434" t="inlineStr">
        <is>
          <t>France</t>
        </is>
      </c>
      <c r="G5434" t="inlineStr">
        <is>
          <t>BFSI</t>
        </is>
      </c>
      <c r="H5434" t="inlineStr">
        <is>
          <t>AI &amp; data</t>
        </is>
      </c>
      <c r="I5434" t="inlineStr">
        <is>
          <t>Large client</t>
        </is>
      </c>
      <c r="J5434" t="inlineStr">
        <is>
          <t>Lucas Martin</t>
        </is>
      </c>
      <c r="K5434" s="71" t="n">
        <v>8964</v>
      </c>
      <c r="L5434" s="72" t="n">
        <v>4643.02</v>
      </c>
      <c r="M5434" s="72" t="n">
        <v>41620031.28</v>
      </c>
      <c r="N5434" s="72" t="n">
        <v>832400.63</v>
      </c>
      <c r="O5434" s="72" t="n">
        <v>40787630.65</v>
      </c>
      <c r="P5434" s="72" t="n">
        <v>27319534.3</v>
      </c>
      <c r="Q5434" s="72" t="n">
        <v>13468096.35</v>
      </c>
      <c r="R5434" t="inlineStr">
        <is>
          <t>B-05</t>
        </is>
      </c>
      <c r="S5434" s="73" t="n">
        <v>71.59999999999999</v>
      </c>
      <c r="T5434" s="73" t="n">
        <v>54.1</v>
      </c>
      <c r="U5434" s="71" t="n">
        <v>0</v>
      </c>
      <c r="V5434" t="inlineStr">
        <is>
          <t>No</t>
        </is>
      </c>
      <c r="W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TC105426</t>
        </is>
      </c>
      <c r="B5435" s="69" t="n">
        <v>46311</v>
      </c>
      <c r="C5435" s="70" t="n">
        <v>2026</v>
      </c>
      <c r="D5435" t="inlineStr">
        <is>
          <t>Oct</t>
        </is>
      </c>
      <c r="E5435" t="inlineStr">
        <is>
          <t>North America</t>
        </is>
      </c>
      <c r="F5435" t="inlineStr">
        <is>
          <t>USA</t>
        </is>
      </c>
      <c r="G5435" t="inlineStr">
        <is>
          <t>Life Sciences</t>
        </is>
      </c>
      <c r="H5435" t="inlineStr">
        <is>
          <t>Consulting</t>
        </is>
      </c>
      <c r="I5435" t="inlineStr">
        <is>
          <t>Large client</t>
        </is>
      </c>
      <c r="J5435" t="inlineStr">
        <is>
          <t>Liam O'Brien</t>
        </is>
      </c>
      <c r="K5435" s="71" t="n">
        <v>10833</v>
      </c>
      <c r="L5435" s="72" t="n">
        <v>4071.47</v>
      </c>
      <c r="M5435" s="72" t="n">
        <v>44106234.51</v>
      </c>
      <c r="N5435" s="72" t="n">
        <v>0</v>
      </c>
      <c r="O5435" s="72" t="n">
        <v>44106234.51</v>
      </c>
      <c r="P5435" s="72" t="n">
        <v>30344066.38</v>
      </c>
      <c r="Q5435" s="72" t="n">
        <v>13762168.13</v>
      </c>
      <c r="R5435" t="inlineStr">
        <is>
          <t>LS-03</t>
        </is>
      </c>
      <c r="S5435" s="73" t="n">
        <v>71.59999999999999</v>
      </c>
      <c r="T5435" s="73" t="n">
        <v>62.2</v>
      </c>
      <c r="U5435" s="71" t="n">
        <v>1</v>
      </c>
      <c r="V5435" t="inlineStr">
        <is>
          <t>No</t>
        </is>
      </c>
      <c r="W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TC105427</t>
        </is>
      </c>
      <c r="B5436" s="69" t="n">
        <v>46311</v>
      </c>
      <c r="C5436" s="70" t="n">
        <v>2026</v>
      </c>
      <c r="D5436" t="inlineStr">
        <is>
          <t>Oct</t>
        </is>
      </c>
      <c r="E5436" t="inlineStr">
        <is>
          <t>Asia Pacific</t>
        </is>
      </c>
      <c r="F5436" t="inlineStr">
        <is>
          <t>Japan</t>
        </is>
      </c>
      <c r="G5436" t="inlineStr">
        <is>
          <t>Retail &amp; CPG</t>
        </is>
      </c>
      <c r="H5436" t="inlineStr">
        <is>
          <t>Consulting</t>
        </is>
      </c>
      <c r="I5436" t="inlineStr">
        <is>
          <t>Large client</t>
        </is>
      </c>
      <c r="J5436" t="inlineStr">
        <is>
          <t>Zoya Ahmed</t>
        </is>
      </c>
      <c r="K5436" s="71" t="n">
        <v>4583</v>
      </c>
      <c r="L5436" s="72" t="n">
        <v>3717.3</v>
      </c>
      <c r="M5436" s="72" t="n">
        <v>17036385.9</v>
      </c>
      <c r="N5436" s="72" t="n">
        <v>0</v>
      </c>
      <c r="O5436" s="72" t="n">
        <v>17036385.9</v>
      </c>
      <c r="P5436" s="72" t="n">
        <v>10234414.09</v>
      </c>
      <c r="Q5436" s="72" t="n">
        <v>6801971.81</v>
      </c>
      <c r="R5436" t="inlineStr">
        <is>
          <t>RC-03</t>
        </is>
      </c>
      <c r="S5436" s="73" t="n">
        <v>31.2</v>
      </c>
      <c r="T5436" s="73" t="n">
        <v>26</v>
      </c>
      <c r="U5436" s="71" t="n">
        <v>1</v>
      </c>
      <c r="V5436" t="inlineStr">
        <is>
          <t>Yes</t>
        </is>
      </c>
      <c r="W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TC105428</t>
        </is>
      </c>
      <c r="B5437" s="69" t="n">
        <v>46312</v>
      </c>
      <c r="C5437" s="70" t="n">
        <v>2026</v>
      </c>
      <c r="D5437" t="inlineStr">
        <is>
          <t>Oct</t>
        </is>
      </c>
      <c r="E5437" t="inlineStr">
        <is>
          <t>North America</t>
        </is>
      </c>
      <c r="F5437" t="inlineStr">
        <is>
          <t>USA</t>
        </is>
      </c>
      <c r="G5437" t="inlineStr">
        <is>
          <t>BFSI</t>
        </is>
      </c>
      <c r="H5437" t="inlineStr">
        <is>
          <t>Application services</t>
        </is>
      </c>
      <c r="I5437" t="inlineStr">
        <is>
          <t>Top-10 client</t>
        </is>
      </c>
      <c r="J5437" t="inlineStr">
        <is>
          <t>Emma Clarke</t>
        </is>
      </c>
      <c r="K5437" s="71" t="n">
        <v>5196</v>
      </c>
      <c r="L5437" s="72" t="n">
        <v>4448.6</v>
      </c>
      <c r="M5437" s="72" t="n">
        <v>23114925.6</v>
      </c>
      <c r="N5437" s="72" t="n">
        <v>462298.51</v>
      </c>
      <c r="O5437" s="72" t="n">
        <v>22652627.09</v>
      </c>
      <c r="P5437" s="72" t="n">
        <v>15193571.79</v>
      </c>
      <c r="Q5437" s="72" t="n">
        <v>7459055.3</v>
      </c>
      <c r="R5437" t="inlineStr">
        <is>
          <t>B-04</t>
        </is>
      </c>
      <c r="S5437" s="73" t="n">
        <v>42.7</v>
      </c>
      <c r="T5437" s="73" t="n">
        <v>32.2</v>
      </c>
      <c r="U5437" s="71" t="n">
        <v>2</v>
      </c>
      <c r="V5437" t="inlineStr">
        <is>
          <t>No</t>
        </is>
      </c>
      <c r="W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TC105429</t>
        </is>
      </c>
      <c r="B5438" s="69" t="n">
        <v>46312</v>
      </c>
      <c r="C5438" s="70" t="n">
        <v>2026</v>
      </c>
      <c r="D5438" t="inlineStr">
        <is>
          <t>Oct</t>
        </is>
      </c>
      <c r="E5438" t="inlineStr">
        <is>
          <t>Continental Europe</t>
        </is>
      </c>
      <c r="F5438" t="inlineStr">
        <is>
          <t>France</t>
        </is>
      </c>
      <c r="G5438" t="inlineStr">
        <is>
          <t>Retail &amp; CPG</t>
        </is>
      </c>
      <c r="H5438" t="inlineStr">
        <is>
          <t>Cloud &amp; infrastructure</t>
        </is>
      </c>
      <c r="I5438" t="inlineStr">
        <is>
          <t>Top-10 client</t>
        </is>
      </c>
      <c r="J5438" t="inlineStr">
        <is>
          <t>Ravindra Patil</t>
        </is>
      </c>
      <c r="K5438" s="71" t="n">
        <v>10845</v>
      </c>
      <c r="L5438" s="72" t="n">
        <v>3939.78</v>
      </c>
      <c r="M5438" s="72" t="n">
        <v>42726914.1</v>
      </c>
      <c r="N5438" s="72" t="n">
        <v>0</v>
      </c>
      <c r="O5438" s="72" t="n">
        <v>42726914.1</v>
      </c>
      <c r="P5438" s="72" t="n">
        <v>28655287.76</v>
      </c>
      <c r="Q5438" s="72" t="n">
        <v>14071626.34</v>
      </c>
      <c r="R5438" t="inlineStr">
        <is>
          <t>RC-04</t>
        </is>
      </c>
      <c r="S5438" s="73" t="n">
        <v>72.5</v>
      </c>
      <c r="T5438" s="73" t="n">
        <v>64.40000000000001</v>
      </c>
      <c r="U5438" s="71" t="n">
        <v>0</v>
      </c>
      <c r="V5438" t="inlineStr">
        <is>
          <t>No</t>
        </is>
      </c>
      <c r="W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TC105430</t>
        </is>
      </c>
      <c r="B5439" s="69" t="n">
        <v>46312</v>
      </c>
      <c r="C5439" s="70" t="n">
        <v>2026</v>
      </c>
      <c r="D5439" t="inlineStr">
        <is>
          <t>Oct</t>
        </is>
      </c>
      <c r="E5439" t="inlineStr">
        <is>
          <t>Middle East &amp; Africa</t>
        </is>
      </c>
      <c r="F5439" t="inlineStr">
        <is>
          <t>South Africa</t>
        </is>
      </c>
      <c r="G5439" t="inlineStr">
        <is>
          <t>Technology &amp; Services</t>
        </is>
      </c>
      <c r="H5439" t="inlineStr">
        <is>
          <t>Application services</t>
        </is>
      </c>
      <c r="I5439" t="inlineStr">
        <is>
          <t>Mid-size client</t>
        </is>
      </c>
      <c r="J5439" t="inlineStr">
        <is>
          <t>Arjun Mehta</t>
        </is>
      </c>
      <c r="K5439" s="71" t="n">
        <v>10911</v>
      </c>
      <c r="L5439" s="72" t="n">
        <v>3662.23</v>
      </c>
      <c r="M5439" s="72" t="n">
        <v>39958591.53</v>
      </c>
      <c r="N5439" s="72" t="n">
        <v>0</v>
      </c>
      <c r="O5439" s="72" t="n">
        <v>39958591.53</v>
      </c>
      <c r="P5439" s="72" t="n">
        <v>23113304.28</v>
      </c>
      <c r="Q5439" s="72" t="n">
        <v>16845287.25</v>
      </c>
      <c r="R5439" t="inlineStr">
        <is>
          <t>TS-03</t>
        </is>
      </c>
      <c r="S5439" s="73" t="n">
        <v>71.40000000000001</v>
      </c>
      <c r="T5439" s="73" t="n">
        <v>65.5</v>
      </c>
      <c r="U5439" s="71" t="n">
        <v>1</v>
      </c>
      <c r="V5439" t="inlineStr">
        <is>
          <t>No</t>
        </is>
      </c>
      <c r="W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TC105431</t>
        </is>
      </c>
      <c r="B5440" s="69" t="n">
        <v>46312</v>
      </c>
      <c r="C5440" s="70" t="n">
        <v>2026</v>
      </c>
      <c r="D5440" t="inlineStr">
        <is>
          <t>Oct</t>
        </is>
      </c>
      <c r="E5440" t="inlineStr">
        <is>
          <t>North America</t>
        </is>
      </c>
      <c r="F5440" t="inlineStr">
        <is>
          <t>USA</t>
        </is>
      </c>
      <c r="G5440" t="inlineStr">
        <is>
          <t>Life Sciences</t>
        </is>
      </c>
      <c r="H5440" t="inlineStr">
        <is>
          <t>Application services</t>
        </is>
      </c>
      <c r="I5440" t="inlineStr">
        <is>
          <t>Mid-size client</t>
        </is>
      </c>
      <c r="J5440" t="inlineStr">
        <is>
          <t>Ruhi Shaikh</t>
        </is>
      </c>
      <c r="K5440" s="71" t="n">
        <v>8590</v>
      </c>
      <c r="L5440" s="72" t="n">
        <v>4867.07</v>
      </c>
      <c r="M5440" s="72" t="n">
        <v>41808131.3</v>
      </c>
      <c r="N5440" s="72" t="n">
        <v>836162.63</v>
      </c>
      <c r="O5440" s="72" t="n">
        <v>40971968.67</v>
      </c>
      <c r="P5440" s="72" t="n">
        <v>23371296.42</v>
      </c>
      <c r="Q5440" s="72" t="n">
        <v>17600672.25</v>
      </c>
      <c r="R5440" t="inlineStr">
        <is>
          <t>LS-02</t>
        </is>
      </c>
      <c r="S5440" s="73" t="n">
        <v>58</v>
      </c>
      <c r="T5440" s="73" t="n">
        <v>46.6</v>
      </c>
      <c r="U5440" s="71" t="n">
        <v>0</v>
      </c>
      <c r="V5440" t="inlineStr">
        <is>
          <t>No</t>
        </is>
      </c>
      <c r="W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TC105432</t>
        </is>
      </c>
      <c r="B5441" s="69" t="n">
        <v>46312</v>
      </c>
      <c r="C5441" s="70" t="n">
        <v>2026</v>
      </c>
      <c r="D5441" t="inlineStr">
        <is>
          <t>Oct</t>
        </is>
      </c>
      <c r="E5441" t="inlineStr">
        <is>
          <t>UK</t>
        </is>
      </c>
      <c r="F5441" t="inlineStr">
        <is>
          <t>UK</t>
        </is>
      </c>
      <c r="G5441" t="inlineStr">
        <is>
          <t>BFSI</t>
        </is>
      </c>
      <c r="H5441" t="inlineStr">
        <is>
          <t>Application services</t>
        </is>
      </c>
      <c r="I5441" t="inlineStr">
        <is>
          <t>Mid-size client</t>
        </is>
      </c>
      <c r="J5441" t="inlineStr">
        <is>
          <t>Sophie Müller</t>
        </is>
      </c>
      <c r="K5441" s="71" t="n">
        <v>7960</v>
      </c>
      <c r="L5441" s="72" t="n">
        <v>4355.47</v>
      </c>
      <c r="M5441" s="72" t="n">
        <v>34669541.2</v>
      </c>
      <c r="N5441" s="72" t="n">
        <v>0</v>
      </c>
      <c r="O5441" s="72" t="n">
        <v>34669541.2</v>
      </c>
      <c r="P5441" s="72" t="n">
        <v>21607796.05</v>
      </c>
      <c r="Q5441" s="72" t="n">
        <v>13061745.15</v>
      </c>
      <c r="R5441" t="inlineStr">
        <is>
          <t>B-03</t>
        </is>
      </c>
      <c r="S5441" s="73" t="n">
        <v>50.1</v>
      </c>
      <c r="T5441" s="73" t="n">
        <v>45.7</v>
      </c>
      <c r="U5441" s="71" t="n">
        <v>1</v>
      </c>
      <c r="V5441" t="inlineStr">
        <is>
          <t>No</t>
        </is>
      </c>
      <c r="W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TC105433</t>
        </is>
      </c>
      <c r="B5442" s="69" t="n">
        <v>46312</v>
      </c>
      <c r="C5442" s="70" t="n">
        <v>2026</v>
      </c>
      <c r="D5442" t="inlineStr">
        <is>
          <t>Oct</t>
        </is>
      </c>
      <c r="E5442" t="inlineStr">
        <is>
          <t>North America</t>
        </is>
      </c>
      <c r="F5442" t="inlineStr">
        <is>
          <t>Canada</t>
        </is>
      </c>
      <c r="G5442" t="inlineStr">
        <is>
          <t>Communications &amp; Media</t>
        </is>
      </c>
      <c r="H5442" t="inlineStr">
        <is>
          <t>Application services</t>
        </is>
      </c>
      <c r="I5442" t="inlineStr">
        <is>
          <t>Top-10 client</t>
        </is>
      </c>
      <c r="J5442" t="inlineStr">
        <is>
          <t>Olivia Brown</t>
        </is>
      </c>
      <c r="K5442" s="71" t="n">
        <v>6516</v>
      </c>
      <c r="L5442" s="72" t="n">
        <v>4104.14</v>
      </c>
      <c r="M5442" s="72" t="n">
        <v>26742576.24</v>
      </c>
      <c r="N5442" s="72" t="n">
        <v>534851.52</v>
      </c>
      <c r="O5442" s="72" t="n">
        <v>26207724.72</v>
      </c>
      <c r="P5442" s="72" t="n">
        <v>17354030.95</v>
      </c>
      <c r="Q5442" s="72" t="n">
        <v>8853693.77</v>
      </c>
      <c r="R5442" t="inlineStr">
        <is>
          <t>CM-06</t>
        </is>
      </c>
      <c r="S5442" s="73" t="n">
        <v>41.9</v>
      </c>
      <c r="T5442" s="73" t="n">
        <v>37.8</v>
      </c>
      <c r="U5442" s="71" t="n">
        <v>0</v>
      </c>
      <c r="V5442" t="inlineStr">
        <is>
          <t>No</t>
        </is>
      </c>
      <c r="W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TC105434</t>
        </is>
      </c>
      <c r="B5443" s="69" t="n">
        <v>46312</v>
      </c>
      <c r="C5443" s="70" t="n">
        <v>2026</v>
      </c>
      <c r="D5443" t="inlineStr">
        <is>
          <t>Oct</t>
        </is>
      </c>
      <c r="E5443" t="inlineStr">
        <is>
          <t>India</t>
        </is>
      </c>
      <c r="F5443" t="inlineStr">
        <is>
          <t>India</t>
        </is>
      </c>
      <c r="G5443" t="inlineStr">
        <is>
          <t>Life Sciences</t>
        </is>
      </c>
      <c r="H5443" t="inlineStr">
        <is>
          <t>Cloud &amp; infrastructure</t>
        </is>
      </c>
      <c r="I5443" t="inlineStr">
        <is>
          <t>Large client</t>
        </is>
      </c>
      <c r="J5443" t="inlineStr">
        <is>
          <t>Mei Lin</t>
        </is>
      </c>
      <c r="K5443" s="71" t="n">
        <v>4059</v>
      </c>
      <c r="L5443" s="72" t="n">
        <v>3860.32</v>
      </c>
      <c r="M5443" s="72" t="n">
        <v>15669038.88</v>
      </c>
      <c r="N5443" s="72" t="n">
        <v>940142.33</v>
      </c>
      <c r="O5443" s="72" t="n">
        <v>14728896.55</v>
      </c>
      <c r="P5443" s="72" t="n">
        <v>10029109.76</v>
      </c>
      <c r="Q5443" s="72" t="n">
        <v>4699786.79</v>
      </c>
      <c r="R5443" t="inlineStr">
        <is>
          <t>LS-04</t>
        </is>
      </c>
      <c r="S5443" s="73" t="n">
        <v>28.4</v>
      </c>
      <c r="T5443" s="73" t="n">
        <v>22.2</v>
      </c>
      <c r="U5443" s="71" t="n">
        <v>0</v>
      </c>
      <c r="V5443" t="inlineStr">
        <is>
          <t>No</t>
        </is>
      </c>
      <c r="W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TC105435</t>
        </is>
      </c>
      <c r="B5444" s="69" t="n">
        <v>46312</v>
      </c>
      <c r="C5444" s="70" t="n">
        <v>2026</v>
      </c>
      <c r="D5444" t="inlineStr">
        <is>
          <t>Oct</t>
        </is>
      </c>
      <c r="E5444" t="inlineStr">
        <is>
          <t>North America</t>
        </is>
      </c>
      <c r="F5444" t="inlineStr">
        <is>
          <t>USA</t>
        </is>
      </c>
      <c r="G5444" t="inlineStr">
        <is>
          <t>Technology &amp; Services</t>
        </is>
      </c>
      <c r="H5444" t="inlineStr">
        <is>
          <t>Application services</t>
        </is>
      </c>
      <c r="I5444" t="inlineStr">
        <is>
          <t>Large client</t>
        </is>
      </c>
      <c r="J5444" t="inlineStr">
        <is>
          <t>Amir Khan</t>
        </is>
      </c>
      <c r="K5444" s="71" t="n">
        <v>9291</v>
      </c>
      <c r="L5444" s="72" t="n">
        <v>3822.49</v>
      </c>
      <c r="M5444" s="72" t="n">
        <v>35514754.59</v>
      </c>
      <c r="N5444" s="72" t="n">
        <v>710295.09</v>
      </c>
      <c r="O5444" s="72" t="n">
        <v>34804459.5</v>
      </c>
      <c r="P5444" s="72" t="n">
        <v>22738096.01</v>
      </c>
      <c r="Q5444" s="72" t="n">
        <v>12066363.49</v>
      </c>
      <c r="R5444" t="inlineStr">
        <is>
          <t>TS-06</t>
        </is>
      </c>
      <c r="S5444" s="73" t="n">
        <v>60.7</v>
      </c>
      <c r="T5444" s="73" t="n">
        <v>54.5</v>
      </c>
      <c r="U5444" s="71" t="n">
        <v>0</v>
      </c>
      <c r="V5444" t="inlineStr">
        <is>
          <t>No</t>
        </is>
      </c>
      <c r="W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TC105436</t>
        </is>
      </c>
      <c r="B5445" s="69" t="n">
        <v>46312</v>
      </c>
      <c r="C5445" s="70" t="n">
        <v>2026</v>
      </c>
      <c r="D5445" t="inlineStr">
        <is>
          <t>Oct</t>
        </is>
      </c>
      <c r="E5445" t="inlineStr">
        <is>
          <t>UK</t>
        </is>
      </c>
      <c r="F5445" t="inlineStr">
        <is>
          <t>UK</t>
        </is>
      </c>
      <c r="G5445" t="inlineStr">
        <is>
          <t>BFSI</t>
        </is>
      </c>
      <c r="H5445" t="inlineStr">
        <is>
          <t>BPS</t>
        </is>
      </c>
      <c r="I5445" t="inlineStr">
        <is>
          <t>Large client</t>
        </is>
      </c>
      <c r="J5445" t="inlineStr">
        <is>
          <t>Mei Lin</t>
        </is>
      </c>
      <c r="K5445" s="71" t="n">
        <v>1167</v>
      </c>
      <c r="L5445" s="72" t="n">
        <v>3822.46</v>
      </c>
      <c r="M5445" s="72" t="n">
        <v>4460810.82</v>
      </c>
      <c r="N5445" s="72" t="n">
        <v>267648.65</v>
      </c>
      <c r="O5445" s="72" t="n">
        <v>4193162.17</v>
      </c>
      <c r="P5445" s="72" t="n">
        <v>3131350.05</v>
      </c>
      <c r="Q5445" s="72" t="n">
        <v>1061812.12</v>
      </c>
      <c r="R5445" t="inlineStr">
        <is>
          <t>B-02</t>
        </is>
      </c>
      <c r="S5445" s="73" t="n">
        <v>8.199999999999999</v>
      </c>
      <c r="T5445" s="73" t="n">
        <v>6.7</v>
      </c>
      <c r="U5445" s="71" t="n">
        <v>0</v>
      </c>
      <c r="V5445" t="inlineStr">
        <is>
          <t>No</t>
        </is>
      </c>
      <c r="W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TC105437</t>
        </is>
      </c>
      <c r="B5446" s="69" t="n">
        <v>46312</v>
      </c>
      <c r="C5446" s="70" t="n">
        <v>2026</v>
      </c>
      <c r="D5446" t="inlineStr">
        <is>
          <t>Oct</t>
        </is>
      </c>
      <c r="E5446" t="inlineStr">
        <is>
          <t>UK</t>
        </is>
      </c>
      <c r="F5446" t="inlineStr">
        <is>
          <t>UK</t>
        </is>
      </c>
      <c r="G5446" t="inlineStr">
        <is>
          <t>BFSI</t>
        </is>
      </c>
      <c r="H5446" t="inlineStr">
        <is>
          <t>Application services</t>
        </is>
      </c>
      <c r="I5446" t="inlineStr">
        <is>
          <t>Large client</t>
        </is>
      </c>
      <c r="J5446" t="inlineStr">
        <is>
          <t>Fatima Al-Saud</t>
        </is>
      </c>
      <c r="K5446" s="71" t="n">
        <v>7951</v>
      </c>
      <c r="L5446" s="72" t="n">
        <v>4555.36</v>
      </c>
      <c r="M5446" s="72" t="n">
        <v>36219667.36</v>
      </c>
      <c r="N5446" s="72" t="n">
        <v>0</v>
      </c>
      <c r="O5446" s="72" t="n">
        <v>36219667.36</v>
      </c>
      <c r="P5446" s="72" t="n">
        <v>23479455.42</v>
      </c>
      <c r="Q5446" s="72" t="n">
        <v>12740211.94</v>
      </c>
      <c r="R5446" t="inlineStr">
        <is>
          <t>B-05</t>
        </is>
      </c>
      <c r="S5446" s="73" t="n">
        <v>48.7</v>
      </c>
      <c r="T5446" s="73" t="n">
        <v>44.6</v>
      </c>
      <c r="U5446" s="71" t="n">
        <v>1</v>
      </c>
      <c r="V5446" t="inlineStr">
        <is>
          <t>No</t>
        </is>
      </c>
      <c r="W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TC105438</t>
        </is>
      </c>
      <c r="B5447" s="69" t="n">
        <v>46312</v>
      </c>
      <c r="C5447" s="70" t="n">
        <v>2026</v>
      </c>
      <c r="D5447" t="inlineStr">
        <is>
          <t>Oct</t>
        </is>
      </c>
      <c r="E5447" t="inlineStr">
        <is>
          <t>North America</t>
        </is>
      </c>
      <c r="F5447" t="inlineStr">
        <is>
          <t>Canada</t>
        </is>
      </c>
      <c r="G5447" t="inlineStr">
        <is>
          <t>Life Sciences</t>
        </is>
      </c>
      <c r="H5447" t="inlineStr">
        <is>
          <t>AI &amp; data</t>
        </is>
      </c>
      <c r="I5447" t="inlineStr">
        <is>
          <t>Top-10 client</t>
        </is>
      </c>
      <c r="J5447" t="inlineStr">
        <is>
          <t>Sara Rossi</t>
        </is>
      </c>
      <c r="K5447" s="71" t="n">
        <v>7225</v>
      </c>
      <c r="L5447" s="72" t="n">
        <v>4557.93</v>
      </c>
      <c r="M5447" s="72" t="n">
        <v>32931044.25</v>
      </c>
      <c r="N5447" s="72" t="n">
        <v>0</v>
      </c>
      <c r="O5447" s="72" t="n">
        <v>32931044.25</v>
      </c>
      <c r="P5447" s="72" t="n">
        <v>20208049.06</v>
      </c>
      <c r="Q5447" s="72" t="n">
        <v>12722995.19</v>
      </c>
      <c r="R5447" t="inlineStr">
        <is>
          <t>LS-06</t>
        </is>
      </c>
      <c r="S5447" s="73" t="n">
        <v>44.9</v>
      </c>
      <c r="T5447" s="73" t="n">
        <v>40.1</v>
      </c>
      <c r="U5447" s="71" t="n">
        <v>0</v>
      </c>
      <c r="V5447" t="inlineStr">
        <is>
          <t>No</t>
        </is>
      </c>
      <c r="W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TC105439</t>
        </is>
      </c>
      <c r="B5448" s="69" t="n">
        <v>46312</v>
      </c>
      <c r="C5448" s="70" t="n">
        <v>2026</v>
      </c>
      <c r="D5448" t="inlineStr">
        <is>
          <t>Oct</t>
        </is>
      </c>
      <c r="E5448" t="inlineStr">
        <is>
          <t>North America</t>
        </is>
      </c>
      <c r="F5448" t="inlineStr">
        <is>
          <t>USA</t>
        </is>
      </c>
      <c r="G5448" t="inlineStr">
        <is>
          <t>Retail &amp; CPG</t>
        </is>
      </c>
      <c r="H5448" t="inlineStr">
        <is>
          <t>Application services</t>
        </is>
      </c>
      <c r="I5448" t="inlineStr">
        <is>
          <t>Top-10 client</t>
        </is>
      </c>
      <c r="J5448" t="inlineStr">
        <is>
          <t>Aisha Bello</t>
        </is>
      </c>
      <c r="K5448" s="71" t="n">
        <v>6999</v>
      </c>
      <c r="L5448" s="72" t="n">
        <v>3599.53</v>
      </c>
      <c r="M5448" s="72" t="n">
        <v>25193110.47</v>
      </c>
      <c r="N5448" s="72" t="n">
        <v>0</v>
      </c>
      <c r="O5448" s="72" t="n">
        <v>25193110.47</v>
      </c>
      <c r="P5448" s="72" t="n">
        <v>16666018.15</v>
      </c>
      <c r="Q5448" s="72" t="n">
        <v>8527092.32</v>
      </c>
      <c r="R5448" t="inlineStr">
        <is>
          <t>RC-03</t>
        </is>
      </c>
      <c r="S5448" s="73" t="n">
        <v>53.5</v>
      </c>
      <c r="T5448" s="73" t="n">
        <v>40.3</v>
      </c>
      <c r="U5448" s="71" t="n">
        <v>1</v>
      </c>
      <c r="V5448" t="inlineStr">
        <is>
          <t>No</t>
        </is>
      </c>
      <c r="W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TC105440</t>
        </is>
      </c>
      <c r="B5449" s="69" t="n">
        <v>46312</v>
      </c>
      <c r="C5449" s="70" t="n">
        <v>2026</v>
      </c>
      <c r="D5449" t="inlineStr">
        <is>
          <t>Oct</t>
        </is>
      </c>
      <c r="E5449" t="inlineStr">
        <is>
          <t>North America</t>
        </is>
      </c>
      <c r="F5449" t="inlineStr">
        <is>
          <t>USA</t>
        </is>
      </c>
      <c r="G5449" t="inlineStr">
        <is>
          <t>Retail &amp; CPG</t>
        </is>
      </c>
      <c r="H5449" t="inlineStr">
        <is>
          <t>Cloud &amp; infrastructure</t>
        </is>
      </c>
      <c r="I5449" t="inlineStr">
        <is>
          <t>Large client</t>
        </is>
      </c>
      <c r="J5449" t="inlineStr">
        <is>
          <t>Mei Lin</t>
        </is>
      </c>
      <c r="K5449" s="71" t="n">
        <v>9358</v>
      </c>
      <c r="L5449" s="72" t="n">
        <v>3516.59</v>
      </c>
      <c r="M5449" s="72" t="n">
        <v>32908249.22</v>
      </c>
      <c r="N5449" s="72" t="n">
        <v>0</v>
      </c>
      <c r="O5449" s="72" t="n">
        <v>32908249.22</v>
      </c>
      <c r="P5449" s="72" t="n">
        <v>21888664.85</v>
      </c>
      <c r="Q5449" s="72" t="n">
        <v>11019584.37</v>
      </c>
      <c r="R5449" t="inlineStr">
        <is>
          <t>RC-01</t>
        </is>
      </c>
      <c r="S5449" s="73" t="n">
        <v>66.90000000000001</v>
      </c>
      <c r="T5449" s="73" t="n">
        <v>58.7</v>
      </c>
      <c r="U5449" s="71" t="n">
        <v>1</v>
      </c>
      <c r="V5449" t="inlineStr">
        <is>
          <t>No</t>
        </is>
      </c>
      <c r="W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TC105441</t>
        </is>
      </c>
      <c r="B5450" s="69" t="n">
        <v>46313</v>
      </c>
      <c r="C5450" s="70" t="n">
        <v>2026</v>
      </c>
      <c r="D5450" t="inlineStr">
        <is>
          <t>Oct</t>
        </is>
      </c>
      <c r="E5450" t="inlineStr">
        <is>
          <t>UK</t>
        </is>
      </c>
      <c r="F5450" t="inlineStr">
        <is>
          <t>UK</t>
        </is>
      </c>
      <c r="G5450" t="inlineStr">
        <is>
          <t>Retail &amp; CPG</t>
        </is>
      </c>
      <c r="H5450" t="inlineStr">
        <is>
          <t>AI &amp; data</t>
        </is>
      </c>
      <c r="I5450" t="inlineStr">
        <is>
          <t>Mid-size client</t>
        </is>
      </c>
      <c r="J5450" t="inlineStr">
        <is>
          <t>Shraddha Kulkarni</t>
        </is>
      </c>
      <c r="K5450" s="71" t="n">
        <v>8905</v>
      </c>
      <c r="L5450" s="72" t="n">
        <v>3629.03</v>
      </c>
      <c r="M5450" s="72" t="n">
        <v>32316512.15</v>
      </c>
      <c r="N5450" s="72" t="n">
        <v>1938990.73</v>
      </c>
      <c r="O5450" s="72" t="n">
        <v>30377521.42</v>
      </c>
      <c r="P5450" s="72" t="n">
        <v>22038085.72</v>
      </c>
      <c r="Q5450" s="72" t="n">
        <v>8339435.7</v>
      </c>
      <c r="R5450" t="inlineStr">
        <is>
          <t>RC-05</t>
        </is>
      </c>
      <c r="S5450" s="73" t="n">
        <v>59.8</v>
      </c>
      <c r="T5450" s="73" t="n">
        <v>52.9</v>
      </c>
      <c r="U5450" s="71" t="n">
        <v>0</v>
      </c>
      <c r="V5450" t="inlineStr">
        <is>
          <t>No</t>
        </is>
      </c>
      <c r="W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TC105442</t>
        </is>
      </c>
      <c r="B5451" s="69" t="n">
        <v>46313</v>
      </c>
      <c r="C5451" s="70" t="n">
        <v>2026</v>
      </c>
      <c r="D5451" t="inlineStr">
        <is>
          <t>Oct</t>
        </is>
      </c>
      <c r="E5451" t="inlineStr">
        <is>
          <t>North America</t>
        </is>
      </c>
      <c r="F5451" t="inlineStr">
        <is>
          <t>USA</t>
        </is>
      </c>
      <c r="G5451" t="inlineStr">
        <is>
          <t>Life Sciences</t>
        </is>
      </c>
      <c r="H5451" t="inlineStr">
        <is>
          <t>Consulting</t>
        </is>
      </c>
      <c r="I5451" t="inlineStr">
        <is>
          <t>Large client</t>
        </is>
      </c>
      <c r="J5451" t="inlineStr">
        <is>
          <t>Olivia Brown</t>
        </is>
      </c>
      <c r="K5451" s="71" t="n">
        <v>5932</v>
      </c>
      <c r="L5451" s="72" t="n">
        <v>4377.58</v>
      </c>
      <c r="M5451" s="72" t="n">
        <v>25967804.56</v>
      </c>
      <c r="N5451" s="72" t="n">
        <v>519356.09</v>
      </c>
      <c r="O5451" s="72" t="n">
        <v>25448448.47</v>
      </c>
      <c r="P5451" s="72" t="n">
        <v>18141787.62</v>
      </c>
      <c r="Q5451" s="72" t="n">
        <v>7306660.85</v>
      </c>
      <c r="R5451" t="inlineStr">
        <is>
          <t>LS-04</t>
        </is>
      </c>
      <c r="S5451" s="73" t="n">
        <v>35.6</v>
      </c>
      <c r="T5451" s="73" t="n">
        <v>32.5</v>
      </c>
      <c r="U5451" s="71" t="n">
        <v>3</v>
      </c>
      <c r="V5451" t="inlineStr">
        <is>
          <t>No</t>
        </is>
      </c>
      <c r="W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TC105443</t>
        </is>
      </c>
      <c r="B5452" s="69" t="n">
        <v>46313</v>
      </c>
      <c r="C5452" s="70" t="n">
        <v>2026</v>
      </c>
      <c r="D5452" t="inlineStr">
        <is>
          <t>Oct</t>
        </is>
      </c>
      <c r="E5452" t="inlineStr">
        <is>
          <t>UK</t>
        </is>
      </c>
      <c r="F5452" t="inlineStr">
        <is>
          <t>UK</t>
        </is>
      </c>
      <c r="G5452" t="inlineStr">
        <is>
          <t>Communications &amp; Media</t>
        </is>
      </c>
      <c r="H5452" t="inlineStr">
        <is>
          <t>Cloud &amp; infrastructure</t>
        </is>
      </c>
      <c r="I5452" t="inlineStr">
        <is>
          <t>Large client</t>
        </is>
      </c>
      <c r="J5452" t="inlineStr">
        <is>
          <t>Hiroshi Tanaka</t>
        </is>
      </c>
      <c r="K5452" s="71" t="n">
        <v>6421</v>
      </c>
      <c r="L5452" s="72" t="n">
        <v>3395.15</v>
      </c>
      <c r="M5452" s="72" t="n">
        <v>21800258.15</v>
      </c>
      <c r="N5452" s="72" t="n">
        <v>436005.16</v>
      </c>
      <c r="O5452" s="72" t="n">
        <v>21364252.99</v>
      </c>
      <c r="P5452" s="72" t="n">
        <v>14534639.7</v>
      </c>
      <c r="Q5452" s="72" t="n">
        <v>6829613.29</v>
      </c>
      <c r="R5452" t="inlineStr">
        <is>
          <t>CM-01</t>
        </is>
      </c>
      <c r="S5452" s="73" t="n">
        <v>50</v>
      </c>
      <c r="T5452" s="73" t="n">
        <v>39.8</v>
      </c>
      <c r="U5452" s="71" t="n">
        <v>0</v>
      </c>
      <c r="V5452" t="inlineStr">
        <is>
          <t>No</t>
        </is>
      </c>
      <c r="W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TC105444</t>
        </is>
      </c>
      <c r="B5453" s="69" t="n">
        <v>46313</v>
      </c>
      <c r="C5453" s="70" t="n">
        <v>2026</v>
      </c>
      <c r="D5453" t="inlineStr">
        <is>
          <t>Oct</t>
        </is>
      </c>
      <c r="E5453" t="inlineStr">
        <is>
          <t>North America</t>
        </is>
      </c>
      <c r="F5453" t="inlineStr">
        <is>
          <t>Canada</t>
        </is>
      </c>
      <c r="G5453" t="inlineStr">
        <is>
          <t>BFSI</t>
        </is>
      </c>
      <c r="H5453" t="inlineStr">
        <is>
          <t>Cloud &amp; infrastructure</t>
        </is>
      </c>
      <c r="I5453" t="inlineStr">
        <is>
          <t>Mid-size client</t>
        </is>
      </c>
      <c r="J5453" t="inlineStr">
        <is>
          <t>Wei Chen</t>
        </is>
      </c>
      <c r="K5453" s="71" t="n">
        <v>8382</v>
      </c>
      <c r="L5453" s="72" t="n">
        <v>3966.91</v>
      </c>
      <c r="M5453" s="72" t="n">
        <v>33250639.62</v>
      </c>
      <c r="N5453" s="72" t="n">
        <v>665012.79</v>
      </c>
      <c r="O5453" s="72" t="n">
        <v>32585626.83</v>
      </c>
      <c r="P5453" s="72" t="n">
        <v>22083006.62</v>
      </c>
      <c r="Q5453" s="72" t="n">
        <v>10502620.21</v>
      </c>
      <c r="R5453" t="inlineStr">
        <is>
          <t>B-01</t>
        </is>
      </c>
      <c r="S5453" s="73" t="n">
        <v>52.5</v>
      </c>
      <c r="T5453" s="73" t="n">
        <v>47.3</v>
      </c>
      <c r="U5453" s="71" t="n">
        <v>2</v>
      </c>
      <c r="V5453" t="inlineStr">
        <is>
          <t>No</t>
        </is>
      </c>
      <c r="W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TC105445</t>
        </is>
      </c>
      <c r="B5454" s="69" t="n">
        <v>46313</v>
      </c>
      <c r="C5454" s="70" t="n">
        <v>2026</v>
      </c>
      <c r="D5454" t="inlineStr">
        <is>
          <t>Oct</t>
        </is>
      </c>
      <c r="E5454" t="inlineStr">
        <is>
          <t>North America</t>
        </is>
      </c>
      <c r="F5454" t="inlineStr">
        <is>
          <t>Canada</t>
        </is>
      </c>
      <c r="G5454" t="inlineStr">
        <is>
          <t>Retail &amp; CPG</t>
        </is>
      </c>
      <c r="H5454" t="inlineStr">
        <is>
          <t>Application services</t>
        </is>
      </c>
      <c r="I5454" t="inlineStr">
        <is>
          <t>Mid-size client</t>
        </is>
      </c>
      <c r="J5454" t="inlineStr">
        <is>
          <t>Omar Haddad</t>
        </is>
      </c>
      <c r="K5454" s="71" t="n">
        <v>6442</v>
      </c>
      <c r="L5454" s="72" t="n">
        <v>3411.71</v>
      </c>
      <c r="M5454" s="72" t="n">
        <v>21978235.82</v>
      </c>
      <c r="N5454" s="72" t="n">
        <v>0</v>
      </c>
      <c r="O5454" s="72" t="n">
        <v>21978235.82</v>
      </c>
      <c r="P5454" s="72" t="n">
        <v>14463750.32</v>
      </c>
      <c r="Q5454" s="72" t="n">
        <v>7514485.5</v>
      </c>
      <c r="R5454" t="inlineStr">
        <is>
          <t>RC-03</t>
        </is>
      </c>
      <c r="S5454" s="73" t="n">
        <v>44.9</v>
      </c>
      <c r="T5454" s="73" t="n">
        <v>37.1</v>
      </c>
      <c r="U5454" s="71" t="n">
        <v>0</v>
      </c>
      <c r="V5454" t="inlineStr">
        <is>
          <t>No</t>
        </is>
      </c>
      <c r="W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TC105446</t>
        </is>
      </c>
      <c r="B5455" s="69" t="n">
        <v>46313</v>
      </c>
      <c r="C5455" s="70" t="n">
        <v>2026</v>
      </c>
      <c r="D5455" t="inlineStr">
        <is>
          <t>Oct</t>
        </is>
      </c>
      <c r="E5455" t="inlineStr">
        <is>
          <t>Middle East &amp; Africa</t>
        </is>
      </c>
      <c r="F5455" t="inlineStr">
        <is>
          <t>UAE</t>
        </is>
      </c>
      <c r="G5455" t="inlineStr">
        <is>
          <t>Technology &amp; Services</t>
        </is>
      </c>
      <c r="H5455" t="inlineStr">
        <is>
          <t>Application services</t>
        </is>
      </c>
      <c r="I5455" t="inlineStr">
        <is>
          <t>Mid-size client</t>
        </is>
      </c>
      <c r="J5455" t="inlineStr">
        <is>
          <t>Ana Costa</t>
        </is>
      </c>
      <c r="K5455" s="71" t="n">
        <v>1426</v>
      </c>
      <c r="L5455" s="72" t="n">
        <v>3634.82</v>
      </c>
      <c r="M5455" s="72" t="n">
        <v>5183253.32</v>
      </c>
      <c r="N5455" s="72" t="n">
        <v>207330.13</v>
      </c>
      <c r="O5455" s="72" t="n">
        <v>4975923.19</v>
      </c>
      <c r="P5455" s="72" t="n">
        <v>3391660.27</v>
      </c>
      <c r="Q5455" s="72" t="n">
        <v>1584262.92</v>
      </c>
      <c r="R5455" t="inlineStr">
        <is>
          <t>TS-01</t>
        </is>
      </c>
      <c r="S5455" s="73" t="n">
        <v>9.699999999999999</v>
      </c>
      <c r="T5455" s="73" t="n">
        <v>8.4</v>
      </c>
      <c r="U5455" s="71" t="n">
        <v>0</v>
      </c>
      <c r="V5455" t="inlineStr">
        <is>
          <t>No</t>
        </is>
      </c>
      <c r="W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TC105447</t>
        </is>
      </c>
      <c r="B5456" s="69" t="n">
        <v>46313</v>
      </c>
      <c r="C5456" s="70" t="n">
        <v>2026</v>
      </c>
      <c r="D5456" t="inlineStr">
        <is>
          <t>Oct</t>
        </is>
      </c>
      <c r="E5456" t="inlineStr">
        <is>
          <t>North America</t>
        </is>
      </c>
      <c r="F5456" t="inlineStr">
        <is>
          <t>USA</t>
        </is>
      </c>
      <c r="G5456" t="inlineStr">
        <is>
          <t>BFSI</t>
        </is>
      </c>
      <c r="H5456" t="inlineStr">
        <is>
          <t>Application services</t>
        </is>
      </c>
      <c r="I5456" t="inlineStr">
        <is>
          <t>Top-10 client</t>
        </is>
      </c>
      <c r="J5456" t="inlineStr">
        <is>
          <t>Aisha Bello</t>
        </is>
      </c>
      <c r="K5456" s="71" t="n">
        <v>2790</v>
      </c>
      <c r="L5456" s="72" t="n">
        <v>4544.71</v>
      </c>
      <c r="M5456" s="72" t="n">
        <v>12679740.9</v>
      </c>
      <c r="N5456" s="72" t="n">
        <v>0</v>
      </c>
      <c r="O5456" s="72" t="n">
        <v>12679740.9</v>
      </c>
      <c r="P5456" s="72" t="n">
        <v>8458995.050000001</v>
      </c>
      <c r="Q5456" s="72" t="n">
        <v>4220745.85</v>
      </c>
      <c r="R5456" t="inlineStr">
        <is>
          <t>B-06</t>
        </is>
      </c>
      <c r="S5456" s="73" t="n">
        <v>20.4</v>
      </c>
      <c r="T5456" s="73" t="n">
        <v>15.6</v>
      </c>
      <c r="U5456" s="71" t="n">
        <v>0</v>
      </c>
      <c r="V5456" t="inlineStr">
        <is>
          <t>No</t>
        </is>
      </c>
      <c r="W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TC105448</t>
        </is>
      </c>
      <c r="B5457" s="69" t="n">
        <v>46313</v>
      </c>
      <c r="C5457" s="70" t="n">
        <v>2026</v>
      </c>
      <c r="D5457" t="inlineStr">
        <is>
          <t>Oct</t>
        </is>
      </c>
      <c r="E5457" t="inlineStr">
        <is>
          <t>North America</t>
        </is>
      </c>
      <c r="F5457" t="inlineStr">
        <is>
          <t>USA</t>
        </is>
      </c>
      <c r="G5457" t="inlineStr">
        <is>
          <t>Retail &amp; CPG</t>
        </is>
      </c>
      <c r="H5457" t="inlineStr">
        <is>
          <t>Application services</t>
        </is>
      </c>
      <c r="I5457" t="inlineStr">
        <is>
          <t>Mid-size client</t>
        </is>
      </c>
      <c r="J5457" t="inlineStr">
        <is>
          <t>Liam O'Brien</t>
        </is>
      </c>
      <c r="K5457" s="71" t="n">
        <v>8840</v>
      </c>
      <c r="L5457" s="72" t="n">
        <v>4215.09</v>
      </c>
      <c r="M5457" s="72" t="n">
        <v>37261395.6</v>
      </c>
      <c r="N5457" s="72" t="n">
        <v>0</v>
      </c>
      <c r="O5457" s="72" t="n">
        <v>37261395.6</v>
      </c>
      <c r="P5457" s="72" t="n">
        <v>25205490.75</v>
      </c>
      <c r="Q5457" s="72" t="n">
        <v>12055904.85</v>
      </c>
      <c r="R5457" t="inlineStr">
        <is>
          <t>RC-06</t>
        </is>
      </c>
      <c r="S5457" s="73" t="n">
        <v>61.7</v>
      </c>
      <c r="T5457" s="73" t="n">
        <v>54</v>
      </c>
      <c r="U5457" s="71" t="n">
        <v>0</v>
      </c>
      <c r="V5457" t="inlineStr">
        <is>
          <t>No</t>
        </is>
      </c>
      <c r="W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TC105449</t>
        </is>
      </c>
      <c r="B5458" s="69" t="n">
        <v>46313</v>
      </c>
      <c r="C5458" s="70" t="n">
        <v>2026</v>
      </c>
      <c r="D5458" t="inlineStr">
        <is>
          <t>Oct</t>
        </is>
      </c>
      <c r="E5458" t="inlineStr">
        <is>
          <t>Continental Europe</t>
        </is>
      </c>
      <c r="F5458" t="inlineStr">
        <is>
          <t>Germany</t>
        </is>
      </c>
      <c r="G5458" t="inlineStr">
        <is>
          <t>Retail &amp; CPG</t>
        </is>
      </c>
      <c r="H5458" t="inlineStr">
        <is>
          <t>Application services</t>
        </is>
      </c>
      <c r="I5458" t="inlineStr">
        <is>
          <t>Large client</t>
        </is>
      </c>
      <c r="J5458" t="inlineStr">
        <is>
          <t>Wei Chen</t>
        </is>
      </c>
      <c r="K5458" s="71" t="n">
        <v>1443</v>
      </c>
      <c r="L5458" s="72" t="n">
        <v>3959.08</v>
      </c>
      <c r="M5458" s="72" t="n">
        <v>5712952.44</v>
      </c>
      <c r="N5458" s="72" t="n">
        <v>0</v>
      </c>
      <c r="O5458" s="72" t="n">
        <v>5712952.44</v>
      </c>
      <c r="P5458" s="72" t="n">
        <v>3948338.82</v>
      </c>
      <c r="Q5458" s="72" t="n">
        <v>1764613.62</v>
      </c>
      <c r="R5458" t="inlineStr">
        <is>
          <t>RC-02</t>
        </is>
      </c>
      <c r="S5458" s="73" t="n">
        <v>9.9</v>
      </c>
      <c r="T5458" s="73" t="n">
        <v>8.199999999999999</v>
      </c>
      <c r="U5458" s="71" t="n">
        <v>0</v>
      </c>
      <c r="V5458" t="inlineStr">
        <is>
          <t>No</t>
        </is>
      </c>
      <c r="W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TC105450</t>
        </is>
      </c>
      <c r="B5459" s="69" t="n">
        <v>46313</v>
      </c>
      <c r="C5459" s="70" t="n">
        <v>2026</v>
      </c>
      <c r="D5459" t="inlineStr">
        <is>
          <t>Oct</t>
        </is>
      </c>
      <c r="E5459" t="inlineStr">
        <is>
          <t>North America</t>
        </is>
      </c>
      <c r="F5459" t="inlineStr">
        <is>
          <t>USA</t>
        </is>
      </c>
      <c r="G5459" t="inlineStr">
        <is>
          <t>Manufacturing</t>
        </is>
      </c>
      <c r="H5459" t="inlineStr">
        <is>
          <t>Application services</t>
        </is>
      </c>
      <c r="I5459" t="inlineStr">
        <is>
          <t>Top-10 client</t>
        </is>
      </c>
      <c r="J5459" t="inlineStr">
        <is>
          <t>Ana Costa</t>
        </is>
      </c>
      <c r="K5459" s="71" t="n">
        <v>4416</v>
      </c>
      <c r="L5459" s="72" t="n">
        <v>3838.31</v>
      </c>
      <c r="M5459" s="72" t="n">
        <v>16949976.96</v>
      </c>
      <c r="N5459" s="72" t="n">
        <v>338999.54</v>
      </c>
      <c r="O5459" s="72" t="n">
        <v>16610977.42</v>
      </c>
      <c r="P5459" s="72" t="n">
        <v>11241432.9</v>
      </c>
      <c r="Q5459" s="72" t="n">
        <v>5369544.52</v>
      </c>
      <c r="R5459" t="inlineStr">
        <is>
          <t>M-04</t>
        </is>
      </c>
      <c r="S5459" s="73" t="n">
        <v>29</v>
      </c>
      <c r="T5459" s="73" t="n">
        <v>25.6</v>
      </c>
      <c r="U5459" s="71" t="n">
        <v>1</v>
      </c>
      <c r="V5459" t="inlineStr">
        <is>
          <t>No</t>
        </is>
      </c>
      <c r="W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TC105451</t>
        </is>
      </c>
      <c r="B5460" s="69" t="n">
        <v>46313</v>
      </c>
      <c r="C5460" s="70" t="n">
        <v>2026</v>
      </c>
      <c r="D5460" t="inlineStr">
        <is>
          <t>Oct</t>
        </is>
      </c>
      <c r="E5460" t="inlineStr">
        <is>
          <t>North America</t>
        </is>
      </c>
      <c r="F5460" t="inlineStr">
        <is>
          <t>Canada</t>
        </is>
      </c>
      <c r="G5460" t="inlineStr">
        <is>
          <t>Retail &amp; CPG</t>
        </is>
      </c>
      <c r="H5460" t="inlineStr">
        <is>
          <t>Application services</t>
        </is>
      </c>
      <c r="I5460" t="inlineStr">
        <is>
          <t>Large client</t>
        </is>
      </c>
      <c r="J5460" t="inlineStr">
        <is>
          <t>Zoya Ahmed</t>
        </is>
      </c>
      <c r="K5460" s="71" t="n">
        <v>3777</v>
      </c>
      <c r="L5460" s="72" t="n">
        <v>3465.69</v>
      </c>
      <c r="M5460" s="72" t="n">
        <v>13089911.13</v>
      </c>
      <c r="N5460" s="72" t="n">
        <v>785394.67</v>
      </c>
      <c r="O5460" s="72" t="n">
        <v>12304516.46</v>
      </c>
      <c r="P5460" s="72" t="n">
        <v>9285084.609999999</v>
      </c>
      <c r="Q5460" s="72" t="n">
        <v>3019431.85</v>
      </c>
      <c r="R5460" t="inlineStr">
        <is>
          <t>RC-04</t>
        </is>
      </c>
      <c r="S5460" s="73" t="n">
        <v>25.3</v>
      </c>
      <c r="T5460" s="73" t="n">
        <v>21.6</v>
      </c>
      <c r="U5460" s="71" t="n">
        <v>0</v>
      </c>
      <c r="V5460" t="inlineStr">
        <is>
          <t>Yes</t>
        </is>
      </c>
      <c r="W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TC105452</t>
        </is>
      </c>
      <c r="B5461" s="69" t="n">
        <v>46313</v>
      </c>
      <c r="C5461" s="70" t="n">
        <v>2026</v>
      </c>
      <c r="D5461" t="inlineStr">
        <is>
          <t>Oct</t>
        </is>
      </c>
      <c r="E5461" t="inlineStr">
        <is>
          <t>Asia Pacific</t>
        </is>
      </c>
      <c r="F5461" t="inlineStr">
        <is>
          <t>Singapore</t>
        </is>
      </c>
      <c r="G5461" t="inlineStr">
        <is>
          <t>BFSI</t>
        </is>
      </c>
      <c r="H5461" t="inlineStr">
        <is>
          <t>Application services</t>
        </is>
      </c>
      <c r="I5461" t="inlineStr">
        <is>
          <t>Large client</t>
        </is>
      </c>
      <c r="J5461" t="inlineStr">
        <is>
          <t>Noah Smith</t>
        </is>
      </c>
      <c r="K5461" s="71" t="n">
        <v>6545</v>
      </c>
      <c r="L5461" s="72" t="n">
        <v>3740.09</v>
      </c>
      <c r="M5461" s="72" t="n">
        <v>24478889.05</v>
      </c>
      <c r="N5461" s="72" t="n">
        <v>1468733.34</v>
      </c>
      <c r="O5461" s="72" t="n">
        <v>23010155.71</v>
      </c>
      <c r="P5461" s="72" t="n">
        <v>16764524.66</v>
      </c>
      <c r="Q5461" s="72" t="n">
        <v>6245631.05</v>
      </c>
      <c r="R5461" t="inlineStr">
        <is>
          <t>B-01</t>
        </is>
      </c>
      <c r="S5461" s="73" t="n">
        <v>48.2</v>
      </c>
      <c r="T5461" s="73" t="n">
        <v>39.1</v>
      </c>
      <c r="U5461" s="71" t="n">
        <v>1</v>
      </c>
      <c r="V5461" t="inlineStr">
        <is>
          <t>No</t>
        </is>
      </c>
      <c r="W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TC105453</t>
        </is>
      </c>
      <c r="B5462" s="69" t="n">
        <v>46313</v>
      </c>
      <c r="C5462" s="70" t="n">
        <v>2026</v>
      </c>
      <c r="D5462" t="inlineStr">
        <is>
          <t>Oct</t>
        </is>
      </c>
      <c r="E5462" t="inlineStr">
        <is>
          <t>North America</t>
        </is>
      </c>
      <c r="F5462" t="inlineStr">
        <is>
          <t>Canada</t>
        </is>
      </c>
      <c r="G5462" t="inlineStr">
        <is>
          <t>Technology &amp; Services</t>
        </is>
      </c>
      <c r="H5462" t="inlineStr">
        <is>
          <t>AI &amp; data</t>
        </is>
      </c>
      <c r="I5462" t="inlineStr">
        <is>
          <t>Large client</t>
        </is>
      </c>
      <c r="J5462" t="inlineStr">
        <is>
          <t>Olivia Brown</t>
        </is>
      </c>
      <c r="K5462" s="71" t="n">
        <v>957</v>
      </c>
      <c r="L5462" s="72" t="n">
        <v>4156.5</v>
      </c>
      <c r="M5462" s="72" t="n">
        <v>3977770.5</v>
      </c>
      <c r="N5462" s="72" t="n">
        <v>79555.41</v>
      </c>
      <c r="O5462" s="72" t="n">
        <v>3898215.09</v>
      </c>
      <c r="P5462" s="72" t="n">
        <v>2796511.04</v>
      </c>
      <c r="Q5462" s="72" t="n">
        <v>1101704.05</v>
      </c>
      <c r="R5462" t="inlineStr">
        <is>
          <t>TS-02</t>
        </is>
      </c>
      <c r="S5462" s="73" t="n">
        <v>6.6</v>
      </c>
      <c r="T5462" s="73" t="n">
        <v>5.5</v>
      </c>
      <c r="U5462" s="71" t="n">
        <v>0</v>
      </c>
      <c r="V5462" t="inlineStr">
        <is>
          <t>No</t>
        </is>
      </c>
      <c r="W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TC105454</t>
        </is>
      </c>
      <c r="B5463" s="69" t="n">
        <v>46313</v>
      </c>
      <c r="C5463" s="70" t="n">
        <v>2026</v>
      </c>
      <c r="D5463" t="inlineStr">
        <is>
          <t>Oct</t>
        </is>
      </c>
      <c r="E5463" t="inlineStr">
        <is>
          <t>North America</t>
        </is>
      </c>
      <c r="F5463" t="inlineStr">
        <is>
          <t>Canada</t>
        </is>
      </c>
      <c r="G5463" t="inlineStr">
        <is>
          <t>BFSI</t>
        </is>
      </c>
      <c r="H5463" t="inlineStr">
        <is>
          <t>BPS</t>
        </is>
      </c>
      <c r="I5463" t="inlineStr">
        <is>
          <t>Large client</t>
        </is>
      </c>
      <c r="J5463" t="inlineStr">
        <is>
          <t>Mei Lin</t>
        </is>
      </c>
      <c r="K5463" s="71" t="n">
        <v>4292</v>
      </c>
      <c r="L5463" s="72" t="n">
        <v>4464.31</v>
      </c>
      <c r="M5463" s="72" t="n">
        <v>19160818.52</v>
      </c>
      <c r="N5463" s="72" t="n">
        <v>766432.74</v>
      </c>
      <c r="O5463" s="72" t="n">
        <v>18394385.78</v>
      </c>
      <c r="P5463" s="72" t="n">
        <v>13261925.76</v>
      </c>
      <c r="Q5463" s="72" t="n">
        <v>5132460.02</v>
      </c>
      <c r="R5463" t="inlineStr">
        <is>
          <t>B-06</t>
        </is>
      </c>
      <c r="S5463" s="73" t="n">
        <v>31.7</v>
      </c>
      <c r="T5463" s="73" t="n">
        <v>24.7</v>
      </c>
      <c r="U5463" s="71" t="n">
        <v>0</v>
      </c>
      <c r="V5463" t="inlineStr">
        <is>
          <t>No</t>
        </is>
      </c>
      <c r="W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TC105455</t>
        </is>
      </c>
      <c r="B5464" s="69" t="n">
        <v>46314</v>
      </c>
      <c r="C5464" s="70" t="n">
        <v>2026</v>
      </c>
      <c r="D5464" t="inlineStr">
        <is>
          <t>Oct</t>
        </is>
      </c>
      <c r="E5464" t="inlineStr">
        <is>
          <t>North America</t>
        </is>
      </c>
      <c r="F5464" t="inlineStr">
        <is>
          <t>USA</t>
        </is>
      </c>
      <c r="G5464" t="inlineStr">
        <is>
          <t>Communications &amp; Media</t>
        </is>
      </c>
      <c r="H5464" t="inlineStr">
        <is>
          <t>BPS</t>
        </is>
      </c>
      <c r="I5464" t="inlineStr">
        <is>
          <t>Mid-size client</t>
        </is>
      </c>
      <c r="J5464" t="inlineStr">
        <is>
          <t>Yuki Sato</t>
        </is>
      </c>
      <c r="K5464" s="71" t="n">
        <v>2980</v>
      </c>
      <c r="L5464" s="72" t="n">
        <v>3562.22</v>
      </c>
      <c r="M5464" s="72" t="n">
        <v>10615415.6</v>
      </c>
      <c r="N5464" s="72" t="n">
        <v>212308.31</v>
      </c>
      <c r="O5464" s="72" t="n">
        <v>10403107.29</v>
      </c>
      <c r="P5464" s="72" t="n">
        <v>6507397.06</v>
      </c>
      <c r="Q5464" s="72" t="n">
        <v>3895710.23</v>
      </c>
      <c r="R5464" t="inlineStr">
        <is>
          <t>CM-05</t>
        </is>
      </c>
      <c r="S5464" s="73" t="n">
        <v>19.8</v>
      </c>
      <c r="T5464" s="73" t="n">
        <v>17.9</v>
      </c>
      <c r="U5464" s="71" t="n">
        <v>0</v>
      </c>
      <c r="V5464" t="inlineStr">
        <is>
          <t>No</t>
        </is>
      </c>
      <c r="W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TC105456</t>
        </is>
      </c>
      <c r="B5465" s="69" t="n">
        <v>46314</v>
      </c>
      <c r="C5465" s="70" t="n">
        <v>2026</v>
      </c>
      <c r="D5465" t="inlineStr">
        <is>
          <t>Oct</t>
        </is>
      </c>
      <c r="E5465" t="inlineStr">
        <is>
          <t>North America</t>
        </is>
      </c>
      <c r="F5465" t="inlineStr">
        <is>
          <t>Canada</t>
        </is>
      </c>
      <c r="G5465" t="inlineStr">
        <is>
          <t>Communications &amp; Media</t>
        </is>
      </c>
      <c r="H5465" t="inlineStr">
        <is>
          <t>Consulting</t>
        </is>
      </c>
      <c r="I5465" t="inlineStr">
        <is>
          <t>Large client</t>
        </is>
      </c>
      <c r="J5465" t="inlineStr">
        <is>
          <t>Ana Costa</t>
        </is>
      </c>
      <c r="K5465" s="71" t="n">
        <v>3493</v>
      </c>
      <c r="L5465" s="72" t="n">
        <v>3895.65</v>
      </c>
      <c r="M5465" s="72" t="n">
        <v>13607505.45</v>
      </c>
      <c r="N5465" s="72" t="n">
        <v>816450.33</v>
      </c>
      <c r="O5465" s="72" t="n">
        <v>12791055.12</v>
      </c>
      <c r="P5465" s="72" t="n">
        <v>10116626.2</v>
      </c>
      <c r="Q5465" s="72" t="n">
        <v>2674428.92</v>
      </c>
      <c r="R5465" t="inlineStr">
        <is>
          <t>CM-03</t>
        </is>
      </c>
      <c r="S5465" s="73" t="n">
        <v>22.7</v>
      </c>
      <c r="T5465" s="73" t="n">
        <v>20.5</v>
      </c>
      <c r="U5465" s="71" t="n">
        <v>0</v>
      </c>
      <c r="V5465" t="inlineStr">
        <is>
          <t>No</t>
        </is>
      </c>
      <c r="W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TC105457</t>
        </is>
      </c>
      <c r="B5466" s="69" t="n">
        <v>46314</v>
      </c>
      <c r="C5466" s="70" t="n">
        <v>2026</v>
      </c>
      <c r="D5466" t="inlineStr">
        <is>
          <t>Oct</t>
        </is>
      </c>
      <c r="E5466" t="inlineStr">
        <is>
          <t>North America</t>
        </is>
      </c>
      <c r="F5466" t="inlineStr">
        <is>
          <t>USA</t>
        </is>
      </c>
      <c r="G5466" t="inlineStr">
        <is>
          <t>Retail &amp; CPG</t>
        </is>
      </c>
      <c r="H5466" t="inlineStr">
        <is>
          <t>Consulting</t>
        </is>
      </c>
      <c r="I5466" t="inlineStr">
        <is>
          <t>Large client</t>
        </is>
      </c>
      <c r="J5466" t="inlineStr">
        <is>
          <t>Aisha Bello</t>
        </is>
      </c>
      <c r="K5466" s="71" t="n">
        <v>3983</v>
      </c>
      <c r="L5466" s="72" t="n">
        <v>3654.77</v>
      </c>
      <c r="M5466" s="72" t="n">
        <v>14556948.91</v>
      </c>
      <c r="N5466" s="72" t="n">
        <v>0</v>
      </c>
      <c r="O5466" s="72" t="n">
        <v>14556948.91</v>
      </c>
      <c r="P5466" s="72" t="n">
        <v>8841446.77</v>
      </c>
      <c r="Q5466" s="72" t="n">
        <v>5715502.14</v>
      </c>
      <c r="R5466" t="inlineStr">
        <is>
          <t>RC-06</t>
        </is>
      </c>
      <c r="S5466" s="73" t="n">
        <v>26.9</v>
      </c>
      <c r="T5466" s="73" t="n">
        <v>24.4</v>
      </c>
      <c r="U5466" s="71" t="n">
        <v>0</v>
      </c>
      <c r="V5466" t="inlineStr">
        <is>
          <t>No</t>
        </is>
      </c>
      <c r="W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TC105458</t>
        </is>
      </c>
      <c r="B5467" s="69" t="n">
        <v>46314</v>
      </c>
      <c r="C5467" s="70" t="n">
        <v>2026</v>
      </c>
      <c r="D5467" t="inlineStr">
        <is>
          <t>Oct</t>
        </is>
      </c>
      <c r="E5467" t="inlineStr">
        <is>
          <t>Continental Europe</t>
        </is>
      </c>
      <c r="F5467" t="inlineStr">
        <is>
          <t>Netherlands</t>
        </is>
      </c>
      <c r="G5467" t="inlineStr">
        <is>
          <t>Manufacturing</t>
        </is>
      </c>
      <c r="H5467" t="inlineStr">
        <is>
          <t>AI &amp; data</t>
        </is>
      </c>
      <c r="I5467" t="inlineStr">
        <is>
          <t>Large client</t>
        </is>
      </c>
      <c r="J5467" t="inlineStr">
        <is>
          <t>Yuki Sato</t>
        </is>
      </c>
      <c r="K5467" s="71" t="n">
        <v>7544</v>
      </c>
      <c r="L5467" s="72" t="n">
        <v>3775.79</v>
      </c>
      <c r="M5467" s="72" t="n">
        <v>28484559.76</v>
      </c>
      <c r="N5467" s="72" t="n">
        <v>0</v>
      </c>
      <c r="O5467" s="72" t="n">
        <v>28484559.76</v>
      </c>
      <c r="P5467" s="72" t="n">
        <v>17481597.81</v>
      </c>
      <c r="Q5467" s="72" t="n">
        <v>11002961.95</v>
      </c>
      <c r="R5467" t="inlineStr">
        <is>
          <t>M-01</t>
        </is>
      </c>
      <c r="S5467" s="73" t="n">
        <v>51.6</v>
      </c>
      <c r="T5467" s="73" t="n">
        <v>42.7</v>
      </c>
      <c r="U5467" s="71" t="n">
        <v>0</v>
      </c>
      <c r="V5467" t="inlineStr">
        <is>
          <t>No</t>
        </is>
      </c>
      <c r="W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TC105459</t>
        </is>
      </c>
      <c r="B5468" s="69" t="n">
        <v>46314</v>
      </c>
      <c r="C5468" s="70" t="n">
        <v>2026</v>
      </c>
      <c r="D5468" t="inlineStr">
        <is>
          <t>Oct</t>
        </is>
      </c>
      <c r="E5468" t="inlineStr">
        <is>
          <t>North America</t>
        </is>
      </c>
      <c r="F5468" t="inlineStr">
        <is>
          <t>Canada</t>
        </is>
      </c>
      <c r="G5468" t="inlineStr">
        <is>
          <t>Retail &amp; CPG</t>
        </is>
      </c>
      <c r="H5468" t="inlineStr">
        <is>
          <t>Application services</t>
        </is>
      </c>
      <c r="I5468" t="inlineStr">
        <is>
          <t>Mid-size client</t>
        </is>
      </c>
      <c r="J5468" t="inlineStr">
        <is>
          <t>Emma Clarke</t>
        </is>
      </c>
      <c r="K5468" s="71" t="n">
        <v>10352</v>
      </c>
      <c r="L5468" s="72" t="n">
        <v>3414.1</v>
      </c>
      <c r="M5468" s="72" t="n">
        <v>35342763.2</v>
      </c>
      <c r="N5468" s="72" t="n">
        <v>0</v>
      </c>
      <c r="O5468" s="72" t="n">
        <v>35342763.2</v>
      </c>
      <c r="P5468" s="72" t="n">
        <v>21496619.42</v>
      </c>
      <c r="Q5468" s="72" t="n">
        <v>13846143.78</v>
      </c>
      <c r="R5468" t="inlineStr">
        <is>
          <t>RC-01</t>
        </is>
      </c>
      <c r="S5468" s="73" t="n">
        <v>69.90000000000001</v>
      </c>
      <c r="T5468" s="73" t="n">
        <v>58.8</v>
      </c>
      <c r="U5468" s="71" t="n">
        <v>1</v>
      </c>
      <c r="V5468" t="inlineStr">
        <is>
          <t>No</t>
        </is>
      </c>
      <c r="W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TC105460</t>
        </is>
      </c>
      <c r="B5469" s="69" t="n">
        <v>46314</v>
      </c>
      <c r="C5469" s="70" t="n">
        <v>2026</v>
      </c>
      <c r="D5469" t="inlineStr">
        <is>
          <t>Oct</t>
        </is>
      </c>
      <c r="E5469" t="inlineStr">
        <is>
          <t>Continental Europe</t>
        </is>
      </c>
      <c r="F5469" t="inlineStr">
        <is>
          <t>Netherlands</t>
        </is>
      </c>
      <c r="G5469" t="inlineStr">
        <is>
          <t>Manufacturing</t>
        </is>
      </c>
      <c r="H5469" t="inlineStr">
        <is>
          <t>Cloud &amp; infrastructure</t>
        </is>
      </c>
      <c r="I5469" t="inlineStr">
        <is>
          <t>Top-10 client</t>
        </is>
      </c>
      <c r="J5469" t="inlineStr">
        <is>
          <t>Yuki Sato</t>
        </is>
      </c>
      <c r="K5469" s="71" t="n">
        <v>875</v>
      </c>
      <c r="L5469" s="72" t="n">
        <v>4286.76</v>
      </c>
      <c r="M5469" s="72" t="n">
        <v>3750915</v>
      </c>
      <c r="N5469" s="72" t="n">
        <v>150036.6</v>
      </c>
      <c r="O5469" s="72" t="n">
        <v>3600878.4</v>
      </c>
      <c r="P5469" s="72" t="n">
        <v>2329753.88</v>
      </c>
      <c r="Q5469" s="72" t="n">
        <v>1271124.52</v>
      </c>
      <c r="R5469" t="inlineStr">
        <is>
          <t>M-05</t>
        </is>
      </c>
      <c r="S5469" s="73" t="n">
        <v>6.5</v>
      </c>
      <c r="T5469" s="73" t="n">
        <v>5</v>
      </c>
      <c r="U5469" s="71" t="n">
        <v>0</v>
      </c>
      <c r="V5469" t="inlineStr">
        <is>
          <t>Yes</t>
        </is>
      </c>
      <c r="W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TC105461</t>
        </is>
      </c>
      <c r="B5470" s="69" t="n">
        <v>46314</v>
      </c>
      <c r="C5470" s="70" t="n">
        <v>2026</v>
      </c>
      <c r="D5470" t="inlineStr">
        <is>
          <t>Oct</t>
        </is>
      </c>
      <c r="E5470" t="inlineStr">
        <is>
          <t>North America</t>
        </is>
      </c>
      <c r="F5470" t="inlineStr">
        <is>
          <t>USA</t>
        </is>
      </c>
      <c r="G5470" t="inlineStr">
        <is>
          <t>Manufacturing</t>
        </is>
      </c>
      <c r="H5470" t="inlineStr">
        <is>
          <t>Application services</t>
        </is>
      </c>
      <c r="I5470" t="inlineStr">
        <is>
          <t>Large client</t>
        </is>
      </c>
      <c r="J5470" t="inlineStr">
        <is>
          <t>Yuki Sato</t>
        </is>
      </c>
      <c r="K5470" s="71" t="n">
        <v>5910</v>
      </c>
      <c r="L5470" s="72" t="n">
        <v>3684.24</v>
      </c>
      <c r="M5470" s="72" t="n">
        <v>21773858.4</v>
      </c>
      <c r="N5470" s="72" t="n">
        <v>870954.34</v>
      </c>
      <c r="O5470" s="72" t="n">
        <v>20902904.06</v>
      </c>
      <c r="P5470" s="72" t="n">
        <v>14370560.22</v>
      </c>
      <c r="Q5470" s="72" t="n">
        <v>6532343.84</v>
      </c>
      <c r="R5470" t="inlineStr">
        <is>
          <t>M-01</t>
        </is>
      </c>
      <c r="S5470" s="73" t="n">
        <v>43.4</v>
      </c>
      <c r="T5470" s="73" t="n">
        <v>33.6</v>
      </c>
      <c r="U5470" s="71" t="n">
        <v>2</v>
      </c>
      <c r="V5470" t="inlineStr">
        <is>
          <t>No</t>
        </is>
      </c>
      <c r="W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TC105462</t>
        </is>
      </c>
      <c r="B5471" s="69" t="n">
        <v>46315</v>
      </c>
      <c r="C5471" s="70" t="n">
        <v>2026</v>
      </c>
      <c r="D5471" t="inlineStr">
        <is>
          <t>Oct</t>
        </is>
      </c>
      <c r="E5471" t="inlineStr">
        <is>
          <t>North America</t>
        </is>
      </c>
      <c r="F5471" t="inlineStr">
        <is>
          <t>Canada</t>
        </is>
      </c>
      <c r="G5471" t="inlineStr">
        <is>
          <t>Communications &amp; Media</t>
        </is>
      </c>
      <c r="H5471" t="inlineStr">
        <is>
          <t>Cloud &amp; infrastructure</t>
        </is>
      </c>
      <c r="I5471" t="inlineStr">
        <is>
          <t>Top-10 client</t>
        </is>
      </c>
      <c r="J5471" t="inlineStr">
        <is>
          <t>Hiroshi Tanaka</t>
        </is>
      </c>
      <c r="K5471" s="71" t="n">
        <v>8464</v>
      </c>
      <c r="L5471" s="72" t="n">
        <v>3495.3</v>
      </c>
      <c r="M5471" s="72" t="n">
        <v>29584219.2</v>
      </c>
      <c r="N5471" s="72" t="n">
        <v>1775053.15</v>
      </c>
      <c r="O5471" s="72" t="n">
        <v>27809166.05</v>
      </c>
      <c r="P5471" s="72" t="n">
        <v>19409488.34</v>
      </c>
      <c r="Q5471" s="72" t="n">
        <v>8399677.710000001</v>
      </c>
      <c r="R5471" t="inlineStr">
        <is>
          <t>CM-04</t>
        </is>
      </c>
      <c r="S5471" s="73" t="n">
        <v>57.1</v>
      </c>
      <c r="T5471" s="73" t="n">
        <v>49.3</v>
      </c>
      <c r="U5471" s="71" t="n">
        <v>1</v>
      </c>
      <c r="V5471" t="inlineStr">
        <is>
          <t>No</t>
        </is>
      </c>
      <c r="W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TC105463</t>
        </is>
      </c>
      <c r="B5472" s="69" t="n">
        <v>46315</v>
      </c>
      <c r="C5472" s="70" t="n">
        <v>2026</v>
      </c>
      <c r="D5472" t="inlineStr">
        <is>
          <t>Oct</t>
        </is>
      </c>
      <c r="E5472" t="inlineStr">
        <is>
          <t>North America</t>
        </is>
      </c>
      <c r="F5472" t="inlineStr">
        <is>
          <t>USA</t>
        </is>
      </c>
      <c r="G5472" t="inlineStr">
        <is>
          <t>Life Sciences</t>
        </is>
      </c>
      <c r="H5472" t="inlineStr">
        <is>
          <t>AI &amp; data</t>
        </is>
      </c>
      <c r="I5472" t="inlineStr">
        <is>
          <t>Large client</t>
        </is>
      </c>
      <c r="J5472" t="inlineStr">
        <is>
          <t>Omar Haddad</t>
        </is>
      </c>
      <c r="K5472" s="71" t="n">
        <v>3104</v>
      </c>
      <c r="L5472" s="72" t="n">
        <v>5046.81</v>
      </c>
      <c r="M5472" s="72" t="n">
        <v>15665298.24</v>
      </c>
      <c r="N5472" s="72" t="n">
        <v>626611.9300000001</v>
      </c>
      <c r="O5472" s="72" t="n">
        <v>15038686.31</v>
      </c>
      <c r="P5472" s="72" t="n">
        <v>9851191</v>
      </c>
      <c r="Q5472" s="72" t="n">
        <v>5187495.31</v>
      </c>
      <c r="R5472" t="inlineStr">
        <is>
          <t>LS-03</t>
        </is>
      </c>
      <c r="S5472" s="73" t="n">
        <v>19.9</v>
      </c>
      <c r="T5472" s="73" t="n">
        <v>18.1</v>
      </c>
      <c r="U5472" s="71" t="n">
        <v>0</v>
      </c>
      <c r="V5472" t="inlineStr">
        <is>
          <t>No</t>
        </is>
      </c>
      <c r="W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TC105464</t>
        </is>
      </c>
      <c r="B5473" s="69" t="n">
        <v>46315</v>
      </c>
      <c r="C5473" s="70" t="n">
        <v>2026</v>
      </c>
      <c r="D5473" t="inlineStr">
        <is>
          <t>Oct</t>
        </is>
      </c>
      <c r="E5473" t="inlineStr">
        <is>
          <t>India</t>
        </is>
      </c>
      <c r="F5473" t="inlineStr">
        <is>
          <t>India</t>
        </is>
      </c>
      <c r="G5473" t="inlineStr">
        <is>
          <t>Retail &amp; CPG</t>
        </is>
      </c>
      <c r="H5473" t="inlineStr">
        <is>
          <t>Cloud &amp; infrastructure</t>
        </is>
      </c>
      <c r="I5473" t="inlineStr">
        <is>
          <t>Large client</t>
        </is>
      </c>
      <c r="J5473" t="inlineStr">
        <is>
          <t>Emma Clarke</t>
        </is>
      </c>
      <c r="K5473" s="71" t="n">
        <v>2603</v>
      </c>
      <c r="L5473" s="72" t="n">
        <v>3178.86</v>
      </c>
      <c r="M5473" s="72" t="n">
        <v>8274572.58</v>
      </c>
      <c r="N5473" s="72" t="n">
        <v>0</v>
      </c>
      <c r="O5473" s="72" t="n">
        <v>8274572.58</v>
      </c>
      <c r="P5473" s="72" t="n">
        <v>4826381.05</v>
      </c>
      <c r="Q5473" s="72" t="n">
        <v>3448191.53</v>
      </c>
      <c r="R5473" t="inlineStr">
        <is>
          <t>RC-05</t>
        </is>
      </c>
      <c r="S5473" s="73" t="n">
        <v>21.3</v>
      </c>
      <c r="T5473" s="73" t="n">
        <v>16.2</v>
      </c>
      <c r="U5473" s="71" t="n">
        <v>0</v>
      </c>
      <c r="V5473" t="inlineStr">
        <is>
          <t>No</t>
        </is>
      </c>
      <c r="W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TC105465</t>
        </is>
      </c>
      <c r="B5474" s="69" t="n">
        <v>46315</v>
      </c>
      <c r="C5474" s="70" t="n">
        <v>2026</v>
      </c>
      <c r="D5474" t="inlineStr">
        <is>
          <t>Oct</t>
        </is>
      </c>
      <c r="E5474" t="inlineStr">
        <is>
          <t>North America</t>
        </is>
      </c>
      <c r="F5474" t="inlineStr">
        <is>
          <t>USA</t>
        </is>
      </c>
      <c r="G5474" t="inlineStr">
        <is>
          <t>BFSI</t>
        </is>
      </c>
      <c r="H5474" t="inlineStr">
        <is>
          <t>AI &amp; data</t>
        </is>
      </c>
      <c r="I5474" t="inlineStr">
        <is>
          <t>Large client</t>
        </is>
      </c>
      <c r="J5474" t="inlineStr">
        <is>
          <t>Emma Clarke</t>
        </is>
      </c>
      <c r="K5474" s="71" t="n">
        <v>5254</v>
      </c>
      <c r="L5474" s="72" t="n">
        <v>4526.35</v>
      </c>
      <c r="M5474" s="72" t="n">
        <v>23781442.9</v>
      </c>
      <c r="N5474" s="72" t="n">
        <v>475628.86</v>
      </c>
      <c r="O5474" s="72" t="n">
        <v>23305814.04</v>
      </c>
      <c r="P5474" s="72" t="n">
        <v>13962572.55</v>
      </c>
      <c r="Q5474" s="72" t="n">
        <v>9343241.49</v>
      </c>
      <c r="R5474" t="inlineStr">
        <is>
          <t>B-03</t>
        </is>
      </c>
      <c r="S5474" s="73" t="n">
        <v>41.4</v>
      </c>
      <c r="T5474" s="73" t="n">
        <v>31.5</v>
      </c>
      <c r="U5474" s="71" t="n">
        <v>1</v>
      </c>
      <c r="V5474" t="inlineStr">
        <is>
          <t>No</t>
        </is>
      </c>
      <c r="W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TC105466</t>
        </is>
      </c>
      <c r="B5475" s="69" t="n">
        <v>46315</v>
      </c>
      <c r="C5475" s="70" t="n">
        <v>2026</v>
      </c>
      <c r="D5475" t="inlineStr">
        <is>
          <t>Oct</t>
        </is>
      </c>
      <c r="E5475" t="inlineStr">
        <is>
          <t>UK</t>
        </is>
      </c>
      <c r="F5475" t="inlineStr">
        <is>
          <t>UK</t>
        </is>
      </c>
      <c r="G5475" t="inlineStr">
        <is>
          <t>BFSI</t>
        </is>
      </c>
      <c r="H5475" t="inlineStr">
        <is>
          <t>AI &amp; data</t>
        </is>
      </c>
      <c r="I5475" t="inlineStr">
        <is>
          <t>Top-10 client</t>
        </is>
      </c>
      <c r="J5475" t="inlineStr">
        <is>
          <t>Ravindra Patil</t>
        </is>
      </c>
      <c r="K5475" s="71" t="n">
        <v>5977</v>
      </c>
      <c r="L5475" s="72" t="n">
        <v>4602.56</v>
      </c>
      <c r="M5475" s="72" t="n">
        <v>27509501.12</v>
      </c>
      <c r="N5475" s="72" t="n">
        <v>1650570.07</v>
      </c>
      <c r="O5475" s="72" t="n">
        <v>25858931.05</v>
      </c>
      <c r="P5475" s="72" t="n">
        <v>19156216.98</v>
      </c>
      <c r="Q5475" s="72" t="n">
        <v>6702714.07</v>
      </c>
      <c r="R5475" t="inlineStr">
        <is>
          <t>B-01</t>
        </is>
      </c>
      <c r="S5475" s="73" t="n">
        <v>43</v>
      </c>
      <c r="T5475" s="73" t="n">
        <v>34.6</v>
      </c>
      <c r="U5475" s="71" t="n">
        <v>1</v>
      </c>
      <c r="V5475" t="inlineStr">
        <is>
          <t>No</t>
        </is>
      </c>
      <c r="W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TC105467</t>
        </is>
      </c>
      <c r="B5476" s="69" t="n">
        <v>46315</v>
      </c>
      <c r="C5476" s="70" t="n">
        <v>2026</v>
      </c>
      <c r="D5476" t="inlineStr">
        <is>
          <t>Oct</t>
        </is>
      </c>
      <c r="E5476" t="inlineStr">
        <is>
          <t>UK</t>
        </is>
      </c>
      <c r="F5476" t="inlineStr">
        <is>
          <t>UK</t>
        </is>
      </c>
      <c r="G5476" t="inlineStr">
        <is>
          <t>BFSI</t>
        </is>
      </c>
      <c r="H5476" t="inlineStr">
        <is>
          <t>Application services</t>
        </is>
      </c>
      <c r="I5476" t="inlineStr">
        <is>
          <t>Large client</t>
        </is>
      </c>
      <c r="J5476" t="inlineStr">
        <is>
          <t>Lucas Martin</t>
        </is>
      </c>
      <c r="K5476" s="71" t="n">
        <v>6673</v>
      </c>
      <c r="L5476" s="72" t="n">
        <v>4355.03</v>
      </c>
      <c r="M5476" s="72" t="n">
        <v>29061115.19</v>
      </c>
      <c r="N5476" s="72" t="n">
        <v>1743666.91</v>
      </c>
      <c r="O5476" s="72" t="n">
        <v>27317448.28</v>
      </c>
      <c r="P5476" s="72" t="n">
        <v>19572506.54</v>
      </c>
      <c r="Q5476" s="72" t="n">
        <v>7744941.74</v>
      </c>
      <c r="R5476" t="inlineStr">
        <is>
          <t>B-03</t>
        </is>
      </c>
      <c r="S5476" s="73" t="n">
        <v>52.9</v>
      </c>
      <c r="T5476" s="73" t="n">
        <v>41.5</v>
      </c>
      <c r="U5476" s="71" t="n">
        <v>0</v>
      </c>
      <c r="V5476" t="inlineStr">
        <is>
          <t>No</t>
        </is>
      </c>
      <c r="W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TC105468</t>
        </is>
      </c>
      <c r="B5477" s="69" t="n">
        <v>46315</v>
      </c>
      <c r="C5477" s="70" t="n">
        <v>2026</v>
      </c>
      <c r="D5477" t="inlineStr">
        <is>
          <t>Oct</t>
        </is>
      </c>
      <c r="E5477" t="inlineStr">
        <is>
          <t>North America</t>
        </is>
      </c>
      <c r="F5477" t="inlineStr">
        <is>
          <t>Canada</t>
        </is>
      </c>
      <c r="G5477" t="inlineStr">
        <is>
          <t>Retail &amp; CPG</t>
        </is>
      </c>
      <c r="H5477" t="inlineStr">
        <is>
          <t>Application services</t>
        </is>
      </c>
      <c r="I5477" t="inlineStr">
        <is>
          <t>Top-10 client</t>
        </is>
      </c>
      <c r="J5477" t="inlineStr">
        <is>
          <t>Liam O'Brien</t>
        </is>
      </c>
      <c r="K5477" s="71" t="n">
        <v>10718</v>
      </c>
      <c r="L5477" s="72" t="n">
        <v>3577.92</v>
      </c>
      <c r="M5477" s="72" t="n">
        <v>38348146.56</v>
      </c>
      <c r="N5477" s="72" t="n">
        <v>0</v>
      </c>
      <c r="O5477" s="72" t="n">
        <v>38348146.56</v>
      </c>
      <c r="P5477" s="72" t="n">
        <v>26326811.23</v>
      </c>
      <c r="Q5477" s="72" t="n">
        <v>12021335.33</v>
      </c>
      <c r="R5477" t="inlineStr">
        <is>
          <t>RC-02</t>
        </is>
      </c>
      <c r="S5477" s="73" t="n">
        <v>68.3</v>
      </c>
      <c r="T5477" s="73" t="n">
        <v>61.1</v>
      </c>
      <c r="U5477" s="71" t="n">
        <v>3</v>
      </c>
      <c r="V5477" t="inlineStr">
        <is>
          <t>No</t>
        </is>
      </c>
      <c r="W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TC105469</t>
        </is>
      </c>
      <c r="B5478" s="69" t="n">
        <v>46315</v>
      </c>
      <c r="C5478" s="70" t="n">
        <v>2026</v>
      </c>
      <c r="D5478" t="inlineStr">
        <is>
          <t>Oct</t>
        </is>
      </c>
      <c r="E5478" t="inlineStr">
        <is>
          <t>North America</t>
        </is>
      </c>
      <c r="F5478" t="inlineStr">
        <is>
          <t>USA</t>
        </is>
      </c>
      <c r="G5478" t="inlineStr">
        <is>
          <t>BFSI</t>
        </is>
      </c>
      <c r="H5478" t="inlineStr">
        <is>
          <t>Cloud &amp; infrastructure</t>
        </is>
      </c>
      <c r="I5478" t="inlineStr">
        <is>
          <t>Top-10 client</t>
        </is>
      </c>
      <c r="J5478" t="inlineStr">
        <is>
          <t>Carlos Silva</t>
        </is>
      </c>
      <c r="K5478" s="71" t="n">
        <v>2242</v>
      </c>
      <c r="L5478" s="72" t="n">
        <v>4322.19</v>
      </c>
      <c r="M5478" s="72" t="n">
        <v>9690349.98</v>
      </c>
      <c r="N5478" s="72" t="n">
        <v>0</v>
      </c>
      <c r="O5478" s="72" t="n">
        <v>9690349.98</v>
      </c>
      <c r="P5478" s="72" t="n">
        <v>6472097.21</v>
      </c>
      <c r="Q5478" s="72" t="n">
        <v>3218252.77</v>
      </c>
      <c r="R5478" t="inlineStr">
        <is>
          <t>B-01</t>
        </is>
      </c>
      <c r="S5478" s="73" t="n">
        <v>15.7</v>
      </c>
      <c r="T5478" s="73" t="n">
        <v>13.9</v>
      </c>
      <c r="U5478" s="71" t="n">
        <v>0</v>
      </c>
      <c r="V5478" t="inlineStr">
        <is>
          <t>Yes</t>
        </is>
      </c>
      <c r="W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TC105470</t>
        </is>
      </c>
      <c r="B5479" s="69" t="n">
        <v>46315</v>
      </c>
      <c r="C5479" s="70" t="n">
        <v>2026</v>
      </c>
      <c r="D5479" t="inlineStr">
        <is>
          <t>Oct</t>
        </is>
      </c>
      <c r="E5479" t="inlineStr">
        <is>
          <t>Middle East &amp; Africa</t>
        </is>
      </c>
      <c r="F5479" t="inlineStr">
        <is>
          <t>South Africa</t>
        </is>
      </c>
      <c r="G5479" t="inlineStr">
        <is>
          <t>Life Sciences</t>
        </is>
      </c>
      <c r="H5479" t="inlineStr">
        <is>
          <t>Application services</t>
        </is>
      </c>
      <c r="I5479" t="inlineStr">
        <is>
          <t>Top-10 client</t>
        </is>
      </c>
      <c r="J5479" t="inlineStr">
        <is>
          <t>Arjun Mehta</t>
        </is>
      </c>
      <c r="K5479" s="71" t="n">
        <v>3038</v>
      </c>
      <c r="L5479" s="72" t="n">
        <v>4080.76</v>
      </c>
      <c r="M5479" s="72" t="n">
        <v>12397348.88</v>
      </c>
      <c r="N5479" s="72" t="n">
        <v>0</v>
      </c>
      <c r="O5479" s="72" t="n">
        <v>12397348.88</v>
      </c>
      <c r="P5479" s="72" t="n">
        <v>7822345.57</v>
      </c>
      <c r="Q5479" s="72" t="n">
        <v>4575003.31</v>
      </c>
      <c r="R5479" t="inlineStr">
        <is>
          <t>LS-06</t>
        </is>
      </c>
      <c r="S5479" s="73" t="n">
        <v>23.8</v>
      </c>
      <c r="T5479" s="73" t="n">
        <v>17.7</v>
      </c>
      <c r="U5479" s="71" t="n">
        <v>0</v>
      </c>
      <c r="V5479" t="inlineStr">
        <is>
          <t>No</t>
        </is>
      </c>
      <c r="W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TC105471</t>
        </is>
      </c>
      <c r="B5480" s="69" t="n">
        <v>46316</v>
      </c>
      <c r="C5480" s="70" t="n">
        <v>2026</v>
      </c>
      <c r="D5480" t="inlineStr">
        <is>
          <t>Oct</t>
        </is>
      </c>
      <c r="E5480" t="inlineStr">
        <is>
          <t>Continental Europe</t>
        </is>
      </c>
      <c r="F5480" t="inlineStr">
        <is>
          <t>France</t>
        </is>
      </c>
      <c r="G5480" t="inlineStr">
        <is>
          <t>BFSI</t>
        </is>
      </c>
      <c r="H5480" t="inlineStr">
        <is>
          <t>Cloud &amp; infrastructure</t>
        </is>
      </c>
      <c r="I5480" t="inlineStr">
        <is>
          <t>Large client</t>
        </is>
      </c>
      <c r="J5480" t="inlineStr">
        <is>
          <t>Ruhi Shaikh</t>
        </is>
      </c>
      <c r="K5480" s="71" t="n">
        <v>5218</v>
      </c>
      <c r="L5480" s="72" t="n">
        <v>4484.87</v>
      </c>
      <c r="M5480" s="72" t="n">
        <v>23402051.66</v>
      </c>
      <c r="N5480" s="72" t="n">
        <v>0</v>
      </c>
      <c r="O5480" s="72" t="n">
        <v>23402051.66</v>
      </c>
      <c r="P5480" s="72" t="n">
        <v>14268501.59</v>
      </c>
      <c r="Q5480" s="72" t="n">
        <v>9133550.07</v>
      </c>
      <c r="R5480" t="inlineStr">
        <is>
          <t>B-02</t>
        </is>
      </c>
      <c r="S5480" s="73" t="n">
        <v>34</v>
      </c>
      <c r="T5480" s="73" t="n">
        <v>30.1</v>
      </c>
      <c r="U5480" s="71" t="n">
        <v>1</v>
      </c>
      <c r="V5480" t="inlineStr">
        <is>
          <t>No</t>
        </is>
      </c>
      <c r="W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TC105472</t>
        </is>
      </c>
      <c r="B5481" s="69" t="n">
        <v>46316</v>
      </c>
      <c r="C5481" s="70" t="n">
        <v>2026</v>
      </c>
      <c r="D5481" t="inlineStr">
        <is>
          <t>Oct</t>
        </is>
      </c>
      <c r="E5481" t="inlineStr">
        <is>
          <t>North America</t>
        </is>
      </c>
      <c r="F5481" t="inlineStr">
        <is>
          <t>USA</t>
        </is>
      </c>
      <c r="G5481" t="inlineStr">
        <is>
          <t>BFSI</t>
        </is>
      </c>
      <c r="H5481" t="inlineStr">
        <is>
          <t>Application services</t>
        </is>
      </c>
      <c r="I5481" t="inlineStr">
        <is>
          <t>Large client</t>
        </is>
      </c>
      <c r="J5481" t="inlineStr">
        <is>
          <t>Shraddha Kulkarni</t>
        </is>
      </c>
      <c r="K5481" s="71" t="n">
        <v>7260</v>
      </c>
      <c r="L5481" s="72" t="n">
        <v>4167.87</v>
      </c>
      <c r="M5481" s="72" t="n">
        <v>30258736.2</v>
      </c>
      <c r="N5481" s="72" t="n">
        <v>605174.72</v>
      </c>
      <c r="O5481" s="72" t="n">
        <v>29653561.48</v>
      </c>
      <c r="P5481" s="72" t="n">
        <v>18922390.3</v>
      </c>
      <c r="Q5481" s="72" t="n">
        <v>10731171.18</v>
      </c>
      <c r="R5481" t="inlineStr">
        <is>
          <t>B-03</t>
        </is>
      </c>
      <c r="S5481" s="73" t="n">
        <v>54.3</v>
      </c>
      <c r="T5481" s="73" t="n">
        <v>41.4</v>
      </c>
      <c r="U5481" s="71" t="n">
        <v>1</v>
      </c>
      <c r="V5481" t="inlineStr">
        <is>
          <t>No</t>
        </is>
      </c>
      <c r="W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TC105473</t>
        </is>
      </c>
      <c r="B5482" s="69" t="n">
        <v>46316</v>
      </c>
      <c r="C5482" s="70" t="n">
        <v>2026</v>
      </c>
      <c r="D5482" t="inlineStr">
        <is>
          <t>Oct</t>
        </is>
      </c>
      <c r="E5482" t="inlineStr">
        <is>
          <t>North America</t>
        </is>
      </c>
      <c r="F5482" t="inlineStr">
        <is>
          <t>Canada</t>
        </is>
      </c>
      <c r="G5482" t="inlineStr">
        <is>
          <t>Retail &amp; CPG</t>
        </is>
      </c>
      <c r="H5482" t="inlineStr">
        <is>
          <t>Consulting</t>
        </is>
      </c>
      <c r="I5482" t="inlineStr">
        <is>
          <t>Large client</t>
        </is>
      </c>
      <c r="J5482" t="inlineStr">
        <is>
          <t>Liam O'Brien</t>
        </is>
      </c>
      <c r="K5482" s="71" t="n">
        <v>10946</v>
      </c>
      <c r="L5482" s="72" t="n">
        <v>4036.89</v>
      </c>
      <c r="M5482" s="72" t="n">
        <v>44187797.94</v>
      </c>
      <c r="N5482" s="72" t="n">
        <v>0</v>
      </c>
      <c r="O5482" s="72" t="n">
        <v>44187797.94</v>
      </c>
      <c r="P5482" s="72" t="n">
        <v>26502382.55</v>
      </c>
      <c r="Q5482" s="72" t="n">
        <v>17685415.39</v>
      </c>
      <c r="R5482" t="inlineStr">
        <is>
          <t>RC-04</t>
        </is>
      </c>
      <c r="S5482" s="73" t="n">
        <v>70</v>
      </c>
      <c r="T5482" s="73" t="n">
        <v>63.7</v>
      </c>
      <c r="U5482" s="71" t="n">
        <v>0</v>
      </c>
      <c r="V5482" t="inlineStr">
        <is>
          <t>No</t>
        </is>
      </c>
      <c r="W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TC105474</t>
        </is>
      </c>
      <c r="B5483" s="69" t="n">
        <v>46316</v>
      </c>
      <c r="C5483" s="70" t="n">
        <v>2026</v>
      </c>
      <c r="D5483" t="inlineStr">
        <is>
          <t>Oct</t>
        </is>
      </c>
      <c r="E5483" t="inlineStr">
        <is>
          <t>UK</t>
        </is>
      </c>
      <c r="F5483" t="inlineStr">
        <is>
          <t>UK</t>
        </is>
      </c>
      <c r="G5483" t="inlineStr">
        <is>
          <t>Communications &amp; Media</t>
        </is>
      </c>
      <c r="H5483" t="inlineStr">
        <is>
          <t>Cloud &amp; infrastructure</t>
        </is>
      </c>
      <c r="I5483" t="inlineStr">
        <is>
          <t>Mid-size client</t>
        </is>
      </c>
      <c r="J5483" t="inlineStr">
        <is>
          <t>Emma Clarke</t>
        </is>
      </c>
      <c r="K5483" s="71" t="n">
        <v>1880</v>
      </c>
      <c r="L5483" s="72" t="n">
        <v>3905.15</v>
      </c>
      <c r="M5483" s="72" t="n">
        <v>7341682</v>
      </c>
      <c r="N5483" s="72" t="n">
        <v>0</v>
      </c>
      <c r="O5483" s="72" t="n">
        <v>7341682</v>
      </c>
      <c r="P5483" s="72" t="n">
        <v>4728067.13</v>
      </c>
      <c r="Q5483" s="72" t="n">
        <v>2613614.87</v>
      </c>
      <c r="R5483" t="inlineStr">
        <is>
          <t>CM-04</t>
        </is>
      </c>
      <c r="S5483" s="73" t="n">
        <v>13.2</v>
      </c>
      <c r="T5483" s="73" t="n">
        <v>10.9</v>
      </c>
      <c r="U5483" s="71" t="n">
        <v>0</v>
      </c>
      <c r="V5483" t="inlineStr">
        <is>
          <t>No</t>
        </is>
      </c>
      <c r="W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TC105475</t>
        </is>
      </c>
      <c r="B5484" s="69" t="n">
        <v>46316</v>
      </c>
      <c r="C5484" s="70" t="n">
        <v>2026</v>
      </c>
      <c r="D5484" t="inlineStr">
        <is>
          <t>Oct</t>
        </is>
      </c>
      <c r="E5484" t="inlineStr">
        <is>
          <t>North America</t>
        </is>
      </c>
      <c r="F5484" t="inlineStr">
        <is>
          <t>Canada</t>
        </is>
      </c>
      <c r="G5484" t="inlineStr">
        <is>
          <t>Technology &amp; Services</t>
        </is>
      </c>
      <c r="H5484" t="inlineStr">
        <is>
          <t>AI &amp; data</t>
        </is>
      </c>
      <c r="I5484" t="inlineStr">
        <is>
          <t>Large client</t>
        </is>
      </c>
      <c r="J5484" t="inlineStr">
        <is>
          <t>Yuki Sato</t>
        </is>
      </c>
      <c r="K5484" s="71" t="n">
        <v>2220</v>
      </c>
      <c r="L5484" s="72" t="n">
        <v>4531.58</v>
      </c>
      <c r="M5484" s="72" t="n">
        <v>10060107.6</v>
      </c>
      <c r="N5484" s="72" t="n">
        <v>201202.15</v>
      </c>
      <c r="O5484" s="72" t="n">
        <v>9858905.449999999</v>
      </c>
      <c r="P5484" s="72" t="n">
        <v>5741548.97</v>
      </c>
      <c r="Q5484" s="72" t="n">
        <v>4117356.48</v>
      </c>
      <c r="R5484" t="inlineStr">
        <is>
          <t>TS-06</t>
        </is>
      </c>
      <c r="S5484" s="73" t="n">
        <v>17.4</v>
      </c>
      <c r="T5484" s="73" t="n">
        <v>13</v>
      </c>
      <c r="U5484" s="71" t="n">
        <v>1</v>
      </c>
      <c r="V5484" t="inlineStr">
        <is>
          <t>Yes</t>
        </is>
      </c>
      <c r="W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TC105476</t>
        </is>
      </c>
      <c r="B5485" s="69" t="n">
        <v>46316</v>
      </c>
      <c r="C5485" s="70" t="n">
        <v>2026</v>
      </c>
      <c r="D5485" t="inlineStr">
        <is>
          <t>Oct</t>
        </is>
      </c>
      <c r="E5485" t="inlineStr">
        <is>
          <t>UK</t>
        </is>
      </c>
      <c r="F5485" t="inlineStr">
        <is>
          <t>UK</t>
        </is>
      </c>
      <c r="G5485" t="inlineStr">
        <is>
          <t>BFSI</t>
        </is>
      </c>
      <c r="H5485" t="inlineStr">
        <is>
          <t>Cloud &amp; infrastructure</t>
        </is>
      </c>
      <c r="I5485" t="inlineStr">
        <is>
          <t>Large client</t>
        </is>
      </c>
      <c r="J5485" t="inlineStr">
        <is>
          <t>Amir Khan</t>
        </is>
      </c>
      <c r="K5485" s="71" t="n">
        <v>3895</v>
      </c>
      <c r="L5485" s="72" t="n">
        <v>4401.17</v>
      </c>
      <c r="M5485" s="72" t="n">
        <v>17142557.15</v>
      </c>
      <c r="N5485" s="72" t="n">
        <v>1028553.43</v>
      </c>
      <c r="O5485" s="72" t="n">
        <v>16114003.72</v>
      </c>
      <c r="P5485" s="72" t="n">
        <v>12036153.14</v>
      </c>
      <c r="Q5485" s="72" t="n">
        <v>4077850.58</v>
      </c>
      <c r="R5485" t="inlineStr">
        <is>
          <t>B-02</t>
        </is>
      </c>
      <c r="S5485" s="73" t="n">
        <v>26.5</v>
      </c>
      <c r="T5485" s="73" t="n">
        <v>24.2</v>
      </c>
      <c r="U5485" s="71" t="n">
        <v>0</v>
      </c>
      <c r="V5485" t="inlineStr">
        <is>
          <t>No</t>
        </is>
      </c>
      <c r="W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TC105477</t>
        </is>
      </c>
      <c r="B5486" s="69" t="n">
        <v>46316</v>
      </c>
      <c r="C5486" s="70" t="n">
        <v>2026</v>
      </c>
      <c r="D5486" t="inlineStr">
        <is>
          <t>Oct</t>
        </is>
      </c>
      <c r="E5486" t="inlineStr">
        <is>
          <t>Asia Pacific</t>
        </is>
      </c>
      <c r="F5486" t="inlineStr">
        <is>
          <t>Singapore</t>
        </is>
      </c>
      <c r="G5486" t="inlineStr">
        <is>
          <t>BFSI</t>
        </is>
      </c>
      <c r="H5486" t="inlineStr">
        <is>
          <t>BPS</t>
        </is>
      </c>
      <c r="I5486" t="inlineStr">
        <is>
          <t>Large client</t>
        </is>
      </c>
      <c r="J5486" t="inlineStr">
        <is>
          <t>Hiroshi Tanaka</t>
        </is>
      </c>
      <c r="K5486" s="71" t="n">
        <v>6783</v>
      </c>
      <c r="L5486" s="72" t="n">
        <v>4081.55</v>
      </c>
      <c r="M5486" s="72" t="n">
        <v>27685153.65</v>
      </c>
      <c r="N5486" s="72" t="n">
        <v>1661109.22</v>
      </c>
      <c r="O5486" s="72" t="n">
        <v>26024044.43</v>
      </c>
      <c r="P5486" s="72" t="n">
        <v>17018435.82</v>
      </c>
      <c r="Q5486" s="72" t="n">
        <v>9005608.609999999</v>
      </c>
      <c r="R5486" t="inlineStr">
        <is>
          <t>B-03</t>
        </is>
      </c>
      <c r="S5486" s="73" t="n">
        <v>49.1</v>
      </c>
      <c r="T5486" s="73" t="n">
        <v>40</v>
      </c>
      <c r="U5486" s="71" t="n">
        <v>0</v>
      </c>
      <c r="V5486" t="inlineStr">
        <is>
          <t>No</t>
        </is>
      </c>
      <c r="W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TC105478</t>
        </is>
      </c>
      <c r="B5487" s="69" t="n">
        <v>46316</v>
      </c>
      <c r="C5487" s="70" t="n">
        <v>2026</v>
      </c>
      <c r="D5487" t="inlineStr">
        <is>
          <t>Oct</t>
        </is>
      </c>
      <c r="E5487" t="inlineStr">
        <is>
          <t>Asia Pacific</t>
        </is>
      </c>
      <c r="F5487" t="inlineStr">
        <is>
          <t>Japan</t>
        </is>
      </c>
      <c r="G5487" t="inlineStr">
        <is>
          <t>Technology &amp; Services</t>
        </is>
      </c>
      <c r="H5487" t="inlineStr">
        <is>
          <t>AI &amp; data</t>
        </is>
      </c>
      <c r="I5487" t="inlineStr">
        <is>
          <t>Large client</t>
        </is>
      </c>
      <c r="J5487" t="inlineStr">
        <is>
          <t>Ravindra Patil</t>
        </is>
      </c>
      <c r="K5487" s="71" t="n">
        <v>8761</v>
      </c>
      <c r="L5487" s="72" t="n">
        <v>3596.12</v>
      </c>
      <c r="M5487" s="72" t="n">
        <v>31505607.32</v>
      </c>
      <c r="N5487" s="72" t="n">
        <v>0</v>
      </c>
      <c r="O5487" s="72" t="n">
        <v>31505607.32</v>
      </c>
      <c r="P5487" s="72" t="n">
        <v>21652814.51</v>
      </c>
      <c r="Q5487" s="72" t="n">
        <v>9852792.810000001</v>
      </c>
      <c r="R5487" t="inlineStr">
        <is>
          <t>TS-06</t>
        </is>
      </c>
      <c r="S5487" s="73" t="n">
        <v>57.9</v>
      </c>
      <c r="T5487" s="73" t="n">
        <v>48.6</v>
      </c>
      <c r="U5487" s="71" t="n">
        <v>1</v>
      </c>
      <c r="V5487" t="inlineStr">
        <is>
          <t>No</t>
        </is>
      </c>
      <c r="W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TC105479</t>
        </is>
      </c>
      <c r="B5488" s="69" t="n">
        <v>46316</v>
      </c>
      <c r="C5488" s="70" t="n">
        <v>2026</v>
      </c>
      <c r="D5488" t="inlineStr">
        <is>
          <t>Oct</t>
        </is>
      </c>
      <c r="E5488" t="inlineStr">
        <is>
          <t>North America</t>
        </is>
      </c>
      <c r="F5488" t="inlineStr">
        <is>
          <t>USA</t>
        </is>
      </c>
      <c r="G5488" t="inlineStr">
        <is>
          <t>Retail &amp; CPG</t>
        </is>
      </c>
      <c r="H5488" t="inlineStr">
        <is>
          <t>Application services</t>
        </is>
      </c>
      <c r="I5488" t="inlineStr">
        <is>
          <t>Top-10 client</t>
        </is>
      </c>
      <c r="J5488" t="inlineStr">
        <is>
          <t>Yuki Sato</t>
        </is>
      </c>
      <c r="K5488" s="71" t="n">
        <v>4267</v>
      </c>
      <c r="L5488" s="72" t="n">
        <v>4123.82</v>
      </c>
      <c r="M5488" s="72" t="n">
        <v>17596339.94</v>
      </c>
      <c r="N5488" s="72" t="n">
        <v>703853.6</v>
      </c>
      <c r="O5488" s="72" t="n">
        <v>16892486.34</v>
      </c>
      <c r="P5488" s="72" t="n">
        <v>10254016.99</v>
      </c>
      <c r="Q5488" s="72" t="n">
        <v>6638469.35</v>
      </c>
      <c r="R5488" t="inlineStr">
        <is>
          <t>RC-01</t>
        </is>
      </c>
      <c r="S5488" s="73" t="n">
        <v>32</v>
      </c>
      <c r="T5488" s="73" t="n">
        <v>24.1</v>
      </c>
      <c r="U5488" s="71" t="n">
        <v>0</v>
      </c>
      <c r="V5488" t="inlineStr">
        <is>
          <t>No</t>
        </is>
      </c>
      <c r="W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TC105480</t>
        </is>
      </c>
      <c r="B5489" s="69" t="n">
        <v>46316</v>
      </c>
      <c r="C5489" s="70" t="n">
        <v>2026</v>
      </c>
      <c r="D5489" t="inlineStr">
        <is>
          <t>Oct</t>
        </is>
      </c>
      <c r="E5489" t="inlineStr">
        <is>
          <t>North America</t>
        </is>
      </c>
      <c r="F5489" t="inlineStr">
        <is>
          <t>USA</t>
        </is>
      </c>
      <c r="G5489" t="inlineStr">
        <is>
          <t>Manufacturing</t>
        </is>
      </c>
      <c r="H5489" t="inlineStr">
        <is>
          <t>AI &amp; data</t>
        </is>
      </c>
      <c r="I5489" t="inlineStr">
        <is>
          <t>Large client</t>
        </is>
      </c>
      <c r="J5489" t="inlineStr">
        <is>
          <t>Carlos Silva</t>
        </is>
      </c>
      <c r="K5489" s="71" t="n">
        <v>5463</v>
      </c>
      <c r="L5489" s="72" t="n">
        <v>4210.26</v>
      </c>
      <c r="M5489" s="72" t="n">
        <v>23000650.38</v>
      </c>
      <c r="N5489" s="72" t="n">
        <v>920026.02</v>
      </c>
      <c r="O5489" s="72" t="n">
        <v>22080624.36</v>
      </c>
      <c r="P5489" s="72" t="n">
        <v>13963014.83</v>
      </c>
      <c r="Q5489" s="72" t="n">
        <v>8117609.53</v>
      </c>
      <c r="R5489" t="inlineStr">
        <is>
          <t>M-05</t>
        </is>
      </c>
      <c r="S5489" s="73" t="n">
        <v>37.7</v>
      </c>
      <c r="T5489" s="73" t="n">
        <v>31.4</v>
      </c>
      <c r="U5489" s="71" t="n">
        <v>0</v>
      </c>
      <c r="V5489" t="inlineStr">
        <is>
          <t>No</t>
        </is>
      </c>
      <c r="W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TC105481</t>
        </is>
      </c>
      <c r="B5490" s="69" t="n">
        <v>46316</v>
      </c>
      <c r="C5490" s="70" t="n">
        <v>2026</v>
      </c>
      <c r="D5490" t="inlineStr">
        <is>
          <t>Oct</t>
        </is>
      </c>
      <c r="E5490" t="inlineStr">
        <is>
          <t>UK</t>
        </is>
      </c>
      <c r="F5490" t="inlineStr">
        <is>
          <t>UK</t>
        </is>
      </c>
      <c r="G5490" t="inlineStr">
        <is>
          <t>Communications &amp; Media</t>
        </is>
      </c>
      <c r="H5490" t="inlineStr">
        <is>
          <t>Application services</t>
        </is>
      </c>
      <c r="I5490" t="inlineStr">
        <is>
          <t>Large client</t>
        </is>
      </c>
      <c r="J5490" t="inlineStr">
        <is>
          <t>Sara Rossi</t>
        </is>
      </c>
      <c r="K5490" s="71" t="n">
        <v>2976</v>
      </c>
      <c r="L5490" s="72" t="n">
        <v>3603.64</v>
      </c>
      <c r="M5490" s="72" t="n">
        <v>10724432.64</v>
      </c>
      <c r="N5490" s="72" t="n">
        <v>0</v>
      </c>
      <c r="O5490" s="72" t="n">
        <v>10724432.64</v>
      </c>
      <c r="P5490" s="72" t="n">
        <v>6829296.85</v>
      </c>
      <c r="Q5490" s="72" t="n">
        <v>3895135.79</v>
      </c>
      <c r="R5490" t="inlineStr">
        <is>
          <t>CM-01</t>
        </is>
      </c>
      <c r="S5490" s="73" t="n">
        <v>22.4</v>
      </c>
      <c r="T5490" s="73" t="n">
        <v>18.7</v>
      </c>
      <c r="U5490" s="71" t="n">
        <v>0</v>
      </c>
      <c r="V5490" t="inlineStr">
        <is>
          <t>No</t>
        </is>
      </c>
      <c r="W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TC105482</t>
        </is>
      </c>
      <c r="B5491" s="69" t="n">
        <v>46316</v>
      </c>
      <c r="C5491" s="70" t="n">
        <v>2026</v>
      </c>
      <c r="D5491" t="inlineStr">
        <is>
          <t>Oct</t>
        </is>
      </c>
      <c r="E5491" t="inlineStr">
        <is>
          <t>North America</t>
        </is>
      </c>
      <c r="F5491" t="inlineStr">
        <is>
          <t>Canada</t>
        </is>
      </c>
      <c r="G5491" t="inlineStr">
        <is>
          <t>BFSI</t>
        </is>
      </c>
      <c r="H5491" t="inlineStr">
        <is>
          <t>BPS</t>
        </is>
      </c>
      <c r="I5491" t="inlineStr">
        <is>
          <t>Large client</t>
        </is>
      </c>
      <c r="J5491" t="inlineStr">
        <is>
          <t>Priya Nair</t>
        </is>
      </c>
      <c r="K5491" s="71" t="n">
        <v>5740</v>
      </c>
      <c r="L5491" s="72" t="n">
        <v>4469.43</v>
      </c>
      <c r="M5491" s="72" t="n">
        <v>25654528.2</v>
      </c>
      <c r="N5491" s="72" t="n">
        <v>0</v>
      </c>
      <c r="O5491" s="72" t="n">
        <v>25654528.2</v>
      </c>
      <c r="P5491" s="72" t="n">
        <v>17812747.51</v>
      </c>
      <c r="Q5491" s="72" t="n">
        <v>7841780.69</v>
      </c>
      <c r="R5491" t="inlineStr">
        <is>
          <t>B-04</t>
        </is>
      </c>
      <c r="S5491" s="73" t="n">
        <v>40.4</v>
      </c>
      <c r="T5491" s="73" t="n">
        <v>33.8</v>
      </c>
      <c r="U5491" s="71" t="n">
        <v>0</v>
      </c>
      <c r="V5491" t="inlineStr">
        <is>
          <t>No</t>
        </is>
      </c>
      <c r="W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TC105483</t>
        </is>
      </c>
      <c r="B5492" s="69" t="n">
        <v>46316</v>
      </c>
      <c r="C5492" s="70" t="n">
        <v>2026</v>
      </c>
      <c r="D5492" t="inlineStr">
        <is>
          <t>Oct</t>
        </is>
      </c>
      <c r="E5492" t="inlineStr">
        <is>
          <t>North America</t>
        </is>
      </c>
      <c r="F5492" t="inlineStr">
        <is>
          <t>Canada</t>
        </is>
      </c>
      <c r="G5492" t="inlineStr">
        <is>
          <t>BFSI</t>
        </is>
      </c>
      <c r="H5492" t="inlineStr">
        <is>
          <t>Cloud &amp; infrastructure</t>
        </is>
      </c>
      <c r="I5492" t="inlineStr">
        <is>
          <t>Top-10 client</t>
        </is>
      </c>
      <c r="J5492" t="inlineStr">
        <is>
          <t>Sara Rossi</t>
        </is>
      </c>
      <c r="K5492" s="71" t="n">
        <v>5538</v>
      </c>
      <c r="L5492" s="72" t="n">
        <v>4097.85</v>
      </c>
      <c r="M5492" s="72" t="n">
        <v>22693893.3</v>
      </c>
      <c r="N5492" s="72" t="n">
        <v>907755.73</v>
      </c>
      <c r="O5492" s="72" t="n">
        <v>21786137.57</v>
      </c>
      <c r="P5492" s="72" t="n">
        <v>13981306.03</v>
      </c>
      <c r="Q5492" s="72" t="n">
        <v>7804831.54</v>
      </c>
      <c r="R5492" t="inlineStr">
        <is>
          <t>B-05</t>
        </is>
      </c>
      <c r="S5492" s="73" t="n">
        <v>42.3</v>
      </c>
      <c r="T5492" s="73" t="n">
        <v>31.6</v>
      </c>
      <c r="U5492" s="71" t="n">
        <v>0</v>
      </c>
      <c r="V5492" t="inlineStr">
        <is>
          <t>No</t>
        </is>
      </c>
      <c r="W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TC105484</t>
        </is>
      </c>
      <c r="B5493" s="69" t="n">
        <v>46316</v>
      </c>
      <c r="C5493" s="70" t="n">
        <v>2026</v>
      </c>
      <c r="D5493" t="inlineStr">
        <is>
          <t>Oct</t>
        </is>
      </c>
      <c r="E5493" t="inlineStr">
        <is>
          <t>UK</t>
        </is>
      </c>
      <c r="F5493" t="inlineStr">
        <is>
          <t>UK</t>
        </is>
      </c>
      <c r="G5493" t="inlineStr">
        <is>
          <t>BFSI</t>
        </is>
      </c>
      <c r="H5493" t="inlineStr">
        <is>
          <t>Cloud &amp; infrastructure</t>
        </is>
      </c>
      <c r="I5493" t="inlineStr">
        <is>
          <t>Mid-size client</t>
        </is>
      </c>
      <c r="J5493" t="inlineStr">
        <is>
          <t>Hiroshi Tanaka</t>
        </is>
      </c>
      <c r="K5493" s="71" t="n">
        <v>10170</v>
      </c>
      <c r="L5493" s="72" t="n">
        <v>3830.9</v>
      </c>
      <c r="M5493" s="72" t="n">
        <v>38960253</v>
      </c>
      <c r="N5493" s="72" t="n">
        <v>0</v>
      </c>
      <c r="O5493" s="72" t="n">
        <v>38960253</v>
      </c>
      <c r="P5493" s="72" t="n">
        <v>25822655.36</v>
      </c>
      <c r="Q5493" s="72" t="n">
        <v>13137597.64</v>
      </c>
      <c r="R5493" t="inlineStr">
        <is>
          <t>B-02</t>
        </is>
      </c>
      <c r="S5493" s="73" t="n">
        <v>70.7</v>
      </c>
      <c r="T5493" s="73" t="n">
        <v>58.9</v>
      </c>
      <c r="U5493" s="71" t="n">
        <v>0</v>
      </c>
      <c r="V5493" t="inlineStr">
        <is>
          <t>No</t>
        </is>
      </c>
      <c r="W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TC105485</t>
        </is>
      </c>
      <c r="B5494" s="69" t="n">
        <v>46316</v>
      </c>
      <c r="C5494" s="70" t="n">
        <v>2026</v>
      </c>
      <c r="D5494" t="inlineStr">
        <is>
          <t>Oct</t>
        </is>
      </c>
      <c r="E5494" t="inlineStr">
        <is>
          <t>North America</t>
        </is>
      </c>
      <c r="F5494" t="inlineStr">
        <is>
          <t>Canada</t>
        </is>
      </c>
      <c r="G5494" t="inlineStr">
        <is>
          <t>Life Sciences</t>
        </is>
      </c>
      <c r="H5494" t="inlineStr">
        <is>
          <t>Application services</t>
        </is>
      </c>
      <c r="I5494" t="inlineStr">
        <is>
          <t>Top-10 client</t>
        </is>
      </c>
      <c r="J5494" t="inlineStr">
        <is>
          <t>Mei Lin</t>
        </is>
      </c>
      <c r="K5494" s="71" t="n">
        <v>7640</v>
      </c>
      <c r="L5494" s="72" t="n">
        <v>4746.62</v>
      </c>
      <c r="M5494" s="72" t="n">
        <v>36264176.8</v>
      </c>
      <c r="N5494" s="72" t="n">
        <v>1450567.07</v>
      </c>
      <c r="O5494" s="72" t="n">
        <v>34813609.73</v>
      </c>
      <c r="P5494" s="72" t="n">
        <v>24422647.72</v>
      </c>
      <c r="Q5494" s="72" t="n">
        <v>10390962.01</v>
      </c>
      <c r="R5494" t="inlineStr">
        <is>
          <t>LS-01</t>
        </is>
      </c>
      <c r="S5494" s="73" t="n">
        <v>58.7</v>
      </c>
      <c r="T5494" s="73" t="n">
        <v>45.3</v>
      </c>
      <c r="U5494" s="71" t="n">
        <v>0</v>
      </c>
      <c r="V5494" t="inlineStr">
        <is>
          <t>No</t>
        </is>
      </c>
      <c r="W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TC105486</t>
        </is>
      </c>
      <c r="B5495" s="69" t="n">
        <v>46317</v>
      </c>
      <c r="C5495" s="70" t="n">
        <v>2026</v>
      </c>
      <c r="D5495" t="inlineStr">
        <is>
          <t>Oct</t>
        </is>
      </c>
      <c r="E5495" t="inlineStr">
        <is>
          <t>North America</t>
        </is>
      </c>
      <c r="F5495" t="inlineStr">
        <is>
          <t>USA</t>
        </is>
      </c>
      <c r="G5495" t="inlineStr">
        <is>
          <t>Retail &amp; CPG</t>
        </is>
      </c>
      <c r="H5495" t="inlineStr">
        <is>
          <t>Application services</t>
        </is>
      </c>
      <c r="I5495" t="inlineStr">
        <is>
          <t>Large client</t>
        </is>
      </c>
      <c r="J5495" t="inlineStr">
        <is>
          <t>Olivia Brown</t>
        </is>
      </c>
      <c r="K5495" s="71" t="n">
        <v>1879</v>
      </c>
      <c r="L5495" s="72" t="n">
        <v>3453.25</v>
      </c>
      <c r="M5495" s="72" t="n">
        <v>6488656.75</v>
      </c>
      <c r="N5495" s="72" t="n">
        <v>0</v>
      </c>
      <c r="O5495" s="72" t="n">
        <v>6488656.75</v>
      </c>
      <c r="P5495" s="72" t="n">
        <v>4492280.7</v>
      </c>
      <c r="Q5495" s="72" t="n">
        <v>1996376.05</v>
      </c>
      <c r="R5495" t="inlineStr">
        <is>
          <t>RC-01</t>
        </is>
      </c>
      <c r="S5495" s="73" t="n">
        <v>14</v>
      </c>
      <c r="T5495" s="73" t="n">
        <v>10.6</v>
      </c>
      <c r="U5495" s="71" t="n">
        <v>0</v>
      </c>
      <c r="V5495" t="inlineStr">
        <is>
          <t>No</t>
        </is>
      </c>
      <c r="W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TC105487</t>
        </is>
      </c>
      <c r="B5496" s="69" t="n">
        <v>46317</v>
      </c>
      <c r="C5496" s="70" t="n">
        <v>2026</v>
      </c>
      <c r="D5496" t="inlineStr">
        <is>
          <t>Oct</t>
        </is>
      </c>
      <c r="E5496" t="inlineStr">
        <is>
          <t>UK</t>
        </is>
      </c>
      <c r="F5496" t="inlineStr">
        <is>
          <t>UK</t>
        </is>
      </c>
      <c r="G5496" t="inlineStr">
        <is>
          <t>BFSI</t>
        </is>
      </c>
      <c r="H5496" t="inlineStr">
        <is>
          <t>Cloud &amp; infrastructure</t>
        </is>
      </c>
      <c r="I5496" t="inlineStr">
        <is>
          <t>Mid-size client</t>
        </is>
      </c>
      <c r="J5496" t="inlineStr">
        <is>
          <t>Mei Lin</t>
        </is>
      </c>
      <c r="K5496" s="71" t="n">
        <v>9565</v>
      </c>
      <c r="L5496" s="72" t="n">
        <v>4520.84</v>
      </c>
      <c r="M5496" s="72" t="n">
        <v>43241834.6</v>
      </c>
      <c r="N5496" s="72" t="n">
        <v>1729673.38</v>
      </c>
      <c r="O5496" s="72" t="n">
        <v>41512161.22</v>
      </c>
      <c r="P5496" s="72" t="n">
        <v>28230086.03</v>
      </c>
      <c r="Q5496" s="72" t="n">
        <v>13282075.19</v>
      </c>
      <c r="R5496" t="inlineStr">
        <is>
          <t>B-02</t>
        </is>
      </c>
      <c r="S5496" s="73" t="n">
        <v>62.6</v>
      </c>
      <c r="T5496" s="73" t="n">
        <v>55.3</v>
      </c>
      <c r="U5496" s="71" t="n">
        <v>1</v>
      </c>
      <c r="V5496" t="inlineStr">
        <is>
          <t>No</t>
        </is>
      </c>
      <c r="W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TC105488</t>
        </is>
      </c>
      <c r="B5497" s="69" t="n">
        <v>46317</v>
      </c>
      <c r="C5497" s="70" t="n">
        <v>2026</v>
      </c>
      <c r="D5497" t="inlineStr">
        <is>
          <t>Oct</t>
        </is>
      </c>
      <c r="E5497" t="inlineStr">
        <is>
          <t>Middle East &amp; Africa</t>
        </is>
      </c>
      <c r="F5497" t="inlineStr">
        <is>
          <t>UAE</t>
        </is>
      </c>
      <c r="G5497" t="inlineStr">
        <is>
          <t>Technology &amp; Services</t>
        </is>
      </c>
      <c r="H5497" t="inlineStr">
        <is>
          <t>BPS</t>
        </is>
      </c>
      <c r="I5497" t="inlineStr">
        <is>
          <t>Top-10 client</t>
        </is>
      </c>
      <c r="J5497" t="inlineStr">
        <is>
          <t>Ravindra Patil</t>
        </is>
      </c>
      <c r="K5497" s="71" t="n">
        <v>7697</v>
      </c>
      <c r="L5497" s="72" t="n">
        <v>3921.12</v>
      </c>
      <c r="M5497" s="72" t="n">
        <v>30180860.64</v>
      </c>
      <c r="N5497" s="72" t="n">
        <v>1810851.64</v>
      </c>
      <c r="O5497" s="72" t="n">
        <v>28370009</v>
      </c>
      <c r="P5497" s="72" t="n">
        <v>19498259.79</v>
      </c>
      <c r="Q5497" s="72" t="n">
        <v>8871749.210000001</v>
      </c>
      <c r="R5497" t="inlineStr">
        <is>
          <t>TS-02</t>
        </is>
      </c>
      <c r="S5497" s="73" t="n">
        <v>55.8</v>
      </c>
      <c r="T5497" s="73" t="n">
        <v>47.6</v>
      </c>
      <c r="U5497" s="71" t="n">
        <v>0</v>
      </c>
      <c r="V5497" t="inlineStr">
        <is>
          <t>No</t>
        </is>
      </c>
      <c r="W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TC105489</t>
        </is>
      </c>
      <c r="B5498" s="69" t="n">
        <v>46317</v>
      </c>
      <c r="C5498" s="70" t="n">
        <v>2026</v>
      </c>
      <c r="D5498" t="inlineStr">
        <is>
          <t>Oct</t>
        </is>
      </c>
      <c r="E5498" t="inlineStr">
        <is>
          <t>Middle East &amp; Africa</t>
        </is>
      </c>
      <c r="F5498" t="inlineStr">
        <is>
          <t>South Africa</t>
        </is>
      </c>
      <c r="G5498" t="inlineStr">
        <is>
          <t>BFSI</t>
        </is>
      </c>
      <c r="H5498" t="inlineStr">
        <is>
          <t>Cloud &amp; infrastructure</t>
        </is>
      </c>
      <c r="I5498" t="inlineStr">
        <is>
          <t>Top-10 client</t>
        </is>
      </c>
      <c r="J5498" t="inlineStr">
        <is>
          <t>Ravindra Patil</t>
        </is>
      </c>
      <c r="K5498" s="71" t="n">
        <v>7411</v>
      </c>
      <c r="L5498" s="72" t="n">
        <v>3525.48</v>
      </c>
      <c r="M5498" s="72" t="n">
        <v>26127332.28</v>
      </c>
      <c r="N5498" s="72" t="n">
        <v>0</v>
      </c>
      <c r="O5498" s="72" t="n">
        <v>26127332.28</v>
      </c>
      <c r="P5498" s="72" t="n">
        <v>18380554.38</v>
      </c>
      <c r="Q5498" s="72" t="n">
        <v>7746777.9</v>
      </c>
      <c r="R5498" t="inlineStr">
        <is>
          <t>B-05</t>
        </is>
      </c>
      <c r="S5498" s="73" t="n">
        <v>55.7</v>
      </c>
      <c r="T5498" s="73" t="n">
        <v>43.3</v>
      </c>
      <c r="U5498" s="71" t="n">
        <v>1</v>
      </c>
      <c r="V5498" t="inlineStr">
        <is>
          <t>No</t>
        </is>
      </c>
      <c r="W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TC105490</t>
        </is>
      </c>
      <c r="B5499" s="69" t="n">
        <v>46317</v>
      </c>
      <c r="C5499" s="70" t="n">
        <v>2026</v>
      </c>
      <c r="D5499" t="inlineStr">
        <is>
          <t>Oct</t>
        </is>
      </c>
      <c r="E5499" t="inlineStr">
        <is>
          <t>North America</t>
        </is>
      </c>
      <c r="F5499" t="inlineStr">
        <is>
          <t>Canada</t>
        </is>
      </c>
      <c r="G5499" t="inlineStr">
        <is>
          <t>Manufacturing</t>
        </is>
      </c>
      <c r="H5499" t="inlineStr">
        <is>
          <t>Consulting</t>
        </is>
      </c>
      <c r="I5499" t="inlineStr">
        <is>
          <t>Large client</t>
        </is>
      </c>
      <c r="J5499" t="inlineStr">
        <is>
          <t>Ana Costa</t>
        </is>
      </c>
      <c r="K5499" s="71" t="n">
        <v>3200</v>
      </c>
      <c r="L5499" s="72" t="n">
        <v>4334</v>
      </c>
      <c r="M5499" s="72" t="n">
        <v>13868800</v>
      </c>
      <c r="N5499" s="72" t="n">
        <v>554752</v>
      </c>
      <c r="O5499" s="72" t="n">
        <v>13314048</v>
      </c>
      <c r="P5499" s="72" t="n">
        <v>9431529.52</v>
      </c>
      <c r="Q5499" s="72" t="n">
        <v>3882518.48</v>
      </c>
      <c r="R5499" t="inlineStr">
        <is>
          <t>M-04</t>
        </is>
      </c>
      <c r="S5499" s="73" t="n">
        <v>20.3</v>
      </c>
      <c r="T5499" s="73" t="n">
        <v>18.2</v>
      </c>
      <c r="U5499" s="71" t="n">
        <v>0</v>
      </c>
      <c r="V5499" t="inlineStr">
        <is>
          <t>Yes</t>
        </is>
      </c>
      <c r="W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TC105491</t>
        </is>
      </c>
      <c r="B5500" s="69" t="n">
        <v>46318</v>
      </c>
      <c r="C5500" s="70" t="n">
        <v>2026</v>
      </c>
      <c r="D5500" t="inlineStr">
        <is>
          <t>Oct</t>
        </is>
      </c>
      <c r="E5500" t="inlineStr">
        <is>
          <t>North America</t>
        </is>
      </c>
      <c r="F5500" t="inlineStr">
        <is>
          <t>USA</t>
        </is>
      </c>
      <c r="G5500" t="inlineStr">
        <is>
          <t>BFSI</t>
        </is>
      </c>
      <c r="H5500" t="inlineStr">
        <is>
          <t>Consulting</t>
        </is>
      </c>
      <c r="I5500" t="inlineStr">
        <is>
          <t>Top-10 client</t>
        </is>
      </c>
      <c r="J5500" t="inlineStr">
        <is>
          <t>Mei Lin</t>
        </is>
      </c>
      <c r="K5500" s="71" t="n">
        <v>5351</v>
      </c>
      <c r="L5500" s="72" t="n">
        <v>4700.14</v>
      </c>
      <c r="M5500" s="72" t="n">
        <v>25150449.14</v>
      </c>
      <c r="N5500" s="72" t="n">
        <v>1006017.97</v>
      </c>
      <c r="O5500" s="72" t="n">
        <v>24144431.17</v>
      </c>
      <c r="P5500" s="72" t="n">
        <v>16469477.82</v>
      </c>
      <c r="Q5500" s="72" t="n">
        <v>7674953.35</v>
      </c>
      <c r="R5500" t="inlineStr">
        <is>
          <t>B-05</t>
        </is>
      </c>
      <c r="S5500" s="73" t="n">
        <v>40.3</v>
      </c>
      <c r="T5500" s="73" t="n">
        <v>30.2</v>
      </c>
      <c r="U5500" s="71" t="n">
        <v>1</v>
      </c>
      <c r="V5500" t="inlineStr">
        <is>
          <t>No</t>
        </is>
      </c>
      <c r="W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TC105492</t>
        </is>
      </c>
      <c r="B5501" s="69" t="n">
        <v>46318</v>
      </c>
      <c r="C5501" s="70" t="n">
        <v>2026</v>
      </c>
      <c r="D5501" t="inlineStr">
        <is>
          <t>Oct</t>
        </is>
      </c>
      <c r="E5501" t="inlineStr">
        <is>
          <t>UK</t>
        </is>
      </c>
      <c r="F5501" t="inlineStr">
        <is>
          <t>UK</t>
        </is>
      </c>
      <c r="G5501" t="inlineStr">
        <is>
          <t>BFSI</t>
        </is>
      </c>
      <c r="H5501" t="inlineStr">
        <is>
          <t>Application services</t>
        </is>
      </c>
      <c r="I5501" t="inlineStr">
        <is>
          <t>Mid-size client</t>
        </is>
      </c>
      <c r="J5501" t="inlineStr">
        <is>
          <t>Yuki Sato</t>
        </is>
      </c>
      <c r="K5501" s="71" t="n">
        <v>9488</v>
      </c>
      <c r="L5501" s="72" t="n">
        <v>3966.8</v>
      </c>
      <c r="M5501" s="72" t="n">
        <v>37636998.4</v>
      </c>
      <c r="N5501" s="72" t="n">
        <v>2258219.9</v>
      </c>
      <c r="O5501" s="72" t="n">
        <v>35378778.5</v>
      </c>
      <c r="P5501" s="72" t="n">
        <v>23465293.98</v>
      </c>
      <c r="Q5501" s="72" t="n">
        <v>11913484.52</v>
      </c>
      <c r="R5501" t="inlineStr">
        <is>
          <t>B-06</t>
        </is>
      </c>
      <c r="S5501" s="73" t="n">
        <v>71.90000000000001</v>
      </c>
      <c r="T5501" s="73" t="n">
        <v>56.7</v>
      </c>
      <c r="U5501" s="71" t="n">
        <v>1</v>
      </c>
      <c r="V5501" t="inlineStr">
        <is>
          <t>No</t>
        </is>
      </c>
      <c r="W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TC105493</t>
        </is>
      </c>
      <c r="B5502" s="69" t="n">
        <v>46318</v>
      </c>
      <c r="C5502" s="70" t="n">
        <v>2026</v>
      </c>
      <c r="D5502" t="inlineStr">
        <is>
          <t>Oct</t>
        </is>
      </c>
      <c r="E5502" t="inlineStr">
        <is>
          <t>North America</t>
        </is>
      </c>
      <c r="F5502" t="inlineStr">
        <is>
          <t>Canada</t>
        </is>
      </c>
      <c r="G5502" t="inlineStr">
        <is>
          <t>Life Sciences</t>
        </is>
      </c>
      <c r="H5502" t="inlineStr">
        <is>
          <t>Cloud &amp; infrastructure</t>
        </is>
      </c>
      <c r="I5502" t="inlineStr">
        <is>
          <t>Mid-size client</t>
        </is>
      </c>
      <c r="J5502" t="inlineStr">
        <is>
          <t>Zoya Ahmed</t>
        </is>
      </c>
      <c r="K5502" s="71" t="n">
        <v>1970</v>
      </c>
      <c r="L5502" s="72" t="n">
        <v>4119.31</v>
      </c>
      <c r="M5502" s="72" t="n">
        <v>8115040.7</v>
      </c>
      <c r="N5502" s="72" t="n">
        <v>324601.63</v>
      </c>
      <c r="O5502" s="72" t="n">
        <v>7790439.07</v>
      </c>
      <c r="P5502" s="72" t="n">
        <v>5235566.66</v>
      </c>
      <c r="Q5502" s="72" t="n">
        <v>2554872.41</v>
      </c>
      <c r="R5502" t="inlineStr">
        <is>
          <t>LS-05</t>
        </is>
      </c>
      <c r="S5502" s="73" t="n">
        <v>15.2</v>
      </c>
      <c r="T5502" s="73" t="n">
        <v>11.3</v>
      </c>
      <c r="U5502" s="71" t="n">
        <v>0</v>
      </c>
      <c r="V5502" t="inlineStr">
        <is>
          <t>No</t>
        </is>
      </c>
      <c r="W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TC105494</t>
        </is>
      </c>
      <c r="B5503" s="69" t="n">
        <v>46318</v>
      </c>
      <c r="C5503" s="70" t="n">
        <v>2026</v>
      </c>
      <c r="D5503" t="inlineStr">
        <is>
          <t>Oct</t>
        </is>
      </c>
      <c r="E5503" t="inlineStr">
        <is>
          <t>Asia Pacific</t>
        </is>
      </c>
      <c r="F5503" t="inlineStr">
        <is>
          <t>Australia</t>
        </is>
      </c>
      <c r="G5503" t="inlineStr">
        <is>
          <t>Technology &amp; Services</t>
        </is>
      </c>
      <c r="H5503" t="inlineStr">
        <is>
          <t>Application services</t>
        </is>
      </c>
      <c r="I5503" t="inlineStr">
        <is>
          <t>Large client</t>
        </is>
      </c>
      <c r="J5503" t="inlineStr">
        <is>
          <t>Zoya Ahmed</t>
        </is>
      </c>
      <c r="K5503" s="71" t="n">
        <v>7652</v>
      </c>
      <c r="L5503" s="72" t="n">
        <v>3445.79</v>
      </c>
      <c r="M5503" s="72" t="n">
        <v>26367185.08</v>
      </c>
      <c r="N5503" s="72" t="n">
        <v>1582031.1</v>
      </c>
      <c r="O5503" s="72" t="n">
        <v>24785153.98</v>
      </c>
      <c r="P5503" s="72" t="n">
        <v>16516802.41</v>
      </c>
      <c r="Q5503" s="72" t="n">
        <v>8268351.57</v>
      </c>
      <c r="R5503" t="inlineStr">
        <is>
          <t>TS-01</t>
        </is>
      </c>
      <c r="S5503" s="73" t="n">
        <v>54</v>
      </c>
      <c r="T5503" s="73" t="n">
        <v>45.9</v>
      </c>
      <c r="U5503" s="71" t="n">
        <v>0</v>
      </c>
      <c r="V5503" t="inlineStr">
        <is>
          <t>No</t>
        </is>
      </c>
      <c r="W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TC105495</t>
        </is>
      </c>
      <c r="B5504" s="69" t="n">
        <v>46318</v>
      </c>
      <c r="C5504" s="70" t="n">
        <v>2026</v>
      </c>
      <c r="D5504" t="inlineStr">
        <is>
          <t>Oct</t>
        </is>
      </c>
      <c r="E5504" t="inlineStr">
        <is>
          <t>North America</t>
        </is>
      </c>
      <c r="F5504" t="inlineStr">
        <is>
          <t>USA</t>
        </is>
      </c>
      <c r="G5504" t="inlineStr">
        <is>
          <t>Retail &amp; CPG</t>
        </is>
      </c>
      <c r="H5504" t="inlineStr">
        <is>
          <t>Application services</t>
        </is>
      </c>
      <c r="I5504" t="inlineStr">
        <is>
          <t>Large client</t>
        </is>
      </c>
      <c r="J5504" t="inlineStr">
        <is>
          <t>Shraddha Kulkarni</t>
        </is>
      </c>
      <c r="K5504" s="71" t="n">
        <v>4437</v>
      </c>
      <c r="L5504" s="72" t="n">
        <v>3601.72</v>
      </c>
      <c r="M5504" s="72" t="n">
        <v>15980831.64</v>
      </c>
      <c r="N5504" s="72" t="n">
        <v>639233.27</v>
      </c>
      <c r="O5504" s="72" t="n">
        <v>15341598.37</v>
      </c>
      <c r="P5504" s="72" t="n">
        <v>10397630.59</v>
      </c>
      <c r="Q5504" s="72" t="n">
        <v>4943967.78</v>
      </c>
      <c r="R5504" t="inlineStr">
        <is>
          <t>RC-02</t>
        </is>
      </c>
      <c r="S5504" s="73" t="n">
        <v>33.3</v>
      </c>
      <c r="T5504" s="73" t="n">
        <v>26.3</v>
      </c>
      <c r="U5504" s="71" t="n">
        <v>0</v>
      </c>
      <c r="V5504" t="inlineStr">
        <is>
          <t>Yes</t>
        </is>
      </c>
      <c r="W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TC105496</t>
        </is>
      </c>
      <c r="B5505" s="69" t="n">
        <v>46318</v>
      </c>
      <c r="C5505" s="70" t="n">
        <v>2026</v>
      </c>
      <c r="D5505" t="inlineStr">
        <is>
          <t>Oct</t>
        </is>
      </c>
      <c r="E5505" t="inlineStr">
        <is>
          <t>UK</t>
        </is>
      </c>
      <c r="F5505" t="inlineStr">
        <is>
          <t>UK</t>
        </is>
      </c>
      <c r="G5505" t="inlineStr">
        <is>
          <t>Manufacturing</t>
        </is>
      </c>
      <c r="H5505" t="inlineStr">
        <is>
          <t>BPS</t>
        </is>
      </c>
      <c r="I5505" t="inlineStr">
        <is>
          <t>Mid-size client</t>
        </is>
      </c>
      <c r="J5505" t="inlineStr">
        <is>
          <t>Liam O'Brien</t>
        </is>
      </c>
      <c r="K5505" s="71" t="n">
        <v>8939</v>
      </c>
      <c r="L5505" s="72" t="n">
        <v>3618.37</v>
      </c>
      <c r="M5505" s="72" t="n">
        <v>32344609.43</v>
      </c>
      <c r="N5505" s="72" t="n">
        <v>1940676.57</v>
      </c>
      <c r="O5505" s="72" t="n">
        <v>30403932.86</v>
      </c>
      <c r="P5505" s="72" t="n">
        <v>22397110.49</v>
      </c>
      <c r="Q5505" s="72" t="n">
        <v>8006822.37</v>
      </c>
      <c r="R5505" t="inlineStr">
        <is>
          <t>M-05</t>
        </is>
      </c>
      <c r="S5505" s="73" t="n">
        <v>60.2</v>
      </c>
      <c r="T5505" s="73" t="n">
        <v>50.3</v>
      </c>
      <c r="U5505" s="71" t="n">
        <v>0</v>
      </c>
      <c r="V5505" t="inlineStr">
        <is>
          <t>No</t>
        </is>
      </c>
      <c r="W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TC105497</t>
        </is>
      </c>
      <c r="B5506" s="69" t="n">
        <v>46318</v>
      </c>
      <c r="C5506" s="70" t="n">
        <v>2026</v>
      </c>
      <c r="D5506" t="inlineStr">
        <is>
          <t>Oct</t>
        </is>
      </c>
      <c r="E5506" t="inlineStr">
        <is>
          <t>Middle East &amp; Africa</t>
        </is>
      </c>
      <c r="F5506" t="inlineStr">
        <is>
          <t>South Africa</t>
        </is>
      </c>
      <c r="G5506" t="inlineStr">
        <is>
          <t>Life Sciences</t>
        </is>
      </c>
      <c r="H5506" t="inlineStr">
        <is>
          <t>BPS</t>
        </is>
      </c>
      <c r="I5506" t="inlineStr">
        <is>
          <t>Top-10 client</t>
        </is>
      </c>
      <c r="J5506" t="inlineStr">
        <is>
          <t>Aisha Bello</t>
        </is>
      </c>
      <c r="K5506" s="71" t="n">
        <v>1631</v>
      </c>
      <c r="L5506" s="72" t="n">
        <v>3632.41</v>
      </c>
      <c r="M5506" s="72" t="n">
        <v>5924460.71</v>
      </c>
      <c r="N5506" s="72" t="n">
        <v>355467.64</v>
      </c>
      <c r="O5506" s="72" t="n">
        <v>5568993.07</v>
      </c>
      <c r="P5506" s="72" t="n">
        <v>3332143.18</v>
      </c>
      <c r="Q5506" s="72" t="n">
        <v>2236849.89</v>
      </c>
      <c r="R5506" t="inlineStr">
        <is>
          <t>LS-04</t>
        </is>
      </c>
      <c r="S5506" s="73" t="n">
        <v>11.9</v>
      </c>
      <c r="T5506" s="73" t="n">
        <v>9.300000000000001</v>
      </c>
      <c r="U5506" s="71" t="n">
        <v>0</v>
      </c>
      <c r="V5506" t="inlineStr">
        <is>
          <t>No</t>
        </is>
      </c>
      <c r="W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TC105498</t>
        </is>
      </c>
      <c r="B5507" s="69" t="n">
        <v>46318</v>
      </c>
      <c r="C5507" s="70" t="n">
        <v>2026</v>
      </c>
      <c r="D5507" t="inlineStr">
        <is>
          <t>Oct</t>
        </is>
      </c>
      <c r="E5507" t="inlineStr">
        <is>
          <t>UK</t>
        </is>
      </c>
      <c r="F5507" t="inlineStr">
        <is>
          <t>UK</t>
        </is>
      </c>
      <c r="G5507" t="inlineStr">
        <is>
          <t>Manufacturing</t>
        </is>
      </c>
      <c r="H5507" t="inlineStr">
        <is>
          <t>Application services</t>
        </is>
      </c>
      <c r="I5507" t="inlineStr">
        <is>
          <t>Large client</t>
        </is>
      </c>
      <c r="J5507" t="inlineStr">
        <is>
          <t>Sophie Müller</t>
        </is>
      </c>
      <c r="K5507" s="71" t="n">
        <v>2188</v>
      </c>
      <c r="L5507" s="72" t="n">
        <v>4123.39</v>
      </c>
      <c r="M5507" s="72" t="n">
        <v>9021977.32</v>
      </c>
      <c r="N5507" s="72" t="n">
        <v>180439.55</v>
      </c>
      <c r="O5507" s="72" t="n">
        <v>8841537.77</v>
      </c>
      <c r="P5507" s="72" t="n">
        <v>5406852.01</v>
      </c>
      <c r="Q5507" s="72" t="n">
        <v>3434685.76</v>
      </c>
      <c r="R5507" t="inlineStr">
        <is>
          <t>M-01</t>
        </is>
      </c>
      <c r="S5507" s="73" t="n">
        <v>14.6</v>
      </c>
      <c r="T5507" s="73" t="n">
        <v>12.9</v>
      </c>
      <c r="U5507" s="71" t="n">
        <v>0</v>
      </c>
      <c r="V5507" t="inlineStr">
        <is>
          <t>No</t>
        </is>
      </c>
      <c r="W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TC105499</t>
        </is>
      </c>
      <c r="B5508" s="69" t="n">
        <v>46319</v>
      </c>
      <c r="C5508" s="70" t="n">
        <v>2026</v>
      </c>
      <c r="D5508" t="inlineStr">
        <is>
          <t>Oct</t>
        </is>
      </c>
      <c r="E5508" t="inlineStr">
        <is>
          <t>North America</t>
        </is>
      </c>
      <c r="F5508" t="inlineStr">
        <is>
          <t>Canada</t>
        </is>
      </c>
      <c r="G5508" t="inlineStr">
        <is>
          <t>Communications &amp; Media</t>
        </is>
      </c>
      <c r="H5508" t="inlineStr">
        <is>
          <t>Application services</t>
        </is>
      </c>
      <c r="I5508" t="inlineStr">
        <is>
          <t>Large client</t>
        </is>
      </c>
      <c r="J5508" t="inlineStr">
        <is>
          <t>Emma Clarke</t>
        </is>
      </c>
      <c r="K5508" s="71" t="n">
        <v>7584</v>
      </c>
      <c r="L5508" s="72" t="n">
        <v>3832.66</v>
      </c>
      <c r="M5508" s="72" t="n">
        <v>29066893.44</v>
      </c>
      <c r="N5508" s="72" t="n">
        <v>1744013.61</v>
      </c>
      <c r="O5508" s="72" t="n">
        <v>27322879.83</v>
      </c>
      <c r="P5508" s="72" t="n">
        <v>18497866.69</v>
      </c>
      <c r="Q5508" s="72" t="n">
        <v>8825013.140000001</v>
      </c>
      <c r="R5508" t="inlineStr">
        <is>
          <t>CM-06</t>
        </is>
      </c>
      <c r="S5508" s="73" t="n">
        <v>54.5</v>
      </c>
      <c r="T5508" s="73" t="n">
        <v>46.2</v>
      </c>
      <c r="U5508" s="71" t="n">
        <v>1</v>
      </c>
      <c r="V5508" t="inlineStr">
        <is>
          <t>No</t>
        </is>
      </c>
      <c r="W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TC105500</t>
        </is>
      </c>
      <c r="B5509" s="69" t="n">
        <v>46319</v>
      </c>
      <c r="C5509" s="70" t="n">
        <v>2026</v>
      </c>
      <c r="D5509" t="inlineStr">
        <is>
          <t>Oct</t>
        </is>
      </c>
      <c r="E5509" t="inlineStr">
        <is>
          <t>Continental Europe</t>
        </is>
      </c>
      <c r="F5509" t="inlineStr">
        <is>
          <t>Netherlands</t>
        </is>
      </c>
      <c r="G5509" t="inlineStr">
        <is>
          <t>BFSI</t>
        </is>
      </c>
      <c r="H5509" t="inlineStr">
        <is>
          <t>AI &amp; data</t>
        </is>
      </c>
      <c r="I5509" t="inlineStr">
        <is>
          <t>Large client</t>
        </is>
      </c>
      <c r="J5509" t="inlineStr">
        <is>
          <t>Arjun Mehta</t>
        </is>
      </c>
      <c r="K5509" s="71" t="n">
        <v>8204</v>
      </c>
      <c r="L5509" s="72" t="n">
        <v>4314.13</v>
      </c>
      <c r="M5509" s="72" t="n">
        <v>35393122.52</v>
      </c>
      <c r="N5509" s="72" t="n">
        <v>1415724.9</v>
      </c>
      <c r="O5509" s="72" t="n">
        <v>33977397.62</v>
      </c>
      <c r="P5509" s="72" t="n">
        <v>23868833.75</v>
      </c>
      <c r="Q5509" s="72" t="n">
        <v>10108563.87</v>
      </c>
      <c r="R5509" t="inlineStr">
        <is>
          <t>B-03</t>
        </is>
      </c>
      <c r="S5509" s="73" t="n">
        <v>56.4</v>
      </c>
      <c r="T5509" s="73" t="n">
        <v>50.6</v>
      </c>
      <c r="U5509" s="71" t="n">
        <v>0</v>
      </c>
      <c r="V5509" t="inlineStr">
        <is>
          <t>No</t>
        </is>
      </c>
      <c r="W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TC105501</t>
        </is>
      </c>
      <c r="B5510" s="69" t="n">
        <v>46319</v>
      </c>
      <c r="C5510" s="70" t="n">
        <v>2026</v>
      </c>
      <c r="D5510" t="inlineStr">
        <is>
          <t>Oct</t>
        </is>
      </c>
      <c r="E5510" t="inlineStr">
        <is>
          <t>North America</t>
        </is>
      </c>
      <c r="F5510" t="inlineStr">
        <is>
          <t>USA</t>
        </is>
      </c>
      <c r="G5510" t="inlineStr">
        <is>
          <t>Technology &amp; Services</t>
        </is>
      </c>
      <c r="H5510" t="inlineStr">
        <is>
          <t>Application services</t>
        </is>
      </c>
      <c r="I5510" t="inlineStr">
        <is>
          <t>Top-10 client</t>
        </is>
      </c>
      <c r="J5510" t="inlineStr">
        <is>
          <t>Shraddha Kulkarni</t>
        </is>
      </c>
      <c r="K5510" s="71" t="n">
        <v>8388</v>
      </c>
      <c r="L5510" s="72" t="n">
        <v>4394.65</v>
      </c>
      <c r="M5510" s="72" t="n">
        <v>36862324.2</v>
      </c>
      <c r="N5510" s="72" t="n">
        <v>1474492.97</v>
      </c>
      <c r="O5510" s="72" t="n">
        <v>35387831.23</v>
      </c>
      <c r="P5510" s="72" t="n">
        <v>23764503.99</v>
      </c>
      <c r="Q5510" s="72" t="n">
        <v>11623327.24</v>
      </c>
      <c r="R5510" t="inlineStr">
        <is>
          <t>TS-01</t>
        </is>
      </c>
      <c r="S5510" s="73" t="n">
        <v>61.1</v>
      </c>
      <c r="T5510" s="73" t="n">
        <v>50.3</v>
      </c>
      <c r="U5510" s="71" t="n">
        <v>2</v>
      </c>
      <c r="V5510" t="inlineStr">
        <is>
          <t>No</t>
        </is>
      </c>
      <c r="W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TC105502</t>
        </is>
      </c>
      <c r="B5511" s="69" t="n">
        <v>46319</v>
      </c>
      <c r="C5511" s="70" t="n">
        <v>2026</v>
      </c>
      <c r="D5511" t="inlineStr">
        <is>
          <t>Oct</t>
        </is>
      </c>
      <c r="E5511" t="inlineStr">
        <is>
          <t>India</t>
        </is>
      </c>
      <c r="F5511" t="inlineStr">
        <is>
          <t>India</t>
        </is>
      </c>
      <c r="G5511" t="inlineStr">
        <is>
          <t>Technology &amp; Services</t>
        </is>
      </c>
      <c r="H5511" t="inlineStr">
        <is>
          <t>BPS</t>
        </is>
      </c>
      <c r="I5511" t="inlineStr">
        <is>
          <t>Top-10 client</t>
        </is>
      </c>
      <c r="J5511" t="inlineStr">
        <is>
          <t>Olivia Brown</t>
        </is>
      </c>
      <c r="K5511" s="71" t="n">
        <v>7594</v>
      </c>
      <c r="L5511" s="72" t="n">
        <v>3957.95</v>
      </c>
      <c r="M5511" s="72" t="n">
        <v>30056672.3</v>
      </c>
      <c r="N5511" s="72" t="n">
        <v>1202266.89</v>
      </c>
      <c r="O5511" s="72" t="n">
        <v>28854405.41</v>
      </c>
      <c r="P5511" s="72" t="n">
        <v>18477582.46</v>
      </c>
      <c r="Q5511" s="72" t="n">
        <v>10376822.95</v>
      </c>
      <c r="R5511" t="inlineStr">
        <is>
          <t>TS-01</t>
        </is>
      </c>
      <c r="S5511" s="73" t="n">
        <v>54.5</v>
      </c>
      <c r="T5511" s="73" t="n">
        <v>43.9</v>
      </c>
      <c r="U5511" s="71" t="n">
        <v>2</v>
      </c>
      <c r="V5511" t="inlineStr">
        <is>
          <t>No</t>
        </is>
      </c>
      <c r="W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TC105503</t>
        </is>
      </c>
      <c r="B5512" s="69" t="n">
        <v>46319</v>
      </c>
      <c r="C5512" s="70" t="n">
        <v>2026</v>
      </c>
      <c r="D5512" t="inlineStr">
        <is>
          <t>Oct</t>
        </is>
      </c>
      <c r="E5512" t="inlineStr">
        <is>
          <t>Asia Pacific</t>
        </is>
      </c>
      <c r="F5512" t="inlineStr">
        <is>
          <t>Japan</t>
        </is>
      </c>
      <c r="G5512" t="inlineStr">
        <is>
          <t>Technology &amp; Services</t>
        </is>
      </c>
      <c r="H5512" t="inlineStr">
        <is>
          <t>Cloud &amp; infrastructure</t>
        </is>
      </c>
      <c r="I5512" t="inlineStr">
        <is>
          <t>Large client</t>
        </is>
      </c>
      <c r="J5512" t="inlineStr">
        <is>
          <t>Olivia Brown</t>
        </is>
      </c>
      <c r="K5512" s="71" t="n">
        <v>9089</v>
      </c>
      <c r="L5512" s="72" t="n">
        <v>3906.01</v>
      </c>
      <c r="M5512" s="72" t="n">
        <v>35501724.89</v>
      </c>
      <c r="N5512" s="72" t="n">
        <v>0</v>
      </c>
      <c r="O5512" s="72" t="n">
        <v>35501724.89</v>
      </c>
      <c r="P5512" s="72" t="n">
        <v>23672791.85</v>
      </c>
      <c r="Q5512" s="72" t="n">
        <v>11828933.04</v>
      </c>
      <c r="R5512" t="inlineStr">
        <is>
          <t>TS-05</t>
        </is>
      </c>
      <c r="S5512" s="73" t="n">
        <v>61.7</v>
      </c>
      <c r="T5512" s="73" t="n">
        <v>56</v>
      </c>
      <c r="U5512" s="71" t="n">
        <v>0</v>
      </c>
      <c r="V5512" t="inlineStr">
        <is>
          <t>No</t>
        </is>
      </c>
      <c r="W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TC105504</t>
        </is>
      </c>
      <c r="B5513" s="69" t="n">
        <v>46320</v>
      </c>
      <c r="C5513" s="70" t="n">
        <v>2026</v>
      </c>
      <c r="D5513" t="inlineStr">
        <is>
          <t>Oct</t>
        </is>
      </c>
      <c r="E5513" t="inlineStr">
        <is>
          <t>North America</t>
        </is>
      </c>
      <c r="F5513" t="inlineStr">
        <is>
          <t>USA</t>
        </is>
      </c>
      <c r="G5513" t="inlineStr">
        <is>
          <t>Manufacturing</t>
        </is>
      </c>
      <c r="H5513" t="inlineStr">
        <is>
          <t>Application services</t>
        </is>
      </c>
      <c r="I5513" t="inlineStr">
        <is>
          <t>Top-10 client</t>
        </is>
      </c>
      <c r="J5513" t="inlineStr">
        <is>
          <t>Priya Nair</t>
        </is>
      </c>
      <c r="K5513" s="71" t="n">
        <v>1855</v>
      </c>
      <c r="L5513" s="72" t="n">
        <v>4293.07</v>
      </c>
      <c r="M5513" s="72" t="n">
        <v>7963644.85</v>
      </c>
      <c r="N5513" s="72" t="n">
        <v>318545.79</v>
      </c>
      <c r="O5513" s="72" t="n">
        <v>7645099.06</v>
      </c>
      <c r="P5513" s="72" t="n">
        <v>4926522.27</v>
      </c>
      <c r="Q5513" s="72" t="n">
        <v>2718576.79</v>
      </c>
      <c r="R5513" t="inlineStr">
        <is>
          <t>M-06</t>
        </is>
      </c>
      <c r="S5513" s="73" t="n">
        <v>14.4</v>
      </c>
      <c r="T5513" s="73" t="n">
        <v>11.4</v>
      </c>
      <c r="U5513" s="71" t="n">
        <v>0</v>
      </c>
      <c r="V5513" t="inlineStr">
        <is>
          <t>No</t>
        </is>
      </c>
      <c r="W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TC105505</t>
        </is>
      </c>
      <c r="B5514" s="69" t="n">
        <v>46320</v>
      </c>
      <c r="C5514" s="70" t="n">
        <v>2026</v>
      </c>
      <c r="D5514" t="inlineStr">
        <is>
          <t>Oct</t>
        </is>
      </c>
      <c r="E5514" t="inlineStr">
        <is>
          <t>UK</t>
        </is>
      </c>
      <c r="F5514" t="inlineStr">
        <is>
          <t>UK</t>
        </is>
      </c>
      <c r="G5514" t="inlineStr">
        <is>
          <t>Manufacturing</t>
        </is>
      </c>
      <c r="H5514" t="inlineStr">
        <is>
          <t>Cloud &amp; infrastructure</t>
        </is>
      </c>
      <c r="I5514" t="inlineStr">
        <is>
          <t>Top-10 client</t>
        </is>
      </c>
      <c r="J5514" t="inlineStr">
        <is>
          <t>Priya Nair</t>
        </is>
      </c>
      <c r="K5514" s="71" t="n">
        <v>6626</v>
      </c>
      <c r="L5514" s="72" t="n">
        <v>4212.91</v>
      </c>
      <c r="M5514" s="72" t="n">
        <v>27914741.66</v>
      </c>
      <c r="N5514" s="72" t="n">
        <v>1116589.67</v>
      </c>
      <c r="O5514" s="72" t="n">
        <v>26798151.99</v>
      </c>
      <c r="P5514" s="72" t="n">
        <v>18991252.63</v>
      </c>
      <c r="Q5514" s="72" t="n">
        <v>7806899.36</v>
      </c>
      <c r="R5514" t="inlineStr">
        <is>
          <t>M-05</t>
        </is>
      </c>
      <c r="S5514" s="73" t="n">
        <v>47.7</v>
      </c>
      <c r="T5514" s="73" t="n">
        <v>37.2</v>
      </c>
      <c r="U5514" s="71" t="n">
        <v>1</v>
      </c>
      <c r="V5514" t="inlineStr">
        <is>
          <t>No</t>
        </is>
      </c>
      <c r="W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TC105506</t>
        </is>
      </c>
      <c r="B5515" s="69" t="n">
        <v>46320</v>
      </c>
      <c r="C5515" s="70" t="n">
        <v>2026</v>
      </c>
      <c r="D5515" t="inlineStr">
        <is>
          <t>Oct</t>
        </is>
      </c>
      <c r="E5515" t="inlineStr">
        <is>
          <t>India</t>
        </is>
      </c>
      <c r="F5515" t="inlineStr">
        <is>
          <t>India</t>
        </is>
      </c>
      <c r="G5515" t="inlineStr">
        <is>
          <t>Retail &amp; CPG</t>
        </is>
      </c>
      <c r="H5515" t="inlineStr">
        <is>
          <t>Cloud &amp; infrastructure</t>
        </is>
      </c>
      <c r="I5515" t="inlineStr">
        <is>
          <t>Top-10 client</t>
        </is>
      </c>
      <c r="J5515" t="inlineStr">
        <is>
          <t>Ana Costa</t>
        </is>
      </c>
      <c r="K5515" s="71" t="n">
        <v>6842</v>
      </c>
      <c r="L5515" s="72" t="n">
        <v>3130.68</v>
      </c>
      <c r="M5515" s="72" t="n">
        <v>21420112.56</v>
      </c>
      <c r="N5515" s="72" t="n">
        <v>0</v>
      </c>
      <c r="O5515" s="72" t="n">
        <v>21420112.56</v>
      </c>
      <c r="P5515" s="72" t="n">
        <v>14728565.8</v>
      </c>
      <c r="Q5515" s="72" t="n">
        <v>6691546.76</v>
      </c>
      <c r="R5515" t="inlineStr">
        <is>
          <t>RC-06</t>
        </is>
      </c>
      <c r="S5515" s="73" t="n">
        <v>49.2</v>
      </c>
      <c r="T5515" s="73" t="n">
        <v>38.8</v>
      </c>
      <c r="U5515" s="71" t="n">
        <v>0</v>
      </c>
      <c r="V5515" t="inlineStr">
        <is>
          <t>No</t>
        </is>
      </c>
      <c r="W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TC105507</t>
        </is>
      </c>
      <c r="B5516" s="69" t="n">
        <v>46320</v>
      </c>
      <c r="C5516" s="70" t="n">
        <v>2026</v>
      </c>
      <c r="D5516" t="inlineStr">
        <is>
          <t>Oct</t>
        </is>
      </c>
      <c r="E5516" t="inlineStr">
        <is>
          <t>Asia Pacific</t>
        </is>
      </c>
      <c r="F5516" t="inlineStr">
        <is>
          <t>Australia</t>
        </is>
      </c>
      <c r="G5516" t="inlineStr">
        <is>
          <t>Manufacturing</t>
        </is>
      </c>
      <c r="H5516" t="inlineStr">
        <is>
          <t>Application services</t>
        </is>
      </c>
      <c r="I5516" t="inlineStr">
        <is>
          <t>Mid-size client</t>
        </is>
      </c>
      <c r="J5516" t="inlineStr">
        <is>
          <t>Liam O'Brien</t>
        </is>
      </c>
      <c r="K5516" s="71" t="n">
        <v>9614</v>
      </c>
      <c r="L5516" s="72" t="n">
        <v>3415.4</v>
      </c>
      <c r="M5516" s="72" t="n">
        <v>32835655.6</v>
      </c>
      <c r="N5516" s="72" t="n">
        <v>0</v>
      </c>
      <c r="O5516" s="72" t="n">
        <v>32835655.6</v>
      </c>
      <c r="P5516" s="72" t="n">
        <v>23324629.95</v>
      </c>
      <c r="Q5516" s="72" t="n">
        <v>9511025.65</v>
      </c>
      <c r="R5516" t="inlineStr">
        <is>
          <t>M-02</t>
        </is>
      </c>
      <c r="S5516" s="73" t="n">
        <v>70.3</v>
      </c>
      <c r="T5516" s="73" t="n">
        <v>55</v>
      </c>
      <c r="U5516" s="71" t="n">
        <v>0</v>
      </c>
      <c r="V5516" t="inlineStr">
        <is>
          <t>No</t>
        </is>
      </c>
      <c r="W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TC105508</t>
        </is>
      </c>
      <c r="B5517" s="69" t="n">
        <v>46320</v>
      </c>
      <c r="C5517" s="70" t="n">
        <v>2026</v>
      </c>
      <c r="D5517" t="inlineStr">
        <is>
          <t>Oct</t>
        </is>
      </c>
      <c r="E5517" t="inlineStr">
        <is>
          <t>Continental Europe</t>
        </is>
      </c>
      <c r="F5517" t="inlineStr">
        <is>
          <t>Germany</t>
        </is>
      </c>
      <c r="G5517" t="inlineStr">
        <is>
          <t>Technology &amp; Services</t>
        </is>
      </c>
      <c r="H5517" t="inlineStr">
        <is>
          <t>Cloud &amp; infrastructure</t>
        </is>
      </c>
      <c r="I5517" t="inlineStr">
        <is>
          <t>Mid-size client</t>
        </is>
      </c>
      <c r="J5517" t="inlineStr">
        <is>
          <t>Yuki Sato</t>
        </is>
      </c>
      <c r="K5517" s="71" t="n">
        <v>2268</v>
      </c>
      <c r="L5517" s="72" t="n">
        <v>3842.02</v>
      </c>
      <c r="M5517" s="72" t="n">
        <v>8713701.359999999</v>
      </c>
      <c r="N5517" s="72" t="n">
        <v>522822.08</v>
      </c>
      <c r="O5517" s="72" t="n">
        <v>8190879.28</v>
      </c>
      <c r="P5517" s="72" t="n">
        <v>5254324.38</v>
      </c>
      <c r="Q5517" s="72" t="n">
        <v>2936554.9</v>
      </c>
      <c r="R5517" t="inlineStr">
        <is>
          <t>TS-03</t>
        </is>
      </c>
      <c r="S5517" s="73" t="n">
        <v>17.9</v>
      </c>
      <c r="T5517" s="73" t="n">
        <v>13.4</v>
      </c>
      <c r="U5517" s="71" t="n">
        <v>0</v>
      </c>
      <c r="V5517" t="inlineStr">
        <is>
          <t>No</t>
        </is>
      </c>
      <c r="W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TC105509</t>
        </is>
      </c>
      <c r="B5518" s="69" t="n">
        <v>46320</v>
      </c>
      <c r="C5518" s="70" t="n">
        <v>2026</v>
      </c>
      <c r="D5518" t="inlineStr">
        <is>
          <t>Oct</t>
        </is>
      </c>
      <c r="E5518" t="inlineStr">
        <is>
          <t>North America</t>
        </is>
      </c>
      <c r="F5518" t="inlineStr">
        <is>
          <t>USA</t>
        </is>
      </c>
      <c r="G5518" t="inlineStr">
        <is>
          <t>Technology &amp; Services</t>
        </is>
      </c>
      <c r="H5518" t="inlineStr">
        <is>
          <t>Application services</t>
        </is>
      </c>
      <c r="I5518" t="inlineStr">
        <is>
          <t>Large client</t>
        </is>
      </c>
      <c r="J5518" t="inlineStr">
        <is>
          <t>Mei Lin</t>
        </is>
      </c>
      <c r="K5518" s="71" t="n">
        <v>9547</v>
      </c>
      <c r="L5518" s="72" t="n">
        <v>4345.22</v>
      </c>
      <c r="M5518" s="72" t="n">
        <v>41483815.34</v>
      </c>
      <c r="N5518" s="72" t="n">
        <v>0</v>
      </c>
      <c r="O5518" s="72" t="n">
        <v>41483815.34</v>
      </c>
      <c r="P5518" s="72" t="n">
        <v>24475071.29</v>
      </c>
      <c r="Q5518" s="72" t="n">
        <v>17008744.05</v>
      </c>
      <c r="R5518" t="inlineStr">
        <is>
          <t>TS-04</t>
        </is>
      </c>
      <c r="S5518" s="73" t="n">
        <v>67.5</v>
      </c>
      <c r="T5518" s="73" t="n">
        <v>58.8</v>
      </c>
      <c r="U5518" s="71" t="n">
        <v>0</v>
      </c>
      <c r="V5518" t="inlineStr">
        <is>
          <t>No</t>
        </is>
      </c>
      <c r="W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TC105510</t>
        </is>
      </c>
      <c r="B5519" s="69" t="n">
        <v>46320</v>
      </c>
      <c r="C5519" s="70" t="n">
        <v>2026</v>
      </c>
      <c r="D5519" t="inlineStr">
        <is>
          <t>Oct</t>
        </is>
      </c>
      <c r="E5519" t="inlineStr">
        <is>
          <t>North America</t>
        </is>
      </c>
      <c r="F5519" t="inlineStr">
        <is>
          <t>USA</t>
        </is>
      </c>
      <c r="G5519" t="inlineStr">
        <is>
          <t>Technology &amp; Services</t>
        </is>
      </c>
      <c r="H5519" t="inlineStr">
        <is>
          <t>Cloud &amp; infrastructure</t>
        </is>
      </c>
      <c r="I5519" t="inlineStr">
        <is>
          <t>Mid-size client</t>
        </is>
      </c>
      <c r="J5519" t="inlineStr">
        <is>
          <t>Priya Nair</t>
        </is>
      </c>
      <c r="K5519" s="71" t="n">
        <v>11081</v>
      </c>
      <c r="L5519" s="72" t="n">
        <v>4152.31</v>
      </c>
      <c r="M5519" s="72" t="n">
        <v>46011747.11</v>
      </c>
      <c r="N5519" s="72" t="n">
        <v>920234.9399999999</v>
      </c>
      <c r="O5519" s="72" t="n">
        <v>45091512.17</v>
      </c>
      <c r="P5519" s="72" t="n">
        <v>29184146.6</v>
      </c>
      <c r="Q5519" s="72" t="n">
        <v>15907365.57</v>
      </c>
      <c r="R5519" t="inlineStr">
        <is>
          <t>TS-05</t>
        </is>
      </c>
      <c r="S5519" s="73" t="n">
        <v>73.40000000000001</v>
      </c>
      <c r="T5519" s="73" t="n">
        <v>66.59999999999999</v>
      </c>
      <c r="U5519" s="71" t="n">
        <v>0</v>
      </c>
      <c r="V5519" t="inlineStr">
        <is>
          <t>No</t>
        </is>
      </c>
      <c r="W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TC105511</t>
        </is>
      </c>
      <c r="B5520" s="69" t="n">
        <v>46320</v>
      </c>
      <c r="C5520" s="70" t="n">
        <v>2026</v>
      </c>
      <c r="D5520" t="inlineStr">
        <is>
          <t>Oct</t>
        </is>
      </c>
      <c r="E5520" t="inlineStr">
        <is>
          <t>Continental Europe</t>
        </is>
      </c>
      <c r="F5520" t="inlineStr">
        <is>
          <t>France</t>
        </is>
      </c>
      <c r="G5520" t="inlineStr">
        <is>
          <t>BFSI</t>
        </is>
      </c>
      <c r="H5520" t="inlineStr">
        <is>
          <t>Application services</t>
        </is>
      </c>
      <c r="I5520" t="inlineStr">
        <is>
          <t>Top-10 client</t>
        </is>
      </c>
      <c r="J5520" t="inlineStr">
        <is>
          <t>Hiroshi Tanaka</t>
        </is>
      </c>
      <c r="K5520" s="71" t="n">
        <v>1135</v>
      </c>
      <c r="L5520" s="72" t="n">
        <v>4674.63</v>
      </c>
      <c r="M5520" s="72" t="n">
        <v>5305705.05</v>
      </c>
      <c r="N5520" s="72" t="n">
        <v>106114.1</v>
      </c>
      <c r="O5520" s="72" t="n">
        <v>5199590.95</v>
      </c>
      <c r="P5520" s="72" t="n">
        <v>3357076.13</v>
      </c>
      <c r="Q5520" s="72" t="n">
        <v>1842514.82</v>
      </c>
      <c r="R5520" t="inlineStr">
        <is>
          <t>B-06</t>
        </is>
      </c>
      <c r="S5520" s="73" t="n">
        <v>7.8</v>
      </c>
      <c r="T5520" s="73" t="n">
        <v>6.7</v>
      </c>
      <c r="U5520" s="71" t="n">
        <v>0</v>
      </c>
      <c r="V5520" t="inlineStr">
        <is>
          <t>No</t>
        </is>
      </c>
      <c r="W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TC105512</t>
        </is>
      </c>
      <c r="B5521" s="69" t="n">
        <v>46320</v>
      </c>
      <c r="C5521" s="70" t="n">
        <v>2026</v>
      </c>
      <c r="D5521" t="inlineStr">
        <is>
          <t>Oct</t>
        </is>
      </c>
      <c r="E5521" t="inlineStr">
        <is>
          <t>Continental Europe</t>
        </is>
      </c>
      <c r="F5521" t="inlineStr">
        <is>
          <t>France</t>
        </is>
      </c>
      <c r="G5521" t="inlineStr">
        <is>
          <t>Life Sciences</t>
        </is>
      </c>
      <c r="H5521" t="inlineStr">
        <is>
          <t>Application services</t>
        </is>
      </c>
      <c r="I5521" t="inlineStr">
        <is>
          <t>Large client</t>
        </is>
      </c>
      <c r="J5521" t="inlineStr">
        <is>
          <t>Sara Rossi</t>
        </is>
      </c>
      <c r="K5521" s="71" t="n">
        <v>5064</v>
      </c>
      <c r="L5521" s="72" t="n">
        <v>4549.01</v>
      </c>
      <c r="M5521" s="72" t="n">
        <v>23036186.64</v>
      </c>
      <c r="N5521" s="72" t="n">
        <v>0</v>
      </c>
      <c r="O5521" s="72" t="n">
        <v>23036186.64</v>
      </c>
      <c r="P5521" s="72" t="n">
        <v>15556338.94</v>
      </c>
      <c r="Q5521" s="72" t="n">
        <v>7479847.7</v>
      </c>
      <c r="R5521" t="inlineStr">
        <is>
          <t>LS-05</t>
        </is>
      </c>
      <c r="S5521" s="73" t="n">
        <v>39.3</v>
      </c>
      <c r="T5521" s="73" t="n">
        <v>30.2</v>
      </c>
      <c r="U5521" s="71" t="n">
        <v>0</v>
      </c>
      <c r="V5521" t="inlineStr">
        <is>
          <t>No</t>
        </is>
      </c>
      <c r="W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TC105513</t>
        </is>
      </c>
      <c r="B5522" s="69" t="n">
        <v>46320</v>
      </c>
      <c r="C5522" s="70" t="n">
        <v>2026</v>
      </c>
      <c r="D5522" t="inlineStr">
        <is>
          <t>Oct</t>
        </is>
      </c>
      <c r="E5522" t="inlineStr">
        <is>
          <t>UK</t>
        </is>
      </c>
      <c r="F5522" t="inlineStr">
        <is>
          <t>UK</t>
        </is>
      </c>
      <c r="G5522" t="inlineStr">
        <is>
          <t>Technology &amp; Services</t>
        </is>
      </c>
      <c r="H5522" t="inlineStr">
        <is>
          <t>BPS</t>
        </is>
      </c>
      <c r="I5522" t="inlineStr">
        <is>
          <t>Large client</t>
        </is>
      </c>
      <c r="J5522" t="inlineStr">
        <is>
          <t>Ravindra Patil</t>
        </is>
      </c>
      <c r="K5522" s="71" t="n">
        <v>1387</v>
      </c>
      <c r="L5522" s="72" t="n">
        <v>4249.98</v>
      </c>
      <c r="M5522" s="72" t="n">
        <v>5894722.26</v>
      </c>
      <c r="N5522" s="72" t="n">
        <v>235788.89</v>
      </c>
      <c r="O5522" s="72" t="n">
        <v>5658933.37</v>
      </c>
      <c r="P5522" s="72" t="n">
        <v>3971030.17</v>
      </c>
      <c r="Q5522" s="72" t="n">
        <v>1687903.2</v>
      </c>
      <c r="R5522" t="inlineStr">
        <is>
          <t>TS-03</t>
        </is>
      </c>
      <c r="S5522" s="73" t="n">
        <v>8.699999999999999</v>
      </c>
      <c r="T5522" s="73" t="n">
        <v>7.8</v>
      </c>
      <c r="U5522" s="71" t="n">
        <v>0</v>
      </c>
      <c r="V5522" t="inlineStr">
        <is>
          <t>No</t>
        </is>
      </c>
      <c r="W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TC105514</t>
        </is>
      </c>
      <c r="B5523" s="69" t="n">
        <v>46320</v>
      </c>
      <c r="C5523" s="70" t="n">
        <v>2026</v>
      </c>
      <c r="D5523" t="inlineStr">
        <is>
          <t>Oct</t>
        </is>
      </c>
      <c r="E5523" t="inlineStr">
        <is>
          <t>North America</t>
        </is>
      </c>
      <c r="F5523" t="inlineStr">
        <is>
          <t>Canada</t>
        </is>
      </c>
      <c r="G5523" t="inlineStr">
        <is>
          <t>Retail &amp; CPG</t>
        </is>
      </c>
      <c r="H5523" t="inlineStr">
        <is>
          <t>Cloud &amp; infrastructure</t>
        </is>
      </c>
      <c r="I5523" t="inlineStr">
        <is>
          <t>Large client</t>
        </is>
      </c>
      <c r="J5523" t="inlineStr">
        <is>
          <t>Olivia Brown</t>
        </is>
      </c>
      <c r="K5523" s="71" t="n">
        <v>7819</v>
      </c>
      <c r="L5523" s="72" t="n">
        <v>3635.45</v>
      </c>
      <c r="M5523" s="72" t="n">
        <v>28425583.55</v>
      </c>
      <c r="N5523" s="72" t="n">
        <v>568511.67</v>
      </c>
      <c r="O5523" s="72" t="n">
        <v>27857071.88</v>
      </c>
      <c r="P5523" s="72" t="n">
        <v>17909840.71</v>
      </c>
      <c r="Q5523" s="72" t="n">
        <v>9947231.17</v>
      </c>
      <c r="R5523" t="inlineStr">
        <is>
          <t>RC-03</t>
        </is>
      </c>
      <c r="S5523" s="73" t="n">
        <v>51.5</v>
      </c>
      <c r="T5523" s="73" t="n">
        <v>45.5</v>
      </c>
      <c r="U5523" s="71" t="n">
        <v>0</v>
      </c>
      <c r="V5523" t="inlineStr">
        <is>
          <t>No</t>
        </is>
      </c>
      <c r="W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TC105515</t>
        </is>
      </c>
      <c r="B5524" s="69" t="n">
        <v>46321</v>
      </c>
      <c r="C5524" s="70" t="n">
        <v>2026</v>
      </c>
      <c r="D5524" t="inlineStr">
        <is>
          <t>Oct</t>
        </is>
      </c>
      <c r="E5524" t="inlineStr">
        <is>
          <t>North America</t>
        </is>
      </c>
      <c r="F5524" t="inlineStr">
        <is>
          <t>USA</t>
        </is>
      </c>
      <c r="G5524" t="inlineStr">
        <is>
          <t>Life Sciences</t>
        </is>
      </c>
      <c r="H5524" t="inlineStr">
        <is>
          <t>Application services</t>
        </is>
      </c>
      <c r="I5524" t="inlineStr">
        <is>
          <t>Mid-size client</t>
        </is>
      </c>
      <c r="J5524" t="inlineStr">
        <is>
          <t>Zoya Ahmed</t>
        </is>
      </c>
      <c r="K5524" s="71" t="n">
        <v>9007</v>
      </c>
      <c r="L5524" s="72" t="n">
        <v>4094.59</v>
      </c>
      <c r="M5524" s="72" t="n">
        <v>36879972.13</v>
      </c>
      <c r="N5524" s="72" t="n">
        <v>2212798.33</v>
      </c>
      <c r="O5524" s="72" t="n">
        <v>34667173.8</v>
      </c>
      <c r="P5524" s="72" t="n">
        <v>23330628.31</v>
      </c>
      <c r="Q5524" s="72" t="n">
        <v>11336545.49</v>
      </c>
      <c r="R5524" t="inlineStr">
        <is>
          <t>LS-02</t>
        </is>
      </c>
      <c r="S5524" s="73" t="n">
        <v>59.6</v>
      </c>
      <c r="T5524" s="73" t="n">
        <v>51.9</v>
      </c>
      <c r="U5524" s="71" t="n">
        <v>0</v>
      </c>
      <c r="V5524" t="inlineStr">
        <is>
          <t>No</t>
        </is>
      </c>
      <c r="W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TC105516</t>
        </is>
      </c>
      <c r="B5525" s="69" t="n">
        <v>46321</v>
      </c>
      <c r="C5525" s="70" t="n">
        <v>2026</v>
      </c>
      <c r="D5525" t="inlineStr">
        <is>
          <t>Oct</t>
        </is>
      </c>
      <c r="E5525" t="inlineStr">
        <is>
          <t>Middle East &amp; Africa</t>
        </is>
      </c>
      <c r="F5525" t="inlineStr">
        <is>
          <t>South Africa</t>
        </is>
      </c>
      <c r="G5525" t="inlineStr">
        <is>
          <t>Technology &amp; Services</t>
        </is>
      </c>
      <c r="H5525" t="inlineStr">
        <is>
          <t>Application services</t>
        </is>
      </c>
      <c r="I5525" t="inlineStr">
        <is>
          <t>Large client</t>
        </is>
      </c>
      <c r="J5525" t="inlineStr">
        <is>
          <t>Fatima Al-Saud</t>
        </is>
      </c>
      <c r="K5525" s="71" t="n">
        <v>5665</v>
      </c>
      <c r="L5525" s="72" t="n">
        <v>3881.62</v>
      </c>
      <c r="M5525" s="72" t="n">
        <v>21989377.3</v>
      </c>
      <c r="N5525" s="72" t="n">
        <v>439787.55</v>
      </c>
      <c r="O5525" s="72" t="n">
        <v>21549589.75</v>
      </c>
      <c r="P5525" s="72" t="n">
        <v>15018586.04</v>
      </c>
      <c r="Q5525" s="72" t="n">
        <v>6531003.71</v>
      </c>
      <c r="R5525" t="inlineStr">
        <is>
          <t>TS-06</t>
        </is>
      </c>
      <c r="S5525" s="73" t="n">
        <v>37.8</v>
      </c>
      <c r="T5525" s="73" t="n">
        <v>32.8</v>
      </c>
      <c r="U5525" s="71" t="n">
        <v>2</v>
      </c>
      <c r="V5525" t="inlineStr">
        <is>
          <t>No</t>
        </is>
      </c>
      <c r="W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TC105517</t>
        </is>
      </c>
      <c r="B5526" s="69" t="n">
        <v>46321</v>
      </c>
      <c r="C5526" s="70" t="n">
        <v>2026</v>
      </c>
      <c r="D5526" t="inlineStr">
        <is>
          <t>Oct</t>
        </is>
      </c>
      <c r="E5526" t="inlineStr">
        <is>
          <t>Continental Europe</t>
        </is>
      </c>
      <c r="F5526" t="inlineStr">
        <is>
          <t>Germany</t>
        </is>
      </c>
      <c r="G5526" t="inlineStr">
        <is>
          <t>Manufacturing</t>
        </is>
      </c>
      <c r="H5526" t="inlineStr">
        <is>
          <t>Application services</t>
        </is>
      </c>
      <c r="I5526" t="inlineStr">
        <is>
          <t>Top-10 client</t>
        </is>
      </c>
      <c r="J5526" t="inlineStr">
        <is>
          <t>Fatima Al-Saud</t>
        </is>
      </c>
      <c r="K5526" s="71" t="n">
        <v>10415</v>
      </c>
      <c r="L5526" s="72" t="n">
        <v>4121.96</v>
      </c>
      <c r="M5526" s="72" t="n">
        <v>42930213.4</v>
      </c>
      <c r="N5526" s="72" t="n">
        <v>858604.27</v>
      </c>
      <c r="O5526" s="72" t="n">
        <v>42071609.13</v>
      </c>
      <c r="P5526" s="72" t="n">
        <v>28780868.15</v>
      </c>
      <c r="Q5526" s="72" t="n">
        <v>13290740.98</v>
      </c>
      <c r="R5526" t="inlineStr">
        <is>
          <t>M-02</t>
        </is>
      </c>
      <c r="S5526" s="73" t="n">
        <v>74</v>
      </c>
      <c r="T5526" s="73" t="n">
        <v>61.2</v>
      </c>
      <c r="U5526" s="71" t="n">
        <v>0</v>
      </c>
      <c r="V5526" t="inlineStr">
        <is>
          <t>No</t>
        </is>
      </c>
      <c r="W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TC105518</t>
        </is>
      </c>
      <c r="B5527" s="69" t="n">
        <v>46321</v>
      </c>
      <c r="C5527" s="70" t="n">
        <v>2026</v>
      </c>
      <c r="D5527" t="inlineStr">
        <is>
          <t>Oct</t>
        </is>
      </c>
      <c r="E5527" t="inlineStr">
        <is>
          <t>North America</t>
        </is>
      </c>
      <c r="F5527" t="inlineStr">
        <is>
          <t>Canada</t>
        </is>
      </c>
      <c r="G5527" t="inlineStr">
        <is>
          <t>Technology &amp; Services</t>
        </is>
      </c>
      <c r="H5527" t="inlineStr">
        <is>
          <t>Application services</t>
        </is>
      </c>
      <c r="I5527" t="inlineStr">
        <is>
          <t>Mid-size client</t>
        </is>
      </c>
      <c r="J5527" t="inlineStr">
        <is>
          <t>Ravindra Patil</t>
        </is>
      </c>
      <c r="K5527" s="71" t="n">
        <v>1997</v>
      </c>
      <c r="L5527" s="72" t="n">
        <v>3874.02</v>
      </c>
      <c r="M5527" s="72" t="n">
        <v>7736417.94</v>
      </c>
      <c r="N5527" s="72" t="n">
        <v>0</v>
      </c>
      <c r="O5527" s="72" t="n">
        <v>7736417.94</v>
      </c>
      <c r="P5527" s="72" t="n">
        <v>4762256.77</v>
      </c>
      <c r="Q5527" s="72" t="n">
        <v>2974161.17</v>
      </c>
      <c r="R5527" t="inlineStr">
        <is>
          <t>TS-04</t>
        </is>
      </c>
      <c r="S5527" s="73" t="n">
        <v>14.6</v>
      </c>
      <c r="T5527" s="73" t="n">
        <v>11.3</v>
      </c>
      <c r="U5527" s="71" t="n">
        <v>1</v>
      </c>
      <c r="V5527" t="inlineStr">
        <is>
          <t>No</t>
        </is>
      </c>
      <c r="W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TC105519</t>
        </is>
      </c>
      <c r="B5528" s="69" t="n">
        <v>46321</v>
      </c>
      <c r="C5528" s="70" t="n">
        <v>2026</v>
      </c>
      <c r="D5528" t="inlineStr">
        <is>
          <t>Oct</t>
        </is>
      </c>
      <c r="E5528" t="inlineStr">
        <is>
          <t>North America</t>
        </is>
      </c>
      <c r="F5528" t="inlineStr">
        <is>
          <t>Canada</t>
        </is>
      </c>
      <c r="G5528" t="inlineStr">
        <is>
          <t>BFSI</t>
        </is>
      </c>
      <c r="H5528" t="inlineStr">
        <is>
          <t>AI &amp; data</t>
        </is>
      </c>
      <c r="I5528" t="inlineStr">
        <is>
          <t>Large client</t>
        </is>
      </c>
      <c r="J5528" t="inlineStr">
        <is>
          <t>Kofi Mensah</t>
        </is>
      </c>
      <c r="K5528" s="71" t="n">
        <v>2745</v>
      </c>
      <c r="L5528" s="72" t="n">
        <v>3936.64</v>
      </c>
      <c r="M5528" s="72" t="n">
        <v>10806076.8</v>
      </c>
      <c r="N5528" s="72" t="n">
        <v>0</v>
      </c>
      <c r="O5528" s="72" t="n">
        <v>10806076.8</v>
      </c>
      <c r="P5528" s="72" t="n">
        <v>7849907.24</v>
      </c>
      <c r="Q5528" s="72" t="n">
        <v>2956169.56</v>
      </c>
      <c r="R5528" t="inlineStr">
        <is>
          <t>B-03</t>
        </is>
      </c>
      <c r="S5528" s="73" t="n">
        <v>20.7</v>
      </c>
      <c r="T5528" s="73" t="n">
        <v>16.6</v>
      </c>
      <c r="U5528" s="71" t="n">
        <v>0</v>
      </c>
      <c r="V5528" t="inlineStr">
        <is>
          <t>No</t>
        </is>
      </c>
      <c r="W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TC105520</t>
        </is>
      </c>
      <c r="B5529" s="69" t="n">
        <v>46321</v>
      </c>
      <c r="C5529" s="70" t="n">
        <v>2026</v>
      </c>
      <c r="D5529" t="inlineStr">
        <is>
          <t>Oct</t>
        </is>
      </c>
      <c r="E5529" t="inlineStr">
        <is>
          <t>India</t>
        </is>
      </c>
      <c r="F5529" t="inlineStr">
        <is>
          <t>India</t>
        </is>
      </c>
      <c r="G5529" t="inlineStr">
        <is>
          <t>Life Sciences</t>
        </is>
      </c>
      <c r="H5529" t="inlineStr">
        <is>
          <t>Cloud &amp; infrastructure</t>
        </is>
      </c>
      <c r="I5529" t="inlineStr">
        <is>
          <t>Large client</t>
        </is>
      </c>
      <c r="J5529" t="inlineStr">
        <is>
          <t>Hiroshi Tanaka</t>
        </is>
      </c>
      <c r="K5529" s="71" t="n">
        <v>6221</v>
      </c>
      <c r="L5529" s="72" t="n">
        <v>3930.69</v>
      </c>
      <c r="M5529" s="72" t="n">
        <v>24452822.49</v>
      </c>
      <c r="N5529" s="72" t="n">
        <v>0</v>
      </c>
      <c r="O5529" s="72" t="n">
        <v>24452822.49</v>
      </c>
      <c r="P5529" s="72" t="n">
        <v>14050157.24</v>
      </c>
      <c r="Q5529" s="72" t="n">
        <v>10402665.25</v>
      </c>
      <c r="R5529" t="inlineStr">
        <is>
          <t>LS-02</t>
        </is>
      </c>
      <c r="S5529" s="73" t="n">
        <v>40.1</v>
      </c>
      <c r="T5529" s="73" t="n">
        <v>36.6</v>
      </c>
      <c r="U5529" s="71" t="n">
        <v>0</v>
      </c>
      <c r="V5529" t="inlineStr">
        <is>
          <t>No</t>
        </is>
      </c>
      <c r="W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TC105521</t>
        </is>
      </c>
      <c r="B5530" s="69" t="n">
        <v>46321</v>
      </c>
      <c r="C5530" s="70" t="n">
        <v>2026</v>
      </c>
      <c r="D5530" t="inlineStr">
        <is>
          <t>Oct</t>
        </is>
      </c>
      <c r="E5530" t="inlineStr">
        <is>
          <t>UK</t>
        </is>
      </c>
      <c r="F5530" t="inlineStr">
        <is>
          <t>UK</t>
        </is>
      </c>
      <c r="G5530" t="inlineStr">
        <is>
          <t>Life Sciences</t>
        </is>
      </c>
      <c r="H5530" t="inlineStr">
        <is>
          <t>BPS</t>
        </is>
      </c>
      <c r="I5530" t="inlineStr">
        <is>
          <t>Large client</t>
        </is>
      </c>
      <c r="J5530" t="inlineStr">
        <is>
          <t>Carlos Silva</t>
        </is>
      </c>
      <c r="K5530" s="71" t="n">
        <v>6054</v>
      </c>
      <c r="L5530" s="72" t="n">
        <v>5006.15</v>
      </c>
      <c r="M5530" s="72" t="n">
        <v>30307232.1</v>
      </c>
      <c r="N5530" s="72" t="n">
        <v>606144.64</v>
      </c>
      <c r="O5530" s="72" t="n">
        <v>29701087.46</v>
      </c>
      <c r="P5530" s="72" t="n">
        <v>17648512.2</v>
      </c>
      <c r="Q5530" s="72" t="n">
        <v>12052575.26</v>
      </c>
      <c r="R5530" t="inlineStr">
        <is>
          <t>LS-02</t>
        </is>
      </c>
      <c r="S5530" s="73" t="n">
        <v>37.8</v>
      </c>
      <c r="T5530" s="73" t="n">
        <v>33</v>
      </c>
      <c r="U5530" s="71" t="n">
        <v>0</v>
      </c>
      <c r="V5530" t="inlineStr">
        <is>
          <t>No</t>
        </is>
      </c>
      <c r="W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TC105522</t>
        </is>
      </c>
      <c r="B5531" s="69" t="n">
        <v>46321</v>
      </c>
      <c r="C5531" s="70" t="n">
        <v>2026</v>
      </c>
      <c r="D5531" t="inlineStr">
        <is>
          <t>Oct</t>
        </is>
      </c>
      <c r="E5531" t="inlineStr">
        <is>
          <t>Asia Pacific</t>
        </is>
      </c>
      <c r="F5531" t="inlineStr">
        <is>
          <t>Singapore</t>
        </is>
      </c>
      <c r="G5531" t="inlineStr">
        <is>
          <t>Retail &amp; CPG</t>
        </is>
      </c>
      <c r="H5531" t="inlineStr">
        <is>
          <t>Cloud &amp; infrastructure</t>
        </is>
      </c>
      <c r="I5531" t="inlineStr">
        <is>
          <t>Top-10 client</t>
        </is>
      </c>
      <c r="J5531" t="inlineStr">
        <is>
          <t>Hiroshi Tanaka</t>
        </is>
      </c>
      <c r="K5531" s="71" t="n">
        <v>9317</v>
      </c>
      <c r="L5531" s="72" t="n">
        <v>3370.31</v>
      </c>
      <c r="M5531" s="72" t="n">
        <v>31401178.27</v>
      </c>
      <c r="N5531" s="72" t="n">
        <v>628023.5699999999</v>
      </c>
      <c r="O5531" s="72" t="n">
        <v>30773154.7</v>
      </c>
      <c r="P5531" s="72" t="n">
        <v>20724990.88</v>
      </c>
      <c r="Q5531" s="72" t="n">
        <v>10048163.82</v>
      </c>
      <c r="R5531" t="inlineStr">
        <is>
          <t>RC-02</t>
        </is>
      </c>
      <c r="S5531" s="73" t="n">
        <v>66.59999999999999</v>
      </c>
      <c r="T5531" s="73" t="n">
        <v>53.3</v>
      </c>
      <c r="U5531" s="71" t="n">
        <v>0</v>
      </c>
      <c r="V5531" t="inlineStr">
        <is>
          <t>No</t>
        </is>
      </c>
      <c r="W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TC105523</t>
        </is>
      </c>
      <c r="B5532" s="69" t="n">
        <v>46322</v>
      </c>
      <c r="C5532" s="70" t="n">
        <v>2026</v>
      </c>
      <c r="D5532" t="inlineStr">
        <is>
          <t>Oct</t>
        </is>
      </c>
      <c r="E5532" t="inlineStr">
        <is>
          <t>North America</t>
        </is>
      </c>
      <c r="F5532" t="inlineStr">
        <is>
          <t>USA</t>
        </is>
      </c>
      <c r="G5532" t="inlineStr">
        <is>
          <t>Manufacturing</t>
        </is>
      </c>
      <c r="H5532" t="inlineStr">
        <is>
          <t>AI &amp; data</t>
        </is>
      </c>
      <c r="I5532" t="inlineStr">
        <is>
          <t>Top-10 client</t>
        </is>
      </c>
      <c r="J5532" t="inlineStr">
        <is>
          <t>Liam O'Brien</t>
        </is>
      </c>
      <c r="K5532" s="71" t="n">
        <v>6216</v>
      </c>
      <c r="L5532" s="72" t="n">
        <v>4390.32</v>
      </c>
      <c r="M5532" s="72" t="n">
        <v>27290229.12</v>
      </c>
      <c r="N5532" s="72" t="n">
        <v>0</v>
      </c>
      <c r="O5532" s="72" t="n">
        <v>27290229.12</v>
      </c>
      <c r="P5532" s="72" t="n">
        <v>16663619.42</v>
      </c>
      <c r="Q5532" s="72" t="n">
        <v>10626609.7</v>
      </c>
      <c r="R5532" t="inlineStr">
        <is>
          <t>M-06</t>
        </is>
      </c>
      <c r="S5532" s="73" t="n">
        <v>45.1</v>
      </c>
      <c r="T5532" s="73" t="n">
        <v>37.6</v>
      </c>
      <c r="U5532" s="71" t="n">
        <v>0</v>
      </c>
      <c r="V5532" t="inlineStr">
        <is>
          <t>No</t>
        </is>
      </c>
      <c r="W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TC105524</t>
        </is>
      </c>
      <c r="B5533" s="69" t="n">
        <v>46322</v>
      </c>
      <c r="C5533" s="70" t="n">
        <v>2026</v>
      </c>
      <c r="D5533" t="inlineStr">
        <is>
          <t>Oct</t>
        </is>
      </c>
      <c r="E5533" t="inlineStr">
        <is>
          <t>North America</t>
        </is>
      </c>
      <c r="F5533" t="inlineStr">
        <is>
          <t>Canada</t>
        </is>
      </c>
      <c r="G5533" t="inlineStr">
        <is>
          <t>BFSI</t>
        </is>
      </c>
      <c r="H5533" t="inlineStr">
        <is>
          <t>Consulting</t>
        </is>
      </c>
      <c r="I5533" t="inlineStr">
        <is>
          <t>Top-10 client</t>
        </is>
      </c>
      <c r="J5533" t="inlineStr">
        <is>
          <t>Olivia Brown</t>
        </is>
      </c>
      <c r="K5533" s="71" t="n">
        <v>3618</v>
      </c>
      <c r="L5533" s="72" t="n">
        <v>4415.22</v>
      </c>
      <c r="M5533" s="72" t="n">
        <v>15974265.96</v>
      </c>
      <c r="N5533" s="72" t="n">
        <v>0</v>
      </c>
      <c r="O5533" s="72" t="n">
        <v>15974265.96</v>
      </c>
      <c r="P5533" s="72" t="n">
        <v>10897924.52</v>
      </c>
      <c r="Q5533" s="72" t="n">
        <v>5076341.44</v>
      </c>
      <c r="R5533" t="inlineStr">
        <is>
          <t>B-01</t>
        </is>
      </c>
      <c r="S5533" s="73" t="n">
        <v>27.3</v>
      </c>
      <c r="T5533" s="73" t="n">
        <v>22.4</v>
      </c>
      <c r="U5533" s="71" t="n">
        <v>0</v>
      </c>
      <c r="V5533" t="inlineStr">
        <is>
          <t>No</t>
        </is>
      </c>
      <c r="W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TC105525</t>
        </is>
      </c>
      <c r="B5534" s="69" t="n">
        <v>46322</v>
      </c>
      <c r="C5534" s="70" t="n">
        <v>2026</v>
      </c>
      <c r="D5534" t="inlineStr">
        <is>
          <t>Oct</t>
        </is>
      </c>
      <c r="E5534" t="inlineStr">
        <is>
          <t>UK</t>
        </is>
      </c>
      <c r="F5534" t="inlineStr">
        <is>
          <t>UK</t>
        </is>
      </c>
      <c r="G5534" t="inlineStr">
        <is>
          <t>Communications &amp; Media</t>
        </is>
      </c>
      <c r="H5534" t="inlineStr">
        <is>
          <t>Application services</t>
        </is>
      </c>
      <c r="I5534" t="inlineStr">
        <is>
          <t>Mid-size client</t>
        </is>
      </c>
      <c r="J5534" t="inlineStr">
        <is>
          <t>Kofi Mensah</t>
        </is>
      </c>
      <c r="K5534" s="71" t="n">
        <v>3865</v>
      </c>
      <c r="L5534" s="72" t="n">
        <v>3999.65</v>
      </c>
      <c r="M5534" s="72" t="n">
        <v>15458647.25</v>
      </c>
      <c r="N5534" s="72" t="n">
        <v>0</v>
      </c>
      <c r="O5534" s="72" t="n">
        <v>15458647.25</v>
      </c>
      <c r="P5534" s="72" t="n">
        <v>11307882.82</v>
      </c>
      <c r="Q5534" s="72" t="n">
        <v>4150764.43</v>
      </c>
      <c r="R5534" t="inlineStr">
        <is>
          <t>CM-06</t>
        </is>
      </c>
      <c r="S5534" s="73" t="n">
        <v>28.6</v>
      </c>
      <c r="T5534" s="73" t="n">
        <v>23.5</v>
      </c>
      <c r="U5534" s="71" t="n">
        <v>0</v>
      </c>
      <c r="V5534" t="inlineStr">
        <is>
          <t>Yes</t>
        </is>
      </c>
      <c r="W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TC105526</t>
        </is>
      </c>
      <c r="B5535" s="69" t="n">
        <v>46322</v>
      </c>
      <c r="C5535" s="70" t="n">
        <v>2026</v>
      </c>
      <c r="D5535" t="inlineStr">
        <is>
          <t>Oct</t>
        </is>
      </c>
      <c r="E5535" t="inlineStr">
        <is>
          <t>Middle East &amp; Africa</t>
        </is>
      </c>
      <c r="F5535" t="inlineStr">
        <is>
          <t>South Africa</t>
        </is>
      </c>
      <c r="G5535" t="inlineStr">
        <is>
          <t>Life Sciences</t>
        </is>
      </c>
      <c r="H5535" t="inlineStr">
        <is>
          <t>Application services</t>
        </is>
      </c>
      <c r="I5535" t="inlineStr">
        <is>
          <t>Top-10 client</t>
        </is>
      </c>
      <c r="J5535" t="inlineStr">
        <is>
          <t>Priya Nair</t>
        </is>
      </c>
      <c r="K5535" s="71" t="n">
        <v>8449</v>
      </c>
      <c r="L5535" s="72" t="n">
        <v>4223.23</v>
      </c>
      <c r="M5535" s="72" t="n">
        <v>35682070.27</v>
      </c>
      <c r="N5535" s="72" t="n">
        <v>2140924.22</v>
      </c>
      <c r="O5535" s="72" t="n">
        <v>33541146.05</v>
      </c>
      <c r="P5535" s="72" t="n">
        <v>24556450.99</v>
      </c>
      <c r="Q5535" s="72" t="n">
        <v>8984695.060000001</v>
      </c>
      <c r="R5535" t="inlineStr">
        <is>
          <t>LS-04</t>
        </is>
      </c>
      <c r="S5535" s="73" t="n">
        <v>53.9</v>
      </c>
      <c r="T5535" s="73" t="n">
        <v>48.8</v>
      </c>
      <c r="U5535" s="71" t="n">
        <v>0</v>
      </c>
      <c r="V5535" t="inlineStr">
        <is>
          <t>No</t>
        </is>
      </c>
      <c r="W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TC105527</t>
        </is>
      </c>
      <c r="B5536" s="69" t="n">
        <v>46322</v>
      </c>
      <c r="C5536" s="70" t="n">
        <v>2026</v>
      </c>
      <c r="D5536" t="inlineStr">
        <is>
          <t>Oct</t>
        </is>
      </c>
      <c r="E5536" t="inlineStr">
        <is>
          <t>UK</t>
        </is>
      </c>
      <c r="F5536" t="inlineStr">
        <is>
          <t>UK</t>
        </is>
      </c>
      <c r="G5536" t="inlineStr">
        <is>
          <t>Life Sciences</t>
        </is>
      </c>
      <c r="H5536" t="inlineStr">
        <is>
          <t>AI &amp; data</t>
        </is>
      </c>
      <c r="I5536" t="inlineStr">
        <is>
          <t>Top-10 client</t>
        </is>
      </c>
      <c r="J5536" t="inlineStr">
        <is>
          <t>Wei Chen</t>
        </is>
      </c>
      <c r="K5536" s="71" t="n">
        <v>4199</v>
      </c>
      <c r="L5536" s="72" t="n">
        <v>4561.9</v>
      </c>
      <c r="M5536" s="72" t="n">
        <v>19155418.1</v>
      </c>
      <c r="N5536" s="72" t="n">
        <v>766216.72</v>
      </c>
      <c r="O5536" s="72" t="n">
        <v>18389201.38</v>
      </c>
      <c r="P5536" s="72" t="n">
        <v>12380879.84</v>
      </c>
      <c r="Q5536" s="72" t="n">
        <v>6008321.54</v>
      </c>
      <c r="R5536" t="inlineStr">
        <is>
          <t>LS-01</t>
        </is>
      </c>
      <c r="S5536" s="73" t="n">
        <v>30</v>
      </c>
      <c r="T5536" s="73" t="n">
        <v>24.2</v>
      </c>
      <c r="U5536" s="71" t="n">
        <v>0</v>
      </c>
      <c r="V5536" t="inlineStr">
        <is>
          <t>No</t>
        </is>
      </c>
      <c r="W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TC105528</t>
        </is>
      </c>
      <c r="B5537" s="69" t="n">
        <v>46322</v>
      </c>
      <c r="C5537" s="70" t="n">
        <v>2026</v>
      </c>
      <c r="D5537" t="inlineStr">
        <is>
          <t>Oct</t>
        </is>
      </c>
      <c r="E5537" t="inlineStr">
        <is>
          <t>North America</t>
        </is>
      </c>
      <c r="F5537" t="inlineStr">
        <is>
          <t>USA</t>
        </is>
      </c>
      <c r="G5537" t="inlineStr">
        <is>
          <t>BFSI</t>
        </is>
      </c>
      <c r="H5537" t="inlineStr">
        <is>
          <t>Application services</t>
        </is>
      </c>
      <c r="I5537" t="inlineStr">
        <is>
          <t>Large client</t>
        </is>
      </c>
      <c r="J5537" t="inlineStr">
        <is>
          <t>Omar Haddad</t>
        </is>
      </c>
      <c r="K5537" s="71" t="n">
        <v>10037</v>
      </c>
      <c r="L5537" s="72" t="n">
        <v>4627.26</v>
      </c>
      <c r="M5537" s="72" t="n">
        <v>46443808.62</v>
      </c>
      <c r="N5537" s="72" t="n">
        <v>0</v>
      </c>
      <c r="O5537" s="72" t="n">
        <v>46443808.62</v>
      </c>
      <c r="P5537" s="72" t="n">
        <v>31253381.27</v>
      </c>
      <c r="Q5537" s="72" t="n">
        <v>15190427.35</v>
      </c>
      <c r="R5537" t="inlineStr">
        <is>
          <t>B-02</t>
        </is>
      </c>
      <c r="S5537" s="73" t="n">
        <v>74.3</v>
      </c>
      <c r="T5537" s="73" t="n">
        <v>59.2</v>
      </c>
      <c r="U5537" s="71" t="n">
        <v>1</v>
      </c>
      <c r="V5537" t="inlineStr">
        <is>
          <t>No</t>
        </is>
      </c>
      <c r="W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TC105529</t>
        </is>
      </c>
      <c r="B5538" s="69" t="n">
        <v>46322</v>
      </c>
      <c r="C5538" s="70" t="n">
        <v>2026</v>
      </c>
      <c r="D5538" t="inlineStr">
        <is>
          <t>Oct</t>
        </is>
      </c>
      <c r="E5538" t="inlineStr">
        <is>
          <t>North America</t>
        </is>
      </c>
      <c r="F5538" t="inlineStr">
        <is>
          <t>Canada</t>
        </is>
      </c>
      <c r="G5538" t="inlineStr">
        <is>
          <t>Technology &amp; Services</t>
        </is>
      </c>
      <c r="H5538" t="inlineStr">
        <is>
          <t>Application services</t>
        </is>
      </c>
      <c r="I5538" t="inlineStr">
        <is>
          <t>Large client</t>
        </is>
      </c>
      <c r="J5538" t="inlineStr">
        <is>
          <t>Ravindra Patil</t>
        </is>
      </c>
      <c r="K5538" s="71" t="n">
        <v>9167</v>
      </c>
      <c r="L5538" s="72" t="n">
        <v>3970.77</v>
      </c>
      <c r="M5538" s="72" t="n">
        <v>36400048.59</v>
      </c>
      <c r="N5538" s="72" t="n">
        <v>0</v>
      </c>
      <c r="O5538" s="72" t="n">
        <v>36400048.59</v>
      </c>
      <c r="P5538" s="72" t="n">
        <v>24323609.88</v>
      </c>
      <c r="Q5538" s="72" t="n">
        <v>12076438.71</v>
      </c>
      <c r="R5538" t="inlineStr">
        <is>
          <t>TS-06</t>
        </is>
      </c>
      <c r="S5538" s="73" t="n">
        <v>69.8</v>
      </c>
      <c r="T5538" s="73" t="n">
        <v>53.3</v>
      </c>
      <c r="U5538" s="71" t="n">
        <v>2</v>
      </c>
      <c r="V5538" t="inlineStr">
        <is>
          <t>No</t>
        </is>
      </c>
      <c r="W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TC105530</t>
        </is>
      </c>
      <c r="B5539" s="69" t="n">
        <v>46323</v>
      </c>
      <c r="C5539" s="70" t="n">
        <v>2026</v>
      </c>
      <c r="D5539" t="inlineStr">
        <is>
          <t>Oct</t>
        </is>
      </c>
      <c r="E5539" t="inlineStr">
        <is>
          <t>North America</t>
        </is>
      </c>
      <c r="F5539" t="inlineStr">
        <is>
          <t>Canada</t>
        </is>
      </c>
      <c r="G5539" t="inlineStr">
        <is>
          <t>BFSI</t>
        </is>
      </c>
      <c r="H5539" t="inlineStr">
        <is>
          <t>AI &amp; data</t>
        </is>
      </c>
      <c r="I5539" t="inlineStr">
        <is>
          <t>Mid-size client</t>
        </is>
      </c>
      <c r="J5539" t="inlineStr">
        <is>
          <t>Sophie Müller</t>
        </is>
      </c>
      <c r="K5539" s="71" t="n">
        <v>10908</v>
      </c>
      <c r="L5539" s="72" t="n">
        <v>4007.07</v>
      </c>
      <c r="M5539" s="72" t="n">
        <v>43709119.56</v>
      </c>
      <c r="N5539" s="72" t="n">
        <v>874182.39</v>
      </c>
      <c r="O5539" s="72" t="n">
        <v>42834937.17</v>
      </c>
      <c r="P5539" s="72" t="n">
        <v>30336134.78</v>
      </c>
      <c r="Q5539" s="72" t="n">
        <v>12498802.39</v>
      </c>
      <c r="R5539" t="inlineStr">
        <is>
          <t>B-03</t>
        </is>
      </c>
      <c r="S5539" s="73" t="n">
        <v>70.5</v>
      </c>
      <c r="T5539" s="73" t="n">
        <v>63.1</v>
      </c>
      <c r="U5539" s="71" t="n">
        <v>0</v>
      </c>
      <c r="V5539" t="inlineStr">
        <is>
          <t>No</t>
        </is>
      </c>
      <c r="W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TC105531</t>
        </is>
      </c>
      <c r="B5540" s="69" t="n">
        <v>46323</v>
      </c>
      <c r="C5540" s="70" t="n">
        <v>2026</v>
      </c>
      <c r="D5540" t="inlineStr">
        <is>
          <t>Oct</t>
        </is>
      </c>
      <c r="E5540" t="inlineStr">
        <is>
          <t>North America</t>
        </is>
      </c>
      <c r="F5540" t="inlineStr">
        <is>
          <t>Canada</t>
        </is>
      </c>
      <c r="G5540" t="inlineStr">
        <is>
          <t>Communications &amp; Media</t>
        </is>
      </c>
      <c r="H5540" t="inlineStr">
        <is>
          <t>Cloud &amp; infrastructure</t>
        </is>
      </c>
      <c r="I5540" t="inlineStr">
        <is>
          <t>Large client</t>
        </is>
      </c>
      <c r="J5540" t="inlineStr">
        <is>
          <t>Emma Clarke</t>
        </is>
      </c>
      <c r="K5540" s="71" t="n">
        <v>9600</v>
      </c>
      <c r="L5540" s="72" t="n">
        <v>3882.55</v>
      </c>
      <c r="M5540" s="72" t="n">
        <v>37272480</v>
      </c>
      <c r="N5540" s="72" t="n">
        <v>2236348.8</v>
      </c>
      <c r="O5540" s="72" t="n">
        <v>35036131.2</v>
      </c>
      <c r="P5540" s="72" t="n">
        <v>24171361.69</v>
      </c>
      <c r="Q5540" s="72" t="n">
        <v>10864769.51</v>
      </c>
      <c r="R5540" t="inlineStr">
        <is>
          <t>CM-04</t>
        </is>
      </c>
      <c r="S5540" s="73" t="n">
        <v>78.40000000000001</v>
      </c>
      <c r="T5540" s="73" t="n">
        <v>59.7</v>
      </c>
      <c r="U5540" s="71" t="n">
        <v>0</v>
      </c>
      <c r="V5540" t="inlineStr">
        <is>
          <t>No</t>
        </is>
      </c>
      <c r="W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TC105532</t>
        </is>
      </c>
      <c r="B5541" s="69" t="n">
        <v>46323</v>
      </c>
      <c r="C5541" s="70" t="n">
        <v>2026</v>
      </c>
      <c r="D5541" t="inlineStr">
        <is>
          <t>Oct</t>
        </is>
      </c>
      <c r="E5541" t="inlineStr">
        <is>
          <t>UK</t>
        </is>
      </c>
      <c r="F5541" t="inlineStr">
        <is>
          <t>UK</t>
        </is>
      </c>
      <c r="G5541" t="inlineStr">
        <is>
          <t>BFSI</t>
        </is>
      </c>
      <c r="H5541" t="inlineStr">
        <is>
          <t>Cloud &amp; infrastructure</t>
        </is>
      </c>
      <c r="I5541" t="inlineStr">
        <is>
          <t>Large client</t>
        </is>
      </c>
      <c r="J5541" t="inlineStr">
        <is>
          <t>Ana Costa</t>
        </is>
      </c>
      <c r="K5541" s="71" t="n">
        <v>10844</v>
      </c>
      <c r="L5541" s="72" t="n">
        <v>3988.64</v>
      </c>
      <c r="M5541" s="72" t="n">
        <v>43252812.16</v>
      </c>
      <c r="N5541" s="72" t="n">
        <v>0</v>
      </c>
      <c r="O5541" s="72" t="n">
        <v>43252812.16</v>
      </c>
      <c r="P5541" s="72" t="n">
        <v>29749992.8</v>
      </c>
      <c r="Q5541" s="72" t="n">
        <v>13502819.36</v>
      </c>
      <c r="R5541" t="inlineStr">
        <is>
          <t>B-06</t>
        </is>
      </c>
      <c r="S5541" s="73" t="n">
        <v>74</v>
      </c>
      <c r="T5541" s="73" t="n">
        <v>62.5</v>
      </c>
      <c r="U5541" s="71" t="n">
        <v>3</v>
      </c>
      <c r="V5541" t="inlineStr">
        <is>
          <t>Yes</t>
        </is>
      </c>
      <c r="W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TC105533</t>
        </is>
      </c>
      <c r="B5542" s="69" t="n">
        <v>46323</v>
      </c>
      <c r="C5542" s="70" t="n">
        <v>2026</v>
      </c>
      <c r="D5542" t="inlineStr">
        <is>
          <t>Oct</t>
        </is>
      </c>
      <c r="E5542" t="inlineStr">
        <is>
          <t>Middle East &amp; Africa</t>
        </is>
      </c>
      <c r="F5542" t="inlineStr">
        <is>
          <t>UAE</t>
        </is>
      </c>
      <c r="G5542" t="inlineStr">
        <is>
          <t>Technology &amp; Services</t>
        </is>
      </c>
      <c r="H5542" t="inlineStr">
        <is>
          <t>Consulting</t>
        </is>
      </c>
      <c r="I5542" t="inlineStr">
        <is>
          <t>Large client</t>
        </is>
      </c>
      <c r="J5542" t="inlineStr">
        <is>
          <t>Zoya Ahmed</t>
        </is>
      </c>
      <c r="K5542" s="71" t="n">
        <v>4532</v>
      </c>
      <c r="L5542" s="72" t="n">
        <v>3391.03</v>
      </c>
      <c r="M5542" s="72" t="n">
        <v>15368147.96</v>
      </c>
      <c r="N5542" s="72" t="n">
        <v>0</v>
      </c>
      <c r="O5542" s="72" t="n">
        <v>15368147.96</v>
      </c>
      <c r="P5542" s="72" t="n">
        <v>10693340.11</v>
      </c>
      <c r="Q5542" s="72" t="n">
        <v>4674807.85</v>
      </c>
      <c r="R5542" t="inlineStr">
        <is>
          <t>TS-06</t>
        </is>
      </c>
      <c r="S5542" s="73" t="n">
        <v>34.9</v>
      </c>
      <c r="T5542" s="73" t="n">
        <v>26.4</v>
      </c>
      <c r="U5542" s="71" t="n">
        <v>0</v>
      </c>
      <c r="V5542" t="inlineStr">
        <is>
          <t>No</t>
        </is>
      </c>
      <c r="W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TC105534</t>
        </is>
      </c>
      <c r="B5543" s="69" t="n">
        <v>46323</v>
      </c>
      <c r="C5543" s="70" t="n">
        <v>2026</v>
      </c>
      <c r="D5543" t="inlineStr">
        <is>
          <t>Oct</t>
        </is>
      </c>
      <c r="E5543" t="inlineStr">
        <is>
          <t>North America</t>
        </is>
      </c>
      <c r="F5543" t="inlineStr">
        <is>
          <t>USA</t>
        </is>
      </c>
      <c r="G5543" t="inlineStr">
        <is>
          <t>Communications &amp; Media</t>
        </is>
      </c>
      <c r="H5543" t="inlineStr">
        <is>
          <t>Cloud &amp; infrastructure</t>
        </is>
      </c>
      <c r="I5543" t="inlineStr">
        <is>
          <t>Large client</t>
        </is>
      </c>
      <c r="J5543" t="inlineStr">
        <is>
          <t>Carlos Silva</t>
        </is>
      </c>
      <c r="K5543" s="71" t="n">
        <v>7872</v>
      </c>
      <c r="L5543" s="72" t="n">
        <v>3432.65</v>
      </c>
      <c r="M5543" s="72" t="n">
        <v>27021820.8</v>
      </c>
      <c r="N5543" s="72" t="n">
        <v>0</v>
      </c>
      <c r="O5543" s="72" t="n">
        <v>27021820.8</v>
      </c>
      <c r="P5543" s="72" t="n">
        <v>17961583.91</v>
      </c>
      <c r="Q5543" s="72" t="n">
        <v>9060236.890000001</v>
      </c>
      <c r="R5543" t="inlineStr">
        <is>
          <t>CM-03</t>
        </is>
      </c>
      <c r="S5543" s="73" t="n">
        <v>58.1</v>
      </c>
      <c r="T5543" s="73" t="n">
        <v>47.7</v>
      </c>
      <c r="U5543" s="71" t="n">
        <v>0</v>
      </c>
      <c r="V5543" t="inlineStr">
        <is>
          <t>No</t>
        </is>
      </c>
      <c r="W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TC105535</t>
        </is>
      </c>
      <c r="B5544" s="69" t="n">
        <v>46323</v>
      </c>
      <c r="C5544" s="70" t="n">
        <v>2026</v>
      </c>
      <c r="D5544" t="inlineStr">
        <is>
          <t>Oct</t>
        </is>
      </c>
      <c r="E5544" t="inlineStr">
        <is>
          <t>Asia Pacific</t>
        </is>
      </c>
      <c r="F5544" t="inlineStr">
        <is>
          <t>Australia</t>
        </is>
      </c>
      <c r="G5544" t="inlineStr">
        <is>
          <t>Technology &amp; Services</t>
        </is>
      </c>
      <c r="H5544" t="inlineStr">
        <is>
          <t>Application services</t>
        </is>
      </c>
      <c r="I5544" t="inlineStr">
        <is>
          <t>Top-10 client</t>
        </is>
      </c>
      <c r="J5544" t="inlineStr">
        <is>
          <t>Shraddha Kulkarni</t>
        </is>
      </c>
      <c r="K5544" s="71" t="n">
        <v>1091</v>
      </c>
      <c r="L5544" s="72" t="n">
        <v>3952.6</v>
      </c>
      <c r="M5544" s="72" t="n">
        <v>4312286.6</v>
      </c>
      <c r="N5544" s="72" t="n">
        <v>86245.73</v>
      </c>
      <c r="O5544" s="72" t="n">
        <v>4226040.87</v>
      </c>
      <c r="P5544" s="72" t="n">
        <v>2540273.81</v>
      </c>
      <c r="Q5544" s="72" t="n">
        <v>1685767.06</v>
      </c>
      <c r="R5544" t="inlineStr">
        <is>
          <t>TS-06</t>
        </is>
      </c>
      <c r="S5544" s="73" t="n">
        <v>8</v>
      </c>
      <c r="T5544" s="73" t="n">
        <v>6.5</v>
      </c>
      <c r="U5544" s="71" t="n">
        <v>0</v>
      </c>
      <c r="V5544" t="inlineStr">
        <is>
          <t>No</t>
        </is>
      </c>
      <c r="W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TC105536</t>
        </is>
      </c>
      <c r="B5545" s="69" t="n">
        <v>46323</v>
      </c>
      <c r="C5545" s="70" t="n">
        <v>2026</v>
      </c>
      <c r="D5545" t="inlineStr">
        <is>
          <t>Oct</t>
        </is>
      </c>
      <c r="E5545" t="inlineStr">
        <is>
          <t>North America</t>
        </is>
      </c>
      <c r="F5545" t="inlineStr">
        <is>
          <t>Canada</t>
        </is>
      </c>
      <c r="G5545" t="inlineStr">
        <is>
          <t>Life Sciences</t>
        </is>
      </c>
      <c r="H5545" t="inlineStr">
        <is>
          <t>Application services</t>
        </is>
      </c>
      <c r="I5545" t="inlineStr">
        <is>
          <t>Large client</t>
        </is>
      </c>
      <c r="J5545" t="inlineStr">
        <is>
          <t>Yuki Sato</t>
        </is>
      </c>
      <c r="K5545" s="71" t="n">
        <v>4097</v>
      </c>
      <c r="L5545" s="72" t="n">
        <v>4113.61</v>
      </c>
      <c r="M5545" s="72" t="n">
        <v>16853460.17</v>
      </c>
      <c r="N5545" s="72" t="n">
        <v>674138.41</v>
      </c>
      <c r="O5545" s="72" t="n">
        <v>16179321.76</v>
      </c>
      <c r="P5545" s="72" t="n">
        <v>10351701.23</v>
      </c>
      <c r="Q5545" s="72" t="n">
        <v>5827620.53</v>
      </c>
      <c r="R5545" t="inlineStr">
        <is>
          <t>LS-04</t>
        </is>
      </c>
      <c r="S5545" s="73" t="n">
        <v>28.6</v>
      </c>
      <c r="T5545" s="73" t="n">
        <v>22.6</v>
      </c>
      <c r="U5545" s="71" t="n">
        <v>0</v>
      </c>
      <c r="V5545" t="inlineStr">
        <is>
          <t>No</t>
        </is>
      </c>
      <c r="W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TC105537</t>
        </is>
      </c>
      <c r="B5546" s="69" t="n">
        <v>46323</v>
      </c>
      <c r="C5546" s="70" t="n">
        <v>2026</v>
      </c>
      <c r="D5546" t="inlineStr">
        <is>
          <t>Oct</t>
        </is>
      </c>
      <c r="E5546" t="inlineStr">
        <is>
          <t>North America</t>
        </is>
      </c>
      <c r="F5546" t="inlineStr">
        <is>
          <t>Canada</t>
        </is>
      </c>
      <c r="G5546" t="inlineStr">
        <is>
          <t>Technology &amp; Services</t>
        </is>
      </c>
      <c r="H5546" t="inlineStr">
        <is>
          <t>Consulting</t>
        </is>
      </c>
      <c r="I5546" t="inlineStr">
        <is>
          <t>Mid-size client</t>
        </is>
      </c>
      <c r="J5546" t="inlineStr">
        <is>
          <t>Zoya Ahmed</t>
        </is>
      </c>
      <c r="K5546" s="71" t="n">
        <v>7403</v>
      </c>
      <c r="L5546" s="72" t="n">
        <v>3858.79</v>
      </c>
      <c r="M5546" s="72" t="n">
        <v>28566622.37</v>
      </c>
      <c r="N5546" s="72" t="n">
        <v>0</v>
      </c>
      <c r="O5546" s="72" t="n">
        <v>28566622.37</v>
      </c>
      <c r="P5546" s="72" t="n">
        <v>17467710.28</v>
      </c>
      <c r="Q5546" s="72" t="n">
        <v>11098912.09</v>
      </c>
      <c r="R5546" t="inlineStr">
        <is>
          <t>TS-02</t>
        </is>
      </c>
      <c r="S5546" s="73" t="n">
        <v>51.6</v>
      </c>
      <c r="T5546" s="73" t="n">
        <v>42.3</v>
      </c>
      <c r="U5546" s="71" t="n">
        <v>1</v>
      </c>
      <c r="V5546" t="inlineStr">
        <is>
          <t>No</t>
        </is>
      </c>
      <c r="W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TC105538</t>
        </is>
      </c>
      <c r="B5547" s="69" t="n">
        <v>46323</v>
      </c>
      <c r="C5547" s="70" t="n">
        <v>2026</v>
      </c>
      <c r="D5547" t="inlineStr">
        <is>
          <t>Oct</t>
        </is>
      </c>
      <c r="E5547" t="inlineStr">
        <is>
          <t>UK</t>
        </is>
      </c>
      <c r="F5547" t="inlineStr">
        <is>
          <t>UK</t>
        </is>
      </c>
      <c r="G5547" t="inlineStr">
        <is>
          <t>BFSI</t>
        </is>
      </c>
      <c r="H5547" t="inlineStr">
        <is>
          <t>Application services</t>
        </is>
      </c>
      <c r="I5547" t="inlineStr">
        <is>
          <t>Large client</t>
        </is>
      </c>
      <c r="J5547" t="inlineStr">
        <is>
          <t>Shraddha Kulkarni</t>
        </is>
      </c>
      <c r="K5547" s="71" t="n">
        <v>1998</v>
      </c>
      <c r="L5547" s="72" t="n">
        <v>3879.27</v>
      </c>
      <c r="M5547" s="72" t="n">
        <v>7750781.46</v>
      </c>
      <c r="N5547" s="72" t="n">
        <v>0</v>
      </c>
      <c r="O5547" s="72" t="n">
        <v>7750781.46</v>
      </c>
      <c r="P5547" s="72" t="n">
        <v>4760191.41</v>
      </c>
      <c r="Q5547" s="72" t="n">
        <v>2990590.05</v>
      </c>
      <c r="R5547" t="inlineStr">
        <is>
          <t>B-02</t>
        </is>
      </c>
      <c r="S5547" s="73" t="n">
        <v>14.9</v>
      </c>
      <c r="T5547" s="73" t="n">
        <v>12.2</v>
      </c>
      <c r="U5547" s="71" t="n">
        <v>0</v>
      </c>
      <c r="V5547" t="inlineStr">
        <is>
          <t>No</t>
        </is>
      </c>
      <c r="W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TC105539</t>
        </is>
      </c>
      <c r="B5548" s="69" t="n">
        <v>46327</v>
      </c>
      <c r="C5548" s="70" t="n">
        <v>2026</v>
      </c>
      <c r="D5548" t="inlineStr">
        <is>
          <t>Nov</t>
        </is>
      </c>
      <c r="E5548" t="inlineStr">
        <is>
          <t>India</t>
        </is>
      </c>
      <c r="F5548" t="inlineStr">
        <is>
          <t>India</t>
        </is>
      </c>
      <c r="G5548" t="inlineStr">
        <is>
          <t>Communications &amp; Media</t>
        </is>
      </c>
      <c r="H5548" t="inlineStr">
        <is>
          <t>Application services</t>
        </is>
      </c>
      <c r="I5548" t="inlineStr">
        <is>
          <t>Large client</t>
        </is>
      </c>
      <c r="J5548" t="inlineStr">
        <is>
          <t>Arjun Mehta</t>
        </is>
      </c>
      <c r="K5548" s="71" t="n">
        <v>12662</v>
      </c>
      <c r="L5548" s="72" t="n">
        <v>3141.44</v>
      </c>
      <c r="M5548" s="72" t="n">
        <v>39776913.28</v>
      </c>
      <c r="N5548" s="72" t="n">
        <v>0</v>
      </c>
      <c r="O5548" s="72" t="n">
        <v>39776913.28</v>
      </c>
      <c r="P5548" s="72" t="n">
        <v>26739100.76</v>
      </c>
      <c r="Q5548" s="72" t="n">
        <v>13037812.52</v>
      </c>
      <c r="R5548" t="inlineStr">
        <is>
          <t>CM-03</t>
        </is>
      </c>
      <c r="S5548" s="73" t="n">
        <v>76.8</v>
      </c>
      <c r="T5548" s="73" t="n">
        <v>70.09999999999999</v>
      </c>
      <c r="U5548" s="71" t="n">
        <v>2</v>
      </c>
      <c r="V5548" t="inlineStr">
        <is>
          <t>No</t>
        </is>
      </c>
      <c r="W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TC105540</t>
        </is>
      </c>
      <c r="B5549" s="69" t="n">
        <v>46327</v>
      </c>
      <c r="C5549" s="70" t="n">
        <v>2026</v>
      </c>
      <c r="D5549" t="inlineStr">
        <is>
          <t>Nov</t>
        </is>
      </c>
      <c r="E5549" t="inlineStr">
        <is>
          <t>Continental Europe</t>
        </is>
      </c>
      <c r="F5549" t="inlineStr">
        <is>
          <t>France</t>
        </is>
      </c>
      <c r="G5549" t="inlineStr">
        <is>
          <t>Technology &amp; Services</t>
        </is>
      </c>
      <c r="H5549" t="inlineStr">
        <is>
          <t>Consulting</t>
        </is>
      </c>
      <c r="I5549" t="inlineStr">
        <is>
          <t>Large client</t>
        </is>
      </c>
      <c r="J5549" t="inlineStr">
        <is>
          <t>Wei Chen</t>
        </is>
      </c>
      <c r="K5549" s="71" t="n">
        <v>5223</v>
      </c>
      <c r="L5549" s="72" t="n">
        <v>4369.34</v>
      </c>
      <c r="M5549" s="72" t="n">
        <v>22821062.82</v>
      </c>
      <c r="N5549" s="72" t="n">
        <v>0</v>
      </c>
      <c r="O5549" s="72" t="n">
        <v>22821062.82</v>
      </c>
      <c r="P5549" s="72" t="n">
        <v>14625005.45</v>
      </c>
      <c r="Q5549" s="72" t="n">
        <v>8196057.37</v>
      </c>
      <c r="R5549" t="inlineStr">
        <is>
          <t>TS-03</t>
        </is>
      </c>
      <c r="S5549" s="73" t="n">
        <v>33.7</v>
      </c>
      <c r="T5549" s="73" t="n">
        <v>30</v>
      </c>
      <c r="U5549" s="71" t="n">
        <v>2</v>
      </c>
      <c r="V5549" t="inlineStr">
        <is>
          <t>No</t>
        </is>
      </c>
      <c r="W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TC105541</t>
        </is>
      </c>
      <c r="B5550" s="69" t="n">
        <v>46327</v>
      </c>
      <c r="C5550" s="70" t="n">
        <v>2026</v>
      </c>
      <c r="D5550" t="inlineStr">
        <is>
          <t>Nov</t>
        </is>
      </c>
      <c r="E5550" t="inlineStr">
        <is>
          <t>UK</t>
        </is>
      </c>
      <c r="F5550" t="inlineStr">
        <is>
          <t>UK</t>
        </is>
      </c>
      <c r="G5550" t="inlineStr">
        <is>
          <t>Manufacturing</t>
        </is>
      </c>
      <c r="H5550" t="inlineStr">
        <is>
          <t>Application services</t>
        </is>
      </c>
      <c r="I5550" t="inlineStr">
        <is>
          <t>Top-10 client</t>
        </is>
      </c>
      <c r="J5550" t="inlineStr">
        <is>
          <t>Priya Nair</t>
        </is>
      </c>
      <c r="K5550" s="71" t="n">
        <v>1042</v>
      </c>
      <c r="L5550" s="72" t="n">
        <v>4108.33</v>
      </c>
      <c r="M5550" s="72" t="n">
        <v>4280879.86</v>
      </c>
      <c r="N5550" s="72" t="n">
        <v>85617.60000000001</v>
      </c>
      <c r="O5550" s="72" t="n">
        <v>4195262.26</v>
      </c>
      <c r="P5550" s="72" t="n">
        <v>2936579.83</v>
      </c>
      <c r="Q5550" s="72" t="n">
        <v>1258682.43</v>
      </c>
      <c r="R5550" t="inlineStr">
        <is>
          <t>M-03</t>
        </is>
      </c>
      <c r="S5550" s="73" t="n">
        <v>8.1</v>
      </c>
      <c r="T5550" s="73" t="n">
        <v>6</v>
      </c>
      <c r="U5550" s="71" t="n">
        <v>2</v>
      </c>
      <c r="V5550" t="inlineStr">
        <is>
          <t>No</t>
        </is>
      </c>
      <c r="W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TC105542</t>
        </is>
      </c>
      <c r="B5551" s="69" t="n">
        <v>46327</v>
      </c>
      <c r="C5551" s="70" t="n">
        <v>2026</v>
      </c>
      <c r="D5551" t="inlineStr">
        <is>
          <t>Nov</t>
        </is>
      </c>
      <c r="E5551" t="inlineStr">
        <is>
          <t>Continental Europe</t>
        </is>
      </c>
      <c r="F5551" t="inlineStr">
        <is>
          <t>Netherlands</t>
        </is>
      </c>
      <c r="G5551" t="inlineStr">
        <is>
          <t>BFSI</t>
        </is>
      </c>
      <c r="H5551" t="inlineStr">
        <is>
          <t>Application services</t>
        </is>
      </c>
      <c r="I5551" t="inlineStr">
        <is>
          <t>Top-10 client</t>
        </is>
      </c>
      <c r="J5551" t="inlineStr">
        <is>
          <t>Hiroshi Tanaka</t>
        </is>
      </c>
      <c r="K5551" s="71" t="n">
        <v>7356</v>
      </c>
      <c r="L5551" s="72" t="n">
        <v>4572.48</v>
      </c>
      <c r="M5551" s="72" t="n">
        <v>33635162.88</v>
      </c>
      <c r="N5551" s="72" t="n">
        <v>1345406.52</v>
      </c>
      <c r="O5551" s="72" t="n">
        <v>32289756.36</v>
      </c>
      <c r="P5551" s="72" t="n">
        <v>20494885.45</v>
      </c>
      <c r="Q5551" s="72" t="n">
        <v>11794870.91</v>
      </c>
      <c r="R5551" t="inlineStr">
        <is>
          <t>B-05</t>
        </is>
      </c>
      <c r="S5551" s="73" t="n">
        <v>57.5</v>
      </c>
      <c r="T5551" s="73" t="n">
        <v>42.6</v>
      </c>
      <c r="U5551" s="71" t="n">
        <v>0</v>
      </c>
      <c r="V5551" t="inlineStr">
        <is>
          <t>No</t>
        </is>
      </c>
      <c r="W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TC105543</t>
        </is>
      </c>
      <c r="B5552" s="69" t="n">
        <v>46327</v>
      </c>
      <c r="C5552" s="70" t="n">
        <v>2026</v>
      </c>
      <c r="D5552" t="inlineStr">
        <is>
          <t>Nov</t>
        </is>
      </c>
      <c r="E5552" t="inlineStr">
        <is>
          <t>UK</t>
        </is>
      </c>
      <c r="F5552" t="inlineStr">
        <is>
          <t>UK</t>
        </is>
      </c>
      <c r="G5552" t="inlineStr">
        <is>
          <t>Life Sciences</t>
        </is>
      </c>
      <c r="H5552" t="inlineStr">
        <is>
          <t>BPS</t>
        </is>
      </c>
      <c r="I5552" t="inlineStr">
        <is>
          <t>Large client</t>
        </is>
      </c>
      <c r="J5552" t="inlineStr">
        <is>
          <t>Priya Nair</t>
        </is>
      </c>
      <c r="K5552" s="71" t="n">
        <v>5260</v>
      </c>
      <c r="L5552" s="72" t="n">
        <v>4669.5</v>
      </c>
      <c r="M5552" s="72" t="n">
        <v>24561570</v>
      </c>
      <c r="N5552" s="72" t="n">
        <v>982462.8</v>
      </c>
      <c r="O5552" s="72" t="n">
        <v>23579107.2</v>
      </c>
      <c r="P5552" s="72" t="n">
        <v>14434776.62</v>
      </c>
      <c r="Q5552" s="72" t="n">
        <v>9144330.58</v>
      </c>
      <c r="R5552" t="inlineStr">
        <is>
          <t>LS-05</t>
        </is>
      </c>
      <c r="S5552" s="73" t="n">
        <v>31.1</v>
      </c>
      <c r="T5552" s="73" t="n">
        <v>28.3</v>
      </c>
      <c r="U5552" s="71" t="n">
        <v>0</v>
      </c>
      <c r="V5552" t="inlineStr">
        <is>
          <t>No</t>
        </is>
      </c>
      <c r="W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TC105544</t>
        </is>
      </c>
      <c r="B5553" s="69" t="n">
        <v>46328</v>
      </c>
      <c r="C5553" s="70" t="n">
        <v>2026</v>
      </c>
      <c r="D5553" t="inlineStr">
        <is>
          <t>Nov</t>
        </is>
      </c>
      <c r="E5553" t="inlineStr">
        <is>
          <t>UK</t>
        </is>
      </c>
      <c r="F5553" t="inlineStr">
        <is>
          <t>UK</t>
        </is>
      </c>
      <c r="G5553" t="inlineStr">
        <is>
          <t>BFSI</t>
        </is>
      </c>
      <c r="H5553" t="inlineStr">
        <is>
          <t>Cloud &amp; infrastructure</t>
        </is>
      </c>
      <c r="I5553" t="inlineStr">
        <is>
          <t>Mid-size client</t>
        </is>
      </c>
      <c r="J5553" t="inlineStr">
        <is>
          <t>Zoya Ahmed</t>
        </is>
      </c>
      <c r="K5553" s="71" t="n">
        <v>5864</v>
      </c>
      <c r="L5553" s="72" t="n">
        <v>4167.69</v>
      </c>
      <c r="M5553" s="72" t="n">
        <v>24439334.16</v>
      </c>
      <c r="N5553" s="72" t="n">
        <v>0</v>
      </c>
      <c r="O5553" s="72" t="n">
        <v>24439334.16</v>
      </c>
      <c r="P5553" s="72" t="n">
        <v>14066224.92</v>
      </c>
      <c r="Q5553" s="72" t="n">
        <v>10373109.24</v>
      </c>
      <c r="R5553" t="inlineStr">
        <is>
          <t>B-02</t>
        </is>
      </c>
      <c r="S5553" s="73" t="n">
        <v>40.3</v>
      </c>
      <c r="T5553" s="73" t="n">
        <v>32.7</v>
      </c>
      <c r="U5553" s="71" t="n">
        <v>2</v>
      </c>
      <c r="V5553" t="inlineStr">
        <is>
          <t>No</t>
        </is>
      </c>
      <c r="W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TC105545</t>
        </is>
      </c>
      <c r="B5554" s="69" t="n">
        <v>46328</v>
      </c>
      <c r="C5554" s="70" t="n">
        <v>2026</v>
      </c>
      <c r="D5554" t="inlineStr">
        <is>
          <t>Nov</t>
        </is>
      </c>
      <c r="E5554" t="inlineStr">
        <is>
          <t>North America</t>
        </is>
      </c>
      <c r="F5554" t="inlineStr">
        <is>
          <t>Canada</t>
        </is>
      </c>
      <c r="G5554" t="inlineStr">
        <is>
          <t>BFSI</t>
        </is>
      </c>
      <c r="H5554" t="inlineStr">
        <is>
          <t>Application services</t>
        </is>
      </c>
      <c r="I5554" t="inlineStr">
        <is>
          <t>Large client</t>
        </is>
      </c>
      <c r="J5554" t="inlineStr">
        <is>
          <t>Lucas Martin</t>
        </is>
      </c>
      <c r="K5554" s="71" t="n">
        <v>2574</v>
      </c>
      <c r="L5554" s="72" t="n">
        <v>4095.56</v>
      </c>
      <c r="M5554" s="72" t="n">
        <v>10541971.44</v>
      </c>
      <c r="N5554" s="72" t="n">
        <v>0</v>
      </c>
      <c r="O5554" s="72" t="n">
        <v>10541971.44</v>
      </c>
      <c r="P5554" s="72" t="n">
        <v>6429532.03</v>
      </c>
      <c r="Q5554" s="72" t="n">
        <v>4112439.41</v>
      </c>
      <c r="R5554" t="inlineStr">
        <is>
          <t>B-04</t>
        </is>
      </c>
      <c r="S5554" s="73" t="n">
        <v>17.5</v>
      </c>
      <c r="T5554" s="73" t="n">
        <v>14</v>
      </c>
      <c r="U5554" s="71" t="n">
        <v>0</v>
      </c>
      <c r="V5554" t="inlineStr">
        <is>
          <t>No</t>
        </is>
      </c>
      <c r="W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TC105546</t>
        </is>
      </c>
      <c r="B5555" s="69" t="n">
        <v>46328</v>
      </c>
      <c r="C5555" s="70" t="n">
        <v>2026</v>
      </c>
      <c r="D5555" t="inlineStr">
        <is>
          <t>Nov</t>
        </is>
      </c>
      <c r="E5555" t="inlineStr">
        <is>
          <t>North America</t>
        </is>
      </c>
      <c r="F5555" t="inlineStr">
        <is>
          <t>Canada</t>
        </is>
      </c>
      <c r="G5555" t="inlineStr">
        <is>
          <t>Technology &amp; Services</t>
        </is>
      </c>
      <c r="H5555" t="inlineStr">
        <is>
          <t>Consulting</t>
        </is>
      </c>
      <c r="I5555" t="inlineStr">
        <is>
          <t>Large client</t>
        </is>
      </c>
      <c r="J5555" t="inlineStr">
        <is>
          <t>Liam O'Brien</t>
        </is>
      </c>
      <c r="K5555" s="71" t="n">
        <v>9404</v>
      </c>
      <c r="L5555" s="72" t="n">
        <v>3791.13</v>
      </c>
      <c r="M5555" s="72" t="n">
        <v>35651786.52</v>
      </c>
      <c r="N5555" s="72" t="n">
        <v>713035.73</v>
      </c>
      <c r="O5555" s="72" t="n">
        <v>34938750.79</v>
      </c>
      <c r="P5555" s="72" t="n">
        <v>23895214.6</v>
      </c>
      <c r="Q5555" s="72" t="n">
        <v>11043536.19</v>
      </c>
      <c r="R5555" t="inlineStr">
        <is>
          <t>TS-06</t>
        </is>
      </c>
      <c r="S5555" s="73" t="n">
        <v>69.8</v>
      </c>
      <c r="T5555" s="73" t="n">
        <v>55.1</v>
      </c>
      <c r="U5555" s="71" t="n">
        <v>4</v>
      </c>
      <c r="V5555" t="inlineStr">
        <is>
          <t>No</t>
        </is>
      </c>
      <c r="W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TC105547</t>
        </is>
      </c>
      <c r="B5556" s="69" t="n">
        <v>46328</v>
      </c>
      <c r="C5556" s="70" t="n">
        <v>2026</v>
      </c>
      <c r="D5556" t="inlineStr">
        <is>
          <t>Nov</t>
        </is>
      </c>
      <c r="E5556" t="inlineStr">
        <is>
          <t>North America</t>
        </is>
      </c>
      <c r="F5556" t="inlineStr">
        <is>
          <t>Canada</t>
        </is>
      </c>
      <c r="G5556" t="inlineStr">
        <is>
          <t>Retail &amp; CPG</t>
        </is>
      </c>
      <c r="H5556" t="inlineStr">
        <is>
          <t>Application services</t>
        </is>
      </c>
      <c r="I5556" t="inlineStr">
        <is>
          <t>Mid-size client</t>
        </is>
      </c>
      <c r="J5556" t="inlineStr">
        <is>
          <t>Zoya Ahmed</t>
        </is>
      </c>
      <c r="K5556" s="71" t="n">
        <v>1881</v>
      </c>
      <c r="L5556" s="72" t="n">
        <v>4238.89</v>
      </c>
      <c r="M5556" s="72" t="n">
        <v>7973352.09</v>
      </c>
      <c r="N5556" s="72" t="n">
        <v>159467.04</v>
      </c>
      <c r="O5556" s="72" t="n">
        <v>7813885.05</v>
      </c>
      <c r="P5556" s="72" t="n">
        <v>5167411.59</v>
      </c>
      <c r="Q5556" s="72" t="n">
        <v>2646473.46</v>
      </c>
      <c r="R5556" t="inlineStr">
        <is>
          <t>RC-06</t>
        </is>
      </c>
      <c r="S5556" s="73" t="n">
        <v>13.5</v>
      </c>
      <c r="T5556" s="73" t="n">
        <v>10.2</v>
      </c>
      <c r="U5556" s="71" t="n">
        <v>0</v>
      </c>
      <c r="V5556" t="inlineStr">
        <is>
          <t>No</t>
        </is>
      </c>
      <c r="W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TC105548</t>
        </is>
      </c>
      <c r="B5557" s="69" t="n">
        <v>46328</v>
      </c>
      <c r="C5557" s="70" t="n">
        <v>2026</v>
      </c>
      <c r="D5557" t="inlineStr">
        <is>
          <t>Nov</t>
        </is>
      </c>
      <c r="E5557" t="inlineStr">
        <is>
          <t>Middle East &amp; Africa</t>
        </is>
      </c>
      <c r="F5557" t="inlineStr">
        <is>
          <t>South Africa</t>
        </is>
      </c>
      <c r="G5557" t="inlineStr">
        <is>
          <t>BFSI</t>
        </is>
      </c>
      <c r="H5557" t="inlineStr">
        <is>
          <t>BPS</t>
        </is>
      </c>
      <c r="I5557" t="inlineStr">
        <is>
          <t>Large client</t>
        </is>
      </c>
      <c r="J5557" t="inlineStr">
        <is>
          <t>Arjun Mehta</t>
        </is>
      </c>
      <c r="K5557" s="71" t="n">
        <v>3774</v>
      </c>
      <c r="L5557" s="72" t="n">
        <v>3480.9</v>
      </c>
      <c r="M5557" s="72" t="n">
        <v>13136916.6</v>
      </c>
      <c r="N5557" s="72" t="n">
        <v>525476.66</v>
      </c>
      <c r="O5557" s="72" t="n">
        <v>12611439.94</v>
      </c>
      <c r="P5557" s="72" t="n">
        <v>8259475.49</v>
      </c>
      <c r="Q5557" s="72" t="n">
        <v>4351964.45</v>
      </c>
      <c r="R5557" t="inlineStr">
        <is>
          <t>B-02</t>
        </is>
      </c>
      <c r="S5557" s="73" t="n">
        <v>25.4</v>
      </c>
      <c r="T5557" s="73" t="n">
        <v>22.2</v>
      </c>
      <c r="U5557" s="71" t="n">
        <v>0</v>
      </c>
      <c r="V5557" t="inlineStr">
        <is>
          <t>No</t>
        </is>
      </c>
      <c r="W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TC105549</t>
        </is>
      </c>
      <c r="B5558" s="69" t="n">
        <v>46328</v>
      </c>
      <c r="C5558" s="70" t="n">
        <v>2026</v>
      </c>
      <c r="D5558" t="inlineStr">
        <is>
          <t>Nov</t>
        </is>
      </c>
      <c r="E5558" t="inlineStr">
        <is>
          <t>North America</t>
        </is>
      </c>
      <c r="F5558" t="inlineStr">
        <is>
          <t>Canada</t>
        </is>
      </c>
      <c r="G5558" t="inlineStr">
        <is>
          <t>Technology &amp; Services</t>
        </is>
      </c>
      <c r="H5558" t="inlineStr">
        <is>
          <t>Application services</t>
        </is>
      </c>
      <c r="I5558" t="inlineStr">
        <is>
          <t>Mid-size client</t>
        </is>
      </c>
      <c r="J5558" t="inlineStr">
        <is>
          <t>Mei Lin</t>
        </is>
      </c>
      <c r="K5558" s="71" t="n">
        <v>9845</v>
      </c>
      <c r="L5558" s="72" t="n">
        <v>4322.57</v>
      </c>
      <c r="M5558" s="72" t="n">
        <v>42555701.65</v>
      </c>
      <c r="N5558" s="72" t="n">
        <v>0</v>
      </c>
      <c r="O5558" s="72" t="n">
        <v>42555701.65</v>
      </c>
      <c r="P5558" s="72" t="n">
        <v>26518097.46</v>
      </c>
      <c r="Q5558" s="72" t="n">
        <v>16037604.19</v>
      </c>
      <c r="R5558" t="inlineStr">
        <is>
          <t>TS-02</t>
        </is>
      </c>
      <c r="S5558" s="73" t="n">
        <v>72.09999999999999</v>
      </c>
      <c r="T5558" s="73" t="n">
        <v>53.9</v>
      </c>
      <c r="U5558" s="71" t="n">
        <v>3</v>
      </c>
      <c r="V5558" t="inlineStr">
        <is>
          <t>No</t>
        </is>
      </c>
      <c r="W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TC105550</t>
        </is>
      </c>
      <c r="B5559" s="69" t="n">
        <v>46328</v>
      </c>
      <c r="C5559" s="70" t="n">
        <v>2026</v>
      </c>
      <c r="D5559" t="inlineStr">
        <is>
          <t>Nov</t>
        </is>
      </c>
      <c r="E5559" t="inlineStr">
        <is>
          <t>North America</t>
        </is>
      </c>
      <c r="F5559" t="inlineStr">
        <is>
          <t>USA</t>
        </is>
      </c>
      <c r="G5559" t="inlineStr">
        <is>
          <t>Manufacturing</t>
        </is>
      </c>
      <c r="H5559" t="inlineStr">
        <is>
          <t>Application services</t>
        </is>
      </c>
      <c r="I5559" t="inlineStr">
        <is>
          <t>Top-10 client</t>
        </is>
      </c>
      <c r="J5559" t="inlineStr">
        <is>
          <t>Liam O'Brien</t>
        </is>
      </c>
      <c r="K5559" s="71" t="n">
        <v>9613</v>
      </c>
      <c r="L5559" s="72" t="n">
        <v>3716.74</v>
      </c>
      <c r="M5559" s="72" t="n">
        <v>35729021.62</v>
      </c>
      <c r="N5559" s="72" t="n">
        <v>714580.4300000001</v>
      </c>
      <c r="O5559" s="72" t="n">
        <v>35014441.19</v>
      </c>
      <c r="P5559" s="72" t="n">
        <v>23989804.08</v>
      </c>
      <c r="Q5559" s="72" t="n">
        <v>11024637.11</v>
      </c>
      <c r="R5559" t="inlineStr">
        <is>
          <t>M-06</t>
        </is>
      </c>
      <c r="S5559" s="73" t="n">
        <v>56.3</v>
      </c>
      <c r="T5559" s="73" t="n">
        <v>51.4</v>
      </c>
      <c r="U5559" s="71" t="n">
        <v>1</v>
      </c>
      <c r="V5559" t="inlineStr">
        <is>
          <t>No</t>
        </is>
      </c>
      <c r="W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TC105551</t>
        </is>
      </c>
      <c r="B5560" s="69" t="n">
        <v>46328</v>
      </c>
      <c r="C5560" s="70" t="n">
        <v>2026</v>
      </c>
      <c r="D5560" t="inlineStr">
        <is>
          <t>Nov</t>
        </is>
      </c>
      <c r="E5560" t="inlineStr">
        <is>
          <t>North America</t>
        </is>
      </c>
      <c r="F5560" t="inlineStr">
        <is>
          <t>Canada</t>
        </is>
      </c>
      <c r="G5560" t="inlineStr">
        <is>
          <t>Retail &amp; CPG</t>
        </is>
      </c>
      <c r="H5560" t="inlineStr">
        <is>
          <t>Application services</t>
        </is>
      </c>
      <c r="I5560" t="inlineStr">
        <is>
          <t>Mid-size client</t>
        </is>
      </c>
      <c r="J5560" t="inlineStr">
        <is>
          <t>Shraddha Kulkarni</t>
        </is>
      </c>
      <c r="K5560" s="71" t="n">
        <v>4298</v>
      </c>
      <c r="L5560" s="72" t="n">
        <v>3847.07</v>
      </c>
      <c r="M5560" s="72" t="n">
        <v>16534706.86</v>
      </c>
      <c r="N5560" s="72" t="n">
        <v>0</v>
      </c>
      <c r="O5560" s="72" t="n">
        <v>16534706.86</v>
      </c>
      <c r="P5560" s="72" t="n">
        <v>10048003.03</v>
      </c>
      <c r="Q5560" s="72" t="n">
        <v>6486703.83</v>
      </c>
      <c r="R5560" t="inlineStr">
        <is>
          <t>RC-05</t>
        </is>
      </c>
      <c r="S5560" s="73" t="n">
        <v>28.7</v>
      </c>
      <c r="T5560" s="73" t="n">
        <v>25.2</v>
      </c>
      <c r="U5560" s="71" t="n">
        <v>0</v>
      </c>
      <c r="V5560" t="inlineStr">
        <is>
          <t>No</t>
        </is>
      </c>
      <c r="W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TC105552</t>
        </is>
      </c>
      <c r="B5561" s="69" t="n">
        <v>46328</v>
      </c>
      <c r="C5561" s="70" t="n">
        <v>2026</v>
      </c>
      <c r="D5561" t="inlineStr">
        <is>
          <t>Nov</t>
        </is>
      </c>
      <c r="E5561" t="inlineStr">
        <is>
          <t>North America</t>
        </is>
      </c>
      <c r="F5561" t="inlineStr">
        <is>
          <t>Canada</t>
        </is>
      </c>
      <c r="G5561" t="inlineStr">
        <is>
          <t>BFSI</t>
        </is>
      </c>
      <c r="H5561" t="inlineStr">
        <is>
          <t>Cloud &amp; infrastructure</t>
        </is>
      </c>
      <c r="I5561" t="inlineStr">
        <is>
          <t>Large client</t>
        </is>
      </c>
      <c r="J5561" t="inlineStr">
        <is>
          <t>Shraddha Kulkarni</t>
        </is>
      </c>
      <c r="K5561" s="71" t="n">
        <v>1385</v>
      </c>
      <c r="L5561" s="72" t="n">
        <v>4239.59</v>
      </c>
      <c r="M5561" s="72" t="n">
        <v>5871832.15</v>
      </c>
      <c r="N5561" s="72" t="n">
        <v>0</v>
      </c>
      <c r="O5561" s="72" t="n">
        <v>5871832.15</v>
      </c>
      <c r="P5561" s="72" t="n">
        <v>3777448.23</v>
      </c>
      <c r="Q5561" s="72" t="n">
        <v>2094383.92</v>
      </c>
      <c r="R5561" t="inlineStr">
        <is>
          <t>B-02</t>
        </is>
      </c>
      <c r="S5561" s="73" t="n">
        <v>9.699999999999999</v>
      </c>
      <c r="T5561" s="73" t="n">
        <v>8.1</v>
      </c>
      <c r="U5561" s="71" t="n">
        <v>0</v>
      </c>
      <c r="V5561" t="inlineStr">
        <is>
          <t>No</t>
        </is>
      </c>
      <c r="W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TC105553</t>
        </is>
      </c>
      <c r="B5562" s="69" t="n">
        <v>46328</v>
      </c>
      <c r="C5562" s="70" t="n">
        <v>2026</v>
      </c>
      <c r="D5562" t="inlineStr">
        <is>
          <t>Nov</t>
        </is>
      </c>
      <c r="E5562" t="inlineStr">
        <is>
          <t>UK</t>
        </is>
      </c>
      <c r="F5562" t="inlineStr">
        <is>
          <t>UK</t>
        </is>
      </c>
      <c r="G5562" t="inlineStr">
        <is>
          <t>BFSI</t>
        </is>
      </c>
      <c r="H5562" t="inlineStr">
        <is>
          <t>Cloud &amp; infrastructure</t>
        </is>
      </c>
      <c r="I5562" t="inlineStr">
        <is>
          <t>Large client</t>
        </is>
      </c>
      <c r="J5562" t="inlineStr">
        <is>
          <t>Fatima Al-Saud</t>
        </is>
      </c>
      <c r="K5562" s="71" t="n">
        <v>1275</v>
      </c>
      <c r="L5562" s="72" t="n">
        <v>4640.84</v>
      </c>
      <c r="M5562" s="72" t="n">
        <v>5917071</v>
      </c>
      <c r="N5562" s="72" t="n">
        <v>0</v>
      </c>
      <c r="O5562" s="72" t="n">
        <v>5917071</v>
      </c>
      <c r="P5562" s="72" t="n">
        <v>3704530.17</v>
      </c>
      <c r="Q5562" s="72" t="n">
        <v>2212540.83</v>
      </c>
      <c r="R5562" t="inlineStr">
        <is>
          <t>B-03</t>
        </is>
      </c>
      <c r="S5562" s="73" t="n">
        <v>7.9</v>
      </c>
      <c r="T5562" s="73" t="n">
        <v>7.2</v>
      </c>
      <c r="U5562" s="71" t="n">
        <v>0</v>
      </c>
      <c r="V5562" t="inlineStr">
        <is>
          <t>No</t>
        </is>
      </c>
      <c r="W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TC105554</t>
        </is>
      </c>
      <c r="B5563" s="69" t="n">
        <v>46329</v>
      </c>
      <c r="C5563" s="70" t="n">
        <v>2026</v>
      </c>
      <c r="D5563" t="inlineStr">
        <is>
          <t>Nov</t>
        </is>
      </c>
      <c r="E5563" t="inlineStr">
        <is>
          <t>North America</t>
        </is>
      </c>
      <c r="F5563" t="inlineStr">
        <is>
          <t>Canada</t>
        </is>
      </c>
      <c r="G5563" t="inlineStr">
        <is>
          <t>Manufacturing</t>
        </is>
      </c>
      <c r="H5563" t="inlineStr">
        <is>
          <t>Cloud &amp; infrastructure</t>
        </is>
      </c>
      <c r="I5563" t="inlineStr">
        <is>
          <t>Large client</t>
        </is>
      </c>
      <c r="J5563" t="inlineStr">
        <is>
          <t>Olivia Brown</t>
        </is>
      </c>
      <c r="K5563" s="71" t="n">
        <v>6523</v>
      </c>
      <c r="L5563" s="72" t="n">
        <v>3629.91</v>
      </c>
      <c r="M5563" s="72" t="n">
        <v>23677902.93</v>
      </c>
      <c r="N5563" s="72" t="n">
        <v>473558.06</v>
      </c>
      <c r="O5563" s="72" t="n">
        <v>23204344.87</v>
      </c>
      <c r="P5563" s="72" t="n">
        <v>14178592.78</v>
      </c>
      <c r="Q5563" s="72" t="n">
        <v>9025752.09</v>
      </c>
      <c r="R5563" t="inlineStr">
        <is>
          <t>M-01</t>
        </is>
      </c>
      <c r="S5563" s="73" t="n">
        <v>47.1</v>
      </c>
      <c r="T5563" s="73" t="n">
        <v>37.4</v>
      </c>
      <c r="U5563" s="71" t="n">
        <v>0</v>
      </c>
      <c r="V5563" t="inlineStr">
        <is>
          <t>Yes</t>
        </is>
      </c>
      <c r="W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TC105555</t>
        </is>
      </c>
      <c r="B5564" s="69" t="n">
        <v>46329</v>
      </c>
      <c r="C5564" s="70" t="n">
        <v>2026</v>
      </c>
      <c r="D5564" t="inlineStr">
        <is>
          <t>Nov</t>
        </is>
      </c>
      <c r="E5564" t="inlineStr">
        <is>
          <t>Continental Europe</t>
        </is>
      </c>
      <c r="F5564" t="inlineStr">
        <is>
          <t>France</t>
        </is>
      </c>
      <c r="G5564" t="inlineStr">
        <is>
          <t>BFSI</t>
        </is>
      </c>
      <c r="H5564" t="inlineStr">
        <is>
          <t>Application services</t>
        </is>
      </c>
      <c r="I5564" t="inlineStr">
        <is>
          <t>Top-10 client</t>
        </is>
      </c>
      <c r="J5564" t="inlineStr">
        <is>
          <t>Emma Clarke</t>
        </is>
      </c>
      <c r="K5564" s="71" t="n">
        <v>8748</v>
      </c>
      <c r="L5564" s="72" t="n">
        <v>3783.45</v>
      </c>
      <c r="M5564" s="72" t="n">
        <v>33097620.6</v>
      </c>
      <c r="N5564" s="72" t="n">
        <v>1323904.82</v>
      </c>
      <c r="O5564" s="72" t="n">
        <v>31773715.78</v>
      </c>
      <c r="P5564" s="72" t="n">
        <v>20920796.56</v>
      </c>
      <c r="Q5564" s="72" t="n">
        <v>10852919.22</v>
      </c>
      <c r="R5564" t="inlineStr">
        <is>
          <t>B-01</t>
        </is>
      </c>
      <c r="S5564" s="73" t="n">
        <v>62.9</v>
      </c>
      <c r="T5564" s="73" t="n">
        <v>48.4</v>
      </c>
      <c r="U5564" s="71" t="n">
        <v>2</v>
      </c>
      <c r="V5564" t="inlineStr">
        <is>
          <t>No</t>
        </is>
      </c>
      <c r="W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TC105556</t>
        </is>
      </c>
      <c r="B5565" s="69" t="n">
        <v>46329</v>
      </c>
      <c r="C5565" s="70" t="n">
        <v>2026</v>
      </c>
      <c r="D5565" t="inlineStr">
        <is>
          <t>Nov</t>
        </is>
      </c>
      <c r="E5565" t="inlineStr">
        <is>
          <t>North America</t>
        </is>
      </c>
      <c r="F5565" t="inlineStr">
        <is>
          <t>USA</t>
        </is>
      </c>
      <c r="G5565" t="inlineStr">
        <is>
          <t>BFSI</t>
        </is>
      </c>
      <c r="H5565" t="inlineStr">
        <is>
          <t>AI &amp; data</t>
        </is>
      </c>
      <c r="I5565" t="inlineStr">
        <is>
          <t>Large client</t>
        </is>
      </c>
      <c r="J5565" t="inlineStr">
        <is>
          <t>Ana Costa</t>
        </is>
      </c>
      <c r="K5565" s="71" t="n">
        <v>2559</v>
      </c>
      <c r="L5565" s="72" t="n">
        <v>4575.23</v>
      </c>
      <c r="M5565" s="72" t="n">
        <v>11708013.57</v>
      </c>
      <c r="N5565" s="72" t="n">
        <v>234160.27</v>
      </c>
      <c r="O5565" s="72" t="n">
        <v>11473853.3</v>
      </c>
      <c r="P5565" s="72" t="n">
        <v>8460134.939999999</v>
      </c>
      <c r="Q5565" s="72" t="n">
        <v>3013718.36</v>
      </c>
      <c r="R5565" t="inlineStr">
        <is>
          <t>B-03</t>
        </is>
      </c>
      <c r="S5565" s="73" t="n">
        <v>18.2</v>
      </c>
      <c r="T5565" s="73" t="n">
        <v>14.2</v>
      </c>
      <c r="U5565" s="71" t="n">
        <v>0</v>
      </c>
      <c r="V5565" t="inlineStr">
        <is>
          <t>Yes</t>
        </is>
      </c>
      <c r="W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TC105557</t>
        </is>
      </c>
      <c r="B5566" s="69" t="n">
        <v>46329</v>
      </c>
      <c r="C5566" s="70" t="n">
        <v>2026</v>
      </c>
      <c r="D5566" t="inlineStr">
        <is>
          <t>Nov</t>
        </is>
      </c>
      <c r="E5566" t="inlineStr">
        <is>
          <t>Middle East &amp; Africa</t>
        </is>
      </c>
      <c r="F5566" t="inlineStr">
        <is>
          <t>UAE</t>
        </is>
      </c>
      <c r="G5566" t="inlineStr">
        <is>
          <t>BFSI</t>
        </is>
      </c>
      <c r="H5566" t="inlineStr">
        <is>
          <t>AI &amp; data</t>
        </is>
      </c>
      <c r="I5566" t="inlineStr">
        <is>
          <t>Mid-size client</t>
        </is>
      </c>
      <c r="J5566" t="inlineStr">
        <is>
          <t>Mei Lin</t>
        </is>
      </c>
      <c r="K5566" s="71" t="n">
        <v>2491</v>
      </c>
      <c r="L5566" s="72" t="n">
        <v>3234.85</v>
      </c>
      <c r="M5566" s="72" t="n">
        <v>8058011.35</v>
      </c>
      <c r="N5566" s="72" t="n">
        <v>322320.45</v>
      </c>
      <c r="O5566" s="72" t="n">
        <v>7735690.9</v>
      </c>
      <c r="P5566" s="72" t="n">
        <v>4931009.62</v>
      </c>
      <c r="Q5566" s="72" t="n">
        <v>2804681.28</v>
      </c>
      <c r="R5566" t="inlineStr">
        <is>
          <t>B-06</t>
        </is>
      </c>
      <c r="S5566" s="73" t="n">
        <v>16.1</v>
      </c>
      <c r="T5566" s="73" t="n">
        <v>14</v>
      </c>
      <c r="U5566" s="71" t="n">
        <v>0</v>
      </c>
      <c r="V5566" t="inlineStr">
        <is>
          <t>No</t>
        </is>
      </c>
      <c r="W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TC105558</t>
        </is>
      </c>
      <c r="B5567" s="69" t="n">
        <v>46329</v>
      </c>
      <c r="C5567" s="70" t="n">
        <v>2026</v>
      </c>
      <c r="D5567" t="inlineStr">
        <is>
          <t>Nov</t>
        </is>
      </c>
      <c r="E5567" t="inlineStr">
        <is>
          <t>India</t>
        </is>
      </c>
      <c r="F5567" t="inlineStr">
        <is>
          <t>India</t>
        </is>
      </c>
      <c r="G5567" t="inlineStr">
        <is>
          <t>Life Sciences</t>
        </is>
      </c>
      <c r="H5567" t="inlineStr">
        <is>
          <t>Application services</t>
        </is>
      </c>
      <c r="I5567" t="inlineStr">
        <is>
          <t>Large client</t>
        </is>
      </c>
      <c r="J5567" t="inlineStr">
        <is>
          <t>Yuki Sato</t>
        </is>
      </c>
      <c r="K5567" s="71" t="n">
        <v>1944</v>
      </c>
      <c r="L5567" s="72" t="n">
        <v>4029</v>
      </c>
      <c r="M5567" s="72" t="n">
        <v>7832376</v>
      </c>
      <c r="N5567" s="72" t="n">
        <v>0</v>
      </c>
      <c r="O5567" s="72" t="n">
        <v>7832376</v>
      </c>
      <c r="P5567" s="72" t="n">
        <v>4919300.65</v>
      </c>
      <c r="Q5567" s="72" t="n">
        <v>2913075.35</v>
      </c>
      <c r="R5567" t="inlineStr">
        <is>
          <t>LS-04</t>
        </is>
      </c>
      <c r="S5567" s="73" t="n">
        <v>14.1</v>
      </c>
      <c r="T5567" s="73" t="n">
        <v>11.1</v>
      </c>
      <c r="U5567" s="71" t="n">
        <v>1</v>
      </c>
      <c r="V5567" t="inlineStr">
        <is>
          <t>No</t>
        </is>
      </c>
      <c r="W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TC105559</t>
        </is>
      </c>
      <c r="B5568" s="69" t="n">
        <v>46330</v>
      </c>
      <c r="C5568" s="70" t="n">
        <v>2026</v>
      </c>
      <c r="D5568" t="inlineStr">
        <is>
          <t>Nov</t>
        </is>
      </c>
      <c r="E5568" t="inlineStr">
        <is>
          <t>North America</t>
        </is>
      </c>
      <c r="F5568" t="inlineStr">
        <is>
          <t>Canada</t>
        </is>
      </c>
      <c r="G5568" t="inlineStr">
        <is>
          <t>BFSI</t>
        </is>
      </c>
      <c r="H5568" t="inlineStr">
        <is>
          <t>Application services</t>
        </is>
      </c>
      <c r="I5568" t="inlineStr">
        <is>
          <t>Large client</t>
        </is>
      </c>
      <c r="J5568" t="inlineStr">
        <is>
          <t>Ravindra Patil</t>
        </is>
      </c>
      <c r="K5568" s="71" t="n">
        <v>7145</v>
      </c>
      <c r="L5568" s="72" t="n">
        <v>4215.51</v>
      </c>
      <c r="M5568" s="72" t="n">
        <v>30119818.95</v>
      </c>
      <c r="N5568" s="72" t="n">
        <v>1807189.14</v>
      </c>
      <c r="O5568" s="72" t="n">
        <v>28312629.81</v>
      </c>
      <c r="P5568" s="72" t="n">
        <v>20327504.37</v>
      </c>
      <c r="Q5568" s="72" t="n">
        <v>7985125.44</v>
      </c>
      <c r="R5568" t="inlineStr">
        <is>
          <t>B-02</t>
        </is>
      </c>
      <c r="S5568" s="73" t="n">
        <v>46.7</v>
      </c>
      <c r="T5568" s="73" t="n">
        <v>38.8</v>
      </c>
      <c r="U5568" s="71" t="n">
        <v>1</v>
      </c>
      <c r="V5568" t="inlineStr">
        <is>
          <t>No</t>
        </is>
      </c>
      <c r="W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TC105560</t>
        </is>
      </c>
      <c r="B5569" s="69" t="n">
        <v>46330</v>
      </c>
      <c r="C5569" s="70" t="n">
        <v>2026</v>
      </c>
      <c r="D5569" t="inlineStr">
        <is>
          <t>Nov</t>
        </is>
      </c>
      <c r="E5569" t="inlineStr">
        <is>
          <t>North America</t>
        </is>
      </c>
      <c r="F5569" t="inlineStr">
        <is>
          <t>Canada</t>
        </is>
      </c>
      <c r="G5569" t="inlineStr">
        <is>
          <t>Retail &amp; CPG</t>
        </is>
      </c>
      <c r="H5569" t="inlineStr">
        <is>
          <t>Application services</t>
        </is>
      </c>
      <c r="I5569" t="inlineStr">
        <is>
          <t>Mid-size client</t>
        </is>
      </c>
      <c r="J5569" t="inlineStr">
        <is>
          <t>Carlos Silva</t>
        </is>
      </c>
      <c r="K5569" s="71" t="n">
        <v>7572</v>
      </c>
      <c r="L5569" s="72" t="n">
        <v>4238.96</v>
      </c>
      <c r="M5569" s="72" t="n">
        <v>32097405.12</v>
      </c>
      <c r="N5569" s="72" t="n">
        <v>641948.1</v>
      </c>
      <c r="O5569" s="72" t="n">
        <v>31455457.02</v>
      </c>
      <c r="P5569" s="72" t="n">
        <v>22371105.61</v>
      </c>
      <c r="Q5569" s="72" t="n">
        <v>9084351.41</v>
      </c>
      <c r="R5569" t="inlineStr">
        <is>
          <t>RC-06</t>
        </is>
      </c>
      <c r="S5569" s="73" t="n">
        <v>55.7</v>
      </c>
      <c r="T5569" s="73" t="n">
        <v>42</v>
      </c>
      <c r="U5569" s="71" t="n">
        <v>0</v>
      </c>
      <c r="V5569" t="inlineStr">
        <is>
          <t>No</t>
        </is>
      </c>
      <c r="W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TC105561</t>
        </is>
      </c>
      <c r="B5570" s="69" t="n">
        <v>46330</v>
      </c>
      <c r="C5570" s="70" t="n">
        <v>2026</v>
      </c>
      <c r="D5570" t="inlineStr">
        <is>
          <t>Nov</t>
        </is>
      </c>
      <c r="E5570" t="inlineStr">
        <is>
          <t>North America</t>
        </is>
      </c>
      <c r="F5570" t="inlineStr">
        <is>
          <t>USA</t>
        </is>
      </c>
      <c r="G5570" t="inlineStr">
        <is>
          <t>BFSI</t>
        </is>
      </c>
      <c r="H5570" t="inlineStr">
        <is>
          <t>Application services</t>
        </is>
      </c>
      <c r="I5570" t="inlineStr">
        <is>
          <t>Top-10 client</t>
        </is>
      </c>
      <c r="J5570" t="inlineStr">
        <is>
          <t>Omar Haddad</t>
        </is>
      </c>
      <c r="K5570" s="71" t="n">
        <v>5822</v>
      </c>
      <c r="L5570" s="72" t="n">
        <v>3862.89</v>
      </c>
      <c r="M5570" s="72" t="n">
        <v>22489745.58</v>
      </c>
      <c r="N5570" s="72" t="n">
        <v>0</v>
      </c>
      <c r="O5570" s="72" t="n">
        <v>22489745.58</v>
      </c>
      <c r="P5570" s="72" t="n">
        <v>14913517.33</v>
      </c>
      <c r="Q5570" s="72" t="n">
        <v>7576228.25</v>
      </c>
      <c r="R5570" t="inlineStr">
        <is>
          <t>B-04</t>
        </is>
      </c>
      <c r="S5570" s="73" t="n">
        <v>40.4</v>
      </c>
      <c r="T5570" s="73" t="n">
        <v>33.4</v>
      </c>
      <c r="U5570" s="71" t="n">
        <v>1</v>
      </c>
      <c r="V5570" t="inlineStr">
        <is>
          <t>No</t>
        </is>
      </c>
      <c r="W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TC105562</t>
        </is>
      </c>
      <c r="B5571" s="69" t="n">
        <v>46330</v>
      </c>
      <c r="C5571" s="70" t="n">
        <v>2026</v>
      </c>
      <c r="D5571" t="inlineStr">
        <is>
          <t>Nov</t>
        </is>
      </c>
      <c r="E5571" t="inlineStr">
        <is>
          <t>Continental Europe</t>
        </is>
      </c>
      <c r="F5571" t="inlineStr">
        <is>
          <t>Netherlands</t>
        </is>
      </c>
      <c r="G5571" t="inlineStr">
        <is>
          <t>BFSI</t>
        </is>
      </c>
      <c r="H5571" t="inlineStr">
        <is>
          <t>Consulting</t>
        </is>
      </c>
      <c r="I5571" t="inlineStr">
        <is>
          <t>Top-10 client</t>
        </is>
      </c>
      <c r="J5571" t="inlineStr">
        <is>
          <t>Omar Haddad</t>
        </is>
      </c>
      <c r="K5571" s="71" t="n">
        <v>6145</v>
      </c>
      <c r="L5571" s="72" t="n">
        <v>4583.77</v>
      </c>
      <c r="M5571" s="72" t="n">
        <v>28167266.65</v>
      </c>
      <c r="N5571" s="72" t="n">
        <v>1126690.67</v>
      </c>
      <c r="O5571" s="72" t="n">
        <v>27040575.98</v>
      </c>
      <c r="P5571" s="72" t="n">
        <v>18687505.58</v>
      </c>
      <c r="Q5571" s="72" t="n">
        <v>8353070.4</v>
      </c>
      <c r="R5571" t="inlineStr">
        <is>
          <t>B-03</t>
        </is>
      </c>
      <c r="S5571" s="73" t="n">
        <v>39.7</v>
      </c>
      <c r="T5571" s="73" t="n">
        <v>35.3</v>
      </c>
      <c r="U5571" s="71" t="n">
        <v>0</v>
      </c>
      <c r="V5571" t="inlineStr">
        <is>
          <t>No</t>
        </is>
      </c>
      <c r="W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TC105563</t>
        </is>
      </c>
      <c r="B5572" s="69" t="n">
        <v>46330</v>
      </c>
      <c r="C5572" s="70" t="n">
        <v>2026</v>
      </c>
      <c r="D5572" t="inlineStr">
        <is>
          <t>Nov</t>
        </is>
      </c>
      <c r="E5572" t="inlineStr">
        <is>
          <t>Continental Europe</t>
        </is>
      </c>
      <c r="F5572" t="inlineStr">
        <is>
          <t>Netherlands</t>
        </is>
      </c>
      <c r="G5572" t="inlineStr">
        <is>
          <t>BFSI</t>
        </is>
      </c>
      <c r="H5572" t="inlineStr">
        <is>
          <t>BPS</t>
        </is>
      </c>
      <c r="I5572" t="inlineStr">
        <is>
          <t>Large client</t>
        </is>
      </c>
      <c r="J5572" t="inlineStr">
        <is>
          <t>Ana Costa</t>
        </is>
      </c>
      <c r="K5572" s="71" t="n">
        <v>4817</v>
      </c>
      <c r="L5572" s="72" t="n">
        <v>4058.4</v>
      </c>
      <c r="M5572" s="72" t="n">
        <v>19549312.8</v>
      </c>
      <c r="N5572" s="72" t="n">
        <v>390986.26</v>
      </c>
      <c r="O5572" s="72" t="n">
        <v>19158326.54</v>
      </c>
      <c r="P5572" s="72" t="n">
        <v>11962825.11</v>
      </c>
      <c r="Q5572" s="72" t="n">
        <v>7195501.43</v>
      </c>
      <c r="R5572" t="inlineStr">
        <is>
          <t>B-05</t>
        </is>
      </c>
      <c r="S5572" s="73" t="n">
        <v>31.9</v>
      </c>
      <c r="T5572" s="73" t="n">
        <v>27.3</v>
      </c>
      <c r="U5572" s="71" t="n">
        <v>0</v>
      </c>
      <c r="V5572" t="inlineStr">
        <is>
          <t>No</t>
        </is>
      </c>
      <c r="W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TC105564</t>
        </is>
      </c>
      <c r="B5573" s="69" t="n">
        <v>46331</v>
      </c>
      <c r="C5573" s="70" t="n">
        <v>2026</v>
      </c>
      <c r="D5573" t="inlineStr">
        <is>
          <t>Nov</t>
        </is>
      </c>
      <c r="E5573" t="inlineStr">
        <is>
          <t>North America</t>
        </is>
      </c>
      <c r="F5573" t="inlineStr">
        <is>
          <t>USA</t>
        </is>
      </c>
      <c r="G5573" t="inlineStr">
        <is>
          <t>Communications &amp; Media</t>
        </is>
      </c>
      <c r="H5573" t="inlineStr">
        <is>
          <t>BPS</t>
        </is>
      </c>
      <c r="I5573" t="inlineStr">
        <is>
          <t>Large client</t>
        </is>
      </c>
      <c r="J5573" t="inlineStr">
        <is>
          <t>Emma Clarke</t>
        </is>
      </c>
      <c r="K5573" s="71" t="n">
        <v>10229</v>
      </c>
      <c r="L5573" s="72" t="n">
        <v>3678.29</v>
      </c>
      <c r="M5573" s="72" t="n">
        <v>37625228.41</v>
      </c>
      <c r="N5573" s="72" t="n">
        <v>1505009.14</v>
      </c>
      <c r="O5573" s="72" t="n">
        <v>36120219.27</v>
      </c>
      <c r="P5573" s="72" t="n">
        <v>27051249.32</v>
      </c>
      <c r="Q5573" s="72" t="n">
        <v>9068969.949999999</v>
      </c>
      <c r="R5573" t="inlineStr">
        <is>
          <t>CM-06</t>
        </is>
      </c>
      <c r="S5573" s="73" t="n">
        <v>63.3</v>
      </c>
      <c r="T5573" s="73" t="n">
        <v>57.5</v>
      </c>
      <c r="U5573" s="71" t="n">
        <v>0</v>
      </c>
      <c r="V5573" t="inlineStr">
        <is>
          <t>No</t>
        </is>
      </c>
      <c r="W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TC105565</t>
        </is>
      </c>
      <c r="B5574" s="69" t="n">
        <v>46331</v>
      </c>
      <c r="C5574" s="70" t="n">
        <v>2026</v>
      </c>
      <c r="D5574" t="inlineStr">
        <is>
          <t>Nov</t>
        </is>
      </c>
      <c r="E5574" t="inlineStr">
        <is>
          <t>Continental Europe</t>
        </is>
      </c>
      <c r="F5574" t="inlineStr">
        <is>
          <t>France</t>
        </is>
      </c>
      <c r="G5574" t="inlineStr">
        <is>
          <t>Retail &amp; CPG</t>
        </is>
      </c>
      <c r="H5574" t="inlineStr">
        <is>
          <t>Cloud &amp; infrastructure</t>
        </is>
      </c>
      <c r="I5574" t="inlineStr">
        <is>
          <t>Top-10 client</t>
        </is>
      </c>
      <c r="J5574" t="inlineStr">
        <is>
          <t>Hiroshi Tanaka</t>
        </is>
      </c>
      <c r="K5574" s="71" t="n">
        <v>3037</v>
      </c>
      <c r="L5574" s="72" t="n">
        <v>4060.81</v>
      </c>
      <c r="M5574" s="72" t="n">
        <v>12332679.97</v>
      </c>
      <c r="N5574" s="72" t="n">
        <v>246653.6</v>
      </c>
      <c r="O5574" s="72" t="n">
        <v>12086026.37</v>
      </c>
      <c r="P5574" s="72" t="n">
        <v>8351130.59</v>
      </c>
      <c r="Q5574" s="72" t="n">
        <v>3734895.78</v>
      </c>
      <c r="R5574" t="inlineStr">
        <is>
          <t>RC-06</t>
        </is>
      </c>
      <c r="S5574" s="73" t="n">
        <v>23.7</v>
      </c>
      <c r="T5574" s="73" t="n">
        <v>18.2</v>
      </c>
      <c r="U5574" s="71" t="n">
        <v>1</v>
      </c>
      <c r="V5574" t="inlineStr">
        <is>
          <t>No</t>
        </is>
      </c>
      <c r="W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TC105566</t>
        </is>
      </c>
      <c r="B5575" s="69" t="n">
        <v>46331</v>
      </c>
      <c r="C5575" s="70" t="n">
        <v>2026</v>
      </c>
      <c r="D5575" t="inlineStr">
        <is>
          <t>Nov</t>
        </is>
      </c>
      <c r="E5575" t="inlineStr">
        <is>
          <t>Continental Europe</t>
        </is>
      </c>
      <c r="F5575" t="inlineStr">
        <is>
          <t>Netherlands</t>
        </is>
      </c>
      <c r="G5575" t="inlineStr">
        <is>
          <t>Retail &amp; CPG</t>
        </is>
      </c>
      <c r="H5575" t="inlineStr">
        <is>
          <t>Application services</t>
        </is>
      </c>
      <c r="I5575" t="inlineStr">
        <is>
          <t>Large client</t>
        </is>
      </c>
      <c r="J5575" t="inlineStr">
        <is>
          <t>Emma Clarke</t>
        </is>
      </c>
      <c r="K5575" s="71" t="n">
        <v>6786</v>
      </c>
      <c r="L5575" s="72" t="n">
        <v>3856.93</v>
      </c>
      <c r="M5575" s="72" t="n">
        <v>26173126.98</v>
      </c>
      <c r="N5575" s="72" t="n">
        <v>0</v>
      </c>
      <c r="O5575" s="72" t="n">
        <v>26173126.98</v>
      </c>
      <c r="P5575" s="72" t="n">
        <v>15770396.56</v>
      </c>
      <c r="Q5575" s="72" t="n">
        <v>10402730.42</v>
      </c>
      <c r="R5575" t="inlineStr">
        <is>
          <t>RC-03</t>
        </is>
      </c>
      <c r="S5575" s="73" t="n">
        <v>51.7</v>
      </c>
      <c r="T5575" s="73" t="n">
        <v>39.5</v>
      </c>
      <c r="U5575" s="71" t="n">
        <v>0</v>
      </c>
      <c r="V5575" t="inlineStr">
        <is>
          <t>No</t>
        </is>
      </c>
      <c r="W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TC105567</t>
        </is>
      </c>
      <c r="B5576" s="69" t="n">
        <v>46331</v>
      </c>
      <c r="C5576" s="70" t="n">
        <v>2026</v>
      </c>
      <c r="D5576" t="inlineStr">
        <is>
          <t>Nov</t>
        </is>
      </c>
      <c r="E5576" t="inlineStr">
        <is>
          <t>North America</t>
        </is>
      </c>
      <c r="F5576" t="inlineStr">
        <is>
          <t>Canada</t>
        </is>
      </c>
      <c r="G5576" t="inlineStr">
        <is>
          <t>Technology &amp; Services</t>
        </is>
      </c>
      <c r="H5576" t="inlineStr">
        <is>
          <t>Cloud &amp; infrastructure</t>
        </is>
      </c>
      <c r="I5576" t="inlineStr">
        <is>
          <t>Mid-size client</t>
        </is>
      </c>
      <c r="J5576" t="inlineStr">
        <is>
          <t>Carlos Silva</t>
        </is>
      </c>
      <c r="K5576" s="71" t="n">
        <v>7251</v>
      </c>
      <c r="L5576" s="72" t="n">
        <v>3755.44</v>
      </c>
      <c r="M5576" s="72" t="n">
        <v>27230695.44</v>
      </c>
      <c r="N5576" s="72" t="n">
        <v>0</v>
      </c>
      <c r="O5576" s="72" t="n">
        <v>27230695.44</v>
      </c>
      <c r="P5576" s="72" t="n">
        <v>18713061.36</v>
      </c>
      <c r="Q5576" s="72" t="n">
        <v>8517634.08</v>
      </c>
      <c r="R5576" t="inlineStr">
        <is>
          <t>TS-04</t>
        </is>
      </c>
      <c r="S5576" s="73" t="n">
        <v>51.9</v>
      </c>
      <c r="T5576" s="73" t="n">
        <v>42.2</v>
      </c>
      <c r="U5576" s="71" t="n">
        <v>0</v>
      </c>
      <c r="V5576" t="inlineStr">
        <is>
          <t>No</t>
        </is>
      </c>
      <c r="W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TC105568</t>
        </is>
      </c>
      <c r="B5577" s="69" t="n">
        <v>46331</v>
      </c>
      <c r="C5577" s="70" t="n">
        <v>2026</v>
      </c>
      <c r="D5577" t="inlineStr">
        <is>
          <t>Nov</t>
        </is>
      </c>
      <c r="E5577" t="inlineStr">
        <is>
          <t>North America</t>
        </is>
      </c>
      <c r="F5577" t="inlineStr">
        <is>
          <t>USA</t>
        </is>
      </c>
      <c r="G5577" t="inlineStr">
        <is>
          <t>Technology &amp; Services</t>
        </is>
      </c>
      <c r="H5577" t="inlineStr">
        <is>
          <t>BPS</t>
        </is>
      </c>
      <c r="I5577" t="inlineStr">
        <is>
          <t>Mid-size client</t>
        </is>
      </c>
      <c r="J5577" t="inlineStr">
        <is>
          <t>Aisha Bello</t>
        </is>
      </c>
      <c r="K5577" s="71" t="n">
        <v>11955</v>
      </c>
      <c r="L5577" s="72" t="n">
        <v>4554.26</v>
      </c>
      <c r="M5577" s="72" t="n">
        <v>54446178.3</v>
      </c>
      <c r="N5577" s="72" t="n">
        <v>2177847.13</v>
      </c>
      <c r="O5577" s="72" t="n">
        <v>52268331.17</v>
      </c>
      <c r="P5577" s="72" t="n">
        <v>33559495.1</v>
      </c>
      <c r="Q5577" s="72" t="n">
        <v>18708836.07</v>
      </c>
      <c r="R5577" t="inlineStr">
        <is>
          <t>TS-04</t>
        </is>
      </c>
      <c r="S5577" s="73" t="n">
        <v>79</v>
      </c>
      <c r="T5577" s="73" t="n">
        <v>65.2</v>
      </c>
      <c r="U5577" s="71" t="n">
        <v>0</v>
      </c>
      <c r="V5577" t="inlineStr">
        <is>
          <t>No</t>
        </is>
      </c>
      <c r="W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TC105569</t>
        </is>
      </c>
      <c r="B5578" s="69" t="n">
        <v>46331</v>
      </c>
      <c r="C5578" s="70" t="n">
        <v>2026</v>
      </c>
      <c r="D5578" t="inlineStr">
        <is>
          <t>Nov</t>
        </is>
      </c>
      <c r="E5578" t="inlineStr">
        <is>
          <t>UK</t>
        </is>
      </c>
      <c r="F5578" t="inlineStr">
        <is>
          <t>UK</t>
        </is>
      </c>
      <c r="G5578" t="inlineStr">
        <is>
          <t>Communications &amp; Media</t>
        </is>
      </c>
      <c r="H5578" t="inlineStr">
        <is>
          <t>Application services</t>
        </is>
      </c>
      <c r="I5578" t="inlineStr">
        <is>
          <t>Mid-size client</t>
        </is>
      </c>
      <c r="J5578" t="inlineStr">
        <is>
          <t>Noah Smith</t>
        </is>
      </c>
      <c r="K5578" s="71" t="n">
        <v>10398</v>
      </c>
      <c r="L5578" s="72" t="n">
        <v>3596.29</v>
      </c>
      <c r="M5578" s="72" t="n">
        <v>37394223.42</v>
      </c>
      <c r="N5578" s="72" t="n">
        <v>747884.47</v>
      </c>
      <c r="O5578" s="72" t="n">
        <v>36646338.95</v>
      </c>
      <c r="P5578" s="72" t="n">
        <v>25121133.76</v>
      </c>
      <c r="Q5578" s="72" t="n">
        <v>11525205.19</v>
      </c>
      <c r="R5578" t="inlineStr">
        <is>
          <t>CM-05</t>
        </is>
      </c>
      <c r="S5578" s="73" t="n">
        <v>67.3</v>
      </c>
      <c r="T5578" s="73" t="n">
        <v>60.1</v>
      </c>
      <c r="U5578" s="71" t="n">
        <v>1</v>
      </c>
      <c r="V5578" t="inlineStr">
        <is>
          <t>No</t>
        </is>
      </c>
      <c r="W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TC105570</t>
        </is>
      </c>
      <c r="B5579" s="69" t="n">
        <v>46331</v>
      </c>
      <c r="C5579" s="70" t="n">
        <v>2026</v>
      </c>
      <c r="D5579" t="inlineStr">
        <is>
          <t>Nov</t>
        </is>
      </c>
      <c r="E5579" t="inlineStr">
        <is>
          <t>Asia Pacific</t>
        </is>
      </c>
      <c r="F5579" t="inlineStr">
        <is>
          <t>Australia</t>
        </is>
      </c>
      <c r="G5579" t="inlineStr">
        <is>
          <t>Retail &amp; CPG</t>
        </is>
      </c>
      <c r="H5579" t="inlineStr">
        <is>
          <t>Application services</t>
        </is>
      </c>
      <c r="I5579" t="inlineStr">
        <is>
          <t>Large client</t>
        </is>
      </c>
      <c r="J5579" t="inlineStr">
        <is>
          <t>Aisha Bello</t>
        </is>
      </c>
      <c r="K5579" s="71" t="n">
        <v>9593</v>
      </c>
      <c r="L5579" s="72" t="n">
        <v>3730.67</v>
      </c>
      <c r="M5579" s="72" t="n">
        <v>35788317.31</v>
      </c>
      <c r="N5579" s="72" t="n">
        <v>1431532.69</v>
      </c>
      <c r="O5579" s="72" t="n">
        <v>34356784.62</v>
      </c>
      <c r="P5579" s="72" t="n">
        <v>22918726.36</v>
      </c>
      <c r="Q5579" s="72" t="n">
        <v>11438058.26</v>
      </c>
      <c r="R5579" t="inlineStr">
        <is>
          <t>RC-02</t>
        </is>
      </c>
      <c r="S5579" s="73" t="n">
        <v>75.59999999999999</v>
      </c>
      <c r="T5579" s="73" t="n">
        <v>56.6</v>
      </c>
      <c r="U5579" s="71" t="n">
        <v>1</v>
      </c>
      <c r="V5579" t="inlineStr">
        <is>
          <t>No</t>
        </is>
      </c>
      <c r="W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TC105571</t>
        </is>
      </c>
      <c r="B5580" s="69" t="n">
        <v>46331</v>
      </c>
      <c r="C5580" s="70" t="n">
        <v>2026</v>
      </c>
      <c r="D5580" t="inlineStr">
        <is>
          <t>Nov</t>
        </is>
      </c>
      <c r="E5580" t="inlineStr">
        <is>
          <t>Middle East &amp; Africa</t>
        </is>
      </c>
      <c r="F5580" t="inlineStr">
        <is>
          <t>South Africa</t>
        </is>
      </c>
      <c r="G5580" t="inlineStr">
        <is>
          <t>Retail &amp; CPG</t>
        </is>
      </c>
      <c r="H5580" t="inlineStr">
        <is>
          <t>BPS</t>
        </is>
      </c>
      <c r="I5580" t="inlineStr">
        <is>
          <t>Mid-size client</t>
        </is>
      </c>
      <c r="J5580" t="inlineStr">
        <is>
          <t>Emma Clarke</t>
        </is>
      </c>
      <c r="K5580" s="71" t="n">
        <v>2424</v>
      </c>
      <c r="L5580" s="72" t="n">
        <v>3693.55</v>
      </c>
      <c r="M5580" s="72" t="n">
        <v>8953165.199999999</v>
      </c>
      <c r="N5580" s="72" t="n">
        <v>537189.91</v>
      </c>
      <c r="O5580" s="72" t="n">
        <v>8415975.289999999</v>
      </c>
      <c r="P5580" s="72" t="n">
        <v>5449532.38</v>
      </c>
      <c r="Q5580" s="72" t="n">
        <v>2966442.91</v>
      </c>
      <c r="R5580" t="inlineStr">
        <is>
          <t>RC-04</t>
        </is>
      </c>
      <c r="S5580" s="73" t="n">
        <v>16.1</v>
      </c>
      <c r="T5580" s="73" t="n">
        <v>14</v>
      </c>
      <c r="U5580" s="71" t="n">
        <v>1</v>
      </c>
      <c r="V5580" t="inlineStr">
        <is>
          <t>No</t>
        </is>
      </c>
      <c r="W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TC105572</t>
        </is>
      </c>
      <c r="B5581" s="69" t="n">
        <v>46332</v>
      </c>
      <c r="C5581" s="70" t="n">
        <v>2026</v>
      </c>
      <c r="D5581" t="inlineStr">
        <is>
          <t>Nov</t>
        </is>
      </c>
      <c r="E5581" t="inlineStr">
        <is>
          <t>North America</t>
        </is>
      </c>
      <c r="F5581" t="inlineStr">
        <is>
          <t>USA</t>
        </is>
      </c>
      <c r="G5581" t="inlineStr">
        <is>
          <t>Manufacturing</t>
        </is>
      </c>
      <c r="H5581" t="inlineStr">
        <is>
          <t>Cloud &amp; infrastructure</t>
        </is>
      </c>
      <c r="I5581" t="inlineStr">
        <is>
          <t>Large client</t>
        </is>
      </c>
      <c r="J5581" t="inlineStr">
        <is>
          <t>Carlos Silva</t>
        </is>
      </c>
      <c r="K5581" s="71" t="n">
        <v>3147</v>
      </c>
      <c r="L5581" s="72" t="n">
        <v>3666.04</v>
      </c>
      <c r="M5581" s="72" t="n">
        <v>11537027.88</v>
      </c>
      <c r="N5581" s="72" t="n">
        <v>230740.56</v>
      </c>
      <c r="O5581" s="72" t="n">
        <v>11306287.32</v>
      </c>
      <c r="P5581" s="72" t="n">
        <v>6778311.19</v>
      </c>
      <c r="Q5581" s="72" t="n">
        <v>4527976.13</v>
      </c>
      <c r="R5581" t="inlineStr">
        <is>
          <t>M-06</t>
        </is>
      </c>
      <c r="S5581" s="73" t="n">
        <v>19.6</v>
      </c>
      <c r="T5581" s="73" t="n">
        <v>17.9</v>
      </c>
      <c r="U5581" s="71" t="n">
        <v>0</v>
      </c>
      <c r="V5581" t="inlineStr">
        <is>
          <t>No</t>
        </is>
      </c>
      <c r="W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TC105573</t>
        </is>
      </c>
      <c r="B5582" s="69" t="n">
        <v>46332</v>
      </c>
      <c r="C5582" s="70" t="n">
        <v>2026</v>
      </c>
      <c r="D5582" t="inlineStr">
        <is>
          <t>Nov</t>
        </is>
      </c>
      <c r="E5582" t="inlineStr">
        <is>
          <t>Asia Pacific</t>
        </is>
      </c>
      <c r="F5582" t="inlineStr">
        <is>
          <t>Australia</t>
        </is>
      </c>
      <c r="G5582" t="inlineStr">
        <is>
          <t>BFSI</t>
        </is>
      </c>
      <c r="H5582" t="inlineStr">
        <is>
          <t>AI &amp; data</t>
        </is>
      </c>
      <c r="I5582" t="inlineStr">
        <is>
          <t>Mid-size client</t>
        </is>
      </c>
      <c r="J5582" t="inlineStr">
        <is>
          <t>Ana Costa</t>
        </is>
      </c>
      <c r="K5582" s="71" t="n">
        <v>10510</v>
      </c>
      <c r="L5582" s="72" t="n">
        <v>3572.19</v>
      </c>
      <c r="M5582" s="72" t="n">
        <v>37543716.9</v>
      </c>
      <c r="N5582" s="72" t="n">
        <v>0</v>
      </c>
      <c r="O5582" s="72" t="n">
        <v>37543716.9</v>
      </c>
      <c r="P5582" s="72" t="n">
        <v>22884060.95</v>
      </c>
      <c r="Q5582" s="72" t="n">
        <v>14659655.95</v>
      </c>
      <c r="R5582" t="inlineStr">
        <is>
          <t>B-03</t>
        </is>
      </c>
      <c r="S5582" s="73" t="n">
        <v>74.2</v>
      </c>
      <c r="T5582" s="73" t="n">
        <v>56.2</v>
      </c>
      <c r="U5582" s="71" t="n">
        <v>0</v>
      </c>
      <c r="V5582" t="inlineStr">
        <is>
          <t>No</t>
        </is>
      </c>
      <c r="W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TC105574</t>
        </is>
      </c>
      <c r="B5583" s="69" t="n">
        <v>46332</v>
      </c>
      <c r="C5583" s="70" t="n">
        <v>2026</v>
      </c>
      <c r="D5583" t="inlineStr">
        <is>
          <t>Nov</t>
        </is>
      </c>
      <c r="E5583" t="inlineStr">
        <is>
          <t>Continental Europe</t>
        </is>
      </c>
      <c r="F5583" t="inlineStr">
        <is>
          <t>France</t>
        </is>
      </c>
      <c r="G5583" t="inlineStr">
        <is>
          <t>Technology &amp; Services</t>
        </is>
      </c>
      <c r="H5583" t="inlineStr">
        <is>
          <t>Cloud &amp; infrastructure</t>
        </is>
      </c>
      <c r="I5583" t="inlineStr">
        <is>
          <t>Large client</t>
        </is>
      </c>
      <c r="J5583" t="inlineStr">
        <is>
          <t>Liam O'Brien</t>
        </is>
      </c>
      <c r="K5583" s="71" t="n">
        <v>6834</v>
      </c>
      <c r="L5583" s="72" t="n">
        <v>4122.35</v>
      </c>
      <c r="M5583" s="72" t="n">
        <v>28172139.9</v>
      </c>
      <c r="N5583" s="72" t="n">
        <v>0</v>
      </c>
      <c r="O5583" s="72" t="n">
        <v>28172139.9</v>
      </c>
      <c r="P5583" s="72" t="n">
        <v>18197013.37</v>
      </c>
      <c r="Q5583" s="72" t="n">
        <v>9975126.529999999</v>
      </c>
      <c r="R5583" t="inlineStr">
        <is>
          <t>TS-02</t>
        </is>
      </c>
      <c r="S5583" s="73" t="n">
        <v>42.6</v>
      </c>
      <c r="T5583" s="73" t="n">
        <v>38.4</v>
      </c>
      <c r="U5583" s="71" t="n">
        <v>1</v>
      </c>
      <c r="V5583" t="inlineStr">
        <is>
          <t>No</t>
        </is>
      </c>
      <c r="W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TC105575</t>
        </is>
      </c>
      <c r="B5584" s="69" t="n">
        <v>46332</v>
      </c>
      <c r="C5584" s="70" t="n">
        <v>2026</v>
      </c>
      <c r="D5584" t="inlineStr">
        <is>
          <t>Nov</t>
        </is>
      </c>
      <c r="E5584" t="inlineStr">
        <is>
          <t>North America</t>
        </is>
      </c>
      <c r="F5584" t="inlineStr">
        <is>
          <t>Canada</t>
        </is>
      </c>
      <c r="G5584" t="inlineStr">
        <is>
          <t>BFSI</t>
        </is>
      </c>
      <c r="H5584" t="inlineStr">
        <is>
          <t>Application services</t>
        </is>
      </c>
      <c r="I5584" t="inlineStr">
        <is>
          <t>Top-10 client</t>
        </is>
      </c>
      <c r="J5584" t="inlineStr">
        <is>
          <t>Carlos Silva</t>
        </is>
      </c>
      <c r="K5584" s="71" t="n">
        <v>4814</v>
      </c>
      <c r="L5584" s="72" t="n">
        <v>4205.94</v>
      </c>
      <c r="M5584" s="72" t="n">
        <v>20247395.16</v>
      </c>
      <c r="N5584" s="72" t="n">
        <v>0</v>
      </c>
      <c r="O5584" s="72" t="n">
        <v>20247395.16</v>
      </c>
      <c r="P5584" s="72" t="n">
        <v>13328641.76</v>
      </c>
      <c r="Q5584" s="72" t="n">
        <v>6918753.4</v>
      </c>
      <c r="R5584" t="inlineStr">
        <is>
          <t>B-03</t>
        </is>
      </c>
      <c r="S5584" s="73" t="n">
        <v>31.1</v>
      </c>
      <c r="T5584" s="73" t="n">
        <v>27</v>
      </c>
      <c r="U5584" s="71" t="n">
        <v>1</v>
      </c>
      <c r="V5584" t="inlineStr">
        <is>
          <t>No</t>
        </is>
      </c>
      <c r="W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TC105576</t>
        </is>
      </c>
      <c r="B5585" s="69" t="n">
        <v>46332</v>
      </c>
      <c r="C5585" s="70" t="n">
        <v>2026</v>
      </c>
      <c r="D5585" t="inlineStr">
        <is>
          <t>Nov</t>
        </is>
      </c>
      <c r="E5585" t="inlineStr">
        <is>
          <t>India</t>
        </is>
      </c>
      <c r="F5585" t="inlineStr">
        <is>
          <t>India</t>
        </is>
      </c>
      <c r="G5585" t="inlineStr">
        <is>
          <t>Communications &amp; Media</t>
        </is>
      </c>
      <c r="H5585" t="inlineStr">
        <is>
          <t>AI &amp; data</t>
        </is>
      </c>
      <c r="I5585" t="inlineStr">
        <is>
          <t>Top-10 client</t>
        </is>
      </c>
      <c r="J5585" t="inlineStr">
        <is>
          <t>Shraddha Kulkarni</t>
        </is>
      </c>
      <c r="K5585" s="71" t="n">
        <v>9451</v>
      </c>
      <c r="L5585" s="72" t="n">
        <v>3427</v>
      </c>
      <c r="M5585" s="72" t="n">
        <v>32388577</v>
      </c>
      <c r="N5585" s="72" t="n">
        <v>647771.54</v>
      </c>
      <c r="O5585" s="72" t="n">
        <v>31740805.46</v>
      </c>
      <c r="P5585" s="72" t="n">
        <v>22268548.38</v>
      </c>
      <c r="Q5585" s="72" t="n">
        <v>9472257.08</v>
      </c>
      <c r="R5585" t="inlineStr">
        <is>
          <t>CM-03</t>
        </is>
      </c>
      <c r="S5585" s="73" t="n">
        <v>60.6</v>
      </c>
      <c r="T5585" s="73" t="n">
        <v>52.9</v>
      </c>
      <c r="U5585" s="71" t="n">
        <v>0</v>
      </c>
      <c r="V5585" t="inlineStr">
        <is>
          <t>No</t>
        </is>
      </c>
      <c r="W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TC105577</t>
        </is>
      </c>
      <c r="B5586" s="69" t="n">
        <v>46332</v>
      </c>
      <c r="C5586" s="70" t="n">
        <v>2026</v>
      </c>
      <c r="D5586" t="inlineStr">
        <is>
          <t>Nov</t>
        </is>
      </c>
      <c r="E5586" t="inlineStr">
        <is>
          <t>North America</t>
        </is>
      </c>
      <c r="F5586" t="inlineStr">
        <is>
          <t>USA</t>
        </is>
      </c>
      <c r="G5586" t="inlineStr">
        <is>
          <t>BFSI</t>
        </is>
      </c>
      <c r="H5586" t="inlineStr">
        <is>
          <t>Application services</t>
        </is>
      </c>
      <c r="I5586" t="inlineStr">
        <is>
          <t>Top-10 client</t>
        </is>
      </c>
      <c r="J5586" t="inlineStr">
        <is>
          <t>Mei Lin</t>
        </is>
      </c>
      <c r="K5586" s="71" t="n">
        <v>9695</v>
      </c>
      <c r="L5586" s="72" t="n">
        <v>3983.45</v>
      </c>
      <c r="M5586" s="72" t="n">
        <v>38619547.75</v>
      </c>
      <c r="N5586" s="72" t="n">
        <v>0</v>
      </c>
      <c r="O5586" s="72" t="n">
        <v>38619547.75</v>
      </c>
      <c r="P5586" s="72" t="n">
        <v>27188974.58</v>
      </c>
      <c r="Q5586" s="72" t="n">
        <v>11430573.17</v>
      </c>
      <c r="R5586" t="inlineStr">
        <is>
          <t>B-03</t>
        </is>
      </c>
      <c r="S5586" s="73" t="n">
        <v>69.59999999999999</v>
      </c>
      <c r="T5586" s="73" t="n">
        <v>54.2</v>
      </c>
      <c r="U5586" s="71" t="n">
        <v>2</v>
      </c>
      <c r="V5586" t="inlineStr">
        <is>
          <t>No</t>
        </is>
      </c>
      <c r="W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TC105578</t>
        </is>
      </c>
      <c r="B5587" s="69" t="n">
        <v>46332</v>
      </c>
      <c r="C5587" s="70" t="n">
        <v>2026</v>
      </c>
      <c r="D5587" t="inlineStr">
        <is>
          <t>Nov</t>
        </is>
      </c>
      <c r="E5587" t="inlineStr">
        <is>
          <t>North America</t>
        </is>
      </c>
      <c r="F5587" t="inlineStr">
        <is>
          <t>USA</t>
        </is>
      </c>
      <c r="G5587" t="inlineStr">
        <is>
          <t>BFSI</t>
        </is>
      </c>
      <c r="H5587" t="inlineStr">
        <is>
          <t>Application services</t>
        </is>
      </c>
      <c r="I5587" t="inlineStr">
        <is>
          <t>Mid-size client</t>
        </is>
      </c>
      <c r="J5587" t="inlineStr">
        <is>
          <t>Ruhi Shaikh</t>
        </is>
      </c>
      <c r="K5587" s="71" t="n">
        <v>5555</v>
      </c>
      <c r="L5587" s="72" t="n">
        <v>4698.3</v>
      </c>
      <c r="M5587" s="72" t="n">
        <v>26099056.5</v>
      </c>
      <c r="N5587" s="72" t="n">
        <v>0</v>
      </c>
      <c r="O5587" s="72" t="n">
        <v>26099056.5</v>
      </c>
      <c r="P5587" s="72" t="n">
        <v>16029653.12</v>
      </c>
      <c r="Q5587" s="72" t="n">
        <v>10069403.38</v>
      </c>
      <c r="R5587" t="inlineStr">
        <is>
          <t>B-04</t>
        </is>
      </c>
      <c r="S5587" s="73" t="n">
        <v>36.6</v>
      </c>
      <c r="T5587" s="73" t="n">
        <v>29.7</v>
      </c>
      <c r="U5587" s="71" t="n">
        <v>1</v>
      </c>
      <c r="V5587" t="inlineStr">
        <is>
          <t>No</t>
        </is>
      </c>
      <c r="W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TC105579</t>
        </is>
      </c>
      <c r="B5588" s="69" t="n">
        <v>46333</v>
      </c>
      <c r="C5588" s="70" t="n">
        <v>2026</v>
      </c>
      <c r="D5588" t="inlineStr">
        <is>
          <t>Nov</t>
        </is>
      </c>
      <c r="E5588" t="inlineStr">
        <is>
          <t>Middle East &amp; Africa</t>
        </is>
      </c>
      <c r="F5588" t="inlineStr">
        <is>
          <t>UAE</t>
        </is>
      </c>
      <c r="G5588" t="inlineStr">
        <is>
          <t>BFSI</t>
        </is>
      </c>
      <c r="H5588" t="inlineStr">
        <is>
          <t>Application services</t>
        </is>
      </c>
      <c r="I5588" t="inlineStr">
        <is>
          <t>Mid-size client</t>
        </is>
      </c>
      <c r="J5588" t="inlineStr">
        <is>
          <t>Sophie Müller</t>
        </is>
      </c>
      <c r="K5588" s="71" t="n">
        <v>11192</v>
      </c>
      <c r="L5588" s="72" t="n">
        <v>4059.41</v>
      </c>
      <c r="M5588" s="72" t="n">
        <v>45432916.72</v>
      </c>
      <c r="N5588" s="72" t="n">
        <v>2725975</v>
      </c>
      <c r="O5588" s="72" t="n">
        <v>42706941.72</v>
      </c>
      <c r="P5588" s="72" t="n">
        <v>30650689.99</v>
      </c>
      <c r="Q5588" s="72" t="n">
        <v>12056251.73</v>
      </c>
      <c r="R5588" t="inlineStr">
        <is>
          <t>B-05</t>
        </is>
      </c>
      <c r="S5588" s="73" t="n">
        <v>71.7</v>
      </c>
      <c r="T5588" s="73" t="n">
        <v>61.1</v>
      </c>
      <c r="U5588" s="71" t="n">
        <v>1</v>
      </c>
      <c r="V5588" t="inlineStr">
        <is>
          <t>No</t>
        </is>
      </c>
      <c r="W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TC105580</t>
        </is>
      </c>
      <c r="B5589" s="69" t="n">
        <v>46333</v>
      </c>
      <c r="C5589" s="70" t="n">
        <v>2026</v>
      </c>
      <c r="D5589" t="inlineStr">
        <is>
          <t>Nov</t>
        </is>
      </c>
      <c r="E5589" t="inlineStr">
        <is>
          <t>North America</t>
        </is>
      </c>
      <c r="F5589" t="inlineStr">
        <is>
          <t>USA</t>
        </is>
      </c>
      <c r="G5589" t="inlineStr">
        <is>
          <t>Life Sciences</t>
        </is>
      </c>
      <c r="H5589" t="inlineStr">
        <is>
          <t>BPS</t>
        </is>
      </c>
      <c r="I5589" t="inlineStr">
        <is>
          <t>Top-10 client</t>
        </is>
      </c>
      <c r="J5589" t="inlineStr">
        <is>
          <t>Amir Khan</t>
        </is>
      </c>
      <c r="K5589" s="71" t="n">
        <v>7261</v>
      </c>
      <c r="L5589" s="72" t="n">
        <v>4425.17</v>
      </c>
      <c r="M5589" s="72" t="n">
        <v>32131159.37</v>
      </c>
      <c r="N5589" s="72" t="n">
        <v>0</v>
      </c>
      <c r="O5589" s="72" t="n">
        <v>32131159.37</v>
      </c>
      <c r="P5589" s="72" t="n">
        <v>20394414.98</v>
      </c>
      <c r="Q5589" s="72" t="n">
        <v>11736744.39</v>
      </c>
      <c r="R5589" t="inlineStr">
        <is>
          <t>LS-01</t>
        </is>
      </c>
      <c r="S5589" s="73" t="n">
        <v>50</v>
      </c>
      <c r="T5589" s="73" t="n">
        <v>40.6</v>
      </c>
      <c r="U5589" s="71" t="n">
        <v>0</v>
      </c>
      <c r="V5589" t="inlineStr">
        <is>
          <t>Yes</t>
        </is>
      </c>
      <c r="W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TC105581</t>
        </is>
      </c>
      <c r="B5590" s="69" t="n">
        <v>46333</v>
      </c>
      <c r="C5590" s="70" t="n">
        <v>2026</v>
      </c>
      <c r="D5590" t="inlineStr">
        <is>
          <t>Nov</t>
        </is>
      </c>
      <c r="E5590" t="inlineStr">
        <is>
          <t>Continental Europe</t>
        </is>
      </c>
      <c r="F5590" t="inlineStr">
        <is>
          <t>Netherlands</t>
        </is>
      </c>
      <c r="G5590" t="inlineStr">
        <is>
          <t>BFSI</t>
        </is>
      </c>
      <c r="H5590" t="inlineStr">
        <is>
          <t>Application services</t>
        </is>
      </c>
      <c r="I5590" t="inlineStr">
        <is>
          <t>Top-10 client</t>
        </is>
      </c>
      <c r="J5590" t="inlineStr">
        <is>
          <t>Amir Khan</t>
        </is>
      </c>
      <c r="K5590" s="71" t="n">
        <v>4395</v>
      </c>
      <c r="L5590" s="72" t="n">
        <v>4562.52</v>
      </c>
      <c r="M5590" s="72" t="n">
        <v>20052275.4</v>
      </c>
      <c r="N5590" s="72" t="n">
        <v>1203136.52</v>
      </c>
      <c r="O5590" s="72" t="n">
        <v>18849138.88</v>
      </c>
      <c r="P5590" s="72" t="n">
        <v>11976998.04</v>
      </c>
      <c r="Q5590" s="72" t="n">
        <v>6872140.84</v>
      </c>
      <c r="R5590" t="inlineStr">
        <is>
          <t>B-02</t>
        </is>
      </c>
      <c r="S5590" s="73" t="n">
        <v>33.4</v>
      </c>
      <c r="T5590" s="73" t="n">
        <v>25.7</v>
      </c>
      <c r="U5590" s="71" t="n">
        <v>1</v>
      </c>
      <c r="V5590" t="inlineStr">
        <is>
          <t>No</t>
        </is>
      </c>
      <c r="W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TC105582</t>
        </is>
      </c>
      <c r="B5591" s="69" t="n">
        <v>46333</v>
      </c>
      <c r="C5591" s="70" t="n">
        <v>2026</v>
      </c>
      <c r="D5591" t="inlineStr">
        <is>
          <t>Nov</t>
        </is>
      </c>
      <c r="E5591" t="inlineStr">
        <is>
          <t>North America</t>
        </is>
      </c>
      <c r="F5591" t="inlineStr">
        <is>
          <t>Canada</t>
        </is>
      </c>
      <c r="G5591" t="inlineStr">
        <is>
          <t>BFSI</t>
        </is>
      </c>
      <c r="H5591" t="inlineStr">
        <is>
          <t>Application services</t>
        </is>
      </c>
      <c r="I5591" t="inlineStr">
        <is>
          <t>Top-10 client</t>
        </is>
      </c>
      <c r="J5591" t="inlineStr">
        <is>
          <t>Priya Nair</t>
        </is>
      </c>
      <c r="K5591" s="71" t="n">
        <v>11722</v>
      </c>
      <c r="L5591" s="72" t="n">
        <v>3854.64</v>
      </c>
      <c r="M5591" s="72" t="n">
        <v>45184090.08</v>
      </c>
      <c r="N5591" s="72" t="n">
        <v>0</v>
      </c>
      <c r="O5591" s="72" t="n">
        <v>45184090.08</v>
      </c>
      <c r="P5591" s="72" t="n">
        <v>31912520.63</v>
      </c>
      <c r="Q5591" s="72" t="n">
        <v>13271569.45</v>
      </c>
      <c r="R5591" t="inlineStr">
        <is>
          <t>B-02</t>
        </is>
      </c>
      <c r="S5591" s="73" t="n">
        <v>75.90000000000001</v>
      </c>
      <c r="T5591" s="73" t="n">
        <v>69.40000000000001</v>
      </c>
      <c r="U5591" s="71" t="n">
        <v>0</v>
      </c>
      <c r="V5591" t="inlineStr">
        <is>
          <t>No</t>
        </is>
      </c>
      <c r="W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TC105583</t>
        </is>
      </c>
      <c r="B5592" s="69" t="n">
        <v>46333</v>
      </c>
      <c r="C5592" s="70" t="n">
        <v>2026</v>
      </c>
      <c r="D5592" t="inlineStr">
        <is>
          <t>Nov</t>
        </is>
      </c>
      <c r="E5592" t="inlineStr">
        <is>
          <t>North America</t>
        </is>
      </c>
      <c r="F5592" t="inlineStr">
        <is>
          <t>Canada</t>
        </is>
      </c>
      <c r="G5592" t="inlineStr">
        <is>
          <t>Manufacturing</t>
        </is>
      </c>
      <c r="H5592" t="inlineStr">
        <is>
          <t>Application services</t>
        </is>
      </c>
      <c r="I5592" t="inlineStr">
        <is>
          <t>Large client</t>
        </is>
      </c>
      <c r="J5592" t="inlineStr">
        <is>
          <t>Zoya Ahmed</t>
        </is>
      </c>
      <c r="K5592" s="71" t="n">
        <v>4831</v>
      </c>
      <c r="L5592" s="72" t="n">
        <v>4150</v>
      </c>
      <c r="M5592" s="72" t="n">
        <v>20048650</v>
      </c>
      <c r="N5592" s="72" t="n">
        <v>400973</v>
      </c>
      <c r="O5592" s="72" t="n">
        <v>19647677</v>
      </c>
      <c r="P5592" s="72" t="n">
        <v>12380734.47</v>
      </c>
      <c r="Q5592" s="72" t="n">
        <v>7266942.53</v>
      </c>
      <c r="R5592" t="inlineStr">
        <is>
          <t>M-03</t>
        </is>
      </c>
      <c r="S5592" s="73" t="n">
        <v>33.1</v>
      </c>
      <c r="T5592" s="73" t="n">
        <v>25.5</v>
      </c>
      <c r="U5592" s="71" t="n">
        <v>0</v>
      </c>
      <c r="V5592" t="inlineStr">
        <is>
          <t>No</t>
        </is>
      </c>
      <c r="W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TC105584</t>
        </is>
      </c>
      <c r="B5593" s="69" t="n">
        <v>46333</v>
      </c>
      <c r="C5593" s="70" t="n">
        <v>2026</v>
      </c>
      <c r="D5593" t="inlineStr">
        <is>
          <t>Nov</t>
        </is>
      </c>
      <c r="E5593" t="inlineStr">
        <is>
          <t>UK</t>
        </is>
      </c>
      <c r="F5593" t="inlineStr">
        <is>
          <t>UK</t>
        </is>
      </c>
      <c r="G5593" t="inlineStr">
        <is>
          <t>Retail &amp; CPG</t>
        </is>
      </c>
      <c r="H5593" t="inlineStr">
        <is>
          <t>Cloud &amp; infrastructure</t>
        </is>
      </c>
      <c r="I5593" t="inlineStr">
        <is>
          <t>Large client</t>
        </is>
      </c>
      <c r="J5593" t="inlineStr">
        <is>
          <t>Arjun Mehta</t>
        </is>
      </c>
      <c r="K5593" s="71" t="n">
        <v>11308</v>
      </c>
      <c r="L5593" s="72" t="n">
        <v>3521.66</v>
      </c>
      <c r="M5593" s="72" t="n">
        <v>39822931.28</v>
      </c>
      <c r="N5593" s="72" t="n">
        <v>0</v>
      </c>
      <c r="O5593" s="72" t="n">
        <v>39822931.28</v>
      </c>
      <c r="P5593" s="72" t="n">
        <v>27882295.71</v>
      </c>
      <c r="Q5593" s="72" t="n">
        <v>11940635.57</v>
      </c>
      <c r="R5593" t="inlineStr">
        <is>
          <t>RC-03</t>
        </is>
      </c>
      <c r="S5593" s="73" t="n">
        <v>73.40000000000001</v>
      </c>
      <c r="T5593" s="73" t="n">
        <v>62</v>
      </c>
      <c r="U5593" s="71" t="n">
        <v>1</v>
      </c>
      <c r="V5593" t="inlineStr">
        <is>
          <t>No</t>
        </is>
      </c>
      <c r="W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TC105585</t>
        </is>
      </c>
      <c r="B5594" s="69" t="n">
        <v>46333</v>
      </c>
      <c r="C5594" s="70" t="n">
        <v>2026</v>
      </c>
      <c r="D5594" t="inlineStr">
        <is>
          <t>Nov</t>
        </is>
      </c>
      <c r="E5594" t="inlineStr">
        <is>
          <t>UK</t>
        </is>
      </c>
      <c r="F5594" t="inlineStr">
        <is>
          <t>UK</t>
        </is>
      </c>
      <c r="G5594" t="inlineStr">
        <is>
          <t>Technology &amp; Services</t>
        </is>
      </c>
      <c r="H5594" t="inlineStr">
        <is>
          <t>Application services</t>
        </is>
      </c>
      <c r="I5594" t="inlineStr">
        <is>
          <t>Top-10 client</t>
        </is>
      </c>
      <c r="J5594" t="inlineStr">
        <is>
          <t>Priya Nair</t>
        </is>
      </c>
      <c r="K5594" s="71" t="n">
        <v>8126</v>
      </c>
      <c r="L5594" s="72" t="n">
        <v>4108.84</v>
      </c>
      <c r="M5594" s="72" t="n">
        <v>33388433.84</v>
      </c>
      <c r="N5594" s="72" t="n">
        <v>2003306.03</v>
      </c>
      <c r="O5594" s="72" t="n">
        <v>31385127.81</v>
      </c>
      <c r="P5594" s="72" t="n">
        <v>20834834.71</v>
      </c>
      <c r="Q5594" s="72" t="n">
        <v>10550293.1</v>
      </c>
      <c r="R5594" t="inlineStr">
        <is>
          <t>TS-04</t>
        </is>
      </c>
      <c r="S5594" s="73" t="n">
        <v>52.8</v>
      </c>
      <c r="T5594" s="73" t="n">
        <v>43.7</v>
      </c>
      <c r="U5594" s="71" t="n">
        <v>1</v>
      </c>
      <c r="V5594" t="inlineStr">
        <is>
          <t>No</t>
        </is>
      </c>
      <c r="W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TC105586</t>
        </is>
      </c>
      <c r="B5595" s="69" t="n">
        <v>46333</v>
      </c>
      <c r="C5595" s="70" t="n">
        <v>2026</v>
      </c>
      <c r="D5595" t="inlineStr">
        <is>
          <t>Nov</t>
        </is>
      </c>
      <c r="E5595" t="inlineStr">
        <is>
          <t>UK</t>
        </is>
      </c>
      <c r="F5595" t="inlineStr">
        <is>
          <t>UK</t>
        </is>
      </c>
      <c r="G5595" t="inlineStr">
        <is>
          <t>BFSI</t>
        </is>
      </c>
      <c r="H5595" t="inlineStr">
        <is>
          <t>Cloud &amp; infrastructure</t>
        </is>
      </c>
      <c r="I5595" t="inlineStr">
        <is>
          <t>Large client</t>
        </is>
      </c>
      <c r="J5595" t="inlineStr">
        <is>
          <t>Priya Nair</t>
        </is>
      </c>
      <c r="K5595" s="71" t="n">
        <v>11129</v>
      </c>
      <c r="L5595" s="72" t="n">
        <v>4397.61</v>
      </c>
      <c r="M5595" s="72" t="n">
        <v>48941001.69</v>
      </c>
      <c r="N5595" s="72" t="n">
        <v>978820.03</v>
      </c>
      <c r="O5595" s="72" t="n">
        <v>47962181.66</v>
      </c>
      <c r="P5595" s="72" t="n">
        <v>34216085.94</v>
      </c>
      <c r="Q5595" s="72" t="n">
        <v>13746095.72</v>
      </c>
      <c r="R5595" t="inlineStr">
        <is>
          <t>B-01</t>
        </is>
      </c>
      <c r="S5595" s="73" t="n">
        <v>79.40000000000001</v>
      </c>
      <c r="T5595" s="73" t="n">
        <v>65.09999999999999</v>
      </c>
      <c r="U5595" s="71" t="n">
        <v>1</v>
      </c>
      <c r="V5595" t="inlineStr">
        <is>
          <t>No</t>
        </is>
      </c>
      <c r="W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TC105587</t>
        </is>
      </c>
      <c r="B5596" s="69" t="n">
        <v>46333</v>
      </c>
      <c r="C5596" s="70" t="n">
        <v>2026</v>
      </c>
      <c r="D5596" t="inlineStr">
        <is>
          <t>Nov</t>
        </is>
      </c>
      <c r="E5596" t="inlineStr">
        <is>
          <t>North America</t>
        </is>
      </c>
      <c r="F5596" t="inlineStr">
        <is>
          <t>USA</t>
        </is>
      </c>
      <c r="G5596" t="inlineStr">
        <is>
          <t>Retail &amp; CPG</t>
        </is>
      </c>
      <c r="H5596" t="inlineStr">
        <is>
          <t>Application services</t>
        </is>
      </c>
      <c r="I5596" t="inlineStr">
        <is>
          <t>Large client</t>
        </is>
      </c>
      <c r="J5596" t="inlineStr">
        <is>
          <t>Arjun Mehta</t>
        </is>
      </c>
      <c r="K5596" s="71" t="n">
        <v>7891</v>
      </c>
      <c r="L5596" s="72" t="n">
        <v>3654.14</v>
      </c>
      <c r="M5596" s="72" t="n">
        <v>28834818.74</v>
      </c>
      <c r="N5596" s="72" t="n">
        <v>1153392.75</v>
      </c>
      <c r="O5596" s="72" t="n">
        <v>27681425.99</v>
      </c>
      <c r="P5596" s="72" t="n">
        <v>18051364.86</v>
      </c>
      <c r="Q5596" s="72" t="n">
        <v>9630061.130000001</v>
      </c>
      <c r="R5596" t="inlineStr">
        <is>
          <t>RC-03</t>
        </is>
      </c>
      <c r="S5596" s="73" t="n">
        <v>62.1</v>
      </c>
      <c r="T5596" s="73" t="n">
        <v>46.2</v>
      </c>
      <c r="U5596" s="71" t="n">
        <v>0</v>
      </c>
      <c r="V5596" t="inlineStr">
        <is>
          <t>No</t>
        </is>
      </c>
      <c r="W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TC105588</t>
        </is>
      </c>
      <c r="B5597" s="69" t="n">
        <v>46333</v>
      </c>
      <c r="C5597" s="70" t="n">
        <v>2026</v>
      </c>
      <c r="D5597" t="inlineStr">
        <is>
          <t>Nov</t>
        </is>
      </c>
      <c r="E5597" t="inlineStr">
        <is>
          <t>North America</t>
        </is>
      </c>
      <c r="F5597" t="inlineStr">
        <is>
          <t>Canada</t>
        </is>
      </c>
      <c r="G5597" t="inlineStr">
        <is>
          <t>Communications &amp; Media</t>
        </is>
      </c>
      <c r="H5597" t="inlineStr">
        <is>
          <t>Cloud &amp; infrastructure</t>
        </is>
      </c>
      <c r="I5597" t="inlineStr">
        <is>
          <t>Large client</t>
        </is>
      </c>
      <c r="J5597" t="inlineStr">
        <is>
          <t>Shraddha Kulkarni</t>
        </is>
      </c>
      <c r="K5597" s="71" t="n">
        <v>6914</v>
      </c>
      <c r="L5597" s="72" t="n">
        <v>3722.08</v>
      </c>
      <c r="M5597" s="72" t="n">
        <v>25734461.12</v>
      </c>
      <c r="N5597" s="72" t="n">
        <v>0</v>
      </c>
      <c r="O5597" s="72" t="n">
        <v>25734461.12</v>
      </c>
      <c r="P5597" s="72" t="n">
        <v>19255820.77</v>
      </c>
      <c r="Q5597" s="72" t="n">
        <v>6478640.35</v>
      </c>
      <c r="R5597" t="inlineStr">
        <is>
          <t>CM-06</t>
        </is>
      </c>
      <c r="S5597" s="73" t="n">
        <v>56.1</v>
      </c>
      <c r="T5597" s="73" t="n">
        <v>42.4</v>
      </c>
      <c r="U5597" s="71" t="n">
        <v>1</v>
      </c>
      <c r="V5597" t="inlineStr">
        <is>
          <t>No</t>
        </is>
      </c>
      <c r="W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TC105589</t>
        </is>
      </c>
      <c r="B5598" s="69" t="n">
        <v>46333</v>
      </c>
      <c r="C5598" s="70" t="n">
        <v>2026</v>
      </c>
      <c r="D5598" t="inlineStr">
        <is>
          <t>Nov</t>
        </is>
      </c>
      <c r="E5598" t="inlineStr">
        <is>
          <t>Middle East &amp; Africa</t>
        </is>
      </c>
      <c r="F5598" t="inlineStr">
        <is>
          <t>UAE</t>
        </is>
      </c>
      <c r="G5598" t="inlineStr">
        <is>
          <t>Life Sciences</t>
        </is>
      </c>
      <c r="H5598" t="inlineStr">
        <is>
          <t>Application services</t>
        </is>
      </c>
      <c r="I5598" t="inlineStr">
        <is>
          <t>Top-10 client</t>
        </is>
      </c>
      <c r="J5598" t="inlineStr">
        <is>
          <t>Priya Nair</t>
        </is>
      </c>
      <c r="K5598" s="71" t="n">
        <v>3324</v>
      </c>
      <c r="L5598" s="72" t="n">
        <v>3808.31</v>
      </c>
      <c r="M5598" s="72" t="n">
        <v>12658822.44</v>
      </c>
      <c r="N5598" s="72" t="n">
        <v>759529.35</v>
      </c>
      <c r="O5598" s="72" t="n">
        <v>11899293.09</v>
      </c>
      <c r="P5598" s="72" t="n">
        <v>8357317.68</v>
      </c>
      <c r="Q5598" s="72" t="n">
        <v>3541975.41</v>
      </c>
      <c r="R5598" t="inlineStr">
        <is>
          <t>LS-03</t>
        </is>
      </c>
      <c r="S5598" s="73" t="n">
        <v>20.5</v>
      </c>
      <c r="T5598" s="73" t="n">
        <v>18</v>
      </c>
      <c r="U5598" s="71" t="n">
        <v>2</v>
      </c>
      <c r="V5598" t="inlineStr">
        <is>
          <t>No</t>
        </is>
      </c>
      <c r="W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TC105590</t>
        </is>
      </c>
      <c r="B5599" s="69" t="n">
        <v>46333</v>
      </c>
      <c r="C5599" s="70" t="n">
        <v>2026</v>
      </c>
      <c r="D5599" t="inlineStr">
        <is>
          <t>Nov</t>
        </is>
      </c>
      <c r="E5599" t="inlineStr">
        <is>
          <t>Middle East &amp; Africa</t>
        </is>
      </c>
      <c r="F5599" t="inlineStr">
        <is>
          <t>UAE</t>
        </is>
      </c>
      <c r="G5599" t="inlineStr">
        <is>
          <t>Life Sciences</t>
        </is>
      </c>
      <c r="H5599" t="inlineStr">
        <is>
          <t>BPS</t>
        </is>
      </c>
      <c r="I5599" t="inlineStr">
        <is>
          <t>Top-10 client</t>
        </is>
      </c>
      <c r="J5599" t="inlineStr">
        <is>
          <t>Liam O'Brien</t>
        </is>
      </c>
      <c r="K5599" s="71" t="n">
        <v>10051</v>
      </c>
      <c r="L5599" s="72" t="n">
        <v>4320.47</v>
      </c>
      <c r="M5599" s="72" t="n">
        <v>43425043.97</v>
      </c>
      <c r="N5599" s="72" t="n">
        <v>2605502.64</v>
      </c>
      <c r="O5599" s="72" t="n">
        <v>40819541.33</v>
      </c>
      <c r="P5599" s="72" t="n">
        <v>25828084.69</v>
      </c>
      <c r="Q5599" s="72" t="n">
        <v>14991456.64</v>
      </c>
      <c r="R5599" t="inlineStr">
        <is>
          <t>LS-03</t>
        </is>
      </c>
      <c r="S5599" s="73" t="n">
        <v>66.09999999999999</v>
      </c>
      <c r="T5599" s="73" t="n">
        <v>53.1</v>
      </c>
      <c r="U5599" s="71" t="n">
        <v>0</v>
      </c>
      <c r="V5599" t="inlineStr">
        <is>
          <t>No</t>
        </is>
      </c>
      <c r="W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TC105591</t>
        </is>
      </c>
      <c r="B5600" s="69" t="n">
        <v>46333</v>
      </c>
      <c r="C5600" s="70" t="n">
        <v>2026</v>
      </c>
      <c r="D5600" t="inlineStr">
        <is>
          <t>Nov</t>
        </is>
      </c>
      <c r="E5600" t="inlineStr">
        <is>
          <t>North America</t>
        </is>
      </c>
      <c r="F5600" t="inlineStr">
        <is>
          <t>USA</t>
        </is>
      </c>
      <c r="G5600" t="inlineStr">
        <is>
          <t>Manufacturing</t>
        </is>
      </c>
      <c r="H5600" t="inlineStr">
        <is>
          <t>Application services</t>
        </is>
      </c>
      <c r="I5600" t="inlineStr">
        <is>
          <t>Large client</t>
        </is>
      </c>
      <c r="J5600" t="inlineStr">
        <is>
          <t>Emma Clarke</t>
        </is>
      </c>
      <c r="K5600" s="71" t="n">
        <v>5317</v>
      </c>
      <c r="L5600" s="72" t="n">
        <v>4505.88</v>
      </c>
      <c r="M5600" s="72" t="n">
        <v>23957763.96</v>
      </c>
      <c r="N5600" s="72" t="n">
        <v>0</v>
      </c>
      <c r="O5600" s="72" t="n">
        <v>23957763.96</v>
      </c>
      <c r="P5600" s="72" t="n">
        <v>15161453.61</v>
      </c>
      <c r="Q5600" s="72" t="n">
        <v>8796310.35</v>
      </c>
      <c r="R5600" t="inlineStr">
        <is>
          <t>M-01</t>
        </is>
      </c>
      <c r="S5600" s="73" t="n">
        <v>37.2</v>
      </c>
      <c r="T5600" s="73" t="n">
        <v>30.7</v>
      </c>
      <c r="U5600" s="71" t="n">
        <v>0</v>
      </c>
      <c r="V5600" t="inlineStr">
        <is>
          <t>No</t>
        </is>
      </c>
      <c r="W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TC105592</t>
        </is>
      </c>
      <c r="B5601" s="69" t="n">
        <v>46333</v>
      </c>
      <c r="C5601" s="70" t="n">
        <v>2026</v>
      </c>
      <c r="D5601" t="inlineStr">
        <is>
          <t>Nov</t>
        </is>
      </c>
      <c r="E5601" t="inlineStr">
        <is>
          <t>North America</t>
        </is>
      </c>
      <c r="F5601" t="inlineStr">
        <is>
          <t>USA</t>
        </is>
      </c>
      <c r="G5601" t="inlineStr">
        <is>
          <t>Manufacturing</t>
        </is>
      </c>
      <c r="H5601" t="inlineStr">
        <is>
          <t>Consulting</t>
        </is>
      </c>
      <c r="I5601" t="inlineStr">
        <is>
          <t>Top-10 client</t>
        </is>
      </c>
      <c r="J5601" t="inlineStr">
        <is>
          <t>Noah Smith</t>
        </is>
      </c>
      <c r="K5601" s="71" t="n">
        <v>3285</v>
      </c>
      <c r="L5601" s="72" t="n">
        <v>4145.56</v>
      </c>
      <c r="M5601" s="72" t="n">
        <v>13618164.6</v>
      </c>
      <c r="N5601" s="72" t="n">
        <v>0</v>
      </c>
      <c r="O5601" s="72" t="n">
        <v>13618164.6</v>
      </c>
      <c r="P5601" s="72" t="n">
        <v>8443657.800000001</v>
      </c>
      <c r="Q5601" s="72" t="n">
        <v>5174506.8</v>
      </c>
      <c r="R5601" t="inlineStr">
        <is>
          <t>M-02</t>
        </is>
      </c>
      <c r="S5601" s="73" t="n">
        <v>22</v>
      </c>
      <c r="T5601" s="73" t="n">
        <v>17.7</v>
      </c>
      <c r="U5601" s="71" t="n">
        <v>0</v>
      </c>
      <c r="V5601" t="inlineStr">
        <is>
          <t>No</t>
        </is>
      </c>
      <c r="W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TC105593</t>
        </is>
      </c>
      <c r="B5602" s="69" t="n">
        <v>46334</v>
      </c>
      <c r="C5602" s="70" t="n">
        <v>2026</v>
      </c>
      <c r="D5602" t="inlineStr">
        <is>
          <t>Nov</t>
        </is>
      </c>
      <c r="E5602" t="inlineStr">
        <is>
          <t>North America</t>
        </is>
      </c>
      <c r="F5602" t="inlineStr">
        <is>
          <t>Canada</t>
        </is>
      </c>
      <c r="G5602" t="inlineStr">
        <is>
          <t>Retail &amp; CPG</t>
        </is>
      </c>
      <c r="H5602" t="inlineStr">
        <is>
          <t>Application services</t>
        </is>
      </c>
      <c r="I5602" t="inlineStr">
        <is>
          <t>Mid-size client</t>
        </is>
      </c>
      <c r="J5602" t="inlineStr">
        <is>
          <t>Aisha Bello</t>
        </is>
      </c>
      <c r="K5602" s="71" t="n">
        <v>853</v>
      </c>
      <c r="L5602" s="72" t="n">
        <v>3436.55</v>
      </c>
      <c r="M5602" s="72" t="n">
        <v>2931377.15</v>
      </c>
      <c r="N5602" s="72" t="n">
        <v>0</v>
      </c>
      <c r="O5602" s="72" t="n">
        <v>2931377.15</v>
      </c>
      <c r="P5602" s="72" t="n">
        <v>2128635.13</v>
      </c>
      <c r="Q5602" s="72" t="n">
        <v>802742.02</v>
      </c>
      <c r="R5602" t="inlineStr">
        <is>
          <t>RC-01</t>
        </is>
      </c>
      <c r="S5602" s="73" t="n">
        <v>6.6</v>
      </c>
      <c r="T5602" s="73" t="n">
        <v>5.1</v>
      </c>
      <c r="U5602" s="71" t="n">
        <v>0</v>
      </c>
      <c r="V5602" t="inlineStr">
        <is>
          <t>No</t>
        </is>
      </c>
      <c r="W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TC105594</t>
        </is>
      </c>
      <c r="B5603" s="69" t="n">
        <v>46334</v>
      </c>
      <c r="C5603" s="70" t="n">
        <v>2026</v>
      </c>
      <c r="D5603" t="inlineStr">
        <is>
          <t>Nov</t>
        </is>
      </c>
      <c r="E5603" t="inlineStr">
        <is>
          <t>Middle East &amp; Africa</t>
        </is>
      </c>
      <c r="F5603" t="inlineStr">
        <is>
          <t>South Africa</t>
        </is>
      </c>
      <c r="G5603" t="inlineStr">
        <is>
          <t>Life Sciences</t>
        </is>
      </c>
      <c r="H5603" t="inlineStr">
        <is>
          <t>Cloud &amp; infrastructure</t>
        </is>
      </c>
      <c r="I5603" t="inlineStr">
        <is>
          <t>Top-10 client</t>
        </is>
      </c>
      <c r="J5603" t="inlineStr">
        <is>
          <t>Priya Nair</t>
        </is>
      </c>
      <c r="K5603" s="71" t="n">
        <v>10086</v>
      </c>
      <c r="L5603" s="72" t="n">
        <v>4236.4</v>
      </c>
      <c r="M5603" s="72" t="n">
        <v>42728330.4</v>
      </c>
      <c r="N5603" s="72" t="n">
        <v>2563699.82</v>
      </c>
      <c r="O5603" s="72" t="n">
        <v>40164630.58</v>
      </c>
      <c r="P5603" s="72" t="n">
        <v>25457099.35</v>
      </c>
      <c r="Q5603" s="72" t="n">
        <v>14707531.23</v>
      </c>
      <c r="R5603" t="inlineStr">
        <is>
          <t>LS-02</t>
        </is>
      </c>
      <c r="S5603" s="73" t="n">
        <v>58.1</v>
      </c>
      <c r="T5603" s="73" t="n">
        <v>52.6</v>
      </c>
      <c r="U5603" s="71" t="n">
        <v>1</v>
      </c>
      <c r="V5603" t="inlineStr">
        <is>
          <t>No</t>
        </is>
      </c>
      <c r="W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TC105595</t>
        </is>
      </c>
      <c r="B5604" s="69" t="n">
        <v>46334</v>
      </c>
      <c r="C5604" s="70" t="n">
        <v>2026</v>
      </c>
      <c r="D5604" t="inlineStr">
        <is>
          <t>Nov</t>
        </is>
      </c>
      <c r="E5604" t="inlineStr">
        <is>
          <t>North America</t>
        </is>
      </c>
      <c r="F5604" t="inlineStr">
        <is>
          <t>USA</t>
        </is>
      </c>
      <c r="G5604" t="inlineStr">
        <is>
          <t>Communications &amp; Media</t>
        </is>
      </c>
      <c r="H5604" t="inlineStr">
        <is>
          <t>BPS</t>
        </is>
      </c>
      <c r="I5604" t="inlineStr">
        <is>
          <t>Large client</t>
        </is>
      </c>
      <c r="J5604" t="inlineStr">
        <is>
          <t>Ravindra Patil</t>
        </is>
      </c>
      <c r="K5604" s="71" t="n">
        <v>8782</v>
      </c>
      <c r="L5604" s="72" t="n">
        <v>3569.7</v>
      </c>
      <c r="M5604" s="72" t="n">
        <v>31349105.4</v>
      </c>
      <c r="N5604" s="72" t="n">
        <v>1880946.32</v>
      </c>
      <c r="O5604" s="72" t="n">
        <v>29468159.08</v>
      </c>
      <c r="P5604" s="72" t="n">
        <v>20891540.77</v>
      </c>
      <c r="Q5604" s="72" t="n">
        <v>8576618.310000001</v>
      </c>
      <c r="R5604" t="inlineStr">
        <is>
          <t>CM-02</t>
        </is>
      </c>
      <c r="S5604" s="73" t="n">
        <v>65.7</v>
      </c>
      <c r="T5604" s="73" t="n">
        <v>52.2</v>
      </c>
      <c r="U5604" s="71" t="n">
        <v>1</v>
      </c>
      <c r="V5604" t="inlineStr">
        <is>
          <t>No</t>
        </is>
      </c>
      <c r="W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TC105596</t>
        </is>
      </c>
      <c r="B5605" s="69" t="n">
        <v>46334</v>
      </c>
      <c r="C5605" s="70" t="n">
        <v>2026</v>
      </c>
      <c r="D5605" t="inlineStr">
        <is>
          <t>Nov</t>
        </is>
      </c>
      <c r="E5605" t="inlineStr">
        <is>
          <t>North America</t>
        </is>
      </c>
      <c r="F5605" t="inlineStr">
        <is>
          <t>USA</t>
        </is>
      </c>
      <c r="G5605" t="inlineStr">
        <is>
          <t>Life Sciences</t>
        </is>
      </c>
      <c r="H5605" t="inlineStr">
        <is>
          <t>Application services</t>
        </is>
      </c>
      <c r="I5605" t="inlineStr">
        <is>
          <t>Mid-size client</t>
        </is>
      </c>
      <c r="J5605" t="inlineStr">
        <is>
          <t>Emma Clarke</t>
        </is>
      </c>
      <c r="K5605" s="71" t="n">
        <v>5339</v>
      </c>
      <c r="L5605" s="72" t="n">
        <v>4166.44</v>
      </c>
      <c r="M5605" s="72" t="n">
        <v>22244623.16</v>
      </c>
      <c r="N5605" s="72" t="n">
        <v>0</v>
      </c>
      <c r="O5605" s="72" t="n">
        <v>22244623.16</v>
      </c>
      <c r="P5605" s="72" t="n">
        <v>13786808.15</v>
      </c>
      <c r="Q5605" s="72" t="n">
        <v>8457815.01</v>
      </c>
      <c r="R5605" t="inlineStr">
        <is>
          <t>LS-06</t>
        </is>
      </c>
      <c r="S5605" s="73" t="n">
        <v>33.4</v>
      </c>
      <c r="T5605" s="73" t="n">
        <v>30.7</v>
      </c>
      <c r="U5605" s="71" t="n">
        <v>0</v>
      </c>
      <c r="V5605" t="inlineStr">
        <is>
          <t>No</t>
        </is>
      </c>
      <c r="W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TC105597</t>
        </is>
      </c>
      <c r="B5606" s="69" t="n">
        <v>46334</v>
      </c>
      <c r="C5606" s="70" t="n">
        <v>2026</v>
      </c>
      <c r="D5606" t="inlineStr">
        <is>
          <t>Nov</t>
        </is>
      </c>
      <c r="E5606" t="inlineStr">
        <is>
          <t>Continental Europe</t>
        </is>
      </c>
      <c r="F5606" t="inlineStr">
        <is>
          <t>France</t>
        </is>
      </c>
      <c r="G5606" t="inlineStr">
        <is>
          <t>BFSI</t>
        </is>
      </c>
      <c r="H5606" t="inlineStr">
        <is>
          <t>Application services</t>
        </is>
      </c>
      <c r="I5606" t="inlineStr">
        <is>
          <t>Top-10 client</t>
        </is>
      </c>
      <c r="J5606" t="inlineStr">
        <is>
          <t>Liam O'Brien</t>
        </is>
      </c>
      <c r="K5606" s="71" t="n">
        <v>1600</v>
      </c>
      <c r="L5606" s="72" t="n">
        <v>3977.69</v>
      </c>
      <c r="M5606" s="72" t="n">
        <v>6364304</v>
      </c>
      <c r="N5606" s="72" t="n">
        <v>0</v>
      </c>
      <c r="O5606" s="72" t="n">
        <v>6364304</v>
      </c>
      <c r="P5606" s="72" t="n">
        <v>4072683.29</v>
      </c>
      <c r="Q5606" s="72" t="n">
        <v>2291620.71</v>
      </c>
      <c r="R5606" t="inlineStr">
        <is>
          <t>B-02</t>
        </is>
      </c>
      <c r="S5606" s="73" t="n">
        <v>11.1</v>
      </c>
      <c r="T5606" s="73" t="n">
        <v>8.800000000000001</v>
      </c>
      <c r="U5606" s="71" t="n">
        <v>0</v>
      </c>
      <c r="V5606" t="inlineStr">
        <is>
          <t>No</t>
        </is>
      </c>
      <c r="W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TC105598</t>
        </is>
      </c>
      <c r="B5607" s="69" t="n">
        <v>46334</v>
      </c>
      <c r="C5607" s="70" t="n">
        <v>2026</v>
      </c>
      <c r="D5607" t="inlineStr">
        <is>
          <t>Nov</t>
        </is>
      </c>
      <c r="E5607" t="inlineStr">
        <is>
          <t>India</t>
        </is>
      </c>
      <c r="F5607" t="inlineStr">
        <is>
          <t>India</t>
        </is>
      </c>
      <c r="G5607" t="inlineStr">
        <is>
          <t>BFSI</t>
        </is>
      </c>
      <c r="H5607" t="inlineStr">
        <is>
          <t>Application services</t>
        </is>
      </c>
      <c r="I5607" t="inlineStr">
        <is>
          <t>Large client</t>
        </is>
      </c>
      <c r="J5607" t="inlineStr">
        <is>
          <t>Sophie Müller</t>
        </is>
      </c>
      <c r="K5607" s="71" t="n">
        <v>3540</v>
      </c>
      <c r="L5607" s="72" t="n">
        <v>3737.49</v>
      </c>
      <c r="M5607" s="72" t="n">
        <v>13230714.6</v>
      </c>
      <c r="N5607" s="72" t="n">
        <v>529228.58</v>
      </c>
      <c r="O5607" s="72" t="n">
        <v>12701486.02</v>
      </c>
      <c r="P5607" s="72" t="n">
        <v>8410262.59</v>
      </c>
      <c r="Q5607" s="72" t="n">
        <v>4291223.43</v>
      </c>
      <c r="R5607" t="inlineStr">
        <is>
          <t>B-04</t>
        </is>
      </c>
      <c r="S5607" s="73" t="n">
        <v>24.8</v>
      </c>
      <c r="T5607" s="73" t="n">
        <v>18.9</v>
      </c>
      <c r="U5607" s="71" t="n">
        <v>0</v>
      </c>
      <c r="V5607" t="inlineStr">
        <is>
          <t>No</t>
        </is>
      </c>
      <c r="W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TC105599</t>
        </is>
      </c>
      <c r="B5608" s="69" t="n">
        <v>46335</v>
      </c>
      <c r="C5608" s="70" t="n">
        <v>2026</v>
      </c>
      <c r="D5608" t="inlineStr">
        <is>
          <t>Nov</t>
        </is>
      </c>
      <c r="E5608" t="inlineStr">
        <is>
          <t>North America</t>
        </is>
      </c>
      <c r="F5608" t="inlineStr">
        <is>
          <t>Canada</t>
        </is>
      </c>
      <c r="G5608" t="inlineStr">
        <is>
          <t>Retail &amp; CPG</t>
        </is>
      </c>
      <c r="H5608" t="inlineStr">
        <is>
          <t>AI &amp; data</t>
        </is>
      </c>
      <c r="I5608" t="inlineStr">
        <is>
          <t>Mid-size client</t>
        </is>
      </c>
      <c r="J5608" t="inlineStr">
        <is>
          <t>Ruhi Shaikh</t>
        </is>
      </c>
      <c r="K5608" s="71" t="n">
        <v>2159</v>
      </c>
      <c r="L5608" s="72" t="n">
        <v>3871.32</v>
      </c>
      <c r="M5608" s="72" t="n">
        <v>8358179.88</v>
      </c>
      <c r="N5608" s="72" t="n">
        <v>0</v>
      </c>
      <c r="O5608" s="72" t="n">
        <v>8358179.88</v>
      </c>
      <c r="P5608" s="72" t="n">
        <v>5715249.1</v>
      </c>
      <c r="Q5608" s="72" t="n">
        <v>2642930.78</v>
      </c>
      <c r="R5608" t="inlineStr">
        <is>
          <t>RC-03</t>
        </is>
      </c>
      <c r="S5608" s="73" t="n">
        <v>16.5</v>
      </c>
      <c r="T5608" s="73" t="n">
        <v>12.4</v>
      </c>
      <c r="U5608" s="71" t="n">
        <v>0</v>
      </c>
      <c r="V5608" t="inlineStr">
        <is>
          <t>No</t>
        </is>
      </c>
      <c r="W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TC105600</t>
        </is>
      </c>
      <c r="B5609" s="69" t="n">
        <v>46335</v>
      </c>
      <c r="C5609" s="70" t="n">
        <v>2026</v>
      </c>
      <c r="D5609" t="inlineStr">
        <is>
          <t>Nov</t>
        </is>
      </c>
      <c r="E5609" t="inlineStr">
        <is>
          <t>UK</t>
        </is>
      </c>
      <c r="F5609" t="inlineStr">
        <is>
          <t>UK</t>
        </is>
      </c>
      <c r="G5609" t="inlineStr">
        <is>
          <t>BFSI</t>
        </is>
      </c>
      <c r="H5609" t="inlineStr">
        <is>
          <t>Application services</t>
        </is>
      </c>
      <c r="I5609" t="inlineStr">
        <is>
          <t>Large client</t>
        </is>
      </c>
      <c r="J5609" t="inlineStr">
        <is>
          <t>Ana Costa</t>
        </is>
      </c>
      <c r="K5609" s="71" t="n">
        <v>9815</v>
      </c>
      <c r="L5609" s="72" t="n">
        <v>4034.74</v>
      </c>
      <c r="M5609" s="72" t="n">
        <v>39600973.1</v>
      </c>
      <c r="N5609" s="72" t="n">
        <v>1584038.92</v>
      </c>
      <c r="O5609" s="72" t="n">
        <v>38016934.18</v>
      </c>
      <c r="P5609" s="72" t="n">
        <v>24560653.06</v>
      </c>
      <c r="Q5609" s="72" t="n">
        <v>13456281.12</v>
      </c>
      <c r="R5609" t="inlineStr">
        <is>
          <t>B-02</t>
        </is>
      </c>
      <c r="S5609" s="73" t="n">
        <v>66.3</v>
      </c>
      <c r="T5609" s="73" t="n">
        <v>57.3</v>
      </c>
      <c r="U5609" s="71" t="n">
        <v>0</v>
      </c>
      <c r="V5609" t="inlineStr">
        <is>
          <t>No</t>
        </is>
      </c>
      <c r="W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TC105601</t>
        </is>
      </c>
      <c r="B5610" s="69" t="n">
        <v>46335</v>
      </c>
      <c r="C5610" s="70" t="n">
        <v>2026</v>
      </c>
      <c r="D5610" t="inlineStr">
        <is>
          <t>Nov</t>
        </is>
      </c>
      <c r="E5610" t="inlineStr">
        <is>
          <t>Continental Europe</t>
        </is>
      </c>
      <c r="F5610" t="inlineStr">
        <is>
          <t>Netherlands</t>
        </is>
      </c>
      <c r="G5610" t="inlineStr">
        <is>
          <t>BFSI</t>
        </is>
      </c>
      <c r="H5610" t="inlineStr">
        <is>
          <t>BPS</t>
        </is>
      </c>
      <c r="I5610" t="inlineStr">
        <is>
          <t>Large client</t>
        </is>
      </c>
      <c r="J5610" t="inlineStr">
        <is>
          <t>Ruhi Shaikh</t>
        </is>
      </c>
      <c r="K5610" s="71" t="n">
        <v>5394</v>
      </c>
      <c r="L5610" s="72" t="n">
        <v>4435.38</v>
      </c>
      <c r="M5610" s="72" t="n">
        <v>23924439.72</v>
      </c>
      <c r="N5610" s="72" t="n">
        <v>0</v>
      </c>
      <c r="O5610" s="72" t="n">
        <v>23924439.72</v>
      </c>
      <c r="P5610" s="72" t="n">
        <v>16626337.68</v>
      </c>
      <c r="Q5610" s="72" t="n">
        <v>7298102.04</v>
      </c>
      <c r="R5610" t="inlineStr">
        <is>
          <t>B-02</t>
        </is>
      </c>
      <c r="S5610" s="73" t="n">
        <v>34.4</v>
      </c>
      <c r="T5610" s="73" t="n">
        <v>31.1</v>
      </c>
      <c r="U5610" s="71" t="n">
        <v>0</v>
      </c>
      <c r="V5610" t="inlineStr">
        <is>
          <t>No</t>
        </is>
      </c>
      <c r="W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TC105602</t>
        </is>
      </c>
      <c r="B5611" s="69" t="n">
        <v>46335</v>
      </c>
      <c r="C5611" s="70" t="n">
        <v>2026</v>
      </c>
      <c r="D5611" t="inlineStr">
        <is>
          <t>Nov</t>
        </is>
      </c>
      <c r="E5611" t="inlineStr">
        <is>
          <t>North America</t>
        </is>
      </c>
      <c r="F5611" t="inlineStr">
        <is>
          <t>USA</t>
        </is>
      </c>
      <c r="G5611" t="inlineStr">
        <is>
          <t>BFSI</t>
        </is>
      </c>
      <c r="H5611" t="inlineStr">
        <is>
          <t>Application services</t>
        </is>
      </c>
      <c r="I5611" t="inlineStr">
        <is>
          <t>Large client</t>
        </is>
      </c>
      <c r="J5611" t="inlineStr">
        <is>
          <t>Ravindra Patil</t>
        </is>
      </c>
      <c r="K5611" s="71" t="n">
        <v>3126</v>
      </c>
      <c r="L5611" s="72" t="n">
        <v>4377.95</v>
      </c>
      <c r="M5611" s="72" t="n">
        <v>13685471.7</v>
      </c>
      <c r="N5611" s="72" t="n">
        <v>821128.3</v>
      </c>
      <c r="O5611" s="72" t="n">
        <v>12864343.4</v>
      </c>
      <c r="P5611" s="72" t="n">
        <v>8682138.59</v>
      </c>
      <c r="Q5611" s="72" t="n">
        <v>4182204.81</v>
      </c>
      <c r="R5611" t="inlineStr">
        <is>
          <t>B-06</t>
        </is>
      </c>
      <c r="S5611" s="73" t="n">
        <v>20.2</v>
      </c>
      <c r="T5611" s="73" t="n">
        <v>17.1</v>
      </c>
      <c r="U5611" s="71" t="n">
        <v>1</v>
      </c>
      <c r="V5611" t="inlineStr">
        <is>
          <t>No</t>
        </is>
      </c>
      <c r="W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TC105603</t>
        </is>
      </c>
      <c r="B5612" s="69" t="n">
        <v>46335</v>
      </c>
      <c r="C5612" s="70" t="n">
        <v>2026</v>
      </c>
      <c r="D5612" t="inlineStr">
        <is>
          <t>Nov</t>
        </is>
      </c>
      <c r="E5612" t="inlineStr">
        <is>
          <t>Continental Europe</t>
        </is>
      </c>
      <c r="F5612" t="inlineStr">
        <is>
          <t>Netherlands</t>
        </is>
      </c>
      <c r="G5612" t="inlineStr">
        <is>
          <t>Technology &amp; Services</t>
        </is>
      </c>
      <c r="H5612" t="inlineStr">
        <is>
          <t>Application services</t>
        </is>
      </c>
      <c r="I5612" t="inlineStr">
        <is>
          <t>Large client</t>
        </is>
      </c>
      <c r="J5612" t="inlineStr">
        <is>
          <t>Priya Nair</t>
        </is>
      </c>
      <c r="K5612" s="71" t="n">
        <v>3983</v>
      </c>
      <c r="L5612" s="72" t="n">
        <v>4354.77</v>
      </c>
      <c r="M5612" s="72" t="n">
        <v>17345048.91</v>
      </c>
      <c r="N5612" s="72" t="n">
        <v>0</v>
      </c>
      <c r="O5612" s="72" t="n">
        <v>17345048.91</v>
      </c>
      <c r="P5612" s="72" t="n">
        <v>10933116.3</v>
      </c>
      <c r="Q5612" s="72" t="n">
        <v>6411932.61</v>
      </c>
      <c r="R5612" t="inlineStr">
        <is>
          <t>TS-03</t>
        </is>
      </c>
      <c r="S5612" s="73" t="n">
        <v>24.4</v>
      </c>
      <c r="T5612" s="73" t="n">
        <v>21.9</v>
      </c>
      <c r="U5612" s="71" t="n">
        <v>0</v>
      </c>
      <c r="V5612" t="inlineStr">
        <is>
          <t>No</t>
        </is>
      </c>
      <c r="W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TC105604</t>
        </is>
      </c>
      <c r="B5613" s="69" t="n">
        <v>46335</v>
      </c>
      <c r="C5613" s="70" t="n">
        <v>2026</v>
      </c>
      <c r="D5613" t="inlineStr">
        <is>
          <t>Nov</t>
        </is>
      </c>
      <c r="E5613" t="inlineStr">
        <is>
          <t>Asia Pacific</t>
        </is>
      </c>
      <c r="F5613" t="inlineStr">
        <is>
          <t>Australia</t>
        </is>
      </c>
      <c r="G5613" t="inlineStr">
        <is>
          <t>Communications &amp; Media</t>
        </is>
      </c>
      <c r="H5613" t="inlineStr">
        <is>
          <t>Application services</t>
        </is>
      </c>
      <c r="I5613" t="inlineStr">
        <is>
          <t>Top-10 client</t>
        </is>
      </c>
      <c r="J5613" t="inlineStr">
        <is>
          <t>Priya Nair</t>
        </is>
      </c>
      <c r="K5613" s="71" t="n">
        <v>7639</v>
      </c>
      <c r="L5613" s="72" t="n">
        <v>3401.92</v>
      </c>
      <c r="M5613" s="72" t="n">
        <v>25987266.88</v>
      </c>
      <c r="N5613" s="72" t="n">
        <v>0</v>
      </c>
      <c r="O5613" s="72" t="n">
        <v>25987266.88</v>
      </c>
      <c r="P5613" s="72" t="n">
        <v>16050523.36</v>
      </c>
      <c r="Q5613" s="72" t="n">
        <v>9936743.52</v>
      </c>
      <c r="R5613" t="inlineStr">
        <is>
          <t>CM-04</t>
        </is>
      </c>
      <c r="S5613" s="73" t="n">
        <v>48.4</v>
      </c>
      <c r="T5613" s="73" t="n">
        <v>43.1</v>
      </c>
      <c r="U5613" s="71" t="n">
        <v>2</v>
      </c>
      <c r="V5613" t="inlineStr">
        <is>
          <t>No</t>
        </is>
      </c>
      <c r="W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TC105605</t>
        </is>
      </c>
      <c r="B5614" s="69" t="n">
        <v>46336</v>
      </c>
      <c r="C5614" s="70" t="n">
        <v>2026</v>
      </c>
      <c r="D5614" t="inlineStr">
        <is>
          <t>Nov</t>
        </is>
      </c>
      <c r="E5614" t="inlineStr">
        <is>
          <t>Continental Europe</t>
        </is>
      </c>
      <c r="F5614" t="inlineStr">
        <is>
          <t>Germany</t>
        </is>
      </c>
      <c r="G5614" t="inlineStr">
        <is>
          <t>BFSI</t>
        </is>
      </c>
      <c r="H5614" t="inlineStr">
        <is>
          <t>Application services</t>
        </is>
      </c>
      <c r="I5614" t="inlineStr">
        <is>
          <t>Top-10 client</t>
        </is>
      </c>
      <c r="J5614" t="inlineStr">
        <is>
          <t>Noah Smith</t>
        </is>
      </c>
      <c r="K5614" s="71" t="n">
        <v>9721</v>
      </c>
      <c r="L5614" s="72" t="n">
        <v>4352.27</v>
      </c>
      <c r="M5614" s="72" t="n">
        <v>42308416.67</v>
      </c>
      <c r="N5614" s="72" t="n">
        <v>0</v>
      </c>
      <c r="O5614" s="72" t="n">
        <v>42308416.67</v>
      </c>
      <c r="P5614" s="72" t="n">
        <v>26100272.18</v>
      </c>
      <c r="Q5614" s="72" t="n">
        <v>16208144.49</v>
      </c>
      <c r="R5614" t="inlineStr">
        <is>
          <t>B-02</t>
        </is>
      </c>
      <c r="S5614" s="73" t="n">
        <v>60.7</v>
      </c>
      <c r="T5614" s="73" t="n">
        <v>52.7</v>
      </c>
      <c r="U5614" s="71" t="n">
        <v>0</v>
      </c>
      <c r="V5614" t="inlineStr">
        <is>
          <t>No</t>
        </is>
      </c>
      <c r="W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TC105606</t>
        </is>
      </c>
      <c r="B5615" s="69" t="n">
        <v>46336</v>
      </c>
      <c r="C5615" s="70" t="n">
        <v>2026</v>
      </c>
      <c r="D5615" t="inlineStr">
        <is>
          <t>Nov</t>
        </is>
      </c>
      <c r="E5615" t="inlineStr">
        <is>
          <t>North America</t>
        </is>
      </c>
      <c r="F5615" t="inlineStr">
        <is>
          <t>USA</t>
        </is>
      </c>
      <c r="G5615" t="inlineStr">
        <is>
          <t>Technology &amp; Services</t>
        </is>
      </c>
      <c r="H5615" t="inlineStr">
        <is>
          <t>Consulting</t>
        </is>
      </c>
      <c r="I5615" t="inlineStr">
        <is>
          <t>Large client</t>
        </is>
      </c>
      <c r="J5615" t="inlineStr">
        <is>
          <t>Sophie Müller</t>
        </is>
      </c>
      <c r="K5615" s="71" t="n">
        <v>11533</v>
      </c>
      <c r="L5615" s="72" t="n">
        <v>3743.49</v>
      </c>
      <c r="M5615" s="72" t="n">
        <v>43173670.17</v>
      </c>
      <c r="N5615" s="72" t="n">
        <v>1726946.81</v>
      </c>
      <c r="O5615" s="72" t="n">
        <v>41446723.36</v>
      </c>
      <c r="P5615" s="72" t="n">
        <v>25691514.3</v>
      </c>
      <c r="Q5615" s="72" t="n">
        <v>15755209.06</v>
      </c>
      <c r="R5615" t="inlineStr">
        <is>
          <t>TS-05</t>
        </is>
      </c>
      <c r="S5615" s="73" t="n">
        <v>74.40000000000001</v>
      </c>
      <c r="T5615" s="73" t="n">
        <v>67.5</v>
      </c>
      <c r="U5615" s="71" t="n">
        <v>1</v>
      </c>
      <c r="V5615" t="inlineStr">
        <is>
          <t>No</t>
        </is>
      </c>
      <c r="W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TC105607</t>
        </is>
      </c>
      <c r="B5616" s="69" t="n">
        <v>46336</v>
      </c>
      <c r="C5616" s="70" t="n">
        <v>2026</v>
      </c>
      <c r="D5616" t="inlineStr">
        <is>
          <t>Nov</t>
        </is>
      </c>
      <c r="E5616" t="inlineStr">
        <is>
          <t>North America</t>
        </is>
      </c>
      <c r="F5616" t="inlineStr">
        <is>
          <t>Canada</t>
        </is>
      </c>
      <c r="G5616" t="inlineStr">
        <is>
          <t>Retail &amp; CPG</t>
        </is>
      </c>
      <c r="H5616" t="inlineStr">
        <is>
          <t>AI &amp; data</t>
        </is>
      </c>
      <c r="I5616" t="inlineStr">
        <is>
          <t>Large client</t>
        </is>
      </c>
      <c r="J5616" t="inlineStr">
        <is>
          <t>Noah Smith</t>
        </is>
      </c>
      <c r="K5616" s="71" t="n">
        <v>10274</v>
      </c>
      <c r="L5616" s="72" t="n">
        <v>3611.71</v>
      </c>
      <c r="M5616" s="72" t="n">
        <v>37106708.54</v>
      </c>
      <c r="N5616" s="72" t="n">
        <v>0</v>
      </c>
      <c r="O5616" s="72" t="n">
        <v>37106708.54</v>
      </c>
      <c r="P5616" s="72" t="n">
        <v>25135022.06</v>
      </c>
      <c r="Q5616" s="72" t="n">
        <v>11971686.48</v>
      </c>
      <c r="R5616" t="inlineStr">
        <is>
          <t>RC-05</t>
        </is>
      </c>
      <c r="S5616" s="73" t="n">
        <v>66.7</v>
      </c>
      <c r="T5616" s="73" t="n">
        <v>61</v>
      </c>
      <c r="U5616" s="71" t="n">
        <v>1</v>
      </c>
      <c r="V5616" t="inlineStr">
        <is>
          <t>No</t>
        </is>
      </c>
      <c r="W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TC105608</t>
        </is>
      </c>
      <c r="B5617" s="69" t="n">
        <v>46336</v>
      </c>
      <c r="C5617" s="70" t="n">
        <v>2026</v>
      </c>
      <c r="D5617" t="inlineStr">
        <is>
          <t>Nov</t>
        </is>
      </c>
      <c r="E5617" t="inlineStr">
        <is>
          <t>UK</t>
        </is>
      </c>
      <c r="F5617" t="inlineStr">
        <is>
          <t>UK</t>
        </is>
      </c>
      <c r="G5617" t="inlineStr">
        <is>
          <t>Manufacturing</t>
        </is>
      </c>
      <c r="H5617" t="inlineStr">
        <is>
          <t>Application services</t>
        </is>
      </c>
      <c r="I5617" t="inlineStr">
        <is>
          <t>Large client</t>
        </is>
      </c>
      <c r="J5617" t="inlineStr">
        <is>
          <t>Priya Nair</t>
        </is>
      </c>
      <c r="K5617" s="71" t="n">
        <v>3240</v>
      </c>
      <c r="L5617" s="72" t="n">
        <v>3687.51</v>
      </c>
      <c r="M5617" s="72" t="n">
        <v>11947532.4</v>
      </c>
      <c r="N5617" s="72" t="n">
        <v>0</v>
      </c>
      <c r="O5617" s="72" t="n">
        <v>11947532.4</v>
      </c>
      <c r="P5617" s="72" t="n">
        <v>8273779.7</v>
      </c>
      <c r="Q5617" s="72" t="n">
        <v>3673752.7</v>
      </c>
      <c r="R5617" t="inlineStr">
        <is>
          <t>M-03</t>
        </is>
      </c>
      <c r="S5617" s="73" t="n">
        <v>22.2</v>
      </c>
      <c r="T5617" s="73" t="n">
        <v>18.7</v>
      </c>
      <c r="U5617" s="71" t="n">
        <v>0</v>
      </c>
      <c r="V5617" t="inlineStr">
        <is>
          <t>No</t>
        </is>
      </c>
      <c r="W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TC105609</t>
        </is>
      </c>
      <c r="B5618" s="69" t="n">
        <v>46336</v>
      </c>
      <c r="C5618" s="70" t="n">
        <v>2026</v>
      </c>
      <c r="D5618" t="inlineStr">
        <is>
          <t>Nov</t>
        </is>
      </c>
      <c r="E5618" t="inlineStr">
        <is>
          <t>North America</t>
        </is>
      </c>
      <c r="F5618" t="inlineStr">
        <is>
          <t>USA</t>
        </is>
      </c>
      <c r="G5618" t="inlineStr">
        <is>
          <t>Technology &amp; Services</t>
        </is>
      </c>
      <c r="H5618" t="inlineStr">
        <is>
          <t>Application services</t>
        </is>
      </c>
      <c r="I5618" t="inlineStr">
        <is>
          <t>Large client</t>
        </is>
      </c>
      <c r="J5618" t="inlineStr">
        <is>
          <t>Fatima Al-Saud</t>
        </is>
      </c>
      <c r="K5618" s="71" t="n">
        <v>967</v>
      </c>
      <c r="L5618" s="72" t="n">
        <v>4584.5</v>
      </c>
      <c r="M5618" s="72" t="n">
        <v>4433211.5</v>
      </c>
      <c r="N5618" s="72" t="n">
        <v>265992.69</v>
      </c>
      <c r="O5618" s="72" t="n">
        <v>4167218.81</v>
      </c>
      <c r="P5618" s="72" t="n">
        <v>2652505.84</v>
      </c>
      <c r="Q5618" s="72" t="n">
        <v>1514712.97</v>
      </c>
      <c r="R5618" t="inlineStr">
        <is>
          <t>TS-03</t>
        </is>
      </c>
      <c r="S5618" s="73" t="n">
        <v>6.9</v>
      </c>
      <c r="T5618" s="73" t="n">
        <v>5.7</v>
      </c>
      <c r="U5618" s="71" t="n">
        <v>0</v>
      </c>
      <c r="V5618" t="inlineStr">
        <is>
          <t>No</t>
        </is>
      </c>
      <c r="W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TC105610</t>
        </is>
      </c>
      <c r="B5619" s="69" t="n">
        <v>46336</v>
      </c>
      <c r="C5619" s="70" t="n">
        <v>2026</v>
      </c>
      <c r="D5619" t="inlineStr">
        <is>
          <t>Nov</t>
        </is>
      </c>
      <c r="E5619" t="inlineStr">
        <is>
          <t>North America</t>
        </is>
      </c>
      <c r="F5619" t="inlineStr">
        <is>
          <t>Canada</t>
        </is>
      </c>
      <c r="G5619" t="inlineStr">
        <is>
          <t>Life Sciences</t>
        </is>
      </c>
      <c r="H5619" t="inlineStr">
        <is>
          <t>Application services</t>
        </is>
      </c>
      <c r="I5619" t="inlineStr">
        <is>
          <t>Large client</t>
        </is>
      </c>
      <c r="J5619" t="inlineStr">
        <is>
          <t>Carlos Silva</t>
        </is>
      </c>
      <c r="K5619" s="71" t="n">
        <v>4786</v>
      </c>
      <c r="L5619" s="72" t="n">
        <v>4196.48</v>
      </c>
      <c r="M5619" s="72" t="n">
        <v>20084353.28</v>
      </c>
      <c r="N5619" s="72" t="n">
        <v>1205061.2</v>
      </c>
      <c r="O5619" s="72" t="n">
        <v>18879292.08</v>
      </c>
      <c r="P5619" s="72" t="n">
        <v>12585927</v>
      </c>
      <c r="Q5619" s="72" t="n">
        <v>6293365.08</v>
      </c>
      <c r="R5619" t="inlineStr">
        <is>
          <t>LS-04</t>
        </is>
      </c>
      <c r="S5619" s="73" t="n">
        <v>36.4</v>
      </c>
      <c r="T5619" s="73" t="n">
        <v>27.5</v>
      </c>
      <c r="U5619" s="71" t="n">
        <v>1</v>
      </c>
      <c r="V5619" t="inlineStr">
        <is>
          <t>No</t>
        </is>
      </c>
      <c r="W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TC105611</t>
        </is>
      </c>
      <c r="B5620" s="69" t="n">
        <v>46336</v>
      </c>
      <c r="C5620" s="70" t="n">
        <v>2026</v>
      </c>
      <c r="D5620" t="inlineStr">
        <is>
          <t>Nov</t>
        </is>
      </c>
      <c r="E5620" t="inlineStr">
        <is>
          <t>North America</t>
        </is>
      </c>
      <c r="F5620" t="inlineStr">
        <is>
          <t>Canada</t>
        </is>
      </c>
      <c r="G5620" t="inlineStr">
        <is>
          <t>BFSI</t>
        </is>
      </c>
      <c r="H5620" t="inlineStr">
        <is>
          <t>Application services</t>
        </is>
      </c>
      <c r="I5620" t="inlineStr">
        <is>
          <t>Large client</t>
        </is>
      </c>
      <c r="J5620" t="inlineStr">
        <is>
          <t>Zoya Ahmed</t>
        </is>
      </c>
      <c r="K5620" s="71" t="n">
        <v>7051</v>
      </c>
      <c r="L5620" s="72" t="n">
        <v>4478.07</v>
      </c>
      <c r="M5620" s="72" t="n">
        <v>31574871.57</v>
      </c>
      <c r="N5620" s="72" t="n">
        <v>0</v>
      </c>
      <c r="O5620" s="72" t="n">
        <v>31574871.57</v>
      </c>
      <c r="P5620" s="72" t="n">
        <v>21199585.44</v>
      </c>
      <c r="Q5620" s="72" t="n">
        <v>10375286.13</v>
      </c>
      <c r="R5620" t="inlineStr">
        <is>
          <t>B-03</t>
        </is>
      </c>
      <c r="S5620" s="73" t="n">
        <v>43.3</v>
      </c>
      <c r="T5620" s="73" t="n">
        <v>39</v>
      </c>
      <c r="U5620" s="71" t="n">
        <v>0</v>
      </c>
      <c r="V5620" t="inlineStr">
        <is>
          <t>Yes</t>
        </is>
      </c>
      <c r="W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TC105612</t>
        </is>
      </c>
      <c r="B5621" s="69" t="n">
        <v>46336</v>
      </c>
      <c r="C5621" s="70" t="n">
        <v>2026</v>
      </c>
      <c r="D5621" t="inlineStr">
        <is>
          <t>Nov</t>
        </is>
      </c>
      <c r="E5621" t="inlineStr">
        <is>
          <t>North America</t>
        </is>
      </c>
      <c r="F5621" t="inlineStr">
        <is>
          <t>USA</t>
        </is>
      </c>
      <c r="G5621" t="inlineStr">
        <is>
          <t>Manufacturing</t>
        </is>
      </c>
      <c r="H5621" t="inlineStr">
        <is>
          <t>BPS</t>
        </is>
      </c>
      <c r="I5621" t="inlineStr">
        <is>
          <t>Large client</t>
        </is>
      </c>
      <c r="J5621" t="inlineStr">
        <is>
          <t>Hiroshi Tanaka</t>
        </is>
      </c>
      <c r="K5621" s="71" t="n">
        <v>6931</v>
      </c>
      <c r="L5621" s="72" t="n">
        <v>4420.23</v>
      </c>
      <c r="M5621" s="72" t="n">
        <v>30636614.13</v>
      </c>
      <c r="N5621" s="72" t="n">
        <v>612732.28</v>
      </c>
      <c r="O5621" s="72" t="n">
        <v>30023881.85</v>
      </c>
      <c r="P5621" s="72" t="n">
        <v>18383410.06</v>
      </c>
      <c r="Q5621" s="72" t="n">
        <v>11640471.79</v>
      </c>
      <c r="R5621" t="inlineStr">
        <is>
          <t>M-06</t>
        </is>
      </c>
      <c r="S5621" s="73" t="n">
        <v>50.8</v>
      </c>
      <c r="T5621" s="73" t="n">
        <v>38</v>
      </c>
      <c r="U5621" s="71" t="n">
        <v>2</v>
      </c>
      <c r="V5621" t="inlineStr">
        <is>
          <t>No</t>
        </is>
      </c>
      <c r="W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TC105613</t>
        </is>
      </c>
      <c r="B5622" s="69" t="n">
        <v>46336</v>
      </c>
      <c r="C5622" s="70" t="n">
        <v>2026</v>
      </c>
      <c r="D5622" t="inlineStr">
        <is>
          <t>Nov</t>
        </is>
      </c>
      <c r="E5622" t="inlineStr">
        <is>
          <t>Continental Europe</t>
        </is>
      </c>
      <c r="F5622" t="inlineStr">
        <is>
          <t>France</t>
        </is>
      </c>
      <c r="G5622" t="inlineStr">
        <is>
          <t>Retail &amp; CPG</t>
        </is>
      </c>
      <c r="H5622" t="inlineStr">
        <is>
          <t>Application services</t>
        </is>
      </c>
      <c r="I5622" t="inlineStr">
        <is>
          <t>Large client</t>
        </is>
      </c>
      <c r="J5622" t="inlineStr">
        <is>
          <t>Amir Khan</t>
        </is>
      </c>
      <c r="K5622" s="71" t="n">
        <v>2250</v>
      </c>
      <c r="L5622" s="72" t="n">
        <v>4035.66</v>
      </c>
      <c r="M5622" s="72" t="n">
        <v>9080235</v>
      </c>
      <c r="N5622" s="72" t="n">
        <v>363209.4</v>
      </c>
      <c r="O5622" s="72" t="n">
        <v>8717025.6</v>
      </c>
      <c r="P5622" s="72" t="n">
        <v>5198047.72</v>
      </c>
      <c r="Q5622" s="72" t="n">
        <v>3518977.88</v>
      </c>
      <c r="R5622" t="inlineStr">
        <is>
          <t>RC-04</t>
        </is>
      </c>
      <c r="S5622" s="73" t="n">
        <v>17.1</v>
      </c>
      <c r="T5622" s="73" t="n">
        <v>13.3</v>
      </c>
      <c r="U5622" s="71" t="n">
        <v>0</v>
      </c>
      <c r="V5622" t="inlineStr">
        <is>
          <t>No</t>
        </is>
      </c>
      <c r="W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TC105614</t>
        </is>
      </c>
      <c r="B5623" s="69" t="n">
        <v>46336</v>
      </c>
      <c r="C5623" s="70" t="n">
        <v>2026</v>
      </c>
      <c r="D5623" t="inlineStr">
        <is>
          <t>Nov</t>
        </is>
      </c>
      <c r="E5623" t="inlineStr">
        <is>
          <t>Continental Europe</t>
        </is>
      </c>
      <c r="F5623" t="inlineStr">
        <is>
          <t>Netherlands</t>
        </is>
      </c>
      <c r="G5623" t="inlineStr">
        <is>
          <t>BFSI</t>
        </is>
      </c>
      <c r="H5623" t="inlineStr">
        <is>
          <t>Consulting</t>
        </is>
      </c>
      <c r="I5623" t="inlineStr">
        <is>
          <t>Top-10 client</t>
        </is>
      </c>
      <c r="J5623" t="inlineStr">
        <is>
          <t>Fatima Al-Saud</t>
        </is>
      </c>
      <c r="K5623" s="71" t="n">
        <v>9478</v>
      </c>
      <c r="L5623" s="72" t="n">
        <v>4229</v>
      </c>
      <c r="M5623" s="72" t="n">
        <v>40082462</v>
      </c>
      <c r="N5623" s="72" t="n">
        <v>801649.24</v>
      </c>
      <c r="O5623" s="72" t="n">
        <v>39280812.76</v>
      </c>
      <c r="P5623" s="72" t="n">
        <v>27089722.77</v>
      </c>
      <c r="Q5623" s="72" t="n">
        <v>12191089.99</v>
      </c>
      <c r="R5623" t="inlineStr">
        <is>
          <t>B-03</t>
        </is>
      </c>
      <c r="S5623" s="73" t="n">
        <v>72.8</v>
      </c>
      <c r="T5623" s="73" t="n">
        <v>55.7</v>
      </c>
      <c r="U5623" s="71" t="n">
        <v>0</v>
      </c>
      <c r="V5623" t="inlineStr">
        <is>
          <t>No</t>
        </is>
      </c>
      <c r="W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TC105615</t>
        </is>
      </c>
      <c r="B5624" s="69" t="n">
        <v>46337</v>
      </c>
      <c r="C5624" s="70" t="n">
        <v>2026</v>
      </c>
      <c r="D5624" t="inlineStr">
        <is>
          <t>Nov</t>
        </is>
      </c>
      <c r="E5624" t="inlineStr">
        <is>
          <t>North America</t>
        </is>
      </c>
      <c r="F5624" t="inlineStr">
        <is>
          <t>Canada</t>
        </is>
      </c>
      <c r="G5624" t="inlineStr">
        <is>
          <t>Retail &amp; CPG</t>
        </is>
      </c>
      <c r="H5624" t="inlineStr">
        <is>
          <t>AI &amp; data</t>
        </is>
      </c>
      <c r="I5624" t="inlineStr">
        <is>
          <t>Top-10 client</t>
        </is>
      </c>
      <c r="J5624" t="inlineStr">
        <is>
          <t>Sara Rossi</t>
        </is>
      </c>
      <c r="K5624" s="71" t="n">
        <v>8512</v>
      </c>
      <c r="L5624" s="72" t="n">
        <v>3879.14</v>
      </c>
      <c r="M5624" s="72" t="n">
        <v>33019239.68</v>
      </c>
      <c r="N5624" s="72" t="n">
        <v>0</v>
      </c>
      <c r="O5624" s="72" t="n">
        <v>33019239.68</v>
      </c>
      <c r="P5624" s="72" t="n">
        <v>21169025.05</v>
      </c>
      <c r="Q5624" s="72" t="n">
        <v>11850214.63</v>
      </c>
      <c r="R5624" t="inlineStr">
        <is>
          <t>RC-02</t>
        </is>
      </c>
      <c r="S5624" s="73" t="n">
        <v>59.2</v>
      </c>
      <c r="T5624" s="73" t="n">
        <v>48.2</v>
      </c>
      <c r="U5624" s="71" t="n">
        <v>2</v>
      </c>
      <c r="V5624" t="inlineStr">
        <is>
          <t>No</t>
        </is>
      </c>
      <c r="W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TC105616</t>
        </is>
      </c>
      <c r="B5625" s="69" t="n">
        <v>46337</v>
      </c>
      <c r="C5625" s="70" t="n">
        <v>2026</v>
      </c>
      <c r="D5625" t="inlineStr">
        <is>
          <t>Nov</t>
        </is>
      </c>
      <c r="E5625" t="inlineStr">
        <is>
          <t>North America</t>
        </is>
      </c>
      <c r="F5625" t="inlineStr">
        <is>
          <t>USA</t>
        </is>
      </c>
      <c r="G5625" t="inlineStr">
        <is>
          <t>Manufacturing</t>
        </is>
      </c>
      <c r="H5625" t="inlineStr">
        <is>
          <t>BPS</t>
        </is>
      </c>
      <c r="I5625" t="inlineStr">
        <is>
          <t>Mid-size client</t>
        </is>
      </c>
      <c r="J5625" t="inlineStr">
        <is>
          <t>Wei Chen</t>
        </is>
      </c>
      <c r="K5625" s="71" t="n">
        <v>2529</v>
      </c>
      <c r="L5625" s="72" t="n">
        <v>3758.48</v>
      </c>
      <c r="M5625" s="72" t="n">
        <v>9505195.92</v>
      </c>
      <c r="N5625" s="72" t="n">
        <v>380207.84</v>
      </c>
      <c r="O5625" s="72" t="n">
        <v>9124988.08</v>
      </c>
      <c r="P5625" s="72" t="n">
        <v>5916107.09</v>
      </c>
      <c r="Q5625" s="72" t="n">
        <v>3208880.99</v>
      </c>
      <c r="R5625" t="inlineStr">
        <is>
          <t>M-01</t>
        </is>
      </c>
      <c r="S5625" s="73" t="n">
        <v>17.5</v>
      </c>
      <c r="T5625" s="73" t="n">
        <v>14</v>
      </c>
      <c r="U5625" s="71" t="n">
        <v>1</v>
      </c>
      <c r="V5625" t="inlineStr">
        <is>
          <t>No</t>
        </is>
      </c>
      <c r="W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TC105617</t>
        </is>
      </c>
      <c r="B5626" s="69" t="n">
        <v>46337</v>
      </c>
      <c r="C5626" s="70" t="n">
        <v>2026</v>
      </c>
      <c r="D5626" t="inlineStr">
        <is>
          <t>Nov</t>
        </is>
      </c>
      <c r="E5626" t="inlineStr">
        <is>
          <t>North America</t>
        </is>
      </c>
      <c r="F5626" t="inlineStr">
        <is>
          <t>USA</t>
        </is>
      </c>
      <c r="G5626" t="inlineStr">
        <is>
          <t>Communications &amp; Media</t>
        </is>
      </c>
      <c r="H5626" t="inlineStr">
        <is>
          <t>Cloud &amp; infrastructure</t>
        </is>
      </c>
      <c r="I5626" t="inlineStr">
        <is>
          <t>Top-10 client</t>
        </is>
      </c>
      <c r="J5626" t="inlineStr">
        <is>
          <t>Wei Chen</t>
        </is>
      </c>
      <c r="K5626" s="71" t="n">
        <v>1453</v>
      </c>
      <c r="L5626" s="72" t="n">
        <v>4109.18</v>
      </c>
      <c r="M5626" s="72" t="n">
        <v>5970638.54</v>
      </c>
      <c r="N5626" s="72" t="n">
        <v>119412.77</v>
      </c>
      <c r="O5626" s="72" t="n">
        <v>5851225.77</v>
      </c>
      <c r="P5626" s="72" t="n">
        <v>3974217.38</v>
      </c>
      <c r="Q5626" s="72" t="n">
        <v>1877008.39</v>
      </c>
      <c r="R5626" t="inlineStr">
        <is>
          <t>CM-06</t>
        </is>
      </c>
      <c r="S5626" s="73" t="n">
        <v>10.1</v>
      </c>
      <c r="T5626" s="73" t="n">
        <v>8.1</v>
      </c>
      <c r="U5626" s="71" t="n">
        <v>0</v>
      </c>
      <c r="V5626" t="inlineStr">
        <is>
          <t>No</t>
        </is>
      </c>
      <c r="W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TC105618</t>
        </is>
      </c>
      <c r="B5627" s="69" t="n">
        <v>46337</v>
      </c>
      <c r="C5627" s="70" t="n">
        <v>2026</v>
      </c>
      <c r="D5627" t="inlineStr">
        <is>
          <t>Nov</t>
        </is>
      </c>
      <c r="E5627" t="inlineStr">
        <is>
          <t>Asia Pacific</t>
        </is>
      </c>
      <c r="F5627" t="inlineStr">
        <is>
          <t>Singapore</t>
        </is>
      </c>
      <c r="G5627" t="inlineStr">
        <is>
          <t>Communications &amp; Media</t>
        </is>
      </c>
      <c r="H5627" t="inlineStr">
        <is>
          <t>Cloud &amp; infrastructure</t>
        </is>
      </c>
      <c r="I5627" t="inlineStr">
        <is>
          <t>Large client</t>
        </is>
      </c>
      <c r="J5627" t="inlineStr">
        <is>
          <t>Lucas Martin</t>
        </is>
      </c>
      <c r="K5627" s="71" t="n">
        <v>4204</v>
      </c>
      <c r="L5627" s="72" t="n">
        <v>3579.35</v>
      </c>
      <c r="M5627" s="72" t="n">
        <v>15047587.4</v>
      </c>
      <c r="N5627" s="72" t="n">
        <v>601903.5</v>
      </c>
      <c r="O5627" s="72" t="n">
        <v>14445683.9</v>
      </c>
      <c r="P5627" s="72" t="n">
        <v>9135713.35</v>
      </c>
      <c r="Q5627" s="72" t="n">
        <v>5309970.55</v>
      </c>
      <c r="R5627" t="inlineStr">
        <is>
          <t>CM-05</t>
        </is>
      </c>
      <c r="S5627" s="73" t="n">
        <v>26.7</v>
      </c>
      <c r="T5627" s="73" t="n">
        <v>23.3</v>
      </c>
      <c r="U5627" s="71" t="n">
        <v>0</v>
      </c>
      <c r="V5627" t="inlineStr">
        <is>
          <t>No</t>
        </is>
      </c>
      <c r="W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TC105619</t>
        </is>
      </c>
      <c r="B5628" s="69" t="n">
        <v>46337</v>
      </c>
      <c r="C5628" s="70" t="n">
        <v>2026</v>
      </c>
      <c r="D5628" t="inlineStr">
        <is>
          <t>Nov</t>
        </is>
      </c>
      <c r="E5628" t="inlineStr">
        <is>
          <t>Middle East &amp; Africa</t>
        </is>
      </c>
      <c r="F5628" t="inlineStr">
        <is>
          <t>UAE</t>
        </is>
      </c>
      <c r="G5628" t="inlineStr">
        <is>
          <t>Communications &amp; Media</t>
        </is>
      </c>
      <c r="H5628" t="inlineStr">
        <is>
          <t>BPS</t>
        </is>
      </c>
      <c r="I5628" t="inlineStr">
        <is>
          <t>Mid-size client</t>
        </is>
      </c>
      <c r="J5628" t="inlineStr">
        <is>
          <t>Liam O'Brien</t>
        </is>
      </c>
      <c r="K5628" s="71" t="n">
        <v>6222</v>
      </c>
      <c r="L5628" s="72" t="n">
        <v>3594.22</v>
      </c>
      <c r="M5628" s="72" t="n">
        <v>22363236.84</v>
      </c>
      <c r="N5628" s="72" t="n">
        <v>447264.74</v>
      </c>
      <c r="O5628" s="72" t="n">
        <v>21915972.1</v>
      </c>
      <c r="P5628" s="72" t="n">
        <v>14141307.36</v>
      </c>
      <c r="Q5628" s="72" t="n">
        <v>7774664.74</v>
      </c>
      <c r="R5628" t="inlineStr">
        <is>
          <t>CM-04</t>
        </is>
      </c>
      <c r="S5628" s="73" t="n">
        <v>41</v>
      </c>
      <c r="T5628" s="73" t="n">
        <v>35.7</v>
      </c>
      <c r="U5628" s="71" t="n">
        <v>1</v>
      </c>
      <c r="V5628" t="inlineStr">
        <is>
          <t>No</t>
        </is>
      </c>
      <c r="W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TC105620</t>
        </is>
      </c>
      <c r="B5629" s="69" t="n">
        <v>46337</v>
      </c>
      <c r="C5629" s="70" t="n">
        <v>2026</v>
      </c>
      <c r="D5629" t="inlineStr">
        <is>
          <t>Nov</t>
        </is>
      </c>
      <c r="E5629" t="inlineStr">
        <is>
          <t>North America</t>
        </is>
      </c>
      <c r="F5629" t="inlineStr">
        <is>
          <t>USA</t>
        </is>
      </c>
      <c r="G5629" t="inlineStr">
        <is>
          <t>Technology &amp; Services</t>
        </is>
      </c>
      <c r="H5629" t="inlineStr">
        <is>
          <t>Application services</t>
        </is>
      </c>
      <c r="I5629" t="inlineStr">
        <is>
          <t>Mid-size client</t>
        </is>
      </c>
      <c r="J5629" t="inlineStr">
        <is>
          <t>Zoya Ahmed</t>
        </is>
      </c>
      <c r="K5629" s="71" t="n">
        <v>1437</v>
      </c>
      <c r="L5629" s="72" t="n">
        <v>4560.54</v>
      </c>
      <c r="M5629" s="72" t="n">
        <v>6553495.98</v>
      </c>
      <c r="N5629" s="72" t="n">
        <v>0</v>
      </c>
      <c r="O5629" s="72" t="n">
        <v>6553495.98</v>
      </c>
      <c r="P5629" s="72" t="n">
        <v>4583231</v>
      </c>
      <c r="Q5629" s="72" t="n">
        <v>1970264.98</v>
      </c>
      <c r="R5629" t="inlineStr">
        <is>
          <t>TS-02</t>
        </is>
      </c>
      <c r="S5629" s="73" t="n">
        <v>9.699999999999999</v>
      </c>
      <c r="T5629" s="73" t="n">
        <v>8.199999999999999</v>
      </c>
      <c r="U5629" s="71" t="n">
        <v>0</v>
      </c>
      <c r="V5629" t="inlineStr">
        <is>
          <t>No</t>
        </is>
      </c>
      <c r="W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TC105621</t>
        </is>
      </c>
      <c r="B5630" s="69" t="n">
        <v>46337</v>
      </c>
      <c r="C5630" s="70" t="n">
        <v>2026</v>
      </c>
      <c r="D5630" t="inlineStr">
        <is>
          <t>Nov</t>
        </is>
      </c>
      <c r="E5630" t="inlineStr">
        <is>
          <t>North America</t>
        </is>
      </c>
      <c r="F5630" t="inlineStr">
        <is>
          <t>USA</t>
        </is>
      </c>
      <c r="G5630" t="inlineStr">
        <is>
          <t>Technology &amp; Services</t>
        </is>
      </c>
      <c r="H5630" t="inlineStr">
        <is>
          <t>Consulting</t>
        </is>
      </c>
      <c r="I5630" t="inlineStr">
        <is>
          <t>Top-10 client</t>
        </is>
      </c>
      <c r="J5630" t="inlineStr">
        <is>
          <t>Ruhi Shaikh</t>
        </is>
      </c>
      <c r="K5630" s="71" t="n">
        <v>9460</v>
      </c>
      <c r="L5630" s="72" t="n">
        <v>4447.19</v>
      </c>
      <c r="M5630" s="72" t="n">
        <v>42070417.4</v>
      </c>
      <c r="N5630" s="72" t="n">
        <v>0</v>
      </c>
      <c r="O5630" s="72" t="n">
        <v>42070417.4</v>
      </c>
      <c r="P5630" s="72" t="n">
        <v>26020219.63</v>
      </c>
      <c r="Q5630" s="72" t="n">
        <v>16050197.77</v>
      </c>
      <c r="R5630" t="inlineStr">
        <is>
          <t>TS-01</t>
        </is>
      </c>
      <c r="S5630" s="73" t="n">
        <v>64.09999999999999</v>
      </c>
      <c r="T5630" s="73" t="n">
        <v>50.6</v>
      </c>
      <c r="U5630" s="71" t="n">
        <v>0</v>
      </c>
      <c r="V5630" t="inlineStr">
        <is>
          <t>No</t>
        </is>
      </c>
      <c r="W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TC105622</t>
        </is>
      </c>
      <c r="B5631" s="69" t="n">
        <v>46337</v>
      </c>
      <c r="C5631" s="70" t="n">
        <v>2026</v>
      </c>
      <c r="D5631" t="inlineStr">
        <is>
          <t>Nov</t>
        </is>
      </c>
      <c r="E5631" t="inlineStr">
        <is>
          <t>UK</t>
        </is>
      </c>
      <c r="F5631" t="inlineStr">
        <is>
          <t>UK</t>
        </is>
      </c>
      <c r="G5631" t="inlineStr">
        <is>
          <t>BFSI</t>
        </is>
      </c>
      <c r="H5631" t="inlineStr">
        <is>
          <t>BPS</t>
        </is>
      </c>
      <c r="I5631" t="inlineStr">
        <is>
          <t>Mid-size client</t>
        </is>
      </c>
      <c r="J5631" t="inlineStr">
        <is>
          <t>Olivia Brown</t>
        </is>
      </c>
      <c r="K5631" s="71" t="n">
        <v>5668</v>
      </c>
      <c r="L5631" s="72" t="n">
        <v>4678.87</v>
      </c>
      <c r="M5631" s="72" t="n">
        <v>26519835.16</v>
      </c>
      <c r="N5631" s="72" t="n">
        <v>530396.7</v>
      </c>
      <c r="O5631" s="72" t="n">
        <v>25989438.46</v>
      </c>
      <c r="P5631" s="72" t="n">
        <v>16550442.36</v>
      </c>
      <c r="Q5631" s="72" t="n">
        <v>9438996.1</v>
      </c>
      <c r="R5631" t="inlineStr">
        <is>
          <t>B-06</t>
        </is>
      </c>
      <c r="S5631" s="73" t="n">
        <v>40.1</v>
      </c>
      <c r="T5631" s="73" t="n">
        <v>33.4</v>
      </c>
      <c r="U5631" s="71" t="n">
        <v>1</v>
      </c>
      <c r="V5631" t="inlineStr">
        <is>
          <t>No</t>
        </is>
      </c>
      <c r="W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TC105623</t>
        </is>
      </c>
      <c r="B5632" s="69" t="n">
        <v>46337</v>
      </c>
      <c r="C5632" s="70" t="n">
        <v>2026</v>
      </c>
      <c r="D5632" t="inlineStr">
        <is>
          <t>Nov</t>
        </is>
      </c>
      <c r="E5632" t="inlineStr">
        <is>
          <t>Continental Europe</t>
        </is>
      </c>
      <c r="F5632" t="inlineStr">
        <is>
          <t>Netherlands</t>
        </is>
      </c>
      <c r="G5632" t="inlineStr">
        <is>
          <t>Technology &amp; Services</t>
        </is>
      </c>
      <c r="H5632" t="inlineStr">
        <is>
          <t>Application services</t>
        </is>
      </c>
      <c r="I5632" t="inlineStr">
        <is>
          <t>Mid-size client</t>
        </is>
      </c>
      <c r="J5632" t="inlineStr">
        <is>
          <t>Arjun Mehta</t>
        </is>
      </c>
      <c r="K5632" s="71" t="n">
        <v>11364</v>
      </c>
      <c r="L5632" s="72" t="n">
        <v>3973.07</v>
      </c>
      <c r="M5632" s="72" t="n">
        <v>45149967.48</v>
      </c>
      <c r="N5632" s="72" t="n">
        <v>0</v>
      </c>
      <c r="O5632" s="72" t="n">
        <v>45149967.48</v>
      </c>
      <c r="P5632" s="72" t="n">
        <v>28044882.49</v>
      </c>
      <c r="Q5632" s="72" t="n">
        <v>17105084.99</v>
      </c>
      <c r="R5632" t="inlineStr">
        <is>
          <t>TS-06</t>
        </is>
      </c>
      <c r="S5632" s="73" t="n">
        <v>68.2</v>
      </c>
      <c r="T5632" s="73" t="n">
        <v>61.5</v>
      </c>
      <c r="U5632" s="71" t="n">
        <v>0</v>
      </c>
      <c r="V5632" t="inlineStr">
        <is>
          <t>No</t>
        </is>
      </c>
      <c r="W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TC105624</t>
        </is>
      </c>
      <c r="B5633" s="69" t="n">
        <v>46338</v>
      </c>
      <c r="C5633" s="70" t="n">
        <v>2026</v>
      </c>
      <c r="D5633" t="inlineStr">
        <is>
          <t>Nov</t>
        </is>
      </c>
      <c r="E5633" t="inlineStr">
        <is>
          <t>North America</t>
        </is>
      </c>
      <c r="F5633" t="inlineStr">
        <is>
          <t>USA</t>
        </is>
      </c>
      <c r="G5633" t="inlineStr">
        <is>
          <t>BFSI</t>
        </is>
      </c>
      <c r="H5633" t="inlineStr">
        <is>
          <t>Cloud &amp; infrastructure</t>
        </is>
      </c>
      <c r="I5633" t="inlineStr">
        <is>
          <t>Mid-size client</t>
        </is>
      </c>
      <c r="J5633" t="inlineStr">
        <is>
          <t>Priya Nair</t>
        </is>
      </c>
      <c r="K5633" s="71" t="n">
        <v>1440</v>
      </c>
      <c r="L5633" s="72" t="n">
        <v>4657.7</v>
      </c>
      <c r="M5633" s="72" t="n">
        <v>6707088</v>
      </c>
      <c r="N5633" s="72" t="n">
        <v>402425.28</v>
      </c>
      <c r="O5633" s="72" t="n">
        <v>6304662.72</v>
      </c>
      <c r="P5633" s="72" t="n">
        <v>4186337.62</v>
      </c>
      <c r="Q5633" s="72" t="n">
        <v>2118325.1</v>
      </c>
      <c r="R5633" t="inlineStr">
        <is>
          <t>B-04</t>
        </is>
      </c>
      <c r="S5633" s="73" t="n">
        <v>11.1</v>
      </c>
      <c r="T5633" s="73" t="n">
        <v>8.300000000000001</v>
      </c>
      <c r="U5633" s="71" t="n">
        <v>0</v>
      </c>
      <c r="V5633" t="inlineStr">
        <is>
          <t>No</t>
        </is>
      </c>
      <c r="W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TC105625</t>
        </is>
      </c>
      <c r="B5634" s="69" t="n">
        <v>46338</v>
      </c>
      <c r="C5634" s="70" t="n">
        <v>2026</v>
      </c>
      <c r="D5634" t="inlineStr">
        <is>
          <t>Nov</t>
        </is>
      </c>
      <c r="E5634" t="inlineStr">
        <is>
          <t>North America</t>
        </is>
      </c>
      <c r="F5634" t="inlineStr">
        <is>
          <t>USA</t>
        </is>
      </c>
      <c r="G5634" t="inlineStr">
        <is>
          <t>Retail &amp; CPG</t>
        </is>
      </c>
      <c r="H5634" t="inlineStr">
        <is>
          <t>Application services</t>
        </is>
      </c>
      <c r="I5634" t="inlineStr">
        <is>
          <t>Top-10 client</t>
        </is>
      </c>
      <c r="J5634" t="inlineStr">
        <is>
          <t>Lucas Martin</t>
        </is>
      </c>
      <c r="K5634" s="71" t="n">
        <v>4895</v>
      </c>
      <c r="L5634" s="72" t="n">
        <v>3826.43</v>
      </c>
      <c r="M5634" s="72" t="n">
        <v>18730374.85</v>
      </c>
      <c r="N5634" s="72" t="n">
        <v>0</v>
      </c>
      <c r="O5634" s="72" t="n">
        <v>18730374.85</v>
      </c>
      <c r="P5634" s="72" t="n">
        <v>13207459.09</v>
      </c>
      <c r="Q5634" s="72" t="n">
        <v>5522915.76</v>
      </c>
      <c r="R5634" t="inlineStr">
        <is>
          <t>RC-04</t>
        </is>
      </c>
      <c r="S5634" s="73" t="n">
        <v>33.1</v>
      </c>
      <c r="T5634" s="73" t="n">
        <v>26.9</v>
      </c>
      <c r="U5634" s="71" t="n">
        <v>1</v>
      </c>
      <c r="V5634" t="inlineStr">
        <is>
          <t>No</t>
        </is>
      </c>
      <c r="W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TC105626</t>
        </is>
      </c>
      <c r="B5635" s="69" t="n">
        <v>46338</v>
      </c>
      <c r="C5635" s="70" t="n">
        <v>2026</v>
      </c>
      <c r="D5635" t="inlineStr">
        <is>
          <t>Nov</t>
        </is>
      </c>
      <c r="E5635" t="inlineStr">
        <is>
          <t>North America</t>
        </is>
      </c>
      <c r="F5635" t="inlineStr">
        <is>
          <t>Canada</t>
        </is>
      </c>
      <c r="G5635" t="inlineStr">
        <is>
          <t>BFSI</t>
        </is>
      </c>
      <c r="H5635" t="inlineStr">
        <is>
          <t>Consulting</t>
        </is>
      </c>
      <c r="I5635" t="inlineStr">
        <is>
          <t>Mid-size client</t>
        </is>
      </c>
      <c r="J5635" t="inlineStr">
        <is>
          <t>Sophie Müller</t>
        </is>
      </c>
      <c r="K5635" s="71" t="n">
        <v>11335</v>
      </c>
      <c r="L5635" s="72" t="n">
        <v>4554.72</v>
      </c>
      <c r="M5635" s="72" t="n">
        <v>51627751.2</v>
      </c>
      <c r="N5635" s="72" t="n">
        <v>3097665.07</v>
      </c>
      <c r="O5635" s="72" t="n">
        <v>48530086.13</v>
      </c>
      <c r="P5635" s="72" t="n">
        <v>32744392.1</v>
      </c>
      <c r="Q5635" s="72" t="n">
        <v>15785694.03</v>
      </c>
      <c r="R5635" t="inlineStr">
        <is>
          <t>B-04</t>
        </is>
      </c>
      <c r="S5635" s="73" t="n">
        <v>75.8</v>
      </c>
      <c r="T5635" s="73" t="n">
        <v>64.2</v>
      </c>
      <c r="U5635" s="71" t="n">
        <v>0</v>
      </c>
      <c r="V5635" t="inlineStr">
        <is>
          <t>No</t>
        </is>
      </c>
      <c r="W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TC105627</t>
        </is>
      </c>
      <c r="B5636" s="69" t="n">
        <v>46338</v>
      </c>
      <c r="C5636" s="70" t="n">
        <v>2026</v>
      </c>
      <c r="D5636" t="inlineStr">
        <is>
          <t>Nov</t>
        </is>
      </c>
      <c r="E5636" t="inlineStr">
        <is>
          <t>North America</t>
        </is>
      </c>
      <c r="F5636" t="inlineStr">
        <is>
          <t>Canada</t>
        </is>
      </c>
      <c r="G5636" t="inlineStr">
        <is>
          <t>Technology &amp; Services</t>
        </is>
      </c>
      <c r="H5636" t="inlineStr">
        <is>
          <t>Application services</t>
        </is>
      </c>
      <c r="I5636" t="inlineStr">
        <is>
          <t>Large client</t>
        </is>
      </c>
      <c r="J5636" t="inlineStr">
        <is>
          <t>Priya Nair</t>
        </is>
      </c>
      <c r="K5636" s="71" t="n">
        <v>943</v>
      </c>
      <c r="L5636" s="72" t="n">
        <v>4108.11</v>
      </c>
      <c r="M5636" s="72" t="n">
        <v>3873947.73</v>
      </c>
      <c r="N5636" s="72" t="n">
        <v>0</v>
      </c>
      <c r="O5636" s="72" t="n">
        <v>3873947.73</v>
      </c>
      <c r="P5636" s="72" t="n">
        <v>2562110.04</v>
      </c>
      <c r="Q5636" s="72" t="n">
        <v>1311837.69</v>
      </c>
      <c r="R5636" t="inlineStr">
        <is>
          <t>TS-02</t>
        </is>
      </c>
      <c r="S5636" s="73" t="n">
        <v>6.3</v>
      </c>
      <c r="T5636" s="73" t="n">
        <v>5.4</v>
      </c>
      <c r="U5636" s="71" t="n">
        <v>0</v>
      </c>
      <c r="V5636" t="inlineStr">
        <is>
          <t>Yes</t>
        </is>
      </c>
      <c r="W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TC105628</t>
        </is>
      </c>
      <c r="B5637" s="69" t="n">
        <v>46338</v>
      </c>
      <c r="C5637" s="70" t="n">
        <v>2026</v>
      </c>
      <c r="D5637" t="inlineStr">
        <is>
          <t>Nov</t>
        </is>
      </c>
      <c r="E5637" t="inlineStr">
        <is>
          <t>North America</t>
        </is>
      </c>
      <c r="F5637" t="inlineStr">
        <is>
          <t>USA</t>
        </is>
      </c>
      <c r="G5637" t="inlineStr">
        <is>
          <t>Technology &amp; Services</t>
        </is>
      </c>
      <c r="H5637" t="inlineStr">
        <is>
          <t>BPS</t>
        </is>
      </c>
      <c r="I5637" t="inlineStr">
        <is>
          <t>Top-10 client</t>
        </is>
      </c>
      <c r="J5637" t="inlineStr">
        <is>
          <t>Aisha Bello</t>
        </is>
      </c>
      <c r="K5637" s="71" t="n">
        <v>8867</v>
      </c>
      <c r="L5637" s="72" t="n">
        <v>4332.95</v>
      </c>
      <c r="M5637" s="72" t="n">
        <v>38420267.65</v>
      </c>
      <c r="N5637" s="72" t="n">
        <v>768405.35</v>
      </c>
      <c r="O5637" s="72" t="n">
        <v>37651862.3</v>
      </c>
      <c r="P5637" s="72" t="n">
        <v>23356383.16</v>
      </c>
      <c r="Q5637" s="72" t="n">
        <v>14295479.14</v>
      </c>
      <c r="R5637" t="inlineStr">
        <is>
          <t>TS-01</t>
        </is>
      </c>
      <c r="S5637" s="73" t="n">
        <v>61.4</v>
      </c>
      <c r="T5637" s="73" t="n">
        <v>51.9</v>
      </c>
      <c r="U5637" s="71" t="n">
        <v>0</v>
      </c>
      <c r="V5637" t="inlineStr">
        <is>
          <t>No</t>
        </is>
      </c>
      <c r="W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TC105629</t>
        </is>
      </c>
      <c r="B5638" s="69" t="n">
        <v>46338</v>
      </c>
      <c r="C5638" s="70" t="n">
        <v>2026</v>
      </c>
      <c r="D5638" t="inlineStr">
        <is>
          <t>Nov</t>
        </is>
      </c>
      <c r="E5638" t="inlineStr">
        <is>
          <t>Asia Pacific</t>
        </is>
      </c>
      <c r="F5638" t="inlineStr">
        <is>
          <t>Singapore</t>
        </is>
      </c>
      <c r="G5638" t="inlineStr">
        <is>
          <t>Life Sciences</t>
        </is>
      </c>
      <c r="H5638" t="inlineStr">
        <is>
          <t>Cloud &amp; infrastructure</t>
        </is>
      </c>
      <c r="I5638" t="inlineStr">
        <is>
          <t>Mid-size client</t>
        </is>
      </c>
      <c r="J5638" t="inlineStr">
        <is>
          <t>Yuki Sato</t>
        </is>
      </c>
      <c r="K5638" s="71" t="n">
        <v>6525</v>
      </c>
      <c r="L5638" s="72" t="n">
        <v>4018.77</v>
      </c>
      <c r="M5638" s="72" t="n">
        <v>26222474.25</v>
      </c>
      <c r="N5638" s="72" t="n">
        <v>1573348.45</v>
      </c>
      <c r="O5638" s="72" t="n">
        <v>24649125.8</v>
      </c>
      <c r="P5638" s="72" t="n">
        <v>17017211.93</v>
      </c>
      <c r="Q5638" s="72" t="n">
        <v>7631913.87</v>
      </c>
      <c r="R5638" t="inlineStr">
        <is>
          <t>LS-03</t>
        </is>
      </c>
      <c r="S5638" s="73" t="n">
        <v>38.9</v>
      </c>
      <c r="T5638" s="73" t="n">
        <v>33.9</v>
      </c>
      <c r="U5638" s="71" t="n">
        <v>0</v>
      </c>
      <c r="V5638" t="inlineStr">
        <is>
          <t>No</t>
        </is>
      </c>
      <c r="W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TC105630</t>
        </is>
      </c>
      <c r="B5639" s="69" t="n">
        <v>46338</v>
      </c>
      <c r="C5639" s="70" t="n">
        <v>2026</v>
      </c>
      <c r="D5639" t="inlineStr">
        <is>
          <t>Nov</t>
        </is>
      </c>
      <c r="E5639" t="inlineStr">
        <is>
          <t>Asia Pacific</t>
        </is>
      </c>
      <c r="F5639" t="inlineStr">
        <is>
          <t>Australia</t>
        </is>
      </c>
      <c r="G5639" t="inlineStr">
        <is>
          <t>Technology &amp; Services</t>
        </is>
      </c>
      <c r="H5639" t="inlineStr">
        <is>
          <t>Application services</t>
        </is>
      </c>
      <c r="I5639" t="inlineStr">
        <is>
          <t>Mid-size client</t>
        </is>
      </c>
      <c r="J5639" t="inlineStr">
        <is>
          <t>Mei Lin</t>
        </is>
      </c>
      <c r="K5639" s="71" t="n">
        <v>11175</v>
      </c>
      <c r="L5639" s="72" t="n">
        <v>3958.76</v>
      </c>
      <c r="M5639" s="72" t="n">
        <v>44239143</v>
      </c>
      <c r="N5639" s="72" t="n">
        <v>2654348.58</v>
      </c>
      <c r="O5639" s="72" t="n">
        <v>41584794.42</v>
      </c>
      <c r="P5639" s="72" t="n">
        <v>25137790.14</v>
      </c>
      <c r="Q5639" s="72" t="n">
        <v>16447004.28</v>
      </c>
      <c r="R5639" t="inlineStr">
        <is>
          <t>TS-03</t>
        </is>
      </c>
      <c r="S5639" s="73" t="n">
        <v>77.7</v>
      </c>
      <c r="T5639" s="73" t="n">
        <v>59.6</v>
      </c>
      <c r="U5639" s="71" t="n">
        <v>1</v>
      </c>
      <c r="V5639" t="inlineStr">
        <is>
          <t>No</t>
        </is>
      </c>
      <c r="W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TC105631</t>
        </is>
      </c>
      <c r="B5640" s="69" t="n">
        <v>46338</v>
      </c>
      <c r="C5640" s="70" t="n">
        <v>2026</v>
      </c>
      <c r="D5640" t="inlineStr">
        <is>
          <t>Nov</t>
        </is>
      </c>
      <c r="E5640" t="inlineStr">
        <is>
          <t>North America</t>
        </is>
      </c>
      <c r="F5640" t="inlineStr">
        <is>
          <t>Canada</t>
        </is>
      </c>
      <c r="G5640" t="inlineStr">
        <is>
          <t>Life Sciences</t>
        </is>
      </c>
      <c r="H5640" t="inlineStr">
        <is>
          <t>Application services</t>
        </is>
      </c>
      <c r="I5640" t="inlineStr">
        <is>
          <t>Mid-size client</t>
        </is>
      </c>
      <c r="J5640" t="inlineStr">
        <is>
          <t>Sara Rossi</t>
        </is>
      </c>
      <c r="K5640" s="71" t="n">
        <v>3499</v>
      </c>
      <c r="L5640" s="72" t="n">
        <v>4412.86</v>
      </c>
      <c r="M5640" s="72" t="n">
        <v>15440597.14</v>
      </c>
      <c r="N5640" s="72" t="n">
        <v>308811.94</v>
      </c>
      <c r="O5640" s="72" t="n">
        <v>15131785.2</v>
      </c>
      <c r="P5640" s="72" t="n">
        <v>8574106.08</v>
      </c>
      <c r="Q5640" s="72" t="n">
        <v>6557679.12</v>
      </c>
      <c r="R5640" t="inlineStr">
        <is>
          <t>LS-02</t>
        </is>
      </c>
      <c r="S5640" s="73" t="n">
        <v>25.1</v>
      </c>
      <c r="T5640" s="73" t="n">
        <v>19</v>
      </c>
      <c r="U5640" s="71" t="n">
        <v>1</v>
      </c>
      <c r="V5640" t="inlineStr">
        <is>
          <t>No</t>
        </is>
      </c>
      <c r="W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TC105632</t>
        </is>
      </c>
      <c r="B5641" s="69" t="n">
        <v>46338</v>
      </c>
      <c r="C5641" s="70" t="n">
        <v>2026</v>
      </c>
      <c r="D5641" t="inlineStr">
        <is>
          <t>Nov</t>
        </is>
      </c>
      <c r="E5641" t="inlineStr">
        <is>
          <t>Continental Europe</t>
        </is>
      </c>
      <c r="F5641" t="inlineStr">
        <is>
          <t>Netherlands</t>
        </is>
      </c>
      <c r="G5641" t="inlineStr">
        <is>
          <t>BFSI</t>
        </is>
      </c>
      <c r="H5641" t="inlineStr">
        <is>
          <t>Application services</t>
        </is>
      </c>
      <c r="I5641" t="inlineStr">
        <is>
          <t>Top-10 client</t>
        </is>
      </c>
      <c r="J5641" t="inlineStr">
        <is>
          <t>Emma Clarke</t>
        </is>
      </c>
      <c r="K5641" s="71" t="n">
        <v>5050</v>
      </c>
      <c r="L5641" s="72" t="n">
        <v>4028.57</v>
      </c>
      <c r="M5641" s="72" t="n">
        <v>20344278.5</v>
      </c>
      <c r="N5641" s="72" t="n">
        <v>813771.14</v>
      </c>
      <c r="O5641" s="72" t="n">
        <v>19530507.36</v>
      </c>
      <c r="P5641" s="72" t="n">
        <v>12852867.79</v>
      </c>
      <c r="Q5641" s="72" t="n">
        <v>6677639.57</v>
      </c>
      <c r="R5641" t="inlineStr">
        <is>
          <t>B-02</t>
        </is>
      </c>
      <c r="S5641" s="73" t="n">
        <v>31.2</v>
      </c>
      <c r="T5641" s="73" t="n">
        <v>27.5</v>
      </c>
      <c r="U5641" s="71" t="n">
        <v>0</v>
      </c>
      <c r="V5641" t="inlineStr">
        <is>
          <t>No</t>
        </is>
      </c>
      <c r="W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TC105633</t>
        </is>
      </c>
      <c r="B5642" s="69" t="n">
        <v>46338</v>
      </c>
      <c r="C5642" s="70" t="n">
        <v>2026</v>
      </c>
      <c r="D5642" t="inlineStr">
        <is>
          <t>Nov</t>
        </is>
      </c>
      <c r="E5642" t="inlineStr">
        <is>
          <t>UK</t>
        </is>
      </c>
      <c r="F5642" t="inlineStr">
        <is>
          <t>UK</t>
        </is>
      </c>
      <c r="G5642" t="inlineStr">
        <is>
          <t>Technology &amp; Services</t>
        </is>
      </c>
      <c r="H5642" t="inlineStr">
        <is>
          <t>BPS</t>
        </is>
      </c>
      <c r="I5642" t="inlineStr">
        <is>
          <t>Large client</t>
        </is>
      </c>
      <c r="J5642" t="inlineStr">
        <is>
          <t>Liam O'Brien</t>
        </is>
      </c>
      <c r="K5642" s="71" t="n">
        <v>4854</v>
      </c>
      <c r="L5642" s="72" t="n">
        <v>4191.28</v>
      </c>
      <c r="M5642" s="72" t="n">
        <v>20344473.12</v>
      </c>
      <c r="N5642" s="72" t="n">
        <v>0</v>
      </c>
      <c r="O5642" s="72" t="n">
        <v>20344473.12</v>
      </c>
      <c r="P5642" s="72" t="n">
        <v>12117247.22</v>
      </c>
      <c r="Q5642" s="72" t="n">
        <v>8227225.9</v>
      </c>
      <c r="R5642" t="inlineStr">
        <is>
          <t>TS-02</t>
        </is>
      </c>
      <c r="S5642" s="73" t="n">
        <v>33.5</v>
      </c>
      <c r="T5642" s="73" t="n">
        <v>27.3</v>
      </c>
      <c r="U5642" s="71" t="n">
        <v>0</v>
      </c>
      <c r="V5642" t="inlineStr">
        <is>
          <t>No</t>
        </is>
      </c>
      <c r="W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TC105634</t>
        </is>
      </c>
      <c r="B5643" s="69" t="n">
        <v>46339</v>
      </c>
      <c r="C5643" s="70" t="n">
        <v>2026</v>
      </c>
      <c r="D5643" t="inlineStr">
        <is>
          <t>Nov</t>
        </is>
      </c>
      <c r="E5643" t="inlineStr">
        <is>
          <t>North America</t>
        </is>
      </c>
      <c r="F5643" t="inlineStr">
        <is>
          <t>USA</t>
        </is>
      </c>
      <c r="G5643" t="inlineStr">
        <is>
          <t>Retail &amp; CPG</t>
        </is>
      </c>
      <c r="H5643" t="inlineStr">
        <is>
          <t>Consulting</t>
        </is>
      </c>
      <c r="I5643" t="inlineStr">
        <is>
          <t>Top-10 client</t>
        </is>
      </c>
      <c r="J5643" t="inlineStr">
        <is>
          <t>Sophie Müller</t>
        </is>
      </c>
      <c r="K5643" s="71" t="n">
        <v>7063</v>
      </c>
      <c r="L5643" s="72" t="n">
        <v>4246.64</v>
      </c>
      <c r="M5643" s="72" t="n">
        <v>29994018.32</v>
      </c>
      <c r="N5643" s="72" t="n">
        <v>0</v>
      </c>
      <c r="O5643" s="72" t="n">
        <v>29994018.32</v>
      </c>
      <c r="P5643" s="72" t="n">
        <v>19917556.89</v>
      </c>
      <c r="Q5643" s="72" t="n">
        <v>10076461.43</v>
      </c>
      <c r="R5643" t="inlineStr">
        <is>
          <t>RC-02</t>
        </is>
      </c>
      <c r="S5643" s="73" t="n">
        <v>49.8</v>
      </c>
      <c r="T5643" s="73" t="n">
        <v>41.3</v>
      </c>
      <c r="U5643" s="71" t="n">
        <v>0</v>
      </c>
      <c r="V5643" t="inlineStr">
        <is>
          <t>No</t>
        </is>
      </c>
      <c r="W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TC105635</t>
        </is>
      </c>
      <c r="B5644" s="69" t="n">
        <v>46339</v>
      </c>
      <c r="C5644" s="70" t="n">
        <v>2026</v>
      </c>
      <c r="D5644" t="inlineStr">
        <is>
          <t>Nov</t>
        </is>
      </c>
      <c r="E5644" t="inlineStr">
        <is>
          <t>Asia Pacific</t>
        </is>
      </c>
      <c r="F5644" t="inlineStr">
        <is>
          <t>Singapore</t>
        </is>
      </c>
      <c r="G5644" t="inlineStr">
        <is>
          <t>Life Sciences</t>
        </is>
      </c>
      <c r="H5644" t="inlineStr">
        <is>
          <t>Application services</t>
        </is>
      </c>
      <c r="I5644" t="inlineStr">
        <is>
          <t>Top-10 client</t>
        </is>
      </c>
      <c r="J5644" t="inlineStr">
        <is>
          <t>Olivia Brown</t>
        </is>
      </c>
      <c r="K5644" s="71" t="n">
        <v>11066</v>
      </c>
      <c r="L5644" s="72" t="n">
        <v>4344.47</v>
      </c>
      <c r="M5644" s="72" t="n">
        <v>48075905.02</v>
      </c>
      <c r="N5644" s="72" t="n">
        <v>2884554.3</v>
      </c>
      <c r="O5644" s="72" t="n">
        <v>45191350.72</v>
      </c>
      <c r="P5644" s="72" t="n">
        <v>30859926.24</v>
      </c>
      <c r="Q5644" s="72" t="n">
        <v>14331424.48</v>
      </c>
      <c r="R5644" t="inlineStr">
        <is>
          <t>LS-04</t>
        </is>
      </c>
      <c r="S5644" s="73" t="n">
        <v>70.3</v>
      </c>
      <c r="T5644" s="73" t="n">
        <v>60.6</v>
      </c>
      <c r="U5644" s="71" t="n">
        <v>1</v>
      </c>
      <c r="V5644" t="inlineStr">
        <is>
          <t>No</t>
        </is>
      </c>
      <c r="W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TC105636</t>
        </is>
      </c>
      <c r="B5645" s="69" t="n">
        <v>46339</v>
      </c>
      <c r="C5645" s="70" t="n">
        <v>2026</v>
      </c>
      <c r="D5645" t="inlineStr">
        <is>
          <t>Nov</t>
        </is>
      </c>
      <c r="E5645" t="inlineStr">
        <is>
          <t>North America</t>
        </is>
      </c>
      <c r="F5645" t="inlineStr">
        <is>
          <t>USA</t>
        </is>
      </c>
      <c r="G5645" t="inlineStr">
        <is>
          <t>Technology &amp; Services</t>
        </is>
      </c>
      <c r="H5645" t="inlineStr">
        <is>
          <t>Consulting</t>
        </is>
      </c>
      <c r="I5645" t="inlineStr">
        <is>
          <t>Mid-size client</t>
        </is>
      </c>
      <c r="J5645" t="inlineStr">
        <is>
          <t>Sophie Müller</t>
        </is>
      </c>
      <c r="K5645" s="71" t="n">
        <v>9074</v>
      </c>
      <c r="L5645" s="72" t="n">
        <v>3940.46</v>
      </c>
      <c r="M5645" s="72" t="n">
        <v>35755734.04</v>
      </c>
      <c r="N5645" s="72" t="n">
        <v>715114.6800000001</v>
      </c>
      <c r="O5645" s="72" t="n">
        <v>35040619.36</v>
      </c>
      <c r="P5645" s="72" t="n">
        <v>21964945.31</v>
      </c>
      <c r="Q5645" s="72" t="n">
        <v>13075674.05</v>
      </c>
      <c r="R5645" t="inlineStr">
        <is>
          <t>TS-03</t>
        </is>
      </c>
      <c r="S5645" s="73" t="n">
        <v>57.4</v>
      </c>
      <c r="T5645" s="73" t="n">
        <v>49.4</v>
      </c>
      <c r="U5645" s="71" t="n">
        <v>1</v>
      </c>
      <c r="V5645" t="inlineStr">
        <is>
          <t>No</t>
        </is>
      </c>
      <c r="W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TC105637</t>
        </is>
      </c>
      <c r="B5646" s="69" t="n">
        <v>46339</v>
      </c>
      <c r="C5646" s="70" t="n">
        <v>2026</v>
      </c>
      <c r="D5646" t="inlineStr">
        <is>
          <t>Nov</t>
        </is>
      </c>
      <c r="E5646" t="inlineStr">
        <is>
          <t>UK</t>
        </is>
      </c>
      <c r="F5646" t="inlineStr">
        <is>
          <t>UK</t>
        </is>
      </c>
      <c r="G5646" t="inlineStr">
        <is>
          <t>Communications &amp; Media</t>
        </is>
      </c>
      <c r="H5646" t="inlineStr">
        <is>
          <t>Cloud &amp; infrastructure</t>
        </is>
      </c>
      <c r="I5646" t="inlineStr">
        <is>
          <t>Top-10 client</t>
        </is>
      </c>
      <c r="J5646" t="inlineStr">
        <is>
          <t>Wei Chen</t>
        </is>
      </c>
      <c r="K5646" s="71" t="n">
        <v>5764</v>
      </c>
      <c r="L5646" s="72" t="n">
        <v>3373.77</v>
      </c>
      <c r="M5646" s="72" t="n">
        <v>19446410.28</v>
      </c>
      <c r="N5646" s="72" t="n">
        <v>0</v>
      </c>
      <c r="O5646" s="72" t="n">
        <v>19446410.28</v>
      </c>
      <c r="P5646" s="72" t="n">
        <v>12997181.6</v>
      </c>
      <c r="Q5646" s="72" t="n">
        <v>6449228.68</v>
      </c>
      <c r="R5646" t="inlineStr">
        <is>
          <t>CM-06</t>
        </is>
      </c>
      <c r="S5646" s="73" t="n">
        <v>43.8</v>
      </c>
      <c r="T5646" s="73" t="n">
        <v>33.4</v>
      </c>
      <c r="U5646" s="71" t="n">
        <v>0</v>
      </c>
      <c r="V5646" t="inlineStr">
        <is>
          <t>No</t>
        </is>
      </c>
      <c r="W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TC105638</t>
        </is>
      </c>
      <c r="B5647" s="69" t="n">
        <v>46339</v>
      </c>
      <c r="C5647" s="70" t="n">
        <v>2026</v>
      </c>
      <c r="D5647" t="inlineStr">
        <is>
          <t>Nov</t>
        </is>
      </c>
      <c r="E5647" t="inlineStr">
        <is>
          <t>Continental Europe</t>
        </is>
      </c>
      <c r="F5647" t="inlineStr">
        <is>
          <t>Germany</t>
        </is>
      </c>
      <c r="G5647" t="inlineStr">
        <is>
          <t>Life Sciences</t>
        </is>
      </c>
      <c r="H5647" t="inlineStr">
        <is>
          <t>Application services</t>
        </is>
      </c>
      <c r="I5647" t="inlineStr">
        <is>
          <t>Top-10 client</t>
        </is>
      </c>
      <c r="J5647" t="inlineStr">
        <is>
          <t>Ruhi Shaikh</t>
        </is>
      </c>
      <c r="K5647" s="71" t="n">
        <v>5747</v>
      </c>
      <c r="L5647" s="72" t="n">
        <v>4471.07</v>
      </c>
      <c r="M5647" s="72" t="n">
        <v>25695239.29</v>
      </c>
      <c r="N5647" s="72" t="n">
        <v>0</v>
      </c>
      <c r="O5647" s="72" t="n">
        <v>25695239.29</v>
      </c>
      <c r="P5647" s="72" t="n">
        <v>17600161.4</v>
      </c>
      <c r="Q5647" s="72" t="n">
        <v>8095077.89</v>
      </c>
      <c r="R5647" t="inlineStr">
        <is>
          <t>LS-03</t>
        </is>
      </c>
      <c r="S5647" s="73" t="n">
        <v>42.8</v>
      </c>
      <c r="T5647" s="73" t="n">
        <v>32.3</v>
      </c>
      <c r="U5647" s="71" t="n">
        <v>1</v>
      </c>
      <c r="V5647" t="inlineStr">
        <is>
          <t>No</t>
        </is>
      </c>
      <c r="W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TC105639</t>
        </is>
      </c>
      <c r="B5648" s="69" t="n">
        <v>46339</v>
      </c>
      <c r="C5648" s="70" t="n">
        <v>2026</v>
      </c>
      <c r="D5648" t="inlineStr">
        <is>
          <t>Nov</t>
        </is>
      </c>
      <c r="E5648" t="inlineStr">
        <is>
          <t>North America</t>
        </is>
      </c>
      <c r="F5648" t="inlineStr">
        <is>
          <t>Canada</t>
        </is>
      </c>
      <c r="G5648" t="inlineStr">
        <is>
          <t>Technology &amp; Services</t>
        </is>
      </c>
      <c r="H5648" t="inlineStr">
        <is>
          <t>Cloud &amp; infrastructure</t>
        </is>
      </c>
      <c r="I5648" t="inlineStr">
        <is>
          <t>Top-10 client</t>
        </is>
      </c>
      <c r="J5648" t="inlineStr">
        <is>
          <t>Aisha Bello</t>
        </is>
      </c>
      <c r="K5648" s="71" t="n">
        <v>10230</v>
      </c>
      <c r="L5648" s="72" t="n">
        <v>4462.34</v>
      </c>
      <c r="M5648" s="72" t="n">
        <v>45649738.2</v>
      </c>
      <c r="N5648" s="72" t="n">
        <v>1825989.53</v>
      </c>
      <c r="O5648" s="72" t="n">
        <v>43823748.67</v>
      </c>
      <c r="P5648" s="72" t="n">
        <v>29295603.37</v>
      </c>
      <c r="Q5648" s="72" t="n">
        <v>14528145.3</v>
      </c>
      <c r="R5648" t="inlineStr">
        <is>
          <t>TS-06</t>
        </is>
      </c>
      <c r="S5648" s="73" t="n">
        <v>72.5</v>
      </c>
      <c r="T5648" s="73" t="n">
        <v>55.4</v>
      </c>
      <c r="U5648" s="71" t="n">
        <v>0</v>
      </c>
      <c r="V5648" t="inlineStr">
        <is>
          <t>No</t>
        </is>
      </c>
      <c r="W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TC105640</t>
        </is>
      </c>
      <c r="B5649" s="69" t="n">
        <v>46339</v>
      </c>
      <c r="C5649" s="70" t="n">
        <v>2026</v>
      </c>
      <c r="D5649" t="inlineStr">
        <is>
          <t>Nov</t>
        </is>
      </c>
      <c r="E5649" t="inlineStr">
        <is>
          <t>Continental Europe</t>
        </is>
      </c>
      <c r="F5649" t="inlineStr">
        <is>
          <t>France</t>
        </is>
      </c>
      <c r="G5649" t="inlineStr">
        <is>
          <t>Technology &amp; Services</t>
        </is>
      </c>
      <c r="H5649" t="inlineStr">
        <is>
          <t>Application services</t>
        </is>
      </c>
      <c r="I5649" t="inlineStr">
        <is>
          <t>Large client</t>
        </is>
      </c>
      <c r="J5649" t="inlineStr">
        <is>
          <t>Amir Khan</t>
        </is>
      </c>
      <c r="K5649" s="71" t="n">
        <v>6488</v>
      </c>
      <c r="L5649" s="72" t="n">
        <v>3857.98</v>
      </c>
      <c r="M5649" s="72" t="n">
        <v>25030574.24</v>
      </c>
      <c r="N5649" s="72" t="n">
        <v>0</v>
      </c>
      <c r="O5649" s="72" t="n">
        <v>25030574.24</v>
      </c>
      <c r="P5649" s="72" t="n">
        <v>15509780.12</v>
      </c>
      <c r="Q5649" s="72" t="n">
        <v>9520794.119999999</v>
      </c>
      <c r="R5649" t="inlineStr">
        <is>
          <t>TS-06</t>
        </is>
      </c>
      <c r="S5649" s="73" t="n">
        <v>44.7</v>
      </c>
      <c r="T5649" s="73" t="n">
        <v>37.7</v>
      </c>
      <c r="U5649" s="71" t="n">
        <v>1</v>
      </c>
      <c r="V5649" t="inlineStr">
        <is>
          <t>No</t>
        </is>
      </c>
      <c r="W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TC105641</t>
        </is>
      </c>
      <c r="B5650" s="69" t="n">
        <v>46339</v>
      </c>
      <c r="C5650" s="70" t="n">
        <v>2026</v>
      </c>
      <c r="D5650" t="inlineStr">
        <is>
          <t>Nov</t>
        </is>
      </c>
      <c r="E5650" t="inlineStr">
        <is>
          <t>Continental Europe</t>
        </is>
      </c>
      <c r="F5650" t="inlineStr">
        <is>
          <t>Germany</t>
        </is>
      </c>
      <c r="G5650" t="inlineStr">
        <is>
          <t>Manufacturing</t>
        </is>
      </c>
      <c r="H5650" t="inlineStr">
        <is>
          <t>Cloud &amp; infrastructure</t>
        </is>
      </c>
      <c r="I5650" t="inlineStr">
        <is>
          <t>Large client</t>
        </is>
      </c>
      <c r="J5650" t="inlineStr">
        <is>
          <t>Wei Chen</t>
        </is>
      </c>
      <c r="K5650" s="71" t="n">
        <v>4900</v>
      </c>
      <c r="L5650" s="72" t="n">
        <v>3720.56</v>
      </c>
      <c r="M5650" s="72" t="n">
        <v>18230744</v>
      </c>
      <c r="N5650" s="72" t="n">
        <v>1093844.64</v>
      </c>
      <c r="O5650" s="72" t="n">
        <v>17136899.36</v>
      </c>
      <c r="P5650" s="72" t="n">
        <v>10972810.94</v>
      </c>
      <c r="Q5650" s="72" t="n">
        <v>6164088.42</v>
      </c>
      <c r="R5650" t="inlineStr">
        <is>
          <t>M-03</t>
        </is>
      </c>
      <c r="S5650" s="73" t="n">
        <v>31</v>
      </c>
      <c r="T5650" s="73" t="n">
        <v>28.1</v>
      </c>
      <c r="U5650" s="71" t="n">
        <v>2</v>
      </c>
      <c r="V5650" t="inlineStr">
        <is>
          <t>No</t>
        </is>
      </c>
      <c r="W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TC105642</t>
        </is>
      </c>
      <c r="B5651" s="69" t="n">
        <v>46339</v>
      </c>
      <c r="C5651" s="70" t="n">
        <v>2026</v>
      </c>
      <c r="D5651" t="inlineStr">
        <is>
          <t>Nov</t>
        </is>
      </c>
      <c r="E5651" t="inlineStr">
        <is>
          <t>Continental Europe</t>
        </is>
      </c>
      <c r="F5651" t="inlineStr">
        <is>
          <t>France</t>
        </is>
      </c>
      <c r="G5651" t="inlineStr">
        <is>
          <t>Manufacturing</t>
        </is>
      </c>
      <c r="H5651" t="inlineStr">
        <is>
          <t>Application services</t>
        </is>
      </c>
      <c r="I5651" t="inlineStr">
        <is>
          <t>Top-10 client</t>
        </is>
      </c>
      <c r="J5651" t="inlineStr">
        <is>
          <t>Wei Chen</t>
        </is>
      </c>
      <c r="K5651" s="71" t="n">
        <v>9229</v>
      </c>
      <c r="L5651" s="72" t="n">
        <v>3873.06</v>
      </c>
      <c r="M5651" s="72" t="n">
        <v>35744470.74</v>
      </c>
      <c r="N5651" s="72" t="n">
        <v>0</v>
      </c>
      <c r="O5651" s="72" t="n">
        <v>35744470.74</v>
      </c>
      <c r="P5651" s="72" t="n">
        <v>22129440.89</v>
      </c>
      <c r="Q5651" s="72" t="n">
        <v>13615029.85</v>
      </c>
      <c r="R5651" t="inlineStr">
        <is>
          <t>M-06</t>
        </is>
      </c>
      <c r="S5651" s="73" t="n">
        <v>69.59999999999999</v>
      </c>
      <c r="T5651" s="73" t="n">
        <v>53.8</v>
      </c>
      <c r="U5651" s="71" t="n">
        <v>1</v>
      </c>
      <c r="V5651" t="inlineStr">
        <is>
          <t>No</t>
        </is>
      </c>
      <c r="W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TC105643</t>
        </is>
      </c>
      <c r="B5652" s="69" t="n">
        <v>46339</v>
      </c>
      <c r="C5652" s="70" t="n">
        <v>2026</v>
      </c>
      <c r="D5652" t="inlineStr">
        <is>
          <t>Nov</t>
        </is>
      </c>
      <c r="E5652" t="inlineStr">
        <is>
          <t>North America</t>
        </is>
      </c>
      <c r="F5652" t="inlineStr">
        <is>
          <t>USA</t>
        </is>
      </c>
      <c r="G5652" t="inlineStr">
        <is>
          <t>Life Sciences</t>
        </is>
      </c>
      <c r="H5652" t="inlineStr">
        <is>
          <t>Application services</t>
        </is>
      </c>
      <c r="I5652" t="inlineStr">
        <is>
          <t>Top-10 client</t>
        </is>
      </c>
      <c r="J5652" t="inlineStr">
        <is>
          <t>Wei Chen</t>
        </is>
      </c>
      <c r="K5652" s="71" t="n">
        <v>7772</v>
      </c>
      <c r="L5652" s="72" t="n">
        <v>4632.37</v>
      </c>
      <c r="M5652" s="72" t="n">
        <v>36002779.64</v>
      </c>
      <c r="N5652" s="72" t="n">
        <v>0</v>
      </c>
      <c r="O5652" s="72" t="n">
        <v>36002779.64</v>
      </c>
      <c r="P5652" s="72" t="n">
        <v>20522339.91</v>
      </c>
      <c r="Q5652" s="72" t="n">
        <v>15480439.73</v>
      </c>
      <c r="R5652" t="inlineStr">
        <is>
          <t>LS-05</t>
        </is>
      </c>
      <c r="S5652" s="73" t="n">
        <v>55.1</v>
      </c>
      <c r="T5652" s="73" t="n">
        <v>42.3</v>
      </c>
      <c r="U5652" s="71" t="n">
        <v>1</v>
      </c>
      <c r="V5652" t="inlineStr">
        <is>
          <t>No</t>
        </is>
      </c>
      <c r="W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TC105644</t>
        </is>
      </c>
      <c r="B5653" s="69" t="n">
        <v>46339</v>
      </c>
      <c r="C5653" s="70" t="n">
        <v>2026</v>
      </c>
      <c r="D5653" t="inlineStr">
        <is>
          <t>Nov</t>
        </is>
      </c>
      <c r="E5653" t="inlineStr">
        <is>
          <t>North America</t>
        </is>
      </c>
      <c r="F5653" t="inlineStr">
        <is>
          <t>USA</t>
        </is>
      </c>
      <c r="G5653" t="inlineStr">
        <is>
          <t>Retail &amp; CPG</t>
        </is>
      </c>
      <c r="H5653" t="inlineStr">
        <is>
          <t>AI &amp; data</t>
        </is>
      </c>
      <c r="I5653" t="inlineStr">
        <is>
          <t>Top-10 client</t>
        </is>
      </c>
      <c r="J5653" t="inlineStr">
        <is>
          <t>Wei Chen</t>
        </is>
      </c>
      <c r="K5653" s="71" t="n">
        <v>1714</v>
      </c>
      <c r="L5653" s="72" t="n">
        <v>4063.44</v>
      </c>
      <c r="M5653" s="72" t="n">
        <v>6964736.16</v>
      </c>
      <c r="N5653" s="72" t="n">
        <v>139294.72</v>
      </c>
      <c r="O5653" s="72" t="n">
        <v>6825441.44</v>
      </c>
      <c r="P5653" s="72" t="n">
        <v>4260249.25</v>
      </c>
      <c r="Q5653" s="72" t="n">
        <v>2565192.19</v>
      </c>
      <c r="R5653" t="inlineStr">
        <is>
          <t>RC-01</t>
        </is>
      </c>
      <c r="S5653" s="73" t="n">
        <v>11.1</v>
      </c>
      <c r="T5653" s="73" t="n">
        <v>9.5</v>
      </c>
      <c r="U5653" s="71" t="n">
        <v>0</v>
      </c>
      <c r="V5653" t="inlineStr">
        <is>
          <t>No</t>
        </is>
      </c>
      <c r="W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TC105645</t>
        </is>
      </c>
      <c r="B5654" s="69" t="n">
        <v>46339</v>
      </c>
      <c r="C5654" s="70" t="n">
        <v>2026</v>
      </c>
      <c r="D5654" t="inlineStr">
        <is>
          <t>Nov</t>
        </is>
      </c>
      <c r="E5654" t="inlineStr">
        <is>
          <t>Middle East &amp; Africa</t>
        </is>
      </c>
      <c r="F5654" t="inlineStr">
        <is>
          <t>UAE</t>
        </is>
      </c>
      <c r="G5654" t="inlineStr">
        <is>
          <t>Technology &amp; Services</t>
        </is>
      </c>
      <c r="H5654" t="inlineStr">
        <is>
          <t>Cloud &amp; infrastructure</t>
        </is>
      </c>
      <c r="I5654" t="inlineStr">
        <is>
          <t>Top-10 client</t>
        </is>
      </c>
      <c r="J5654" t="inlineStr">
        <is>
          <t>Aisha Bello</t>
        </is>
      </c>
      <c r="K5654" s="71" t="n">
        <v>10463</v>
      </c>
      <c r="L5654" s="72" t="n">
        <v>3218.45</v>
      </c>
      <c r="M5654" s="72" t="n">
        <v>33674642.35</v>
      </c>
      <c r="N5654" s="72" t="n">
        <v>673492.85</v>
      </c>
      <c r="O5654" s="72" t="n">
        <v>33001149.5</v>
      </c>
      <c r="P5654" s="72" t="n">
        <v>23241742.57</v>
      </c>
      <c r="Q5654" s="72" t="n">
        <v>9759406.93</v>
      </c>
      <c r="R5654" t="inlineStr">
        <is>
          <t>TS-06</t>
        </is>
      </c>
      <c r="S5654" s="73" t="n">
        <v>68</v>
      </c>
      <c r="T5654" s="73" t="n">
        <v>56.2</v>
      </c>
      <c r="U5654" s="71" t="n">
        <v>0</v>
      </c>
      <c r="V5654" t="inlineStr">
        <is>
          <t>No</t>
        </is>
      </c>
      <c r="W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TC105646</t>
        </is>
      </c>
      <c r="B5655" s="69" t="n">
        <v>46339</v>
      </c>
      <c r="C5655" s="70" t="n">
        <v>2026</v>
      </c>
      <c r="D5655" t="inlineStr">
        <is>
          <t>Nov</t>
        </is>
      </c>
      <c r="E5655" t="inlineStr">
        <is>
          <t>North America</t>
        </is>
      </c>
      <c r="F5655" t="inlineStr">
        <is>
          <t>Canada</t>
        </is>
      </c>
      <c r="G5655" t="inlineStr">
        <is>
          <t>BFSI</t>
        </is>
      </c>
      <c r="H5655" t="inlineStr">
        <is>
          <t>Cloud &amp; infrastructure</t>
        </is>
      </c>
      <c r="I5655" t="inlineStr">
        <is>
          <t>Large client</t>
        </is>
      </c>
      <c r="J5655" t="inlineStr">
        <is>
          <t>Fatima Al-Saud</t>
        </is>
      </c>
      <c r="K5655" s="71" t="n">
        <v>9344</v>
      </c>
      <c r="L5655" s="72" t="n">
        <v>3847.99</v>
      </c>
      <c r="M5655" s="72" t="n">
        <v>35955618.56</v>
      </c>
      <c r="N5655" s="72" t="n">
        <v>0</v>
      </c>
      <c r="O5655" s="72" t="n">
        <v>35955618.56</v>
      </c>
      <c r="P5655" s="72" t="n">
        <v>22308020.31</v>
      </c>
      <c r="Q5655" s="72" t="n">
        <v>13647598.25</v>
      </c>
      <c r="R5655" t="inlineStr">
        <is>
          <t>B-04</t>
        </is>
      </c>
      <c r="S5655" s="73" t="n">
        <v>65.7</v>
      </c>
      <c r="T5655" s="73" t="n">
        <v>51.8</v>
      </c>
      <c r="U5655" s="71" t="n">
        <v>1</v>
      </c>
      <c r="V5655" t="inlineStr">
        <is>
          <t>No</t>
        </is>
      </c>
      <c r="W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TC105647</t>
        </is>
      </c>
      <c r="B5656" s="69" t="n">
        <v>46339</v>
      </c>
      <c r="C5656" s="70" t="n">
        <v>2026</v>
      </c>
      <c r="D5656" t="inlineStr">
        <is>
          <t>Nov</t>
        </is>
      </c>
      <c r="E5656" t="inlineStr">
        <is>
          <t>North America</t>
        </is>
      </c>
      <c r="F5656" t="inlineStr">
        <is>
          <t>Canada</t>
        </is>
      </c>
      <c r="G5656" t="inlineStr">
        <is>
          <t>BFSI</t>
        </is>
      </c>
      <c r="H5656" t="inlineStr">
        <is>
          <t>Application services</t>
        </is>
      </c>
      <c r="I5656" t="inlineStr">
        <is>
          <t>Mid-size client</t>
        </is>
      </c>
      <c r="J5656" t="inlineStr">
        <is>
          <t>Sophie Müller</t>
        </is>
      </c>
      <c r="K5656" s="71" t="n">
        <v>10324</v>
      </c>
      <c r="L5656" s="72" t="n">
        <v>4440.53</v>
      </c>
      <c r="M5656" s="72" t="n">
        <v>45844031.72</v>
      </c>
      <c r="N5656" s="72" t="n">
        <v>2750641.9</v>
      </c>
      <c r="O5656" s="72" t="n">
        <v>43093389.82</v>
      </c>
      <c r="P5656" s="72" t="n">
        <v>29975735.52</v>
      </c>
      <c r="Q5656" s="72" t="n">
        <v>13117654.3</v>
      </c>
      <c r="R5656" t="inlineStr">
        <is>
          <t>B-06</t>
        </is>
      </c>
      <c r="S5656" s="73" t="n">
        <v>66.2</v>
      </c>
      <c r="T5656" s="73" t="n">
        <v>55.2</v>
      </c>
      <c r="U5656" s="71" t="n">
        <v>0</v>
      </c>
      <c r="V5656" t="inlineStr">
        <is>
          <t>No</t>
        </is>
      </c>
      <c r="W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TC105648</t>
        </is>
      </c>
      <c r="B5657" s="69" t="n">
        <v>46340</v>
      </c>
      <c r="C5657" s="70" t="n">
        <v>2026</v>
      </c>
      <c r="D5657" t="inlineStr">
        <is>
          <t>Nov</t>
        </is>
      </c>
      <c r="E5657" t="inlineStr">
        <is>
          <t>Middle East &amp; Africa</t>
        </is>
      </c>
      <c r="F5657" t="inlineStr">
        <is>
          <t>UAE</t>
        </is>
      </c>
      <c r="G5657" t="inlineStr">
        <is>
          <t>Life Sciences</t>
        </is>
      </c>
      <c r="H5657" t="inlineStr">
        <is>
          <t>AI &amp; data</t>
        </is>
      </c>
      <c r="I5657" t="inlineStr">
        <is>
          <t>Large client</t>
        </is>
      </c>
      <c r="J5657" t="inlineStr">
        <is>
          <t>Amir Khan</t>
        </is>
      </c>
      <c r="K5657" s="71" t="n">
        <v>10842</v>
      </c>
      <c r="L5657" s="72" t="n">
        <v>3985.38</v>
      </c>
      <c r="M5657" s="72" t="n">
        <v>43209489.96</v>
      </c>
      <c r="N5657" s="72" t="n">
        <v>1728379.6</v>
      </c>
      <c r="O5657" s="72" t="n">
        <v>41481110.36</v>
      </c>
      <c r="P5657" s="72" t="n">
        <v>27240718.04</v>
      </c>
      <c r="Q5657" s="72" t="n">
        <v>14240392.32</v>
      </c>
      <c r="R5657" t="inlineStr">
        <is>
          <t>LS-02</t>
        </is>
      </c>
      <c r="S5657" s="73" t="n">
        <v>78.7</v>
      </c>
      <c r="T5657" s="73" t="n">
        <v>60.8</v>
      </c>
      <c r="U5657" s="71" t="n">
        <v>0</v>
      </c>
      <c r="V5657" t="inlineStr">
        <is>
          <t>No</t>
        </is>
      </c>
      <c r="W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TC105649</t>
        </is>
      </c>
      <c r="B5658" s="69" t="n">
        <v>46340</v>
      </c>
      <c r="C5658" s="70" t="n">
        <v>2026</v>
      </c>
      <c r="D5658" t="inlineStr">
        <is>
          <t>Nov</t>
        </is>
      </c>
      <c r="E5658" t="inlineStr">
        <is>
          <t>North America</t>
        </is>
      </c>
      <c r="F5658" t="inlineStr">
        <is>
          <t>Canada</t>
        </is>
      </c>
      <c r="G5658" t="inlineStr">
        <is>
          <t>Life Sciences</t>
        </is>
      </c>
      <c r="H5658" t="inlineStr">
        <is>
          <t>AI &amp; data</t>
        </is>
      </c>
      <c r="I5658" t="inlineStr">
        <is>
          <t>Top-10 client</t>
        </is>
      </c>
      <c r="J5658" t="inlineStr">
        <is>
          <t>Omar Haddad</t>
        </is>
      </c>
      <c r="K5658" s="71" t="n">
        <v>13158</v>
      </c>
      <c r="L5658" s="72" t="n">
        <v>4617.58</v>
      </c>
      <c r="M5658" s="72" t="n">
        <v>60758117.64</v>
      </c>
      <c r="N5658" s="72" t="n">
        <v>0</v>
      </c>
      <c r="O5658" s="72" t="n">
        <v>60758117.64</v>
      </c>
      <c r="P5658" s="72" t="n">
        <v>34680228.12</v>
      </c>
      <c r="Q5658" s="72" t="n">
        <v>26077889.52</v>
      </c>
      <c r="R5658" t="inlineStr">
        <is>
          <t>LS-01</t>
        </is>
      </c>
      <c r="S5658" s="73" t="n">
        <v>76.90000000000001</v>
      </c>
      <c r="T5658" s="73" t="n">
        <v>69.09999999999999</v>
      </c>
      <c r="U5658" s="71" t="n">
        <v>0</v>
      </c>
      <c r="V5658" t="inlineStr">
        <is>
          <t>No</t>
        </is>
      </c>
      <c r="W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TC105650</t>
        </is>
      </c>
      <c r="B5659" s="69" t="n">
        <v>46340</v>
      </c>
      <c r="C5659" s="70" t="n">
        <v>2026</v>
      </c>
      <c r="D5659" t="inlineStr">
        <is>
          <t>Nov</t>
        </is>
      </c>
      <c r="E5659" t="inlineStr">
        <is>
          <t>India</t>
        </is>
      </c>
      <c r="F5659" t="inlineStr">
        <is>
          <t>India</t>
        </is>
      </c>
      <c r="G5659" t="inlineStr">
        <is>
          <t>Technology &amp; Services</t>
        </is>
      </c>
      <c r="H5659" t="inlineStr">
        <is>
          <t>Application services</t>
        </is>
      </c>
      <c r="I5659" t="inlineStr">
        <is>
          <t>Top-10 client</t>
        </is>
      </c>
      <c r="J5659" t="inlineStr">
        <is>
          <t>Olivia Brown</t>
        </is>
      </c>
      <c r="K5659" s="71" t="n">
        <v>10859</v>
      </c>
      <c r="L5659" s="72" t="n">
        <v>3658.79</v>
      </c>
      <c r="M5659" s="72" t="n">
        <v>39730800.61</v>
      </c>
      <c r="N5659" s="72" t="n">
        <v>0</v>
      </c>
      <c r="O5659" s="72" t="n">
        <v>39730800.61</v>
      </c>
      <c r="P5659" s="72" t="n">
        <v>24127518.29</v>
      </c>
      <c r="Q5659" s="72" t="n">
        <v>15603282.32</v>
      </c>
      <c r="R5659" t="inlineStr">
        <is>
          <t>TS-05</t>
        </is>
      </c>
      <c r="S5659" s="73" t="n">
        <v>79</v>
      </c>
      <c r="T5659" s="73" t="n">
        <v>61.5</v>
      </c>
      <c r="U5659" s="71" t="n">
        <v>0</v>
      </c>
      <c r="V5659" t="inlineStr">
        <is>
          <t>No</t>
        </is>
      </c>
      <c r="W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TC105651</t>
        </is>
      </c>
      <c r="B5660" s="69" t="n">
        <v>46340</v>
      </c>
      <c r="C5660" s="70" t="n">
        <v>2026</v>
      </c>
      <c r="D5660" t="inlineStr">
        <is>
          <t>Nov</t>
        </is>
      </c>
      <c r="E5660" t="inlineStr">
        <is>
          <t>North America</t>
        </is>
      </c>
      <c r="F5660" t="inlineStr">
        <is>
          <t>USA</t>
        </is>
      </c>
      <c r="G5660" t="inlineStr">
        <is>
          <t>Retail &amp; CPG</t>
        </is>
      </c>
      <c r="H5660" t="inlineStr">
        <is>
          <t>Cloud &amp; infrastructure</t>
        </is>
      </c>
      <c r="I5660" t="inlineStr">
        <is>
          <t>Large client</t>
        </is>
      </c>
      <c r="J5660" t="inlineStr">
        <is>
          <t>Mei Lin</t>
        </is>
      </c>
      <c r="K5660" s="71" t="n">
        <v>3165</v>
      </c>
      <c r="L5660" s="72" t="n">
        <v>3773.92</v>
      </c>
      <c r="M5660" s="72" t="n">
        <v>11944456.8</v>
      </c>
      <c r="N5660" s="72" t="n">
        <v>477778.27</v>
      </c>
      <c r="O5660" s="72" t="n">
        <v>11466678.53</v>
      </c>
      <c r="P5660" s="72" t="n">
        <v>7450769.17</v>
      </c>
      <c r="Q5660" s="72" t="n">
        <v>4015909.36</v>
      </c>
      <c r="R5660" t="inlineStr">
        <is>
          <t>RC-04</t>
        </is>
      </c>
      <c r="S5660" s="73" t="n">
        <v>24.9</v>
      </c>
      <c r="T5660" s="73" t="n">
        <v>18.5</v>
      </c>
      <c r="U5660" s="71" t="n">
        <v>0</v>
      </c>
      <c r="V5660" t="inlineStr">
        <is>
          <t>No</t>
        </is>
      </c>
      <c r="W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TC105652</t>
        </is>
      </c>
      <c r="B5661" s="69" t="n">
        <v>46340</v>
      </c>
      <c r="C5661" s="70" t="n">
        <v>2026</v>
      </c>
      <c r="D5661" t="inlineStr">
        <is>
          <t>Nov</t>
        </is>
      </c>
      <c r="E5661" t="inlineStr">
        <is>
          <t>India</t>
        </is>
      </c>
      <c r="F5661" t="inlineStr">
        <is>
          <t>India</t>
        </is>
      </c>
      <c r="G5661" t="inlineStr">
        <is>
          <t>Retail &amp; CPG</t>
        </is>
      </c>
      <c r="H5661" t="inlineStr">
        <is>
          <t>AI &amp; data</t>
        </is>
      </c>
      <c r="I5661" t="inlineStr">
        <is>
          <t>Mid-size client</t>
        </is>
      </c>
      <c r="J5661" t="inlineStr">
        <is>
          <t>Sophie Müller</t>
        </is>
      </c>
      <c r="K5661" s="71" t="n">
        <v>7093</v>
      </c>
      <c r="L5661" s="72" t="n">
        <v>3354.73</v>
      </c>
      <c r="M5661" s="72" t="n">
        <v>23795099.89</v>
      </c>
      <c r="N5661" s="72" t="n">
        <v>475902</v>
      </c>
      <c r="O5661" s="72" t="n">
        <v>23319197.89</v>
      </c>
      <c r="P5661" s="72" t="n">
        <v>14078898.52</v>
      </c>
      <c r="Q5661" s="72" t="n">
        <v>9240299.369999999</v>
      </c>
      <c r="R5661" t="inlineStr">
        <is>
          <t>RC-01</t>
        </is>
      </c>
      <c r="S5661" s="73" t="n">
        <v>44.7</v>
      </c>
      <c r="T5661" s="73" t="n">
        <v>38.9</v>
      </c>
      <c r="U5661" s="71" t="n">
        <v>1</v>
      </c>
      <c r="V5661" t="inlineStr">
        <is>
          <t>No</t>
        </is>
      </c>
      <c r="W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TC105653</t>
        </is>
      </c>
      <c r="B5662" s="69" t="n">
        <v>46340</v>
      </c>
      <c r="C5662" s="70" t="n">
        <v>2026</v>
      </c>
      <c r="D5662" t="inlineStr">
        <is>
          <t>Nov</t>
        </is>
      </c>
      <c r="E5662" t="inlineStr">
        <is>
          <t>Continental Europe</t>
        </is>
      </c>
      <c r="F5662" t="inlineStr">
        <is>
          <t>Netherlands</t>
        </is>
      </c>
      <c r="G5662" t="inlineStr">
        <is>
          <t>Manufacturing</t>
        </is>
      </c>
      <c r="H5662" t="inlineStr">
        <is>
          <t>AI &amp; data</t>
        </is>
      </c>
      <c r="I5662" t="inlineStr">
        <is>
          <t>Top-10 client</t>
        </is>
      </c>
      <c r="J5662" t="inlineStr">
        <is>
          <t>Sophie Müller</t>
        </is>
      </c>
      <c r="K5662" s="71" t="n">
        <v>5643</v>
      </c>
      <c r="L5662" s="72" t="n">
        <v>4102.9</v>
      </c>
      <c r="M5662" s="72" t="n">
        <v>23152664.7</v>
      </c>
      <c r="N5662" s="72" t="n">
        <v>926106.59</v>
      </c>
      <c r="O5662" s="72" t="n">
        <v>22226558.11</v>
      </c>
      <c r="P5662" s="72" t="n">
        <v>15559987.08</v>
      </c>
      <c r="Q5662" s="72" t="n">
        <v>6666571.03</v>
      </c>
      <c r="R5662" t="inlineStr">
        <is>
          <t>M-03</t>
        </is>
      </c>
      <c r="S5662" s="73" t="n">
        <v>38.3</v>
      </c>
      <c r="T5662" s="73" t="n">
        <v>29.7</v>
      </c>
      <c r="U5662" s="71" t="n">
        <v>1</v>
      </c>
      <c r="V5662" t="inlineStr">
        <is>
          <t>No</t>
        </is>
      </c>
      <c r="W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TC105654</t>
        </is>
      </c>
      <c r="B5663" s="69" t="n">
        <v>46340</v>
      </c>
      <c r="C5663" s="70" t="n">
        <v>2026</v>
      </c>
      <c r="D5663" t="inlineStr">
        <is>
          <t>Nov</t>
        </is>
      </c>
      <c r="E5663" t="inlineStr">
        <is>
          <t>North America</t>
        </is>
      </c>
      <c r="F5663" t="inlineStr">
        <is>
          <t>USA</t>
        </is>
      </c>
      <c r="G5663" t="inlineStr">
        <is>
          <t>BFSI</t>
        </is>
      </c>
      <c r="H5663" t="inlineStr">
        <is>
          <t>Application services</t>
        </is>
      </c>
      <c r="I5663" t="inlineStr">
        <is>
          <t>Large client</t>
        </is>
      </c>
      <c r="J5663" t="inlineStr">
        <is>
          <t>Sophie Müller</t>
        </is>
      </c>
      <c r="K5663" s="71" t="n">
        <v>6363</v>
      </c>
      <c r="L5663" s="72" t="n">
        <v>3915.24</v>
      </c>
      <c r="M5663" s="72" t="n">
        <v>24912672.12</v>
      </c>
      <c r="N5663" s="72" t="n">
        <v>996506.88</v>
      </c>
      <c r="O5663" s="72" t="n">
        <v>23916165.24</v>
      </c>
      <c r="P5663" s="72" t="n">
        <v>15338448.67</v>
      </c>
      <c r="Q5663" s="72" t="n">
        <v>8577716.57</v>
      </c>
      <c r="R5663" t="inlineStr">
        <is>
          <t>B-04</t>
        </is>
      </c>
      <c r="S5663" s="73" t="n">
        <v>43.1</v>
      </c>
      <c r="T5663" s="73" t="n">
        <v>34.9</v>
      </c>
      <c r="U5663" s="71" t="n">
        <v>0</v>
      </c>
      <c r="V5663" t="inlineStr">
        <is>
          <t>No</t>
        </is>
      </c>
      <c r="W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TC105655</t>
        </is>
      </c>
      <c r="B5664" s="69" t="n">
        <v>46340</v>
      </c>
      <c r="C5664" s="70" t="n">
        <v>2026</v>
      </c>
      <c r="D5664" t="inlineStr">
        <is>
          <t>Nov</t>
        </is>
      </c>
      <c r="E5664" t="inlineStr">
        <is>
          <t>North America</t>
        </is>
      </c>
      <c r="F5664" t="inlineStr">
        <is>
          <t>USA</t>
        </is>
      </c>
      <c r="G5664" t="inlineStr">
        <is>
          <t>Technology &amp; Services</t>
        </is>
      </c>
      <c r="H5664" t="inlineStr">
        <is>
          <t>BPS</t>
        </is>
      </c>
      <c r="I5664" t="inlineStr">
        <is>
          <t>Large client</t>
        </is>
      </c>
      <c r="J5664" t="inlineStr">
        <is>
          <t>Zoya Ahmed</t>
        </is>
      </c>
      <c r="K5664" s="71" t="n">
        <v>7038</v>
      </c>
      <c r="L5664" s="72" t="n">
        <v>4138.07</v>
      </c>
      <c r="M5664" s="72" t="n">
        <v>29123736.66</v>
      </c>
      <c r="N5664" s="72" t="n">
        <v>0</v>
      </c>
      <c r="O5664" s="72" t="n">
        <v>29123736.66</v>
      </c>
      <c r="P5664" s="72" t="n">
        <v>17642770.57</v>
      </c>
      <c r="Q5664" s="72" t="n">
        <v>11480966.09</v>
      </c>
      <c r="R5664" t="inlineStr">
        <is>
          <t>TS-02</t>
        </is>
      </c>
      <c r="S5664" s="73" t="n">
        <v>48.5</v>
      </c>
      <c r="T5664" s="73" t="n">
        <v>40.4</v>
      </c>
      <c r="U5664" s="71" t="n">
        <v>3</v>
      </c>
      <c r="V5664" t="inlineStr">
        <is>
          <t>No</t>
        </is>
      </c>
      <c r="W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TC105656</t>
        </is>
      </c>
      <c r="B5665" s="69" t="n">
        <v>46340</v>
      </c>
      <c r="C5665" s="70" t="n">
        <v>2026</v>
      </c>
      <c r="D5665" t="inlineStr">
        <is>
          <t>Nov</t>
        </is>
      </c>
      <c r="E5665" t="inlineStr">
        <is>
          <t>Continental Europe</t>
        </is>
      </c>
      <c r="F5665" t="inlineStr">
        <is>
          <t>Netherlands</t>
        </is>
      </c>
      <c r="G5665" t="inlineStr">
        <is>
          <t>Communications &amp; Media</t>
        </is>
      </c>
      <c r="H5665" t="inlineStr">
        <is>
          <t>Cloud &amp; infrastructure</t>
        </is>
      </c>
      <c r="I5665" t="inlineStr">
        <is>
          <t>Mid-size client</t>
        </is>
      </c>
      <c r="J5665" t="inlineStr">
        <is>
          <t>Yuki Sato</t>
        </is>
      </c>
      <c r="K5665" s="71" t="n">
        <v>2987</v>
      </c>
      <c r="L5665" s="72" t="n">
        <v>4143.2</v>
      </c>
      <c r="M5665" s="72" t="n">
        <v>12375738.4</v>
      </c>
      <c r="N5665" s="72" t="n">
        <v>0</v>
      </c>
      <c r="O5665" s="72" t="n">
        <v>12375738.4</v>
      </c>
      <c r="P5665" s="72" t="n">
        <v>8107289.06</v>
      </c>
      <c r="Q5665" s="72" t="n">
        <v>4268449.34</v>
      </c>
      <c r="R5665" t="inlineStr">
        <is>
          <t>CM-05</t>
        </is>
      </c>
      <c r="S5665" s="73" t="n">
        <v>20.9</v>
      </c>
      <c r="T5665" s="73" t="n">
        <v>16.5</v>
      </c>
      <c r="U5665" s="71" t="n">
        <v>0</v>
      </c>
      <c r="V5665" t="inlineStr">
        <is>
          <t>No</t>
        </is>
      </c>
      <c r="W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TC105657</t>
        </is>
      </c>
      <c r="B5666" s="69" t="n">
        <v>46340</v>
      </c>
      <c r="C5666" s="70" t="n">
        <v>2026</v>
      </c>
      <c r="D5666" t="inlineStr">
        <is>
          <t>Nov</t>
        </is>
      </c>
      <c r="E5666" t="inlineStr">
        <is>
          <t>North America</t>
        </is>
      </c>
      <c r="F5666" t="inlineStr">
        <is>
          <t>USA</t>
        </is>
      </c>
      <c r="G5666" t="inlineStr">
        <is>
          <t>BFSI</t>
        </is>
      </c>
      <c r="H5666" t="inlineStr">
        <is>
          <t>AI &amp; data</t>
        </is>
      </c>
      <c r="I5666" t="inlineStr">
        <is>
          <t>Large client</t>
        </is>
      </c>
      <c r="J5666" t="inlineStr">
        <is>
          <t>Fatima Al-Saud</t>
        </is>
      </c>
      <c r="K5666" s="71" t="n">
        <v>5539</v>
      </c>
      <c r="L5666" s="72" t="n">
        <v>3776.73</v>
      </c>
      <c r="M5666" s="72" t="n">
        <v>20919307.47</v>
      </c>
      <c r="N5666" s="72" t="n">
        <v>1255158.45</v>
      </c>
      <c r="O5666" s="72" t="n">
        <v>19664149.02</v>
      </c>
      <c r="P5666" s="72" t="n">
        <v>12784785.75</v>
      </c>
      <c r="Q5666" s="72" t="n">
        <v>6879363.27</v>
      </c>
      <c r="R5666" t="inlineStr">
        <is>
          <t>B-05</t>
        </is>
      </c>
      <c r="S5666" s="73" t="n">
        <v>39.7</v>
      </c>
      <c r="T5666" s="73" t="n">
        <v>31.2</v>
      </c>
      <c r="U5666" s="71" t="n">
        <v>0</v>
      </c>
      <c r="V5666" t="inlineStr">
        <is>
          <t>No</t>
        </is>
      </c>
      <c r="W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TC105658</t>
        </is>
      </c>
      <c r="B5667" s="69" t="n">
        <v>46340</v>
      </c>
      <c r="C5667" s="70" t="n">
        <v>2026</v>
      </c>
      <c r="D5667" t="inlineStr">
        <is>
          <t>Nov</t>
        </is>
      </c>
      <c r="E5667" t="inlineStr">
        <is>
          <t>India</t>
        </is>
      </c>
      <c r="F5667" t="inlineStr">
        <is>
          <t>India</t>
        </is>
      </c>
      <c r="G5667" t="inlineStr">
        <is>
          <t>Technology &amp; Services</t>
        </is>
      </c>
      <c r="H5667" t="inlineStr">
        <is>
          <t>Application services</t>
        </is>
      </c>
      <c r="I5667" t="inlineStr">
        <is>
          <t>Large client</t>
        </is>
      </c>
      <c r="J5667" t="inlineStr">
        <is>
          <t>Sophie Müller</t>
        </is>
      </c>
      <c r="K5667" s="71" t="n">
        <v>6666</v>
      </c>
      <c r="L5667" s="72" t="n">
        <v>3546.56</v>
      </c>
      <c r="M5667" s="72" t="n">
        <v>23641368.96</v>
      </c>
      <c r="N5667" s="72" t="n">
        <v>472827.38</v>
      </c>
      <c r="O5667" s="72" t="n">
        <v>23168541.58</v>
      </c>
      <c r="P5667" s="72" t="n">
        <v>14816396.13</v>
      </c>
      <c r="Q5667" s="72" t="n">
        <v>8352145.45</v>
      </c>
      <c r="R5667" t="inlineStr">
        <is>
          <t>TS-01</t>
        </is>
      </c>
      <c r="S5667" s="73" t="n">
        <v>44.2</v>
      </c>
      <c r="T5667" s="73" t="n">
        <v>39.2</v>
      </c>
      <c r="U5667" s="71" t="n">
        <v>0</v>
      </c>
      <c r="V5667" t="inlineStr">
        <is>
          <t>No</t>
        </is>
      </c>
      <c r="W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TC105659</t>
        </is>
      </c>
      <c r="B5668" s="69" t="n">
        <v>46341</v>
      </c>
      <c r="C5668" s="70" t="n">
        <v>2026</v>
      </c>
      <c r="D5668" t="inlineStr">
        <is>
          <t>Nov</t>
        </is>
      </c>
      <c r="E5668" t="inlineStr">
        <is>
          <t>Continental Europe</t>
        </is>
      </c>
      <c r="F5668" t="inlineStr">
        <is>
          <t>Netherlands</t>
        </is>
      </c>
      <c r="G5668" t="inlineStr">
        <is>
          <t>BFSI</t>
        </is>
      </c>
      <c r="H5668" t="inlineStr">
        <is>
          <t>Application services</t>
        </is>
      </c>
      <c r="I5668" t="inlineStr">
        <is>
          <t>Top-10 client</t>
        </is>
      </c>
      <c r="J5668" t="inlineStr">
        <is>
          <t>Aisha Bello</t>
        </is>
      </c>
      <c r="K5668" s="71" t="n">
        <v>2826</v>
      </c>
      <c r="L5668" s="72" t="n">
        <v>3876.23</v>
      </c>
      <c r="M5668" s="72" t="n">
        <v>10954225.98</v>
      </c>
      <c r="N5668" s="72" t="n">
        <v>219084.52</v>
      </c>
      <c r="O5668" s="72" t="n">
        <v>10735141.46</v>
      </c>
      <c r="P5668" s="72" t="n">
        <v>7326544.49</v>
      </c>
      <c r="Q5668" s="72" t="n">
        <v>3408596.97</v>
      </c>
      <c r="R5668" t="inlineStr">
        <is>
          <t>B-03</t>
        </is>
      </c>
      <c r="S5668" s="73" t="n">
        <v>19.8</v>
      </c>
      <c r="T5668" s="73" t="n">
        <v>15.2</v>
      </c>
      <c r="U5668" s="71" t="n">
        <v>0</v>
      </c>
      <c r="V5668" t="inlineStr">
        <is>
          <t>No</t>
        </is>
      </c>
      <c r="W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TC105660</t>
        </is>
      </c>
      <c r="B5669" s="69" t="n">
        <v>46341</v>
      </c>
      <c r="C5669" s="70" t="n">
        <v>2026</v>
      </c>
      <c r="D5669" t="inlineStr">
        <is>
          <t>Nov</t>
        </is>
      </c>
      <c r="E5669" t="inlineStr">
        <is>
          <t>Continental Europe</t>
        </is>
      </c>
      <c r="F5669" t="inlineStr">
        <is>
          <t>France</t>
        </is>
      </c>
      <c r="G5669" t="inlineStr">
        <is>
          <t>BFSI</t>
        </is>
      </c>
      <c r="H5669" t="inlineStr">
        <is>
          <t>BPS</t>
        </is>
      </c>
      <c r="I5669" t="inlineStr">
        <is>
          <t>Mid-size client</t>
        </is>
      </c>
      <c r="J5669" t="inlineStr">
        <is>
          <t>Ravindra Patil</t>
        </is>
      </c>
      <c r="K5669" s="71" t="n">
        <v>3083</v>
      </c>
      <c r="L5669" s="72" t="n">
        <v>4434.22</v>
      </c>
      <c r="M5669" s="72" t="n">
        <v>13670700.26</v>
      </c>
      <c r="N5669" s="72" t="n">
        <v>273414.01</v>
      </c>
      <c r="O5669" s="72" t="n">
        <v>13397286.25</v>
      </c>
      <c r="P5669" s="72" t="n">
        <v>8380127.46</v>
      </c>
      <c r="Q5669" s="72" t="n">
        <v>5017158.79</v>
      </c>
      <c r="R5669" t="inlineStr">
        <is>
          <t>B-04</t>
        </is>
      </c>
      <c r="S5669" s="73" t="n">
        <v>19.5</v>
      </c>
      <c r="T5669" s="73" t="n">
        <v>16.5</v>
      </c>
      <c r="U5669" s="71" t="n">
        <v>1</v>
      </c>
      <c r="V5669" t="inlineStr">
        <is>
          <t>No</t>
        </is>
      </c>
      <c r="W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TC105661</t>
        </is>
      </c>
      <c r="B5670" s="69" t="n">
        <v>46341</v>
      </c>
      <c r="C5670" s="70" t="n">
        <v>2026</v>
      </c>
      <c r="D5670" t="inlineStr">
        <is>
          <t>Nov</t>
        </is>
      </c>
      <c r="E5670" t="inlineStr">
        <is>
          <t>Asia Pacific</t>
        </is>
      </c>
      <c r="F5670" t="inlineStr">
        <is>
          <t>Australia</t>
        </is>
      </c>
      <c r="G5670" t="inlineStr">
        <is>
          <t>Technology &amp; Services</t>
        </is>
      </c>
      <c r="H5670" t="inlineStr">
        <is>
          <t>Application services</t>
        </is>
      </c>
      <c r="I5670" t="inlineStr">
        <is>
          <t>Large client</t>
        </is>
      </c>
      <c r="J5670" t="inlineStr">
        <is>
          <t>Hiroshi Tanaka</t>
        </is>
      </c>
      <c r="K5670" s="71" t="n">
        <v>4691</v>
      </c>
      <c r="L5670" s="72" t="n">
        <v>3171.72</v>
      </c>
      <c r="M5670" s="72" t="n">
        <v>14878538.52</v>
      </c>
      <c r="N5670" s="72" t="n">
        <v>595141.54</v>
      </c>
      <c r="O5670" s="72" t="n">
        <v>14283396.98</v>
      </c>
      <c r="P5670" s="72" t="n">
        <v>8890603.689999999</v>
      </c>
      <c r="Q5670" s="72" t="n">
        <v>5392793.29</v>
      </c>
      <c r="R5670" t="inlineStr">
        <is>
          <t>TS-01</t>
        </is>
      </c>
      <c r="S5670" s="73" t="n">
        <v>32.4</v>
      </c>
      <c r="T5670" s="73" t="n">
        <v>25.8</v>
      </c>
      <c r="U5670" s="71" t="n">
        <v>0</v>
      </c>
      <c r="V5670" t="inlineStr">
        <is>
          <t>No</t>
        </is>
      </c>
      <c r="W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TC105662</t>
        </is>
      </c>
      <c r="B5671" s="69" t="n">
        <v>46341</v>
      </c>
      <c r="C5671" s="70" t="n">
        <v>2026</v>
      </c>
      <c r="D5671" t="inlineStr">
        <is>
          <t>Nov</t>
        </is>
      </c>
      <c r="E5671" t="inlineStr">
        <is>
          <t>UK</t>
        </is>
      </c>
      <c r="F5671" t="inlineStr">
        <is>
          <t>UK</t>
        </is>
      </c>
      <c r="G5671" t="inlineStr">
        <is>
          <t>Communications &amp; Media</t>
        </is>
      </c>
      <c r="H5671" t="inlineStr">
        <is>
          <t>Cloud &amp; infrastructure</t>
        </is>
      </c>
      <c r="I5671" t="inlineStr">
        <is>
          <t>Large client</t>
        </is>
      </c>
      <c r="J5671" t="inlineStr">
        <is>
          <t>Mei Lin</t>
        </is>
      </c>
      <c r="K5671" s="71" t="n">
        <v>11729</v>
      </c>
      <c r="L5671" s="72" t="n">
        <v>3558.79</v>
      </c>
      <c r="M5671" s="72" t="n">
        <v>41741047.91</v>
      </c>
      <c r="N5671" s="72" t="n">
        <v>1669641.92</v>
      </c>
      <c r="O5671" s="72" t="n">
        <v>40071405.99</v>
      </c>
      <c r="P5671" s="72" t="n">
        <v>26778334.07</v>
      </c>
      <c r="Q5671" s="72" t="n">
        <v>13293071.92</v>
      </c>
      <c r="R5671" t="inlineStr">
        <is>
          <t>CM-06</t>
        </is>
      </c>
      <c r="S5671" s="73" t="n">
        <v>72.59999999999999</v>
      </c>
      <c r="T5671" s="73" t="n">
        <v>64.90000000000001</v>
      </c>
      <c r="U5671" s="71" t="n">
        <v>0</v>
      </c>
      <c r="V5671" t="inlineStr">
        <is>
          <t>No</t>
        </is>
      </c>
      <c r="W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TC105663</t>
        </is>
      </c>
      <c r="B5672" s="69" t="n">
        <v>46341</v>
      </c>
      <c r="C5672" s="70" t="n">
        <v>2026</v>
      </c>
      <c r="D5672" t="inlineStr">
        <is>
          <t>Nov</t>
        </is>
      </c>
      <c r="E5672" t="inlineStr">
        <is>
          <t>North America</t>
        </is>
      </c>
      <c r="F5672" t="inlineStr">
        <is>
          <t>USA</t>
        </is>
      </c>
      <c r="G5672" t="inlineStr">
        <is>
          <t>Retail &amp; CPG</t>
        </is>
      </c>
      <c r="H5672" t="inlineStr">
        <is>
          <t>Application services</t>
        </is>
      </c>
      <c r="I5672" t="inlineStr">
        <is>
          <t>Top-10 client</t>
        </is>
      </c>
      <c r="J5672" t="inlineStr">
        <is>
          <t>Kofi Mensah</t>
        </is>
      </c>
      <c r="K5672" s="71" t="n">
        <v>6782</v>
      </c>
      <c r="L5672" s="72" t="n">
        <v>4138.25</v>
      </c>
      <c r="M5672" s="72" t="n">
        <v>28065611.5</v>
      </c>
      <c r="N5672" s="72" t="n">
        <v>0</v>
      </c>
      <c r="O5672" s="72" t="n">
        <v>28065611.5</v>
      </c>
      <c r="P5672" s="72" t="n">
        <v>19453305.55</v>
      </c>
      <c r="Q5672" s="72" t="n">
        <v>8612305.949999999</v>
      </c>
      <c r="R5672" t="inlineStr">
        <is>
          <t>RC-02</t>
        </is>
      </c>
      <c r="S5672" s="73" t="n">
        <v>41.4</v>
      </c>
      <c r="T5672" s="73" t="n">
        <v>37.5</v>
      </c>
      <c r="U5672" s="71" t="n">
        <v>1</v>
      </c>
      <c r="V5672" t="inlineStr">
        <is>
          <t>No</t>
        </is>
      </c>
      <c r="W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TC105664</t>
        </is>
      </c>
      <c r="B5673" s="69" t="n">
        <v>46341</v>
      </c>
      <c r="C5673" s="70" t="n">
        <v>2026</v>
      </c>
      <c r="D5673" t="inlineStr">
        <is>
          <t>Nov</t>
        </is>
      </c>
      <c r="E5673" t="inlineStr">
        <is>
          <t>North America</t>
        </is>
      </c>
      <c r="F5673" t="inlineStr">
        <is>
          <t>USA</t>
        </is>
      </c>
      <c r="G5673" t="inlineStr">
        <is>
          <t>Technology &amp; Services</t>
        </is>
      </c>
      <c r="H5673" t="inlineStr">
        <is>
          <t>Cloud &amp; infrastructure</t>
        </is>
      </c>
      <c r="I5673" t="inlineStr">
        <is>
          <t>Mid-size client</t>
        </is>
      </c>
      <c r="J5673" t="inlineStr">
        <is>
          <t>Ana Costa</t>
        </is>
      </c>
      <c r="K5673" s="71" t="n">
        <v>8437</v>
      </c>
      <c r="L5673" s="72" t="n">
        <v>3762.55</v>
      </c>
      <c r="M5673" s="72" t="n">
        <v>31744634.35</v>
      </c>
      <c r="N5673" s="72" t="n">
        <v>0</v>
      </c>
      <c r="O5673" s="72" t="n">
        <v>31744634.35</v>
      </c>
      <c r="P5673" s="72" t="n">
        <v>20666693.2</v>
      </c>
      <c r="Q5673" s="72" t="n">
        <v>11077941.15</v>
      </c>
      <c r="R5673" t="inlineStr">
        <is>
          <t>TS-06</t>
        </is>
      </c>
      <c r="S5673" s="73" t="n">
        <v>57.8</v>
      </c>
      <c r="T5673" s="73" t="n">
        <v>44.8</v>
      </c>
      <c r="U5673" s="71" t="n">
        <v>1</v>
      </c>
      <c r="V5673" t="inlineStr">
        <is>
          <t>No</t>
        </is>
      </c>
      <c r="W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TC105665</t>
        </is>
      </c>
      <c r="B5674" s="69" t="n">
        <v>46342</v>
      </c>
      <c r="C5674" s="70" t="n">
        <v>2026</v>
      </c>
      <c r="D5674" t="inlineStr">
        <is>
          <t>Nov</t>
        </is>
      </c>
      <c r="E5674" t="inlineStr">
        <is>
          <t>UK</t>
        </is>
      </c>
      <c r="F5674" t="inlineStr">
        <is>
          <t>UK</t>
        </is>
      </c>
      <c r="G5674" t="inlineStr">
        <is>
          <t>Life Sciences</t>
        </is>
      </c>
      <c r="H5674" t="inlineStr">
        <is>
          <t>Application services</t>
        </is>
      </c>
      <c r="I5674" t="inlineStr">
        <is>
          <t>Top-10 client</t>
        </is>
      </c>
      <c r="J5674" t="inlineStr">
        <is>
          <t>Liam O'Brien</t>
        </is>
      </c>
      <c r="K5674" s="71" t="n">
        <v>7230</v>
      </c>
      <c r="L5674" s="72" t="n">
        <v>4439.9</v>
      </c>
      <c r="M5674" s="72" t="n">
        <v>32100477</v>
      </c>
      <c r="N5674" s="72" t="n">
        <v>0</v>
      </c>
      <c r="O5674" s="72" t="n">
        <v>32100477</v>
      </c>
      <c r="P5674" s="72" t="n">
        <v>21333182.35</v>
      </c>
      <c r="Q5674" s="72" t="n">
        <v>10767294.65</v>
      </c>
      <c r="R5674" t="inlineStr">
        <is>
          <t>LS-06</t>
        </is>
      </c>
      <c r="S5674" s="73" t="n">
        <v>44.7</v>
      </c>
      <c r="T5674" s="73" t="n">
        <v>40.2</v>
      </c>
      <c r="U5674" s="71" t="n">
        <v>0</v>
      </c>
      <c r="V5674" t="inlineStr">
        <is>
          <t>No</t>
        </is>
      </c>
      <c r="W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TC105666</t>
        </is>
      </c>
      <c r="B5675" s="69" t="n">
        <v>46342</v>
      </c>
      <c r="C5675" s="70" t="n">
        <v>2026</v>
      </c>
      <c r="D5675" t="inlineStr">
        <is>
          <t>Nov</t>
        </is>
      </c>
      <c r="E5675" t="inlineStr">
        <is>
          <t>Continental Europe</t>
        </is>
      </c>
      <c r="F5675" t="inlineStr">
        <is>
          <t>Netherlands</t>
        </is>
      </c>
      <c r="G5675" t="inlineStr">
        <is>
          <t>Life Sciences</t>
        </is>
      </c>
      <c r="H5675" t="inlineStr">
        <is>
          <t>Application services</t>
        </is>
      </c>
      <c r="I5675" t="inlineStr">
        <is>
          <t>Top-10 client</t>
        </is>
      </c>
      <c r="J5675" t="inlineStr">
        <is>
          <t>Wei Chen</t>
        </is>
      </c>
      <c r="K5675" s="71" t="n">
        <v>4217</v>
      </c>
      <c r="L5675" s="72" t="n">
        <v>4162.83</v>
      </c>
      <c r="M5675" s="72" t="n">
        <v>17554654.11</v>
      </c>
      <c r="N5675" s="72" t="n">
        <v>1053279.25</v>
      </c>
      <c r="O5675" s="72" t="n">
        <v>16501374.86</v>
      </c>
      <c r="P5675" s="72" t="n">
        <v>10211584.41</v>
      </c>
      <c r="Q5675" s="72" t="n">
        <v>6289790.45</v>
      </c>
      <c r="R5675" t="inlineStr">
        <is>
          <t>LS-01</t>
        </is>
      </c>
      <c r="S5675" s="73" t="n">
        <v>27</v>
      </c>
      <c r="T5675" s="73" t="n">
        <v>24</v>
      </c>
      <c r="U5675" s="71" t="n">
        <v>0</v>
      </c>
      <c r="V5675" t="inlineStr">
        <is>
          <t>No</t>
        </is>
      </c>
      <c r="W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TC105667</t>
        </is>
      </c>
      <c r="B5676" s="69" t="n">
        <v>46342</v>
      </c>
      <c r="C5676" s="70" t="n">
        <v>2026</v>
      </c>
      <c r="D5676" t="inlineStr">
        <is>
          <t>Nov</t>
        </is>
      </c>
      <c r="E5676" t="inlineStr">
        <is>
          <t>North America</t>
        </is>
      </c>
      <c r="F5676" t="inlineStr">
        <is>
          <t>USA</t>
        </is>
      </c>
      <c r="G5676" t="inlineStr">
        <is>
          <t>Communications &amp; Media</t>
        </is>
      </c>
      <c r="H5676" t="inlineStr">
        <is>
          <t>Application services</t>
        </is>
      </c>
      <c r="I5676" t="inlineStr">
        <is>
          <t>Large client</t>
        </is>
      </c>
      <c r="J5676" t="inlineStr">
        <is>
          <t>Zoya Ahmed</t>
        </is>
      </c>
      <c r="K5676" s="71" t="n">
        <v>2026</v>
      </c>
      <c r="L5676" s="72" t="n">
        <v>3569.91</v>
      </c>
      <c r="M5676" s="72" t="n">
        <v>7232637.66</v>
      </c>
      <c r="N5676" s="72" t="n">
        <v>433958.26</v>
      </c>
      <c r="O5676" s="72" t="n">
        <v>6798679.4</v>
      </c>
      <c r="P5676" s="72" t="n">
        <v>4850494.62</v>
      </c>
      <c r="Q5676" s="72" t="n">
        <v>1948184.78</v>
      </c>
      <c r="R5676" t="inlineStr">
        <is>
          <t>CM-04</t>
        </is>
      </c>
      <c r="S5676" s="73" t="n">
        <v>15</v>
      </c>
      <c r="T5676" s="73" t="n">
        <v>12.5</v>
      </c>
      <c r="U5676" s="71" t="n">
        <v>1</v>
      </c>
      <c r="V5676" t="inlineStr">
        <is>
          <t>No</t>
        </is>
      </c>
      <c r="W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TC105668</t>
        </is>
      </c>
      <c r="B5677" s="69" t="n">
        <v>46342</v>
      </c>
      <c r="C5677" s="70" t="n">
        <v>2026</v>
      </c>
      <c r="D5677" t="inlineStr">
        <is>
          <t>Nov</t>
        </is>
      </c>
      <c r="E5677" t="inlineStr">
        <is>
          <t>North America</t>
        </is>
      </c>
      <c r="F5677" t="inlineStr">
        <is>
          <t>Canada</t>
        </is>
      </c>
      <c r="G5677" t="inlineStr">
        <is>
          <t>BFSI</t>
        </is>
      </c>
      <c r="H5677" t="inlineStr">
        <is>
          <t>AI &amp; data</t>
        </is>
      </c>
      <c r="I5677" t="inlineStr">
        <is>
          <t>Top-10 client</t>
        </is>
      </c>
      <c r="J5677" t="inlineStr">
        <is>
          <t>Arjun Mehta</t>
        </is>
      </c>
      <c r="K5677" s="71" t="n">
        <v>1934</v>
      </c>
      <c r="L5677" s="72" t="n">
        <v>3948.83</v>
      </c>
      <c r="M5677" s="72" t="n">
        <v>7637037.22</v>
      </c>
      <c r="N5677" s="72" t="n">
        <v>458222.23</v>
      </c>
      <c r="O5677" s="72" t="n">
        <v>7178814.99</v>
      </c>
      <c r="P5677" s="72" t="n">
        <v>4869518.8</v>
      </c>
      <c r="Q5677" s="72" t="n">
        <v>2309296.19</v>
      </c>
      <c r="R5677" t="inlineStr">
        <is>
          <t>B-01</t>
        </is>
      </c>
      <c r="S5677" s="73" t="n">
        <v>14.6</v>
      </c>
      <c r="T5677" s="73" t="n">
        <v>11.4</v>
      </c>
      <c r="U5677" s="71" t="n">
        <v>0</v>
      </c>
      <c r="V5677" t="inlineStr">
        <is>
          <t>No</t>
        </is>
      </c>
      <c r="W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TC105669</t>
        </is>
      </c>
      <c r="B5678" s="69" t="n">
        <v>46342</v>
      </c>
      <c r="C5678" s="70" t="n">
        <v>2026</v>
      </c>
      <c r="D5678" t="inlineStr">
        <is>
          <t>Nov</t>
        </is>
      </c>
      <c r="E5678" t="inlineStr">
        <is>
          <t>Asia Pacific</t>
        </is>
      </c>
      <c r="F5678" t="inlineStr">
        <is>
          <t>Japan</t>
        </is>
      </c>
      <c r="G5678" t="inlineStr">
        <is>
          <t>Technology &amp; Services</t>
        </is>
      </c>
      <c r="H5678" t="inlineStr">
        <is>
          <t>Consulting</t>
        </is>
      </c>
      <c r="I5678" t="inlineStr">
        <is>
          <t>Large client</t>
        </is>
      </c>
      <c r="J5678" t="inlineStr">
        <is>
          <t>Olivia Brown</t>
        </is>
      </c>
      <c r="K5678" s="71" t="n">
        <v>3902</v>
      </c>
      <c r="L5678" s="72" t="n">
        <v>4001.93</v>
      </c>
      <c r="M5678" s="72" t="n">
        <v>15615530.86</v>
      </c>
      <c r="N5678" s="72" t="n">
        <v>624621.23</v>
      </c>
      <c r="O5678" s="72" t="n">
        <v>14990909.63</v>
      </c>
      <c r="P5678" s="72" t="n">
        <v>9431081.57</v>
      </c>
      <c r="Q5678" s="72" t="n">
        <v>5559828.06</v>
      </c>
      <c r="R5678" t="inlineStr">
        <is>
          <t>TS-02</t>
        </is>
      </c>
      <c r="S5678" s="73" t="n">
        <v>27.8</v>
      </c>
      <c r="T5678" s="73" t="n">
        <v>22.4</v>
      </c>
      <c r="U5678" s="71" t="n">
        <v>1</v>
      </c>
      <c r="V5678" t="inlineStr">
        <is>
          <t>No</t>
        </is>
      </c>
      <c r="W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TC105670</t>
        </is>
      </c>
      <c r="B5679" s="69" t="n">
        <v>46342</v>
      </c>
      <c r="C5679" s="70" t="n">
        <v>2026</v>
      </c>
      <c r="D5679" t="inlineStr">
        <is>
          <t>Nov</t>
        </is>
      </c>
      <c r="E5679" t="inlineStr">
        <is>
          <t>North America</t>
        </is>
      </c>
      <c r="F5679" t="inlineStr">
        <is>
          <t>Canada</t>
        </is>
      </c>
      <c r="G5679" t="inlineStr">
        <is>
          <t>Retail &amp; CPG</t>
        </is>
      </c>
      <c r="H5679" t="inlineStr">
        <is>
          <t>Cloud &amp; infrastructure</t>
        </is>
      </c>
      <c r="I5679" t="inlineStr">
        <is>
          <t>Large client</t>
        </is>
      </c>
      <c r="J5679" t="inlineStr">
        <is>
          <t>Zoya Ahmed</t>
        </is>
      </c>
      <c r="K5679" s="71" t="n">
        <v>5864</v>
      </c>
      <c r="L5679" s="72" t="n">
        <v>4192.8</v>
      </c>
      <c r="M5679" s="72" t="n">
        <v>24586579.2</v>
      </c>
      <c r="N5679" s="72" t="n">
        <v>491731.58</v>
      </c>
      <c r="O5679" s="72" t="n">
        <v>24094847.62</v>
      </c>
      <c r="P5679" s="72" t="n">
        <v>15240239.44</v>
      </c>
      <c r="Q5679" s="72" t="n">
        <v>8854608.18</v>
      </c>
      <c r="R5679" t="inlineStr">
        <is>
          <t>RC-04</t>
        </is>
      </c>
      <c r="S5679" s="73" t="n">
        <v>41.4</v>
      </c>
      <c r="T5679" s="73" t="n">
        <v>32.8</v>
      </c>
      <c r="U5679" s="71" t="n">
        <v>0</v>
      </c>
      <c r="V5679" t="inlineStr">
        <is>
          <t>No</t>
        </is>
      </c>
      <c r="W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TC105671</t>
        </is>
      </c>
      <c r="B5680" s="69" t="n">
        <v>46343</v>
      </c>
      <c r="C5680" s="70" t="n">
        <v>2026</v>
      </c>
      <c r="D5680" t="inlineStr">
        <is>
          <t>Nov</t>
        </is>
      </c>
      <c r="E5680" t="inlineStr">
        <is>
          <t>UK</t>
        </is>
      </c>
      <c r="F5680" t="inlineStr">
        <is>
          <t>UK</t>
        </is>
      </c>
      <c r="G5680" t="inlineStr">
        <is>
          <t>Technology &amp; Services</t>
        </is>
      </c>
      <c r="H5680" t="inlineStr">
        <is>
          <t>Application services</t>
        </is>
      </c>
      <c r="I5680" t="inlineStr">
        <is>
          <t>Large client</t>
        </is>
      </c>
      <c r="J5680" t="inlineStr">
        <is>
          <t>Olivia Brown</t>
        </is>
      </c>
      <c r="K5680" s="71" t="n">
        <v>10744</v>
      </c>
      <c r="L5680" s="72" t="n">
        <v>3965.11</v>
      </c>
      <c r="M5680" s="72" t="n">
        <v>42601141.84</v>
      </c>
      <c r="N5680" s="72" t="n">
        <v>2556068.51</v>
      </c>
      <c r="O5680" s="72" t="n">
        <v>40045073.33</v>
      </c>
      <c r="P5680" s="72" t="n">
        <v>27200627.05</v>
      </c>
      <c r="Q5680" s="72" t="n">
        <v>12844446.28</v>
      </c>
      <c r="R5680" t="inlineStr">
        <is>
          <t>TS-04</t>
        </is>
      </c>
      <c r="S5680" s="73" t="n">
        <v>79.2</v>
      </c>
      <c r="T5680" s="73" t="n">
        <v>63.4</v>
      </c>
      <c r="U5680" s="71" t="n">
        <v>0</v>
      </c>
      <c r="V5680" t="inlineStr">
        <is>
          <t>No</t>
        </is>
      </c>
      <c r="W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TC105672</t>
        </is>
      </c>
      <c r="B5681" s="69" t="n">
        <v>46343</v>
      </c>
      <c r="C5681" s="70" t="n">
        <v>2026</v>
      </c>
      <c r="D5681" t="inlineStr">
        <is>
          <t>Nov</t>
        </is>
      </c>
      <c r="E5681" t="inlineStr">
        <is>
          <t>Middle East &amp; Africa</t>
        </is>
      </c>
      <c r="F5681" t="inlineStr">
        <is>
          <t>UAE</t>
        </is>
      </c>
      <c r="G5681" t="inlineStr">
        <is>
          <t>BFSI</t>
        </is>
      </c>
      <c r="H5681" t="inlineStr">
        <is>
          <t>Application services</t>
        </is>
      </c>
      <c r="I5681" t="inlineStr">
        <is>
          <t>Large client</t>
        </is>
      </c>
      <c r="J5681" t="inlineStr">
        <is>
          <t>Aisha Bello</t>
        </is>
      </c>
      <c r="K5681" s="71" t="n">
        <v>5057</v>
      </c>
      <c r="L5681" s="72" t="n">
        <v>4025.21</v>
      </c>
      <c r="M5681" s="72" t="n">
        <v>20355486.97</v>
      </c>
      <c r="N5681" s="72" t="n">
        <v>0</v>
      </c>
      <c r="O5681" s="72" t="n">
        <v>20355486.97</v>
      </c>
      <c r="P5681" s="72" t="n">
        <v>12281899.71</v>
      </c>
      <c r="Q5681" s="72" t="n">
        <v>8073587.26</v>
      </c>
      <c r="R5681" t="inlineStr">
        <is>
          <t>B-02</t>
        </is>
      </c>
      <c r="S5681" s="73" t="n">
        <v>32.4</v>
      </c>
      <c r="T5681" s="73" t="n">
        <v>29.8</v>
      </c>
      <c r="U5681" s="71" t="n">
        <v>1</v>
      </c>
      <c r="V5681" t="inlineStr">
        <is>
          <t>No</t>
        </is>
      </c>
      <c r="W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TC105673</t>
        </is>
      </c>
      <c r="B5682" s="69" t="n">
        <v>46343</v>
      </c>
      <c r="C5682" s="70" t="n">
        <v>2026</v>
      </c>
      <c r="D5682" t="inlineStr">
        <is>
          <t>Nov</t>
        </is>
      </c>
      <c r="E5682" t="inlineStr">
        <is>
          <t>India</t>
        </is>
      </c>
      <c r="F5682" t="inlineStr">
        <is>
          <t>India</t>
        </is>
      </c>
      <c r="G5682" t="inlineStr">
        <is>
          <t>BFSI</t>
        </is>
      </c>
      <c r="H5682" t="inlineStr">
        <is>
          <t>AI &amp; data</t>
        </is>
      </c>
      <c r="I5682" t="inlineStr">
        <is>
          <t>Large client</t>
        </is>
      </c>
      <c r="J5682" t="inlineStr">
        <is>
          <t>Ruhi Shaikh</t>
        </is>
      </c>
      <c r="K5682" s="71" t="n">
        <v>7493</v>
      </c>
      <c r="L5682" s="72" t="n">
        <v>3833.97</v>
      </c>
      <c r="M5682" s="72" t="n">
        <v>28727937.21</v>
      </c>
      <c r="N5682" s="72" t="n">
        <v>1723676.23</v>
      </c>
      <c r="O5682" s="72" t="n">
        <v>27004260.98</v>
      </c>
      <c r="P5682" s="72" t="n">
        <v>19224008.58</v>
      </c>
      <c r="Q5682" s="72" t="n">
        <v>7780252.4</v>
      </c>
      <c r="R5682" t="inlineStr">
        <is>
          <t>B-05</t>
        </is>
      </c>
      <c r="S5682" s="73" t="n">
        <v>54.9</v>
      </c>
      <c r="T5682" s="73" t="n">
        <v>44.2</v>
      </c>
      <c r="U5682" s="71" t="n">
        <v>0</v>
      </c>
      <c r="V5682" t="inlineStr">
        <is>
          <t>No</t>
        </is>
      </c>
      <c r="W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TC105674</t>
        </is>
      </c>
      <c r="B5683" s="69" t="n">
        <v>46343</v>
      </c>
      <c r="C5683" s="70" t="n">
        <v>2026</v>
      </c>
      <c r="D5683" t="inlineStr">
        <is>
          <t>Nov</t>
        </is>
      </c>
      <c r="E5683" t="inlineStr">
        <is>
          <t>North America</t>
        </is>
      </c>
      <c r="F5683" t="inlineStr">
        <is>
          <t>USA</t>
        </is>
      </c>
      <c r="G5683" t="inlineStr">
        <is>
          <t>Technology &amp; Services</t>
        </is>
      </c>
      <c r="H5683" t="inlineStr">
        <is>
          <t>Application services</t>
        </is>
      </c>
      <c r="I5683" t="inlineStr">
        <is>
          <t>Large client</t>
        </is>
      </c>
      <c r="J5683" t="inlineStr">
        <is>
          <t>Omar Haddad</t>
        </is>
      </c>
      <c r="K5683" s="71" t="n">
        <v>7129</v>
      </c>
      <c r="L5683" s="72" t="n">
        <v>3631.61</v>
      </c>
      <c r="M5683" s="72" t="n">
        <v>25889747.69</v>
      </c>
      <c r="N5683" s="72" t="n">
        <v>517794.95</v>
      </c>
      <c r="O5683" s="72" t="n">
        <v>25371952.74</v>
      </c>
      <c r="P5683" s="72" t="n">
        <v>16919237.44</v>
      </c>
      <c r="Q5683" s="72" t="n">
        <v>8452715.300000001</v>
      </c>
      <c r="R5683" t="inlineStr">
        <is>
          <t>TS-03</t>
        </is>
      </c>
      <c r="S5683" s="73" t="n">
        <v>43.8</v>
      </c>
      <c r="T5683" s="73" t="n">
        <v>38.7</v>
      </c>
      <c r="U5683" s="71" t="n">
        <v>1</v>
      </c>
      <c r="V5683" t="inlineStr">
        <is>
          <t>No</t>
        </is>
      </c>
      <c r="W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TC105675</t>
        </is>
      </c>
      <c r="B5684" s="69" t="n">
        <v>46343</v>
      </c>
      <c r="C5684" s="70" t="n">
        <v>2026</v>
      </c>
      <c r="D5684" t="inlineStr">
        <is>
          <t>Nov</t>
        </is>
      </c>
      <c r="E5684" t="inlineStr">
        <is>
          <t>North America</t>
        </is>
      </c>
      <c r="F5684" t="inlineStr">
        <is>
          <t>Canada</t>
        </is>
      </c>
      <c r="G5684" t="inlineStr">
        <is>
          <t>BFSI</t>
        </is>
      </c>
      <c r="H5684" t="inlineStr">
        <is>
          <t>BPS</t>
        </is>
      </c>
      <c r="I5684" t="inlineStr">
        <is>
          <t>Large client</t>
        </is>
      </c>
      <c r="J5684" t="inlineStr">
        <is>
          <t>Sophie Müller</t>
        </is>
      </c>
      <c r="K5684" s="71" t="n">
        <v>7881</v>
      </c>
      <c r="L5684" s="72" t="n">
        <v>3772.67</v>
      </c>
      <c r="M5684" s="72" t="n">
        <v>29732412.27</v>
      </c>
      <c r="N5684" s="72" t="n">
        <v>1783944.74</v>
      </c>
      <c r="O5684" s="72" t="n">
        <v>27948467.53</v>
      </c>
      <c r="P5684" s="72" t="n">
        <v>20153052.78</v>
      </c>
      <c r="Q5684" s="72" t="n">
        <v>7795414.75</v>
      </c>
      <c r="R5684" t="inlineStr">
        <is>
          <t>B-04</t>
        </is>
      </c>
      <c r="S5684" s="73" t="n">
        <v>48.7</v>
      </c>
      <c r="T5684" s="73" t="n">
        <v>43.4</v>
      </c>
      <c r="U5684" s="71" t="n">
        <v>1</v>
      </c>
      <c r="V5684" t="inlineStr">
        <is>
          <t>No</t>
        </is>
      </c>
      <c r="W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TC105676</t>
        </is>
      </c>
      <c r="B5685" s="69" t="n">
        <v>46343</v>
      </c>
      <c r="C5685" s="70" t="n">
        <v>2026</v>
      </c>
      <c r="D5685" t="inlineStr">
        <is>
          <t>Nov</t>
        </is>
      </c>
      <c r="E5685" t="inlineStr">
        <is>
          <t>Asia Pacific</t>
        </is>
      </c>
      <c r="F5685" t="inlineStr">
        <is>
          <t>Japan</t>
        </is>
      </c>
      <c r="G5685" t="inlineStr">
        <is>
          <t>Retail &amp; CPG</t>
        </is>
      </c>
      <c r="H5685" t="inlineStr">
        <is>
          <t>Cloud &amp; infrastructure</t>
        </is>
      </c>
      <c r="I5685" t="inlineStr">
        <is>
          <t>Large client</t>
        </is>
      </c>
      <c r="J5685" t="inlineStr">
        <is>
          <t>Emma Clarke</t>
        </is>
      </c>
      <c r="K5685" s="71" t="n">
        <v>6022</v>
      </c>
      <c r="L5685" s="72" t="n">
        <v>3718.08</v>
      </c>
      <c r="M5685" s="72" t="n">
        <v>22390277.76</v>
      </c>
      <c r="N5685" s="72" t="n">
        <v>0</v>
      </c>
      <c r="O5685" s="72" t="n">
        <v>22390277.76</v>
      </c>
      <c r="P5685" s="72" t="n">
        <v>13373610.91</v>
      </c>
      <c r="Q5685" s="72" t="n">
        <v>9016666.85</v>
      </c>
      <c r="R5685" t="inlineStr">
        <is>
          <t>RC-02</t>
        </is>
      </c>
      <c r="S5685" s="73" t="n">
        <v>41</v>
      </c>
      <c r="T5685" s="73" t="n">
        <v>34.4</v>
      </c>
      <c r="U5685" s="71" t="n">
        <v>0</v>
      </c>
      <c r="V5685" t="inlineStr">
        <is>
          <t>No</t>
        </is>
      </c>
      <c r="W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TC105677</t>
        </is>
      </c>
      <c r="B5686" s="69" t="n">
        <v>46343</v>
      </c>
      <c r="C5686" s="70" t="n">
        <v>2026</v>
      </c>
      <c r="D5686" t="inlineStr">
        <is>
          <t>Nov</t>
        </is>
      </c>
      <c r="E5686" t="inlineStr">
        <is>
          <t>North America</t>
        </is>
      </c>
      <c r="F5686" t="inlineStr">
        <is>
          <t>Canada</t>
        </is>
      </c>
      <c r="G5686" t="inlineStr">
        <is>
          <t>Manufacturing</t>
        </is>
      </c>
      <c r="H5686" t="inlineStr">
        <is>
          <t>Application services</t>
        </is>
      </c>
      <c r="I5686" t="inlineStr">
        <is>
          <t>Mid-size client</t>
        </is>
      </c>
      <c r="J5686" t="inlineStr">
        <is>
          <t>Olivia Brown</t>
        </is>
      </c>
      <c r="K5686" s="71" t="n">
        <v>10393</v>
      </c>
      <c r="L5686" s="72" t="n">
        <v>4099.68</v>
      </c>
      <c r="M5686" s="72" t="n">
        <v>42607974.24</v>
      </c>
      <c r="N5686" s="72" t="n">
        <v>852159.48</v>
      </c>
      <c r="O5686" s="72" t="n">
        <v>41755814.76</v>
      </c>
      <c r="P5686" s="72" t="n">
        <v>27815977.68</v>
      </c>
      <c r="Q5686" s="72" t="n">
        <v>13939837.08</v>
      </c>
      <c r="R5686" t="inlineStr">
        <is>
          <t>M-04</t>
        </is>
      </c>
      <c r="S5686" s="73" t="n">
        <v>67.59999999999999</v>
      </c>
      <c r="T5686" s="73" t="n">
        <v>61.1</v>
      </c>
      <c r="U5686" s="71" t="n">
        <v>1</v>
      </c>
      <c r="V5686" t="inlineStr">
        <is>
          <t>No</t>
        </is>
      </c>
      <c r="W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TC105678</t>
        </is>
      </c>
      <c r="B5687" s="69" t="n">
        <v>46343</v>
      </c>
      <c r="C5687" s="70" t="n">
        <v>2026</v>
      </c>
      <c r="D5687" t="inlineStr">
        <is>
          <t>Nov</t>
        </is>
      </c>
      <c r="E5687" t="inlineStr">
        <is>
          <t>North America</t>
        </is>
      </c>
      <c r="F5687" t="inlineStr">
        <is>
          <t>USA</t>
        </is>
      </c>
      <c r="G5687" t="inlineStr">
        <is>
          <t>BFSI</t>
        </is>
      </c>
      <c r="H5687" t="inlineStr">
        <is>
          <t>Application services</t>
        </is>
      </c>
      <c r="I5687" t="inlineStr">
        <is>
          <t>Large client</t>
        </is>
      </c>
      <c r="J5687" t="inlineStr">
        <is>
          <t>Carlos Silva</t>
        </is>
      </c>
      <c r="K5687" s="71" t="n">
        <v>6983</v>
      </c>
      <c r="L5687" s="72" t="n">
        <v>4203.9</v>
      </c>
      <c r="M5687" s="72" t="n">
        <v>29355833.7</v>
      </c>
      <c r="N5687" s="72" t="n">
        <v>1174233.35</v>
      </c>
      <c r="O5687" s="72" t="n">
        <v>28181600.35</v>
      </c>
      <c r="P5687" s="72" t="n">
        <v>17829532.68</v>
      </c>
      <c r="Q5687" s="72" t="n">
        <v>10352067.67</v>
      </c>
      <c r="R5687" t="inlineStr">
        <is>
          <t>B-05</t>
        </is>
      </c>
      <c r="S5687" s="73" t="n">
        <v>51.1</v>
      </c>
      <c r="T5687" s="73" t="n">
        <v>40.9</v>
      </c>
      <c r="U5687" s="71" t="n">
        <v>0</v>
      </c>
      <c r="V5687" t="inlineStr">
        <is>
          <t>No</t>
        </is>
      </c>
      <c r="W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TC105679</t>
        </is>
      </c>
      <c r="B5688" s="69" t="n">
        <v>46344</v>
      </c>
      <c r="C5688" s="70" t="n">
        <v>2026</v>
      </c>
      <c r="D5688" t="inlineStr">
        <is>
          <t>Nov</t>
        </is>
      </c>
      <c r="E5688" t="inlineStr">
        <is>
          <t>North America</t>
        </is>
      </c>
      <c r="F5688" t="inlineStr">
        <is>
          <t>Canada</t>
        </is>
      </c>
      <c r="G5688" t="inlineStr">
        <is>
          <t>BFSI</t>
        </is>
      </c>
      <c r="H5688" t="inlineStr">
        <is>
          <t>Consulting</t>
        </is>
      </c>
      <c r="I5688" t="inlineStr">
        <is>
          <t>Large client</t>
        </is>
      </c>
      <c r="J5688" t="inlineStr">
        <is>
          <t>Emma Clarke</t>
        </is>
      </c>
      <c r="K5688" s="71" t="n">
        <v>3866</v>
      </c>
      <c r="L5688" s="72" t="n">
        <v>3859.38</v>
      </c>
      <c r="M5688" s="72" t="n">
        <v>14920363.08</v>
      </c>
      <c r="N5688" s="72" t="n">
        <v>0</v>
      </c>
      <c r="O5688" s="72" t="n">
        <v>14920363.08</v>
      </c>
      <c r="P5688" s="72" t="n">
        <v>9646774.73</v>
      </c>
      <c r="Q5688" s="72" t="n">
        <v>5273588.35</v>
      </c>
      <c r="R5688" t="inlineStr">
        <is>
          <t>B-04</t>
        </is>
      </c>
      <c r="S5688" s="73" t="n">
        <v>27.5</v>
      </c>
      <c r="T5688" s="73" t="n">
        <v>21.1</v>
      </c>
      <c r="U5688" s="71" t="n">
        <v>0</v>
      </c>
      <c r="V5688" t="inlineStr">
        <is>
          <t>Yes</t>
        </is>
      </c>
      <c r="W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TC105680</t>
        </is>
      </c>
      <c r="B5689" s="69" t="n">
        <v>46344</v>
      </c>
      <c r="C5689" s="70" t="n">
        <v>2026</v>
      </c>
      <c r="D5689" t="inlineStr">
        <is>
          <t>Nov</t>
        </is>
      </c>
      <c r="E5689" t="inlineStr">
        <is>
          <t>North America</t>
        </is>
      </c>
      <c r="F5689" t="inlineStr">
        <is>
          <t>USA</t>
        </is>
      </c>
      <c r="G5689" t="inlineStr">
        <is>
          <t>Life Sciences</t>
        </is>
      </c>
      <c r="H5689" t="inlineStr">
        <is>
          <t>BPS</t>
        </is>
      </c>
      <c r="I5689" t="inlineStr">
        <is>
          <t>Top-10 client</t>
        </is>
      </c>
      <c r="J5689" t="inlineStr">
        <is>
          <t>Ravindra Patil</t>
        </is>
      </c>
      <c r="K5689" s="71" t="n">
        <v>1484</v>
      </c>
      <c r="L5689" s="72" t="n">
        <v>4465.96</v>
      </c>
      <c r="M5689" s="72" t="n">
        <v>6627484.64</v>
      </c>
      <c r="N5689" s="72" t="n">
        <v>0</v>
      </c>
      <c r="O5689" s="72" t="n">
        <v>6627484.64</v>
      </c>
      <c r="P5689" s="72" t="n">
        <v>4236761.41</v>
      </c>
      <c r="Q5689" s="72" t="n">
        <v>2390723.23</v>
      </c>
      <c r="R5689" t="inlineStr">
        <is>
          <t>LS-06</t>
        </is>
      </c>
      <c r="S5689" s="73" t="n">
        <v>8.4</v>
      </c>
      <c r="T5689" s="73" t="n">
        <v>7.7</v>
      </c>
      <c r="U5689" s="71" t="n">
        <v>0</v>
      </c>
      <c r="V5689" t="inlineStr">
        <is>
          <t>No</t>
        </is>
      </c>
      <c r="W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TC105681</t>
        </is>
      </c>
      <c r="B5690" s="69" t="n">
        <v>46344</v>
      </c>
      <c r="C5690" s="70" t="n">
        <v>2026</v>
      </c>
      <c r="D5690" t="inlineStr">
        <is>
          <t>Nov</t>
        </is>
      </c>
      <c r="E5690" t="inlineStr">
        <is>
          <t>Continental Europe</t>
        </is>
      </c>
      <c r="F5690" t="inlineStr">
        <is>
          <t>Germany</t>
        </is>
      </c>
      <c r="G5690" t="inlineStr">
        <is>
          <t>Technology &amp; Services</t>
        </is>
      </c>
      <c r="H5690" t="inlineStr">
        <is>
          <t>Consulting</t>
        </is>
      </c>
      <c r="I5690" t="inlineStr">
        <is>
          <t>Mid-size client</t>
        </is>
      </c>
      <c r="J5690" t="inlineStr">
        <is>
          <t>Fatima Al-Saud</t>
        </is>
      </c>
      <c r="K5690" s="71" t="n">
        <v>4988</v>
      </c>
      <c r="L5690" s="72" t="n">
        <v>4278.05</v>
      </c>
      <c r="M5690" s="72" t="n">
        <v>21338913.4</v>
      </c>
      <c r="N5690" s="72" t="n">
        <v>1280334.8</v>
      </c>
      <c r="O5690" s="72" t="n">
        <v>20058578.6</v>
      </c>
      <c r="P5690" s="72" t="n">
        <v>14952691.23</v>
      </c>
      <c r="Q5690" s="72" t="n">
        <v>5105887.37</v>
      </c>
      <c r="R5690" t="inlineStr">
        <is>
          <t>TS-06</t>
        </is>
      </c>
      <c r="S5690" s="73" t="n">
        <v>33.6</v>
      </c>
      <c r="T5690" s="73" t="n">
        <v>26.9</v>
      </c>
      <c r="U5690" s="71" t="n">
        <v>0</v>
      </c>
      <c r="V5690" t="inlineStr">
        <is>
          <t>No</t>
        </is>
      </c>
      <c r="W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TC105682</t>
        </is>
      </c>
      <c r="B5691" s="69" t="n">
        <v>46344</v>
      </c>
      <c r="C5691" s="70" t="n">
        <v>2026</v>
      </c>
      <c r="D5691" t="inlineStr">
        <is>
          <t>Nov</t>
        </is>
      </c>
      <c r="E5691" t="inlineStr">
        <is>
          <t>North America</t>
        </is>
      </c>
      <c r="F5691" t="inlineStr">
        <is>
          <t>Canada</t>
        </is>
      </c>
      <c r="G5691" t="inlineStr">
        <is>
          <t>BFSI</t>
        </is>
      </c>
      <c r="H5691" t="inlineStr">
        <is>
          <t>Application services</t>
        </is>
      </c>
      <c r="I5691" t="inlineStr">
        <is>
          <t>Large client</t>
        </is>
      </c>
      <c r="J5691" t="inlineStr">
        <is>
          <t>Carlos Silva</t>
        </is>
      </c>
      <c r="K5691" s="71" t="n">
        <v>1983</v>
      </c>
      <c r="L5691" s="72" t="n">
        <v>4305.08</v>
      </c>
      <c r="M5691" s="72" t="n">
        <v>8536973.640000001</v>
      </c>
      <c r="N5691" s="72" t="n">
        <v>170739.47</v>
      </c>
      <c r="O5691" s="72" t="n">
        <v>8366234.17</v>
      </c>
      <c r="P5691" s="72" t="n">
        <v>4881898.04</v>
      </c>
      <c r="Q5691" s="72" t="n">
        <v>3484336.13</v>
      </c>
      <c r="R5691" t="inlineStr">
        <is>
          <t>B-01</t>
        </is>
      </c>
      <c r="S5691" s="73" t="n">
        <v>12.6</v>
      </c>
      <c r="T5691" s="73" t="n">
        <v>10.6</v>
      </c>
      <c r="U5691" s="71" t="n">
        <v>0</v>
      </c>
      <c r="V5691" t="inlineStr">
        <is>
          <t>No</t>
        </is>
      </c>
      <c r="W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TC105683</t>
        </is>
      </c>
      <c r="B5692" s="69" t="n">
        <v>46344</v>
      </c>
      <c r="C5692" s="70" t="n">
        <v>2026</v>
      </c>
      <c r="D5692" t="inlineStr">
        <is>
          <t>Nov</t>
        </is>
      </c>
      <c r="E5692" t="inlineStr">
        <is>
          <t>North America</t>
        </is>
      </c>
      <c r="F5692" t="inlineStr">
        <is>
          <t>Canada</t>
        </is>
      </c>
      <c r="G5692" t="inlineStr">
        <is>
          <t>BFSI</t>
        </is>
      </c>
      <c r="H5692" t="inlineStr">
        <is>
          <t>AI &amp; data</t>
        </is>
      </c>
      <c r="I5692" t="inlineStr">
        <is>
          <t>Top-10 client</t>
        </is>
      </c>
      <c r="J5692" t="inlineStr">
        <is>
          <t>Zoya Ahmed</t>
        </is>
      </c>
      <c r="K5692" s="71" t="n">
        <v>7899</v>
      </c>
      <c r="L5692" s="72" t="n">
        <v>4620.07</v>
      </c>
      <c r="M5692" s="72" t="n">
        <v>36493932.93</v>
      </c>
      <c r="N5692" s="72" t="n">
        <v>729878.66</v>
      </c>
      <c r="O5692" s="72" t="n">
        <v>35764054.27</v>
      </c>
      <c r="P5692" s="72" t="n">
        <v>21651158.21</v>
      </c>
      <c r="Q5692" s="72" t="n">
        <v>14112896.06</v>
      </c>
      <c r="R5692" t="inlineStr">
        <is>
          <t>B-02</t>
        </is>
      </c>
      <c r="S5692" s="73" t="n">
        <v>49</v>
      </c>
      <c r="T5692" s="73" t="n">
        <v>42.2</v>
      </c>
      <c r="U5692" s="71" t="n">
        <v>0</v>
      </c>
      <c r="V5692" t="inlineStr">
        <is>
          <t>No</t>
        </is>
      </c>
      <c r="W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TC105684</t>
        </is>
      </c>
      <c r="B5693" s="69" t="n">
        <v>46344</v>
      </c>
      <c r="C5693" s="70" t="n">
        <v>2026</v>
      </c>
      <c r="D5693" t="inlineStr">
        <is>
          <t>Nov</t>
        </is>
      </c>
      <c r="E5693" t="inlineStr">
        <is>
          <t>Continental Europe</t>
        </is>
      </c>
      <c r="F5693" t="inlineStr">
        <is>
          <t>Netherlands</t>
        </is>
      </c>
      <c r="G5693" t="inlineStr">
        <is>
          <t>BFSI</t>
        </is>
      </c>
      <c r="H5693" t="inlineStr">
        <is>
          <t>BPS</t>
        </is>
      </c>
      <c r="I5693" t="inlineStr">
        <is>
          <t>Top-10 client</t>
        </is>
      </c>
      <c r="J5693" t="inlineStr">
        <is>
          <t>Arjun Mehta</t>
        </is>
      </c>
      <c r="K5693" s="71" t="n">
        <v>4211</v>
      </c>
      <c r="L5693" s="72" t="n">
        <v>4571.57</v>
      </c>
      <c r="M5693" s="72" t="n">
        <v>19250881.27</v>
      </c>
      <c r="N5693" s="72" t="n">
        <v>385017.63</v>
      </c>
      <c r="O5693" s="72" t="n">
        <v>18865863.64</v>
      </c>
      <c r="P5693" s="72" t="n">
        <v>12812330.66</v>
      </c>
      <c r="Q5693" s="72" t="n">
        <v>6053532.98</v>
      </c>
      <c r="R5693" t="inlineStr">
        <is>
          <t>B-06</t>
        </is>
      </c>
      <c r="S5693" s="73" t="n">
        <v>27.3</v>
      </c>
      <c r="T5693" s="73" t="n">
        <v>23.3</v>
      </c>
      <c r="U5693" s="71" t="n">
        <v>1</v>
      </c>
      <c r="V5693" t="inlineStr">
        <is>
          <t>No</t>
        </is>
      </c>
      <c r="W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TC105685</t>
        </is>
      </c>
      <c r="B5694" s="69" t="n">
        <v>46344</v>
      </c>
      <c r="C5694" s="70" t="n">
        <v>2026</v>
      </c>
      <c r="D5694" t="inlineStr">
        <is>
          <t>Nov</t>
        </is>
      </c>
      <c r="E5694" t="inlineStr">
        <is>
          <t>North America</t>
        </is>
      </c>
      <c r="F5694" t="inlineStr">
        <is>
          <t>Canada</t>
        </is>
      </c>
      <c r="G5694" t="inlineStr">
        <is>
          <t>Retail &amp; CPG</t>
        </is>
      </c>
      <c r="H5694" t="inlineStr">
        <is>
          <t>Application services</t>
        </is>
      </c>
      <c r="I5694" t="inlineStr">
        <is>
          <t>Large client</t>
        </is>
      </c>
      <c r="J5694" t="inlineStr">
        <is>
          <t>Aisha Bello</t>
        </is>
      </c>
      <c r="K5694" s="71" t="n">
        <v>11486</v>
      </c>
      <c r="L5694" s="72" t="n">
        <v>3603.71</v>
      </c>
      <c r="M5694" s="72" t="n">
        <v>41392213.06</v>
      </c>
      <c r="N5694" s="72" t="n">
        <v>827844.26</v>
      </c>
      <c r="O5694" s="72" t="n">
        <v>40564368.8</v>
      </c>
      <c r="P5694" s="72" t="n">
        <v>25736734.13</v>
      </c>
      <c r="Q5694" s="72" t="n">
        <v>14827634.67</v>
      </c>
      <c r="R5694" t="inlineStr">
        <is>
          <t>RC-06</t>
        </is>
      </c>
      <c r="S5694" s="73" t="n">
        <v>73.8</v>
      </c>
      <c r="T5694" s="73" t="n">
        <v>66.3</v>
      </c>
      <c r="U5694" s="71" t="n">
        <v>0</v>
      </c>
      <c r="V5694" t="inlineStr">
        <is>
          <t>No</t>
        </is>
      </c>
      <c r="W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TC105686</t>
        </is>
      </c>
      <c r="B5695" s="69" t="n">
        <v>46344</v>
      </c>
      <c r="C5695" s="70" t="n">
        <v>2026</v>
      </c>
      <c r="D5695" t="inlineStr">
        <is>
          <t>Nov</t>
        </is>
      </c>
      <c r="E5695" t="inlineStr">
        <is>
          <t>North America</t>
        </is>
      </c>
      <c r="F5695" t="inlineStr">
        <is>
          <t>Canada</t>
        </is>
      </c>
      <c r="G5695" t="inlineStr">
        <is>
          <t>Retail &amp; CPG</t>
        </is>
      </c>
      <c r="H5695" t="inlineStr">
        <is>
          <t>Consulting</t>
        </is>
      </c>
      <c r="I5695" t="inlineStr">
        <is>
          <t>Large client</t>
        </is>
      </c>
      <c r="J5695" t="inlineStr">
        <is>
          <t>Omar Haddad</t>
        </is>
      </c>
      <c r="K5695" s="71" t="n">
        <v>9754</v>
      </c>
      <c r="L5695" s="72" t="n">
        <v>3463.91</v>
      </c>
      <c r="M5695" s="72" t="n">
        <v>33786978.14</v>
      </c>
      <c r="N5695" s="72" t="n">
        <v>0</v>
      </c>
      <c r="O5695" s="72" t="n">
        <v>33786978.14</v>
      </c>
      <c r="P5695" s="72" t="n">
        <v>21182709.43</v>
      </c>
      <c r="Q5695" s="72" t="n">
        <v>12604268.71</v>
      </c>
      <c r="R5695" t="inlineStr">
        <is>
          <t>RC-05</t>
        </is>
      </c>
      <c r="S5695" s="73" t="n">
        <v>73.7</v>
      </c>
      <c r="T5695" s="73" t="n">
        <v>58.4</v>
      </c>
      <c r="U5695" s="71" t="n">
        <v>1</v>
      </c>
      <c r="V5695" t="inlineStr">
        <is>
          <t>No</t>
        </is>
      </c>
      <c r="W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TC105687</t>
        </is>
      </c>
      <c r="B5696" s="69" t="n">
        <v>46344</v>
      </c>
      <c r="C5696" s="70" t="n">
        <v>2026</v>
      </c>
      <c r="D5696" t="inlineStr">
        <is>
          <t>Nov</t>
        </is>
      </c>
      <c r="E5696" t="inlineStr">
        <is>
          <t>UK</t>
        </is>
      </c>
      <c r="F5696" t="inlineStr">
        <is>
          <t>UK</t>
        </is>
      </c>
      <c r="G5696" t="inlineStr">
        <is>
          <t>Manufacturing</t>
        </is>
      </c>
      <c r="H5696" t="inlineStr">
        <is>
          <t>Application services</t>
        </is>
      </c>
      <c r="I5696" t="inlineStr">
        <is>
          <t>Top-10 client</t>
        </is>
      </c>
      <c r="J5696" t="inlineStr">
        <is>
          <t>Zoya Ahmed</t>
        </is>
      </c>
      <c r="K5696" s="71" t="n">
        <v>5616</v>
      </c>
      <c r="L5696" s="72" t="n">
        <v>4390.09</v>
      </c>
      <c r="M5696" s="72" t="n">
        <v>24654745.44</v>
      </c>
      <c r="N5696" s="72" t="n">
        <v>0</v>
      </c>
      <c r="O5696" s="72" t="n">
        <v>24654745.44</v>
      </c>
      <c r="P5696" s="72" t="n">
        <v>15137693.58</v>
      </c>
      <c r="Q5696" s="72" t="n">
        <v>9517051.859999999</v>
      </c>
      <c r="R5696" t="inlineStr">
        <is>
          <t>M-03</t>
        </is>
      </c>
      <c r="S5696" s="73" t="n">
        <v>40.7</v>
      </c>
      <c r="T5696" s="73" t="n">
        <v>30.4</v>
      </c>
      <c r="U5696" s="71" t="n">
        <v>0</v>
      </c>
      <c r="V5696" t="inlineStr">
        <is>
          <t>No</t>
        </is>
      </c>
      <c r="W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TC105688</t>
        </is>
      </c>
      <c r="B5697" s="69" t="n">
        <v>46345</v>
      </c>
      <c r="C5697" s="70" t="n">
        <v>2026</v>
      </c>
      <c r="D5697" t="inlineStr">
        <is>
          <t>Nov</t>
        </is>
      </c>
      <c r="E5697" t="inlineStr">
        <is>
          <t>North America</t>
        </is>
      </c>
      <c r="F5697" t="inlineStr">
        <is>
          <t>Canada</t>
        </is>
      </c>
      <c r="G5697" t="inlineStr">
        <is>
          <t>Technology &amp; Services</t>
        </is>
      </c>
      <c r="H5697" t="inlineStr">
        <is>
          <t>Consulting</t>
        </is>
      </c>
      <c r="I5697" t="inlineStr">
        <is>
          <t>Large client</t>
        </is>
      </c>
      <c r="J5697" t="inlineStr">
        <is>
          <t>Shraddha Kulkarni</t>
        </is>
      </c>
      <c r="K5697" s="71" t="n">
        <v>4124</v>
      </c>
      <c r="L5697" s="72" t="n">
        <v>4064.52</v>
      </c>
      <c r="M5697" s="72" t="n">
        <v>16762080.48</v>
      </c>
      <c r="N5697" s="72" t="n">
        <v>670483.22</v>
      </c>
      <c r="O5697" s="72" t="n">
        <v>16091597.26</v>
      </c>
      <c r="P5697" s="72" t="n">
        <v>10246545.05</v>
      </c>
      <c r="Q5697" s="72" t="n">
        <v>5845052.21</v>
      </c>
      <c r="R5697" t="inlineStr">
        <is>
          <t>TS-05</t>
        </is>
      </c>
      <c r="S5697" s="73" t="n">
        <v>24.2</v>
      </c>
      <c r="T5697" s="73" t="n">
        <v>22.2</v>
      </c>
      <c r="U5697" s="71" t="n">
        <v>0</v>
      </c>
      <c r="V5697" t="inlineStr">
        <is>
          <t>No</t>
        </is>
      </c>
      <c r="W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TC105689</t>
        </is>
      </c>
      <c r="B5698" s="69" t="n">
        <v>46345</v>
      </c>
      <c r="C5698" s="70" t="n">
        <v>2026</v>
      </c>
      <c r="D5698" t="inlineStr">
        <is>
          <t>Nov</t>
        </is>
      </c>
      <c r="E5698" t="inlineStr">
        <is>
          <t>North America</t>
        </is>
      </c>
      <c r="F5698" t="inlineStr">
        <is>
          <t>USA</t>
        </is>
      </c>
      <c r="G5698" t="inlineStr">
        <is>
          <t>Manufacturing</t>
        </is>
      </c>
      <c r="H5698" t="inlineStr">
        <is>
          <t>Application services</t>
        </is>
      </c>
      <c r="I5698" t="inlineStr">
        <is>
          <t>Mid-size client</t>
        </is>
      </c>
      <c r="J5698" t="inlineStr">
        <is>
          <t>Kofi Mensah</t>
        </is>
      </c>
      <c r="K5698" s="71" t="n">
        <v>5694</v>
      </c>
      <c r="L5698" s="72" t="n">
        <v>4054.33</v>
      </c>
      <c r="M5698" s="72" t="n">
        <v>23085355.02</v>
      </c>
      <c r="N5698" s="72" t="n">
        <v>1385121.3</v>
      </c>
      <c r="O5698" s="72" t="n">
        <v>21700233.72</v>
      </c>
      <c r="P5698" s="72" t="n">
        <v>14000394.02</v>
      </c>
      <c r="Q5698" s="72" t="n">
        <v>7699839.7</v>
      </c>
      <c r="R5698" t="inlineStr">
        <is>
          <t>M-05</t>
        </is>
      </c>
      <c r="S5698" s="73" t="n">
        <v>36.3</v>
      </c>
      <c r="T5698" s="73" t="n">
        <v>31.3</v>
      </c>
      <c r="U5698" s="71" t="n">
        <v>0</v>
      </c>
      <c r="V5698" t="inlineStr">
        <is>
          <t>No</t>
        </is>
      </c>
      <c r="W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TC105690</t>
        </is>
      </c>
      <c r="B5699" s="69" t="n">
        <v>46345</v>
      </c>
      <c r="C5699" s="70" t="n">
        <v>2026</v>
      </c>
      <c r="D5699" t="inlineStr">
        <is>
          <t>Nov</t>
        </is>
      </c>
      <c r="E5699" t="inlineStr">
        <is>
          <t>Continental Europe</t>
        </is>
      </c>
      <c r="F5699" t="inlineStr">
        <is>
          <t>Netherlands</t>
        </is>
      </c>
      <c r="G5699" t="inlineStr">
        <is>
          <t>BFSI</t>
        </is>
      </c>
      <c r="H5699" t="inlineStr">
        <is>
          <t>Cloud &amp; infrastructure</t>
        </is>
      </c>
      <c r="I5699" t="inlineStr">
        <is>
          <t>Top-10 client</t>
        </is>
      </c>
      <c r="J5699" t="inlineStr">
        <is>
          <t>Fatima Al-Saud</t>
        </is>
      </c>
      <c r="K5699" s="71" t="n">
        <v>8929</v>
      </c>
      <c r="L5699" s="72" t="n">
        <v>3950.76</v>
      </c>
      <c r="M5699" s="72" t="n">
        <v>35276336.04</v>
      </c>
      <c r="N5699" s="72" t="n">
        <v>0</v>
      </c>
      <c r="O5699" s="72" t="n">
        <v>35276336.04</v>
      </c>
      <c r="P5699" s="72" t="n">
        <v>25301717.62</v>
      </c>
      <c r="Q5699" s="72" t="n">
        <v>9974618.42</v>
      </c>
      <c r="R5699" t="inlineStr">
        <is>
          <t>B-05</t>
        </is>
      </c>
      <c r="S5699" s="73" t="n">
        <v>55.1</v>
      </c>
      <c r="T5699" s="73" t="n">
        <v>48.9</v>
      </c>
      <c r="U5699" s="71" t="n">
        <v>1</v>
      </c>
      <c r="V5699" t="inlineStr">
        <is>
          <t>No</t>
        </is>
      </c>
      <c r="W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TC105691</t>
        </is>
      </c>
      <c r="B5700" s="69" t="n">
        <v>46345</v>
      </c>
      <c r="C5700" s="70" t="n">
        <v>2026</v>
      </c>
      <c r="D5700" t="inlineStr">
        <is>
          <t>Nov</t>
        </is>
      </c>
      <c r="E5700" t="inlineStr">
        <is>
          <t>Continental Europe</t>
        </is>
      </c>
      <c r="F5700" t="inlineStr">
        <is>
          <t>Netherlands</t>
        </is>
      </c>
      <c r="G5700" t="inlineStr">
        <is>
          <t>BFSI</t>
        </is>
      </c>
      <c r="H5700" t="inlineStr">
        <is>
          <t>Application services</t>
        </is>
      </c>
      <c r="I5700" t="inlineStr">
        <is>
          <t>Top-10 client</t>
        </is>
      </c>
      <c r="J5700" t="inlineStr">
        <is>
          <t>Olivia Brown</t>
        </is>
      </c>
      <c r="K5700" s="71" t="n">
        <v>8612</v>
      </c>
      <c r="L5700" s="72" t="n">
        <v>4226.15</v>
      </c>
      <c r="M5700" s="72" t="n">
        <v>36395603.8</v>
      </c>
      <c r="N5700" s="72" t="n">
        <v>0</v>
      </c>
      <c r="O5700" s="72" t="n">
        <v>36395603.8</v>
      </c>
      <c r="P5700" s="72" t="n">
        <v>22298682.44</v>
      </c>
      <c r="Q5700" s="72" t="n">
        <v>14096921.36</v>
      </c>
      <c r="R5700" t="inlineStr">
        <is>
          <t>B-06</t>
        </is>
      </c>
      <c r="S5700" s="73" t="n">
        <v>62.3</v>
      </c>
      <c r="T5700" s="73" t="n">
        <v>46.8</v>
      </c>
      <c r="U5700" s="71" t="n">
        <v>0</v>
      </c>
      <c r="V5700" t="inlineStr">
        <is>
          <t>No</t>
        </is>
      </c>
      <c r="W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TC105692</t>
        </is>
      </c>
      <c r="B5701" s="69" t="n">
        <v>46345</v>
      </c>
      <c r="C5701" s="70" t="n">
        <v>2026</v>
      </c>
      <c r="D5701" t="inlineStr">
        <is>
          <t>Nov</t>
        </is>
      </c>
      <c r="E5701" t="inlineStr">
        <is>
          <t>North America</t>
        </is>
      </c>
      <c r="F5701" t="inlineStr">
        <is>
          <t>Canada</t>
        </is>
      </c>
      <c r="G5701" t="inlineStr">
        <is>
          <t>Technology &amp; Services</t>
        </is>
      </c>
      <c r="H5701" t="inlineStr">
        <is>
          <t>Application services</t>
        </is>
      </c>
      <c r="I5701" t="inlineStr">
        <is>
          <t>Large client</t>
        </is>
      </c>
      <c r="J5701" t="inlineStr">
        <is>
          <t>Yuki Sato</t>
        </is>
      </c>
      <c r="K5701" s="71" t="n">
        <v>2624</v>
      </c>
      <c r="L5701" s="72" t="n">
        <v>3822.08</v>
      </c>
      <c r="M5701" s="72" t="n">
        <v>10029137.92</v>
      </c>
      <c r="N5701" s="72" t="n">
        <v>200582.76</v>
      </c>
      <c r="O5701" s="72" t="n">
        <v>9828555.16</v>
      </c>
      <c r="P5701" s="72" t="n">
        <v>6384212.11</v>
      </c>
      <c r="Q5701" s="72" t="n">
        <v>3444343.05</v>
      </c>
      <c r="R5701" t="inlineStr">
        <is>
          <t>TS-05</t>
        </is>
      </c>
      <c r="S5701" s="73" t="n">
        <v>17.4</v>
      </c>
      <c r="T5701" s="73" t="n">
        <v>14.4</v>
      </c>
      <c r="U5701" s="71" t="n">
        <v>2</v>
      </c>
      <c r="V5701" t="inlineStr">
        <is>
          <t>No</t>
        </is>
      </c>
      <c r="W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TC105693</t>
        </is>
      </c>
      <c r="B5702" s="69" t="n">
        <v>46345</v>
      </c>
      <c r="C5702" s="70" t="n">
        <v>2026</v>
      </c>
      <c r="D5702" t="inlineStr">
        <is>
          <t>Nov</t>
        </is>
      </c>
      <c r="E5702" t="inlineStr">
        <is>
          <t>North America</t>
        </is>
      </c>
      <c r="F5702" t="inlineStr">
        <is>
          <t>USA</t>
        </is>
      </c>
      <c r="G5702" t="inlineStr">
        <is>
          <t>Communications &amp; Media</t>
        </is>
      </c>
      <c r="H5702" t="inlineStr">
        <is>
          <t>Consulting</t>
        </is>
      </c>
      <c r="I5702" t="inlineStr">
        <is>
          <t>Top-10 client</t>
        </is>
      </c>
      <c r="J5702" t="inlineStr">
        <is>
          <t>Mei Lin</t>
        </is>
      </c>
      <c r="K5702" s="71" t="n">
        <v>8113</v>
      </c>
      <c r="L5702" s="72" t="n">
        <v>3894.21</v>
      </c>
      <c r="M5702" s="72" t="n">
        <v>31593725.73</v>
      </c>
      <c r="N5702" s="72" t="n">
        <v>631874.51</v>
      </c>
      <c r="O5702" s="72" t="n">
        <v>30961851.22</v>
      </c>
      <c r="P5702" s="72" t="n">
        <v>20309202.14</v>
      </c>
      <c r="Q5702" s="72" t="n">
        <v>10652649.08</v>
      </c>
      <c r="R5702" t="inlineStr">
        <is>
          <t>CM-01</t>
        </is>
      </c>
      <c r="S5702" s="73" t="n">
        <v>60.2</v>
      </c>
      <c r="T5702" s="73" t="n">
        <v>46</v>
      </c>
      <c r="U5702" s="71" t="n">
        <v>1</v>
      </c>
      <c r="V5702" t="inlineStr">
        <is>
          <t>No</t>
        </is>
      </c>
      <c r="W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TC105694</t>
        </is>
      </c>
      <c r="B5703" s="69" t="n">
        <v>46346</v>
      </c>
      <c r="C5703" s="70" t="n">
        <v>2026</v>
      </c>
      <c r="D5703" t="inlineStr">
        <is>
          <t>Nov</t>
        </is>
      </c>
      <c r="E5703" t="inlineStr">
        <is>
          <t>North America</t>
        </is>
      </c>
      <c r="F5703" t="inlineStr">
        <is>
          <t>USA</t>
        </is>
      </c>
      <c r="G5703" t="inlineStr">
        <is>
          <t>Technology &amp; Services</t>
        </is>
      </c>
      <c r="H5703" t="inlineStr">
        <is>
          <t>Cloud &amp; infrastructure</t>
        </is>
      </c>
      <c r="I5703" t="inlineStr">
        <is>
          <t>Top-10 client</t>
        </is>
      </c>
      <c r="J5703" t="inlineStr">
        <is>
          <t>Fatima Al-Saud</t>
        </is>
      </c>
      <c r="K5703" s="71" t="n">
        <v>11292</v>
      </c>
      <c r="L5703" s="72" t="n">
        <v>3957.13</v>
      </c>
      <c r="M5703" s="72" t="n">
        <v>44683911.96</v>
      </c>
      <c r="N5703" s="72" t="n">
        <v>0</v>
      </c>
      <c r="O5703" s="72" t="n">
        <v>44683911.96</v>
      </c>
      <c r="P5703" s="72" t="n">
        <v>29038354.08</v>
      </c>
      <c r="Q5703" s="72" t="n">
        <v>15645557.88</v>
      </c>
      <c r="R5703" t="inlineStr">
        <is>
          <t>TS-04</t>
        </is>
      </c>
      <c r="S5703" s="73" t="n">
        <v>78.7</v>
      </c>
      <c r="T5703" s="73" t="n">
        <v>63</v>
      </c>
      <c r="U5703" s="71" t="n">
        <v>0</v>
      </c>
      <c r="V5703" t="inlineStr">
        <is>
          <t>No</t>
        </is>
      </c>
      <c r="W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TC105695</t>
        </is>
      </c>
      <c r="B5704" s="69" t="n">
        <v>46346</v>
      </c>
      <c r="C5704" s="70" t="n">
        <v>2026</v>
      </c>
      <c r="D5704" t="inlineStr">
        <is>
          <t>Nov</t>
        </is>
      </c>
      <c r="E5704" t="inlineStr">
        <is>
          <t>North America</t>
        </is>
      </c>
      <c r="F5704" t="inlineStr">
        <is>
          <t>Canada</t>
        </is>
      </c>
      <c r="G5704" t="inlineStr">
        <is>
          <t>BFSI</t>
        </is>
      </c>
      <c r="H5704" t="inlineStr">
        <is>
          <t>AI &amp; data</t>
        </is>
      </c>
      <c r="I5704" t="inlineStr">
        <is>
          <t>Top-10 client</t>
        </is>
      </c>
      <c r="J5704" t="inlineStr">
        <is>
          <t>Shraddha Kulkarni</t>
        </is>
      </c>
      <c r="K5704" s="71" t="n">
        <v>4160</v>
      </c>
      <c r="L5704" s="72" t="n">
        <v>4531.07</v>
      </c>
      <c r="M5704" s="72" t="n">
        <v>18849251.2</v>
      </c>
      <c r="N5704" s="72" t="n">
        <v>0</v>
      </c>
      <c r="O5704" s="72" t="n">
        <v>18849251.2</v>
      </c>
      <c r="P5704" s="72" t="n">
        <v>11305016.77</v>
      </c>
      <c r="Q5704" s="72" t="n">
        <v>7544234.43</v>
      </c>
      <c r="R5704" t="inlineStr">
        <is>
          <t>B-01</t>
        </is>
      </c>
      <c r="S5704" s="73" t="n">
        <v>30.1</v>
      </c>
      <c r="T5704" s="73" t="n">
        <v>23.9</v>
      </c>
      <c r="U5704" s="71" t="n">
        <v>1</v>
      </c>
      <c r="V5704" t="inlineStr">
        <is>
          <t>No</t>
        </is>
      </c>
      <c r="W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TC105696</t>
        </is>
      </c>
      <c r="B5705" s="69" t="n">
        <v>46346</v>
      </c>
      <c r="C5705" s="70" t="n">
        <v>2026</v>
      </c>
      <c r="D5705" t="inlineStr">
        <is>
          <t>Nov</t>
        </is>
      </c>
      <c r="E5705" t="inlineStr">
        <is>
          <t>Continental Europe</t>
        </is>
      </c>
      <c r="F5705" t="inlineStr">
        <is>
          <t>Germany</t>
        </is>
      </c>
      <c r="G5705" t="inlineStr">
        <is>
          <t>Manufacturing</t>
        </is>
      </c>
      <c r="H5705" t="inlineStr">
        <is>
          <t>BPS</t>
        </is>
      </c>
      <c r="I5705" t="inlineStr">
        <is>
          <t>Top-10 client</t>
        </is>
      </c>
      <c r="J5705" t="inlineStr">
        <is>
          <t>Ana Costa</t>
        </is>
      </c>
      <c r="K5705" s="71" t="n">
        <v>6801</v>
      </c>
      <c r="L5705" s="72" t="n">
        <v>4312.11</v>
      </c>
      <c r="M5705" s="72" t="n">
        <v>29326660.11</v>
      </c>
      <c r="N5705" s="72" t="n">
        <v>586533.2</v>
      </c>
      <c r="O5705" s="72" t="n">
        <v>28740126.91</v>
      </c>
      <c r="P5705" s="72" t="n">
        <v>17297230.08</v>
      </c>
      <c r="Q5705" s="72" t="n">
        <v>11442896.83</v>
      </c>
      <c r="R5705" t="inlineStr">
        <is>
          <t>M-04</t>
        </is>
      </c>
      <c r="S5705" s="73" t="n">
        <v>45.2</v>
      </c>
      <c r="T5705" s="73" t="n">
        <v>37.2</v>
      </c>
      <c r="U5705" s="71" t="n">
        <v>0</v>
      </c>
      <c r="V5705" t="inlineStr">
        <is>
          <t>No</t>
        </is>
      </c>
      <c r="W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TC105697</t>
        </is>
      </c>
      <c r="B5706" s="69" t="n">
        <v>46346</v>
      </c>
      <c r="C5706" s="70" t="n">
        <v>2026</v>
      </c>
      <c r="D5706" t="inlineStr">
        <is>
          <t>Nov</t>
        </is>
      </c>
      <c r="E5706" t="inlineStr">
        <is>
          <t>North America</t>
        </is>
      </c>
      <c r="F5706" t="inlineStr">
        <is>
          <t>Canada</t>
        </is>
      </c>
      <c r="G5706" t="inlineStr">
        <is>
          <t>Retail &amp; CPG</t>
        </is>
      </c>
      <c r="H5706" t="inlineStr">
        <is>
          <t>Application services</t>
        </is>
      </c>
      <c r="I5706" t="inlineStr">
        <is>
          <t>Top-10 client</t>
        </is>
      </c>
      <c r="J5706" t="inlineStr">
        <is>
          <t>Emma Clarke</t>
        </is>
      </c>
      <c r="K5706" s="71" t="n">
        <v>3502</v>
      </c>
      <c r="L5706" s="72" t="n">
        <v>4006.35</v>
      </c>
      <c r="M5706" s="72" t="n">
        <v>14030237.7</v>
      </c>
      <c r="N5706" s="72" t="n">
        <v>0</v>
      </c>
      <c r="O5706" s="72" t="n">
        <v>14030237.7</v>
      </c>
      <c r="P5706" s="72" t="n">
        <v>9334925.4</v>
      </c>
      <c r="Q5706" s="72" t="n">
        <v>4695312.3</v>
      </c>
      <c r="R5706" t="inlineStr">
        <is>
          <t>RC-02</t>
        </is>
      </c>
      <c r="S5706" s="73" t="n">
        <v>25.3</v>
      </c>
      <c r="T5706" s="73" t="n">
        <v>20.8</v>
      </c>
      <c r="U5706" s="71" t="n">
        <v>1</v>
      </c>
      <c r="V5706" t="inlineStr">
        <is>
          <t>No</t>
        </is>
      </c>
      <c r="W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TC105698</t>
        </is>
      </c>
      <c r="B5707" s="69" t="n">
        <v>46346</v>
      </c>
      <c r="C5707" s="70" t="n">
        <v>2026</v>
      </c>
      <c r="D5707" t="inlineStr">
        <is>
          <t>Nov</t>
        </is>
      </c>
      <c r="E5707" t="inlineStr">
        <is>
          <t>North America</t>
        </is>
      </c>
      <c r="F5707" t="inlineStr">
        <is>
          <t>USA</t>
        </is>
      </c>
      <c r="G5707" t="inlineStr">
        <is>
          <t>BFSI</t>
        </is>
      </c>
      <c r="H5707" t="inlineStr">
        <is>
          <t>Application services</t>
        </is>
      </c>
      <c r="I5707" t="inlineStr">
        <is>
          <t>Top-10 client</t>
        </is>
      </c>
      <c r="J5707" t="inlineStr">
        <is>
          <t>Amir Khan</t>
        </is>
      </c>
      <c r="K5707" s="71" t="n">
        <v>4339</v>
      </c>
      <c r="L5707" s="72" t="n">
        <v>4404.13</v>
      </c>
      <c r="M5707" s="72" t="n">
        <v>19109520.07</v>
      </c>
      <c r="N5707" s="72" t="n">
        <v>1146571.2</v>
      </c>
      <c r="O5707" s="72" t="n">
        <v>17962948.87</v>
      </c>
      <c r="P5707" s="72" t="n">
        <v>13352756.57</v>
      </c>
      <c r="Q5707" s="72" t="n">
        <v>4610192.3</v>
      </c>
      <c r="R5707" t="inlineStr">
        <is>
          <t>B-06</t>
        </is>
      </c>
      <c r="S5707" s="73" t="n">
        <v>31.9</v>
      </c>
      <c r="T5707" s="73" t="n">
        <v>25.2</v>
      </c>
      <c r="U5707" s="71" t="n">
        <v>0</v>
      </c>
      <c r="V5707" t="inlineStr">
        <is>
          <t>No</t>
        </is>
      </c>
      <c r="W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TC105699</t>
        </is>
      </c>
      <c r="B5708" s="69" t="n">
        <v>46346</v>
      </c>
      <c r="C5708" s="70" t="n">
        <v>2026</v>
      </c>
      <c r="D5708" t="inlineStr">
        <is>
          <t>Nov</t>
        </is>
      </c>
      <c r="E5708" t="inlineStr">
        <is>
          <t>North America</t>
        </is>
      </c>
      <c r="F5708" t="inlineStr">
        <is>
          <t>USA</t>
        </is>
      </c>
      <c r="G5708" t="inlineStr">
        <is>
          <t>Retail &amp; CPG</t>
        </is>
      </c>
      <c r="H5708" t="inlineStr">
        <is>
          <t>BPS</t>
        </is>
      </c>
      <c r="I5708" t="inlineStr">
        <is>
          <t>Large client</t>
        </is>
      </c>
      <c r="J5708" t="inlineStr">
        <is>
          <t>Arjun Mehta</t>
        </is>
      </c>
      <c r="K5708" s="71" t="n">
        <v>10401</v>
      </c>
      <c r="L5708" s="72" t="n">
        <v>3668.22</v>
      </c>
      <c r="M5708" s="72" t="n">
        <v>38153156.22</v>
      </c>
      <c r="N5708" s="72" t="n">
        <v>1526126.25</v>
      </c>
      <c r="O5708" s="72" t="n">
        <v>36627029.97</v>
      </c>
      <c r="P5708" s="72" t="n">
        <v>23879290.03</v>
      </c>
      <c r="Q5708" s="72" t="n">
        <v>12747739.94</v>
      </c>
      <c r="R5708" t="inlineStr">
        <is>
          <t>RC-04</t>
        </is>
      </c>
      <c r="S5708" s="73" t="n">
        <v>68.09999999999999</v>
      </c>
      <c r="T5708" s="73" t="n">
        <v>60.9</v>
      </c>
      <c r="U5708" s="71" t="n">
        <v>1</v>
      </c>
      <c r="V5708" t="inlineStr">
        <is>
          <t>No</t>
        </is>
      </c>
      <c r="W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TC105700</t>
        </is>
      </c>
      <c r="B5709" s="69" t="n">
        <v>46346</v>
      </c>
      <c r="C5709" s="70" t="n">
        <v>2026</v>
      </c>
      <c r="D5709" t="inlineStr">
        <is>
          <t>Nov</t>
        </is>
      </c>
      <c r="E5709" t="inlineStr">
        <is>
          <t>Middle East &amp; Africa</t>
        </is>
      </c>
      <c r="F5709" t="inlineStr">
        <is>
          <t>South Africa</t>
        </is>
      </c>
      <c r="G5709" t="inlineStr">
        <is>
          <t>BFSI</t>
        </is>
      </c>
      <c r="H5709" t="inlineStr">
        <is>
          <t>Application services</t>
        </is>
      </c>
      <c r="I5709" t="inlineStr">
        <is>
          <t>Top-10 client</t>
        </is>
      </c>
      <c r="J5709" t="inlineStr">
        <is>
          <t>Omar Haddad</t>
        </is>
      </c>
      <c r="K5709" s="71" t="n">
        <v>9882</v>
      </c>
      <c r="L5709" s="72" t="n">
        <v>3403.69</v>
      </c>
      <c r="M5709" s="72" t="n">
        <v>33635264.58</v>
      </c>
      <c r="N5709" s="72" t="n">
        <v>672705.29</v>
      </c>
      <c r="O5709" s="72" t="n">
        <v>32962559.29</v>
      </c>
      <c r="P5709" s="72" t="n">
        <v>20134368.82</v>
      </c>
      <c r="Q5709" s="72" t="n">
        <v>12828190.47</v>
      </c>
      <c r="R5709" t="inlineStr">
        <is>
          <t>B-06</t>
        </is>
      </c>
      <c r="S5709" s="73" t="n">
        <v>62.7</v>
      </c>
      <c r="T5709" s="73" t="n">
        <v>54</v>
      </c>
      <c r="U5709" s="71" t="n">
        <v>1</v>
      </c>
      <c r="V5709" t="inlineStr">
        <is>
          <t>No</t>
        </is>
      </c>
      <c r="W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TC105701</t>
        </is>
      </c>
      <c r="B5710" s="69" t="n">
        <v>46346</v>
      </c>
      <c r="C5710" s="70" t="n">
        <v>2026</v>
      </c>
      <c r="D5710" t="inlineStr">
        <is>
          <t>Nov</t>
        </is>
      </c>
      <c r="E5710" t="inlineStr">
        <is>
          <t>North America</t>
        </is>
      </c>
      <c r="F5710" t="inlineStr">
        <is>
          <t>Canada</t>
        </is>
      </c>
      <c r="G5710" t="inlineStr">
        <is>
          <t>BFSI</t>
        </is>
      </c>
      <c r="H5710" t="inlineStr">
        <is>
          <t>BPS</t>
        </is>
      </c>
      <c r="I5710" t="inlineStr">
        <is>
          <t>Large client</t>
        </is>
      </c>
      <c r="J5710" t="inlineStr">
        <is>
          <t>Aisha Bello</t>
        </is>
      </c>
      <c r="K5710" s="71" t="n">
        <v>6818</v>
      </c>
      <c r="L5710" s="72" t="n">
        <v>3919.1</v>
      </c>
      <c r="M5710" s="72" t="n">
        <v>26720423.8</v>
      </c>
      <c r="N5710" s="72" t="n">
        <v>1068816.95</v>
      </c>
      <c r="O5710" s="72" t="n">
        <v>25651606.85</v>
      </c>
      <c r="P5710" s="72" t="n">
        <v>17839598.21</v>
      </c>
      <c r="Q5710" s="72" t="n">
        <v>7812008.64</v>
      </c>
      <c r="R5710" t="inlineStr">
        <is>
          <t>B-03</t>
        </is>
      </c>
      <c r="S5710" s="73" t="n">
        <v>44.2</v>
      </c>
      <c r="T5710" s="73" t="n">
        <v>40.5</v>
      </c>
      <c r="U5710" s="71" t="n">
        <v>0</v>
      </c>
      <c r="V5710" t="inlineStr">
        <is>
          <t>No</t>
        </is>
      </c>
      <c r="W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TC105702</t>
        </is>
      </c>
      <c r="B5711" s="69" t="n">
        <v>46347</v>
      </c>
      <c r="C5711" s="70" t="n">
        <v>2026</v>
      </c>
      <c r="D5711" t="inlineStr">
        <is>
          <t>Nov</t>
        </is>
      </c>
      <c r="E5711" t="inlineStr">
        <is>
          <t>Asia Pacific</t>
        </is>
      </c>
      <c r="F5711" t="inlineStr">
        <is>
          <t>Japan</t>
        </is>
      </c>
      <c r="G5711" t="inlineStr">
        <is>
          <t>Technology &amp; Services</t>
        </is>
      </c>
      <c r="H5711" t="inlineStr">
        <is>
          <t>Cloud &amp; infrastructure</t>
        </is>
      </c>
      <c r="I5711" t="inlineStr">
        <is>
          <t>Mid-size client</t>
        </is>
      </c>
      <c r="J5711" t="inlineStr">
        <is>
          <t>Mei Lin</t>
        </is>
      </c>
      <c r="K5711" s="71" t="n">
        <v>1968</v>
      </c>
      <c r="L5711" s="72" t="n">
        <v>3542.28</v>
      </c>
      <c r="M5711" s="72" t="n">
        <v>6971207.04</v>
      </c>
      <c r="N5711" s="72" t="n">
        <v>0</v>
      </c>
      <c r="O5711" s="72" t="n">
        <v>6971207.04</v>
      </c>
      <c r="P5711" s="72" t="n">
        <v>4917160.94</v>
      </c>
      <c r="Q5711" s="72" t="n">
        <v>2054046.1</v>
      </c>
      <c r="R5711" t="inlineStr">
        <is>
          <t>TS-04</t>
        </is>
      </c>
      <c r="S5711" s="73" t="n">
        <v>14.9</v>
      </c>
      <c r="T5711" s="73" t="n">
        <v>11.2</v>
      </c>
      <c r="U5711" s="71" t="n">
        <v>1</v>
      </c>
      <c r="V5711" t="inlineStr">
        <is>
          <t>No</t>
        </is>
      </c>
      <c r="W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TC105703</t>
        </is>
      </c>
      <c r="B5712" s="69" t="n">
        <v>46347</v>
      </c>
      <c r="C5712" s="70" t="n">
        <v>2026</v>
      </c>
      <c r="D5712" t="inlineStr">
        <is>
          <t>Nov</t>
        </is>
      </c>
      <c r="E5712" t="inlineStr">
        <is>
          <t>North America</t>
        </is>
      </c>
      <c r="F5712" t="inlineStr">
        <is>
          <t>USA</t>
        </is>
      </c>
      <c r="G5712" t="inlineStr">
        <is>
          <t>Life Sciences</t>
        </is>
      </c>
      <c r="H5712" t="inlineStr">
        <is>
          <t>Application services</t>
        </is>
      </c>
      <c r="I5712" t="inlineStr">
        <is>
          <t>Top-10 client</t>
        </is>
      </c>
      <c r="J5712" t="inlineStr">
        <is>
          <t>Yuki Sato</t>
        </is>
      </c>
      <c r="K5712" s="71" t="n">
        <v>2193</v>
      </c>
      <c r="L5712" s="72" t="n">
        <v>4825</v>
      </c>
      <c r="M5712" s="72" t="n">
        <v>10581225</v>
      </c>
      <c r="N5712" s="72" t="n">
        <v>0</v>
      </c>
      <c r="O5712" s="72" t="n">
        <v>10581225</v>
      </c>
      <c r="P5712" s="72" t="n">
        <v>7149614.71</v>
      </c>
      <c r="Q5712" s="72" t="n">
        <v>3431610.29</v>
      </c>
      <c r="R5712" t="inlineStr">
        <is>
          <t>LS-03</t>
        </is>
      </c>
      <c r="S5712" s="73" t="n">
        <v>16.2</v>
      </c>
      <c r="T5712" s="73" t="n">
        <v>12.2</v>
      </c>
      <c r="U5712" s="71" t="n">
        <v>1</v>
      </c>
      <c r="V5712" t="inlineStr">
        <is>
          <t>No</t>
        </is>
      </c>
      <c r="W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TC105704</t>
        </is>
      </c>
      <c r="B5713" s="69" t="n">
        <v>46347</v>
      </c>
      <c r="C5713" s="70" t="n">
        <v>2026</v>
      </c>
      <c r="D5713" t="inlineStr">
        <is>
          <t>Nov</t>
        </is>
      </c>
      <c r="E5713" t="inlineStr">
        <is>
          <t>India</t>
        </is>
      </c>
      <c r="F5713" t="inlineStr">
        <is>
          <t>India</t>
        </is>
      </c>
      <c r="G5713" t="inlineStr">
        <is>
          <t>Retail &amp; CPG</t>
        </is>
      </c>
      <c r="H5713" t="inlineStr">
        <is>
          <t>AI &amp; data</t>
        </is>
      </c>
      <c r="I5713" t="inlineStr">
        <is>
          <t>Large client</t>
        </is>
      </c>
      <c r="J5713" t="inlineStr">
        <is>
          <t>Ruhi Shaikh</t>
        </is>
      </c>
      <c r="K5713" s="71" t="n">
        <v>8626</v>
      </c>
      <c r="L5713" s="72" t="n">
        <v>3483.48</v>
      </c>
      <c r="M5713" s="72" t="n">
        <v>30048498.48</v>
      </c>
      <c r="N5713" s="72" t="n">
        <v>1802909.91</v>
      </c>
      <c r="O5713" s="72" t="n">
        <v>28245588.57</v>
      </c>
      <c r="P5713" s="72" t="n">
        <v>20817803.75</v>
      </c>
      <c r="Q5713" s="72" t="n">
        <v>7427784.82</v>
      </c>
      <c r="R5713" t="inlineStr">
        <is>
          <t>RC-01</t>
        </is>
      </c>
      <c r="S5713" s="73" t="n">
        <v>53.7</v>
      </c>
      <c r="T5713" s="73" t="n">
        <v>46.8</v>
      </c>
      <c r="U5713" s="71" t="n">
        <v>0</v>
      </c>
      <c r="V5713" t="inlineStr">
        <is>
          <t>No</t>
        </is>
      </c>
      <c r="W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TC105705</t>
        </is>
      </c>
      <c r="B5714" s="69" t="n">
        <v>46347</v>
      </c>
      <c r="C5714" s="70" t="n">
        <v>2026</v>
      </c>
      <c r="D5714" t="inlineStr">
        <is>
          <t>Nov</t>
        </is>
      </c>
      <c r="E5714" t="inlineStr">
        <is>
          <t>North America</t>
        </is>
      </c>
      <c r="F5714" t="inlineStr">
        <is>
          <t>Canada</t>
        </is>
      </c>
      <c r="G5714" t="inlineStr">
        <is>
          <t>Technology &amp; Services</t>
        </is>
      </c>
      <c r="H5714" t="inlineStr">
        <is>
          <t>Application services</t>
        </is>
      </c>
      <c r="I5714" t="inlineStr">
        <is>
          <t>Large client</t>
        </is>
      </c>
      <c r="J5714" t="inlineStr">
        <is>
          <t>Carlos Silva</t>
        </is>
      </c>
      <c r="K5714" s="71" t="n">
        <v>7309</v>
      </c>
      <c r="L5714" s="72" t="n">
        <v>3896.63</v>
      </c>
      <c r="M5714" s="72" t="n">
        <v>28480468.67</v>
      </c>
      <c r="N5714" s="72" t="n">
        <v>569609.37</v>
      </c>
      <c r="O5714" s="72" t="n">
        <v>27910859.3</v>
      </c>
      <c r="P5714" s="72" t="n">
        <v>18416035.33</v>
      </c>
      <c r="Q5714" s="72" t="n">
        <v>9494823.970000001</v>
      </c>
      <c r="R5714" t="inlineStr">
        <is>
          <t>TS-03</t>
        </is>
      </c>
      <c r="S5714" s="73" t="n">
        <v>56.7</v>
      </c>
      <c r="T5714" s="73" t="n">
        <v>42.3</v>
      </c>
      <c r="U5714" s="71" t="n">
        <v>1</v>
      </c>
      <c r="V5714" t="inlineStr">
        <is>
          <t>Yes</t>
        </is>
      </c>
      <c r="W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TC105706</t>
        </is>
      </c>
      <c r="B5715" s="69" t="n">
        <v>46347</v>
      </c>
      <c r="C5715" s="70" t="n">
        <v>2026</v>
      </c>
      <c r="D5715" t="inlineStr">
        <is>
          <t>Nov</t>
        </is>
      </c>
      <c r="E5715" t="inlineStr">
        <is>
          <t>Continental Europe</t>
        </is>
      </c>
      <c r="F5715" t="inlineStr">
        <is>
          <t>Germany</t>
        </is>
      </c>
      <c r="G5715" t="inlineStr">
        <is>
          <t>Life Sciences</t>
        </is>
      </c>
      <c r="H5715" t="inlineStr">
        <is>
          <t>Application services</t>
        </is>
      </c>
      <c r="I5715" t="inlineStr">
        <is>
          <t>Top-10 client</t>
        </is>
      </c>
      <c r="J5715" t="inlineStr">
        <is>
          <t>Sophie Müller</t>
        </is>
      </c>
      <c r="K5715" s="71" t="n">
        <v>6116</v>
      </c>
      <c r="L5715" s="72" t="n">
        <v>4991.81</v>
      </c>
      <c r="M5715" s="72" t="n">
        <v>30529909.96</v>
      </c>
      <c r="N5715" s="72" t="n">
        <v>1221196.4</v>
      </c>
      <c r="O5715" s="72" t="n">
        <v>29308713.56</v>
      </c>
      <c r="P5715" s="72" t="n">
        <v>20396152.97</v>
      </c>
      <c r="Q5715" s="72" t="n">
        <v>8912560.59</v>
      </c>
      <c r="R5715" t="inlineStr">
        <is>
          <t>LS-02</t>
        </is>
      </c>
      <c r="S5715" s="73" t="n">
        <v>42.1</v>
      </c>
      <c r="T5715" s="73" t="n">
        <v>32.2</v>
      </c>
      <c r="U5715" s="71" t="n">
        <v>2</v>
      </c>
      <c r="V5715" t="inlineStr">
        <is>
          <t>No</t>
        </is>
      </c>
      <c r="W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TC105707</t>
        </is>
      </c>
      <c r="B5716" s="69" t="n">
        <v>46347</v>
      </c>
      <c r="C5716" s="70" t="n">
        <v>2026</v>
      </c>
      <c r="D5716" t="inlineStr">
        <is>
          <t>Nov</t>
        </is>
      </c>
      <c r="E5716" t="inlineStr">
        <is>
          <t>North America</t>
        </is>
      </c>
      <c r="F5716" t="inlineStr">
        <is>
          <t>Canada</t>
        </is>
      </c>
      <c r="G5716" t="inlineStr">
        <is>
          <t>Technology &amp; Services</t>
        </is>
      </c>
      <c r="H5716" t="inlineStr">
        <is>
          <t>Application services</t>
        </is>
      </c>
      <c r="I5716" t="inlineStr">
        <is>
          <t>Top-10 client</t>
        </is>
      </c>
      <c r="J5716" t="inlineStr">
        <is>
          <t>Kofi Mensah</t>
        </is>
      </c>
      <c r="K5716" s="71" t="n">
        <v>7599</v>
      </c>
      <c r="L5716" s="72" t="n">
        <v>4107.53</v>
      </c>
      <c r="M5716" s="72" t="n">
        <v>31213120.47</v>
      </c>
      <c r="N5716" s="72" t="n">
        <v>624262.41</v>
      </c>
      <c r="O5716" s="72" t="n">
        <v>30588858.06</v>
      </c>
      <c r="P5716" s="72" t="n">
        <v>19139730.14</v>
      </c>
      <c r="Q5716" s="72" t="n">
        <v>11449127.92</v>
      </c>
      <c r="R5716" t="inlineStr">
        <is>
          <t>TS-04</t>
        </is>
      </c>
      <c r="S5716" s="73" t="n">
        <v>50.8</v>
      </c>
      <c r="T5716" s="73" t="n">
        <v>44.9</v>
      </c>
      <c r="U5716" s="71" t="n">
        <v>1</v>
      </c>
      <c r="V5716" t="inlineStr">
        <is>
          <t>No</t>
        </is>
      </c>
      <c r="W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TC105708</t>
        </is>
      </c>
      <c r="B5717" s="69" t="n">
        <v>46347</v>
      </c>
      <c r="C5717" s="70" t="n">
        <v>2026</v>
      </c>
      <c r="D5717" t="inlineStr">
        <is>
          <t>Nov</t>
        </is>
      </c>
      <c r="E5717" t="inlineStr">
        <is>
          <t>Continental Europe</t>
        </is>
      </c>
      <c r="F5717" t="inlineStr">
        <is>
          <t>Netherlands</t>
        </is>
      </c>
      <c r="G5717" t="inlineStr">
        <is>
          <t>Life Sciences</t>
        </is>
      </c>
      <c r="H5717" t="inlineStr">
        <is>
          <t>Cloud &amp; infrastructure</t>
        </is>
      </c>
      <c r="I5717" t="inlineStr">
        <is>
          <t>Mid-size client</t>
        </is>
      </c>
      <c r="J5717" t="inlineStr">
        <is>
          <t>Priya Nair</t>
        </is>
      </c>
      <c r="K5717" s="71" t="n">
        <v>3911</v>
      </c>
      <c r="L5717" s="72" t="n">
        <v>4534.62</v>
      </c>
      <c r="M5717" s="72" t="n">
        <v>17734898.82</v>
      </c>
      <c r="N5717" s="72" t="n">
        <v>354697.98</v>
      </c>
      <c r="O5717" s="72" t="n">
        <v>17380200.84</v>
      </c>
      <c r="P5717" s="72" t="n">
        <v>11058429.75</v>
      </c>
      <c r="Q5717" s="72" t="n">
        <v>6321771.09</v>
      </c>
      <c r="R5717" t="inlineStr">
        <is>
          <t>LS-05</t>
        </is>
      </c>
      <c r="S5717" s="73" t="n">
        <v>27</v>
      </c>
      <c r="T5717" s="73" t="n">
        <v>21.6</v>
      </c>
      <c r="U5717" s="71" t="n">
        <v>0</v>
      </c>
      <c r="V5717" t="inlineStr">
        <is>
          <t>No</t>
        </is>
      </c>
      <c r="W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TC105709</t>
        </is>
      </c>
      <c r="B5718" s="69" t="n">
        <v>46347</v>
      </c>
      <c r="C5718" s="70" t="n">
        <v>2026</v>
      </c>
      <c r="D5718" t="inlineStr">
        <is>
          <t>Nov</t>
        </is>
      </c>
      <c r="E5718" t="inlineStr">
        <is>
          <t>North America</t>
        </is>
      </c>
      <c r="F5718" t="inlineStr">
        <is>
          <t>Canada</t>
        </is>
      </c>
      <c r="G5718" t="inlineStr">
        <is>
          <t>Retail &amp; CPG</t>
        </is>
      </c>
      <c r="H5718" t="inlineStr">
        <is>
          <t>AI &amp; data</t>
        </is>
      </c>
      <c r="I5718" t="inlineStr">
        <is>
          <t>Mid-size client</t>
        </is>
      </c>
      <c r="J5718" t="inlineStr">
        <is>
          <t>Shraddha Kulkarni</t>
        </is>
      </c>
      <c r="K5718" s="71" t="n">
        <v>6779</v>
      </c>
      <c r="L5718" s="72" t="n">
        <v>3434.27</v>
      </c>
      <c r="M5718" s="72" t="n">
        <v>23280916.33</v>
      </c>
      <c r="N5718" s="72" t="n">
        <v>465618.33</v>
      </c>
      <c r="O5718" s="72" t="n">
        <v>22815298</v>
      </c>
      <c r="P5718" s="72" t="n">
        <v>16289508.36</v>
      </c>
      <c r="Q5718" s="72" t="n">
        <v>6525789.64</v>
      </c>
      <c r="R5718" t="inlineStr">
        <is>
          <t>RC-01</t>
        </is>
      </c>
      <c r="S5718" s="73" t="n">
        <v>44.6</v>
      </c>
      <c r="T5718" s="73" t="n">
        <v>39.7</v>
      </c>
      <c r="U5718" s="71" t="n">
        <v>0</v>
      </c>
      <c r="V5718" t="inlineStr">
        <is>
          <t>No</t>
        </is>
      </c>
      <c r="W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TC105710</t>
        </is>
      </c>
      <c r="B5719" s="69" t="n">
        <v>46347</v>
      </c>
      <c r="C5719" s="70" t="n">
        <v>2026</v>
      </c>
      <c r="D5719" t="inlineStr">
        <is>
          <t>Nov</t>
        </is>
      </c>
      <c r="E5719" t="inlineStr">
        <is>
          <t>North America</t>
        </is>
      </c>
      <c r="F5719" t="inlineStr">
        <is>
          <t>Canada</t>
        </is>
      </c>
      <c r="G5719" t="inlineStr">
        <is>
          <t>Retail &amp; CPG</t>
        </is>
      </c>
      <c r="H5719" t="inlineStr">
        <is>
          <t>BPS</t>
        </is>
      </c>
      <c r="I5719" t="inlineStr">
        <is>
          <t>Large client</t>
        </is>
      </c>
      <c r="J5719" t="inlineStr">
        <is>
          <t>Ruhi Shaikh</t>
        </is>
      </c>
      <c r="K5719" s="71" t="n">
        <v>9270</v>
      </c>
      <c r="L5719" s="72" t="n">
        <v>3653.97</v>
      </c>
      <c r="M5719" s="72" t="n">
        <v>33872301.9</v>
      </c>
      <c r="N5719" s="72" t="n">
        <v>2032338.11</v>
      </c>
      <c r="O5719" s="72" t="n">
        <v>31839963.79</v>
      </c>
      <c r="P5719" s="72" t="n">
        <v>20099957.63</v>
      </c>
      <c r="Q5719" s="72" t="n">
        <v>11740006.16</v>
      </c>
      <c r="R5719" t="inlineStr">
        <is>
          <t>RC-02</t>
        </is>
      </c>
      <c r="S5719" s="73" t="n">
        <v>64</v>
      </c>
      <c r="T5719" s="73" t="n">
        <v>50.2</v>
      </c>
      <c r="U5719" s="71" t="n">
        <v>1</v>
      </c>
      <c r="V5719" t="inlineStr">
        <is>
          <t>No</t>
        </is>
      </c>
      <c r="W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TC105711</t>
        </is>
      </c>
      <c r="B5720" s="69" t="n">
        <v>46347</v>
      </c>
      <c r="C5720" s="70" t="n">
        <v>2026</v>
      </c>
      <c r="D5720" t="inlineStr">
        <is>
          <t>Nov</t>
        </is>
      </c>
      <c r="E5720" t="inlineStr">
        <is>
          <t>North America</t>
        </is>
      </c>
      <c r="F5720" t="inlineStr">
        <is>
          <t>Canada</t>
        </is>
      </c>
      <c r="G5720" t="inlineStr">
        <is>
          <t>Communications &amp; Media</t>
        </is>
      </c>
      <c r="H5720" t="inlineStr">
        <is>
          <t>Consulting</t>
        </is>
      </c>
      <c r="I5720" t="inlineStr">
        <is>
          <t>Mid-size client</t>
        </is>
      </c>
      <c r="J5720" t="inlineStr">
        <is>
          <t>Emma Clarke</t>
        </is>
      </c>
      <c r="K5720" s="71" t="n">
        <v>4673</v>
      </c>
      <c r="L5720" s="72" t="n">
        <v>3564.86</v>
      </c>
      <c r="M5720" s="72" t="n">
        <v>16658590.78</v>
      </c>
      <c r="N5720" s="72" t="n">
        <v>666343.63</v>
      </c>
      <c r="O5720" s="72" t="n">
        <v>15992247.15</v>
      </c>
      <c r="P5720" s="72" t="n">
        <v>11901747.84</v>
      </c>
      <c r="Q5720" s="72" t="n">
        <v>4090499.31</v>
      </c>
      <c r="R5720" t="inlineStr">
        <is>
          <t>CM-04</t>
        </is>
      </c>
      <c r="S5720" s="73" t="n">
        <v>30.5</v>
      </c>
      <c r="T5720" s="73" t="n">
        <v>27.2</v>
      </c>
      <c r="U5720" s="71" t="n">
        <v>1</v>
      </c>
      <c r="V5720" t="inlineStr">
        <is>
          <t>No</t>
        </is>
      </c>
      <c r="W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TC105712</t>
        </is>
      </c>
      <c r="B5721" s="69" t="n">
        <v>46347</v>
      </c>
      <c r="C5721" s="70" t="n">
        <v>2026</v>
      </c>
      <c r="D5721" t="inlineStr">
        <is>
          <t>Nov</t>
        </is>
      </c>
      <c r="E5721" t="inlineStr">
        <is>
          <t>North America</t>
        </is>
      </c>
      <c r="F5721" t="inlineStr">
        <is>
          <t>USA</t>
        </is>
      </c>
      <c r="G5721" t="inlineStr">
        <is>
          <t>Technology &amp; Services</t>
        </is>
      </c>
      <c r="H5721" t="inlineStr">
        <is>
          <t>Consulting</t>
        </is>
      </c>
      <c r="I5721" t="inlineStr">
        <is>
          <t>Mid-size client</t>
        </is>
      </c>
      <c r="J5721" t="inlineStr">
        <is>
          <t>Amir Khan</t>
        </is>
      </c>
      <c r="K5721" s="71" t="n">
        <v>4317</v>
      </c>
      <c r="L5721" s="72" t="n">
        <v>3826.38</v>
      </c>
      <c r="M5721" s="72" t="n">
        <v>16518482.46</v>
      </c>
      <c r="N5721" s="72" t="n">
        <v>660739.3</v>
      </c>
      <c r="O5721" s="72" t="n">
        <v>15857743.16</v>
      </c>
      <c r="P5721" s="72" t="n">
        <v>11457709.1</v>
      </c>
      <c r="Q5721" s="72" t="n">
        <v>4400034.06</v>
      </c>
      <c r="R5721" t="inlineStr">
        <is>
          <t>TS-01</t>
        </is>
      </c>
      <c r="S5721" s="73" t="n">
        <v>30.3</v>
      </c>
      <c r="T5721" s="73" t="n">
        <v>24.5</v>
      </c>
      <c r="U5721" s="71" t="n">
        <v>0</v>
      </c>
      <c r="V5721" t="inlineStr">
        <is>
          <t>Yes</t>
        </is>
      </c>
      <c r="W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TC105713</t>
        </is>
      </c>
      <c r="B5722" s="69" t="n">
        <v>46347</v>
      </c>
      <c r="C5722" s="70" t="n">
        <v>2026</v>
      </c>
      <c r="D5722" t="inlineStr">
        <is>
          <t>Nov</t>
        </is>
      </c>
      <c r="E5722" t="inlineStr">
        <is>
          <t>North America</t>
        </is>
      </c>
      <c r="F5722" t="inlineStr">
        <is>
          <t>Canada</t>
        </is>
      </c>
      <c r="G5722" t="inlineStr">
        <is>
          <t>Retail &amp; CPG</t>
        </is>
      </c>
      <c r="H5722" t="inlineStr">
        <is>
          <t>Application services</t>
        </is>
      </c>
      <c r="I5722" t="inlineStr">
        <is>
          <t>Top-10 client</t>
        </is>
      </c>
      <c r="J5722" t="inlineStr">
        <is>
          <t>Olivia Brown</t>
        </is>
      </c>
      <c r="K5722" s="71" t="n">
        <v>3609</v>
      </c>
      <c r="L5722" s="72" t="n">
        <v>3624.47</v>
      </c>
      <c r="M5722" s="72" t="n">
        <v>13080712.23</v>
      </c>
      <c r="N5722" s="72" t="n">
        <v>0</v>
      </c>
      <c r="O5722" s="72" t="n">
        <v>13080712.23</v>
      </c>
      <c r="P5722" s="72" t="n">
        <v>8605850.66</v>
      </c>
      <c r="Q5722" s="72" t="n">
        <v>4474861.57</v>
      </c>
      <c r="R5722" t="inlineStr">
        <is>
          <t>RC-02</t>
        </is>
      </c>
      <c r="S5722" s="73" t="n">
        <v>23.8</v>
      </c>
      <c r="T5722" s="73" t="n">
        <v>21.2</v>
      </c>
      <c r="U5722" s="71" t="n">
        <v>0</v>
      </c>
      <c r="V5722" t="inlineStr">
        <is>
          <t>No</t>
        </is>
      </c>
      <c r="W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TC105714</t>
        </is>
      </c>
      <c r="B5723" s="69" t="n">
        <v>46347</v>
      </c>
      <c r="C5723" s="70" t="n">
        <v>2026</v>
      </c>
      <c r="D5723" t="inlineStr">
        <is>
          <t>Nov</t>
        </is>
      </c>
      <c r="E5723" t="inlineStr">
        <is>
          <t>North America</t>
        </is>
      </c>
      <c r="F5723" t="inlineStr">
        <is>
          <t>USA</t>
        </is>
      </c>
      <c r="G5723" t="inlineStr">
        <is>
          <t>Retail &amp; CPG</t>
        </is>
      </c>
      <c r="H5723" t="inlineStr">
        <is>
          <t>Application services</t>
        </is>
      </c>
      <c r="I5723" t="inlineStr">
        <is>
          <t>Large client</t>
        </is>
      </c>
      <c r="J5723" t="inlineStr">
        <is>
          <t>Sophie Müller</t>
        </is>
      </c>
      <c r="K5723" s="71" t="n">
        <v>5696</v>
      </c>
      <c r="L5723" s="72" t="n">
        <v>3419.04</v>
      </c>
      <c r="M5723" s="72" t="n">
        <v>19474851.84</v>
      </c>
      <c r="N5723" s="72" t="n">
        <v>778994.0699999999</v>
      </c>
      <c r="O5723" s="72" t="n">
        <v>18695857.77</v>
      </c>
      <c r="P5723" s="72" t="n">
        <v>13522942.84</v>
      </c>
      <c r="Q5723" s="72" t="n">
        <v>5172914.93</v>
      </c>
      <c r="R5723" t="inlineStr">
        <is>
          <t>RC-02</t>
        </is>
      </c>
      <c r="S5723" s="73" t="n">
        <v>36.7</v>
      </c>
      <c r="T5723" s="73" t="n">
        <v>31.4</v>
      </c>
      <c r="U5723" s="71" t="n">
        <v>3</v>
      </c>
      <c r="V5723" t="inlineStr">
        <is>
          <t>No</t>
        </is>
      </c>
      <c r="W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TC105715</t>
        </is>
      </c>
      <c r="B5724" s="69" t="n">
        <v>46348</v>
      </c>
      <c r="C5724" s="70" t="n">
        <v>2026</v>
      </c>
      <c r="D5724" t="inlineStr">
        <is>
          <t>Nov</t>
        </is>
      </c>
      <c r="E5724" t="inlineStr">
        <is>
          <t>Asia Pacific</t>
        </is>
      </c>
      <c r="F5724" t="inlineStr">
        <is>
          <t>Japan</t>
        </is>
      </c>
      <c r="G5724" t="inlineStr">
        <is>
          <t>BFSI</t>
        </is>
      </c>
      <c r="H5724" t="inlineStr">
        <is>
          <t>BPS</t>
        </is>
      </c>
      <c r="I5724" t="inlineStr">
        <is>
          <t>Large client</t>
        </is>
      </c>
      <c r="J5724" t="inlineStr">
        <is>
          <t>Yuki Sato</t>
        </is>
      </c>
      <c r="K5724" s="71" t="n">
        <v>2143</v>
      </c>
      <c r="L5724" s="72" t="n">
        <v>3704.56</v>
      </c>
      <c r="M5724" s="72" t="n">
        <v>7938872.08</v>
      </c>
      <c r="N5724" s="72" t="n">
        <v>0</v>
      </c>
      <c r="O5724" s="72" t="n">
        <v>7938872.08</v>
      </c>
      <c r="P5724" s="72" t="n">
        <v>5601367.11</v>
      </c>
      <c r="Q5724" s="72" t="n">
        <v>2337504.97</v>
      </c>
      <c r="R5724" t="inlineStr">
        <is>
          <t>B-03</t>
        </is>
      </c>
      <c r="S5724" s="73" t="n">
        <v>13.1</v>
      </c>
      <c r="T5724" s="73" t="n">
        <v>11.6</v>
      </c>
      <c r="U5724" s="71" t="n">
        <v>1</v>
      </c>
      <c r="V5724" t="inlineStr">
        <is>
          <t>No</t>
        </is>
      </c>
      <c r="W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TC105716</t>
        </is>
      </c>
      <c r="B5725" s="69" t="n">
        <v>46348</v>
      </c>
      <c r="C5725" s="70" t="n">
        <v>2026</v>
      </c>
      <c r="D5725" t="inlineStr">
        <is>
          <t>Nov</t>
        </is>
      </c>
      <c r="E5725" t="inlineStr">
        <is>
          <t>Continental Europe</t>
        </is>
      </c>
      <c r="F5725" t="inlineStr">
        <is>
          <t>Germany</t>
        </is>
      </c>
      <c r="G5725" t="inlineStr">
        <is>
          <t>Communications &amp; Media</t>
        </is>
      </c>
      <c r="H5725" t="inlineStr">
        <is>
          <t>BPS</t>
        </is>
      </c>
      <c r="I5725" t="inlineStr">
        <is>
          <t>Top-10 client</t>
        </is>
      </c>
      <c r="J5725" t="inlineStr">
        <is>
          <t>Sophie Müller</t>
        </is>
      </c>
      <c r="K5725" s="71" t="n">
        <v>8371</v>
      </c>
      <c r="L5725" s="72" t="n">
        <v>3803.86</v>
      </c>
      <c r="M5725" s="72" t="n">
        <v>31842112.06</v>
      </c>
      <c r="N5725" s="72" t="n">
        <v>1910526.72</v>
      </c>
      <c r="O5725" s="72" t="n">
        <v>29931585.34</v>
      </c>
      <c r="P5725" s="72" t="n">
        <v>20326255.97</v>
      </c>
      <c r="Q5725" s="72" t="n">
        <v>9605329.369999999</v>
      </c>
      <c r="R5725" t="inlineStr">
        <is>
          <t>CM-01</t>
        </is>
      </c>
      <c r="S5725" s="73" t="n">
        <v>52.9</v>
      </c>
      <c r="T5725" s="73" t="n">
        <v>47.9</v>
      </c>
      <c r="U5725" s="71" t="n">
        <v>1</v>
      </c>
      <c r="V5725" t="inlineStr">
        <is>
          <t>No</t>
        </is>
      </c>
      <c r="W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TC105717</t>
        </is>
      </c>
      <c r="B5726" s="69" t="n">
        <v>46348</v>
      </c>
      <c r="C5726" s="70" t="n">
        <v>2026</v>
      </c>
      <c r="D5726" t="inlineStr">
        <is>
          <t>Nov</t>
        </is>
      </c>
      <c r="E5726" t="inlineStr">
        <is>
          <t>North America</t>
        </is>
      </c>
      <c r="F5726" t="inlineStr">
        <is>
          <t>USA</t>
        </is>
      </c>
      <c r="G5726" t="inlineStr">
        <is>
          <t>Technology &amp; Services</t>
        </is>
      </c>
      <c r="H5726" t="inlineStr">
        <is>
          <t>Application services</t>
        </is>
      </c>
      <c r="I5726" t="inlineStr">
        <is>
          <t>Mid-size client</t>
        </is>
      </c>
      <c r="J5726" t="inlineStr">
        <is>
          <t>Lucas Martin</t>
        </is>
      </c>
      <c r="K5726" s="71" t="n">
        <v>1442</v>
      </c>
      <c r="L5726" s="72" t="n">
        <v>4013.4</v>
      </c>
      <c r="M5726" s="72" t="n">
        <v>5787322.8</v>
      </c>
      <c r="N5726" s="72" t="n">
        <v>231492.91</v>
      </c>
      <c r="O5726" s="72" t="n">
        <v>5555829.89</v>
      </c>
      <c r="P5726" s="72" t="n">
        <v>3856735.47</v>
      </c>
      <c r="Q5726" s="72" t="n">
        <v>1699094.42</v>
      </c>
      <c r="R5726" t="inlineStr">
        <is>
          <t>TS-03</t>
        </is>
      </c>
      <c r="S5726" s="73" t="n">
        <v>10.6</v>
      </c>
      <c r="T5726" s="73" t="n">
        <v>7.9</v>
      </c>
      <c r="U5726" s="71" t="n">
        <v>0</v>
      </c>
      <c r="V5726" t="inlineStr">
        <is>
          <t>Yes</t>
        </is>
      </c>
      <c r="W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TC105718</t>
        </is>
      </c>
      <c r="B5727" s="69" t="n">
        <v>46348</v>
      </c>
      <c r="C5727" s="70" t="n">
        <v>2026</v>
      </c>
      <c r="D5727" t="inlineStr">
        <is>
          <t>Nov</t>
        </is>
      </c>
      <c r="E5727" t="inlineStr">
        <is>
          <t>North America</t>
        </is>
      </c>
      <c r="F5727" t="inlineStr">
        <is>
          <t>Canada</t>
        </is>
      </c>
      <c r="G5727" t="inlineStr">
        <is>
          <t>Manufacturing</t>
        </is>
      </c>
      <c r="H5727" t="inlineStr">
        <is>
          <t>Application services</t>
        </is>
      </c>
      <c r="I5727" t="inlineStr">
        <is>
          <t>Mid-size client</t>
        </is>
      </c>
      <c r="J5727" t="inlineStr">
        <is>
          <t>Aisha Bello</t>
        </is>
      </c>
      <c r="K5727" s="71" t="n">
        <v>3643</v>
      </c>
      <c r="L5727" s="72" t="n">
        <v>4361.06</v>
      </c>
      <c r="M5727" s="72" t="n">
        <v>15887341.58</v>
      </c>
      <c r="N5727" s="72" t="n">
        <v>0</v>
      </c>
      <c r="O5727" s="72" t="n">
        <v>15887341.58</v>
      </c>
      <c r="P5727" s="72" t="n">
        <v>9710032.35</v>
      </c>
      <c r="Q5727" s="72" t="n">
        <v>6177309.23</v>
      </c>
      <c r="R5727" t="inlineStr">
        <is>
          <t>M-04</t>
        </is>
      </c>
      <c r="S5727" s="73" t="n">
        <v>21.9</v>
      </c>
      <c r="T5727" s="73" t="n">
        <v>20</v>
      </c>
      <c r="U5727" s="71" t="n">
        <v>0</v>
      </c>
      <c r="V5727" t="inlineStr">
        <is>
          <t>No</t>
        </is>
      </c>
      <c r="W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TC105719</t>
        </is>
      </c>
      <c r="B5728" s="69" t="n">
        <v>46348</v>
      </c>
      <c r="C5728" s="70" t="n">
        <v>2026</v>
      </c>
      <c r="D5728" t="inlineStr">
        <is>
          <t>Nov</t>
        </is>
      </c>
      <c r="E5728" t="inlineStr">
        <is>
          <t>North America</t>
        </is>
      </c>
      <c r="F5728" t="inlineStr">
        <is>
          <t>Canada</t>
        </is>
      </c>
      <c r="G5728" t="inlineStr">
        <is>
          <t>BFSI</t>
        </is>
      </c>
      <c r="H5728" t="inlineStr">
        <is>
          <t>Consulting</t>
        </is>
      </c>
      <c r="I5728" t="inlineStr">
        <is>
          <t>Top-10 client</t>
        </is>
      </c>
      <c r="J5728" t="inlineStr">
        <is>
          <t>Emma Clarke</t>
        </is>
      </c>
      <c r="K5728" s="71" t="n">
        <v>1529</v>
      </c>
      <c r="L5728" s="72" t="n">
        <v>4051.63</v>
      </c>
      <c r="M5728" s="72" t="n">
        <v>6194942.27</v>
      </c>
      <c r="N5728" s="72" t="n">
        <v>0</v>
      </c>
      <c r="O5728" s="72" t="n">
        <v>6194942.27</v>
      </c>
      <c r="P5728" s="72" t="n">
        <v>3805974.75</v>
      </c>
      <c r="Q5728" s="72" t="n">
        <v>2388967.52</v>
      </c>
      <c r="R5728" t="inlineStr">
        <is>
          <t>B-01</t>
        </is>
      </c>
      <c r="S5728" s="73" t="n">
        <v>9.6</v>
      </c>
      <c r="T5728" s="73" t="n">
        <v>8.699999999999999</v>
      </c>
      <c r="U5728" s="71" t="n">
        <v>0</v>
      </c>
      <c r="V5728" t="inlineStr">
        <is>
          <t>No</t>
        </is>
      </c>
      <c r="W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TC105720</t>
        </is>
      </c>
      <c r="B5729" s="69" t="n">
        <v>46348</v>
      </c>
      <c r="C5729" s="70" t="n">
        <v>2026</v>
      </c>
      <c r="D5729" t="inlineStr">
        <is>
          <t>Nov</t>
        </is>
      </c>
      <c r="E5729" t="inlineStr">
        <is>
          <t>North America</t>
        </is>
      </c>
      <c r="F5729" t="inlineStr">
        <is>
          <t>Canada</t>
        </is>
      </c>
      <c r="G5729" t="inlineStr">
        <is>
          <t>BFSI</t>
        </is>
      </c>
      <c r="H5729" t="inlineStr">
        <is>
          <t>AI &amp; data</t>
        </is>
      </c>
      <c r="I5729" t="inlineStr">
        <is>
          <t>Mid-size client</t>
        </is>
      </c>
      <c r="J5729" t="inlineStr">
        <is>
          <t>Olivia Brown</t>
        </is>
      </c>
      <c r="K5729" s="71" t="n">
        <v>9889</v>
      </c>
      <c r="L5729" s="72" t="n">
        <v>4478</v>
      </c>
      <c r="M5729" s="72" t="n">
        <v>44282942</v>
      </c>
      <c r="N5729" s="72" t="n">
        <v>0</v>
      </c>
      <c r="O5729" s="72" t="n">
        <v>44282942</v>
      </c>
      <c r="P5729" s="72" t="n">
        <v>31591394.7</v>
      </c>
      <c r="Q5729" s="72" t="n">
        <v>12691547.3</v>
      </c>
      <c r="R5729" t="inlineStr">
        <is>
          <t>B-06</t>
        </is>
      </c>
      <c r="S5729" s="73" t="n">
        <v>66.40000000000001</v>
      </c>
      <c r="T5729" s="73" t="n">
        <v>54.5</v>
      </c>
      <c r="U5729" s="71" t="n">
        <v>0</v>
      </c>
      <c r="V5729" t="inlineStr">
        <is>
          <t>No</t>
        </is>
      </c>
      <c r="W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TC105721</t>
        </is>
      </c>
      <c r="B5730" s="69" t="n">
        <v>46348</v>
      </c>
      <c r="C5730" s="70" t="n">
        <v>2026</v>
      </c>
      <c r="D5730" t="inlineStr">
        <is>
          <t>Nov</t>
        </is>
      </c>
      <c r="E5730" t="inlineStr">
        <is>
          <t>North America</t>
        </is>
      </c>
      <c r="F5730" t="inlineStr">
        <is>
          <t>USA</t>
        </is>
      </c>
      <c r="G5730" t="inlineStr">
        <is>
          <t>Manufacturing</t>
        </is>
      </c>
      <c r="H5730" t="inlineStr">
        <is>
          <t>Cloud &amp; infrastructure</t>
        </is>
      </c>
      <c r="I5730" t="inlineStr">
        <is>
          <t>Mid-size client</t>
        </is>
      </c>
      <c r="J5730" t="inlineStr">
        <is>
          <t>Yuki Sato</t>
        </is>
      </c>
      <c r="K5730" s="71" t="n">
        <v>5396</v>
      </c>
      <c r="L5730" s="72" t="n">
        <v>3969.93</v>
      </c>
      <c r="M5730" s="72" t="n">
        <v>21421742.28</v>
      </c>
      <c r="N5730" s="72" t="n">
        <v>0</v>
      </c>
      <c r="O5730" s="72" t="n">
        <v>21421742.28</v>
      </c>
      <c r="P5730" s="72" t="n">
        <v>13813192.81</v>
      </c>
      <c r="Q5730" s="72" t="n">
        <v>7608549.47</v>
      </c>
      <c r="R5730" t="inlineStr">
        <is>
          <t>M-05</t>
        </is>
      </c>
      <c r="S5730" s="73" t="n">
        <v>38.3</v>
      </c>
      <c r="T5730" s="73" t="n">
        <v>28.7</v>
      </c>
      <c r="U5730" s="71" t="n">
        <v>0</v>
      </c>
      <c r="V5730" t="inlineStr">
        <is>
          <t>No</t>
        </is>
      </c>
      <c r="W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TC105722</t>
        </is>
      </c>
      <c r="B5731" s="69" t="n">
        <v>46349</v>
      </c>
      <c r="C5731" s="70" t="n">
        <v>2026</v>
      </c>
      <c r="D5731" t="inlineStr">
        <is>
          <t>Nov</t>
        </is>
      </c>
      <c r="E5731" t="inlineStr">
        <is>
          <t>Asia Pacific</t>
        </is>
      </c>
      <c r="F5731" t="inlineStr">
        <is>
          <t>Singapore</t>
        </is>
      </c>
      <c r="G5731" t="inlineStr">
        <is>
          <t>Retail &amp; CPG</t>
        </is>
      </c>
      <c r="H5731" t="inlineStr">
        <is>
          <t>BPS</t>
        </is>
      </c>
      <c r="I5731" t="inlineStr">
        <is>
          <t>Large client</t>
        </is>
      </c>
      <c r="J5731" t="inlineStr">
        <is>
          <t>Sophie Müller</t>
        </is>
      </c>
      <c r="K5731" s="71" t="n">
        <v>7639</v>
      </c>
      <c r="L5731" s="72" t="n">
        <v>3185.67</v>
      </c>
      <c r="M5731" s="72" t="n">
        <v>24335333.13</v>
      </c>
      <c r="N5731" s="72" t="n">
        <v>486706.66</v>
      </c>
      <c r="O5731" s="72" t="n">
        <v>23848626.47</v>
      </c>
      <c r="P5731" s="72" t="n">
        <v>15243756.1</v>
      </c>
      <c r="Q5731" s="72" t="n">
        <v>8604870.369999999</v>
      </c>
      <c r="R5731" t="inlineStr">
        <is>
          <t>RC-04</t>
        </is>
      </c>
      <c r="S5731" s="73" t="n">
        <v>48.8</v>
      </c>
      <c r="T5731" s="73" t="n">
        <v>43.2</v>
      </c>
      <c r="U5731" s="71" t="n">
        <v>1</v>
      </c>
      <c r="V5731" t="inlineStr">
        <is>
          <t>No</t>
        </is>
      </c>
      <c r="W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TC105723</t>
        </is>
      </c>
      <c r="B5732" s="69" t="n">
        <v>46349</v>
      </c>
      <c r="C5732" s="70" t="n">
        <v>2026</v>
      </c>
      <c r="D5732" t="inlineStr">
        <is>
          <t>Nov</t>
        </is>
      </c>
      <c r="E5732" t="inlineStr">
        <is>
          <t>Asia Pacific</t>
        </is>
      </c>
      <c r="F5732" t="inlineStr">
        <is>
          <t>Singapore</t>
        </is>
      </c>
      <c r="G5732" t="inlineStr">
        <is>
          <t>Communications &amp; Media</t>
        </is>
      </c>
      <c r="H5732" t="inlineStr">
        <is>
          <t>Application services</t>
        </is>
      </c>
      <c r="I5732" t="inlineStr">
        <is>
          <t>Top-10 client</t>
        </is>
      </c>
      <c r="J5732" t="inlineStr">
        <is>
          <t>Sophie Müller</t>
        </is>
      </c>
      <c r="K5732" s="71" t="n">
        <v>9195</v>
      </c>
      <c r="L5732" s="72" t="n">
        <v>3185.39</v>
      </c>
      <c r="M5732" s="72" t="n">
        <v>29289661.05</v>
      </c>
      <c r="N5732" s="72" t="n">
        <v>1171586.44</v>
      </c>
      <c r="O5732" s="72" t="n">
        <v>28118074.61</v>
      </c>
      <c r="P5732" s="72" t="n">
        <v>21889623.15</v>
      </c>
      <c r="Q5732" s="72" t="n">
        <v>6228451.46</v>
      </c>
      <c r="R5732" t="inlineStr">
        <is>
          <t>CM-05</t>
        </is>
      </c>
      <c r="S5732" s="73" t="n">
        <v>70</v>
      </c>
      <c r="T5732" s="73" t="n">
        <v>54.6</v>
      </c>
      <c r="U5732" s="71" t="n">
        <v>0</v>
      </c>
      <c r="V5732" t="inlineStr">
        <is>
          <t>No</t>
        </is>
      </c>
      <c r="W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TC105724</t>
        </is>
      </c>
      <c r="B5733" s="69" t="n">
        <v>46349</v>
      </c>
      <c r="C5733" s="70" t="n">
        <v>2026</v>
      </c>
      <c r="D5733" t="inlineStr">
        <is>
          <t>Nov</t>
        </is>
      </c>
      <c r="E5733" t="inlineStr">
        <is>
          <t>Continental Europe</t>
        </is>
      </c>
      <c r="F5733" t="inlineStr">
        <is>
          <t>Germany</t>
        </is>
      </c>
      <c r="G5733" t="inlineStr">
        <is>
          <t>Technology &amp; Services</t>
        </is>
      </c>
      <c r="H5733" t="inlineStr">
        <is>
          <t>Consulting</t>
        </is>
      </c>
      <c r="I5733" t="inlineStr">
        <is>
          <t>Top-10 client</t>
        </is>
      </c>
      <c r="J5733" t="inlineStr">
        <is>
          <t>Fatima Al-Saud</t>
        </is>
      </c>
      <c r="K5733" s="71" t="n">
        <v>10542</v>
      </c>
      <c r="L5733" s="72" t="n">
        <v>3808.51</v>
      </c>
      <c r="M5733" s="72" t="n">
        <v>40149312.42</v>
      </c>
      <c r="N5733" s="72" t="n">
        <v>0</v>
      </c>
      <c r="O5733" s="72" t="n">
        <v>40149312.42</v>
      </c>
      <c r="P5733" s="72" t="n">
        <v>28699510.55</v>
      </c>
      <c r="Q5733" s="72" t="n">
        <v>11449801.87</v>
      </c>
      <c r="R5733" t="inlineStr">
        <is>
          <t>TS-06</t>
        </is>
      </c>
      <c r="S5733" s="73" t="n">
        <v>78.2</v>
      </c>
      <c r="T5733" s="73" t="n">
        <v>59.2</v>
      </c>
      <c r="U5733" s="71" t="n">
        <v>0</v>
      </c>
      <c r="V5733" t="inlineStr">
        <is>
          <t>No</t>
        </is>
      </c>
      <c r="W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TC105725</t>
        </is>
      </c>
      <c r="B5734" s="69" t="n">
        <v>46349</v>
      </c>
      <c r="C5734" s="70" t="n">
        <v>2026</v>
      </c>
      <c r="D5734" t="inlineStr">
        <is>
          <t>Nov</t>
        </is>
      </c>
      <c r="E5734" t="inlineStr">
        <is>
          <t>North America</t>
        </is>
      </c>
      <c r="F5734" t="inlineStr">
        <is>
          <t>USA</t>
        </is>
      </c>
      <c r="G5734" t="inlineStr">
        <is>
          <t>BFSI</t>
        </is>
      </c>
      <c r="H5734" t="inlineStr">
        <is>
          <t>Application services</t>
        </is>
      </c>
      <c r="I5734" t="inlineStr">
        <is>
          <t>Top-10 client</t>
        </is>
      </c>
      <c r="J5734" t="inlineStr">
        <is>
          <t>Priya Nair</t>
        </is>
      </c>
      <c r="K5734" s="71" t="n">
        <v>6779</v>
      </c>
      <c r="L5734" s="72" t="n">
        <v>3823.61</v>
      </c>
      <c r="M5734" s="72" t="n">
        <v>25920252.19</v>
      </c>
      <c r="N5734" s="72" t="n">
        <v>1555215.13</v>
      </c>
      <c r="O5734" s="72" t="n">
        <v>24365037.06</v>
      </c>
      <c r="P5734" s="72" t="n">
        <v>16666128.93</v>
      </c>
      <c r="Q5734" s="72" t="n">
        <v>7698908.13</v>
      </c>
      <c r="R5734" t="inlineStr">
        <is>
          <t>B-03</t>
        </is>
      </c>
      <c r="S5734" s="73" t="n">
        <v>42.9</v>
      </c>
      <c r="T5734" s="73" t="n">
        <v>38.8</v>
      </c>
      <c r="U5734" s="71" t="n">
        <v>1</v>
      </c>
      <c r="V5734" t="inlineStr">
        <is>
          <t>No</t>
        </is>
      </c>
      <c r="W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TC105726</t>
        </is>
      </c>
      <c r="B5735" s="69" t="n">
        <v>46349</v>
      </c>
      <c r="C5735" s="70" t="n">
        <v>2026</v>
      </c>
      <c r="D5735" t="inlineStr">
        <is>
          <t>Nov</t>
        </is>
      </c>
      <c r="E5735" t="inlineStr">
        <is>
          <t>North America</t>
        </is>
      </c>
      <c r="F5735" t="inlineStr">
        <is>
          <t>USA</t>
        </is>
      </c>
      <c r="G5735" t="inlineStr">
        <is>
          <t>Retail &amp; CPG</t>
        </is>
      </c>
      <c r="H5735" t="inlineStr">
        <is>
          <t>BPS</t>
        </is>
      </c>
      <c r="I5735" t="inlineStr">
        <is>
          <t>Mid-size client</t>
        </is>
      </c>
      <c r="J5735" t="inlineStr">
        <is>
          <t>Zoya Ahmed</t>
        </is>
      </c>
      <c r="K5735" s="71" t="n">
        <v>3298</v>
      </c>
      <c r="L5735" s="72" t="n">
        <v>3959.89</v>
      </c>
      <c r="M5735" s="72" t="n">
        <v>13059717.22</v>
      </c>
      <c r="N5735" s="72" t="n">
        <v>522388.69</v>
      </c>
      <c r="O5735" s="72" t="n">
        <v>12537328.53</v>
      </c>
      <c r="P5735" s="72" t="n">
        <v>9218215.029999999</v>
      </c>
      <c r="Q5735" s="72" t="n">
        <v>3319113.5</v>
      </c>
      <c r="R5735" t="inlineStr">
        <is>
          <t>RC-03</t>
        </is>
      </c>
      <c r="S5735" s="73" t="n">
        <v>24.2</v>
      </c>
      <c r="T5735" s="73" t="n">
        <v>19.5</v>
      </c>
      <c r="U5735" s="71" t="n">
        <v>0</v>
      </c>
      <c r="V5735" t="inlineStr">
        <is>
          <t>No</t>
        </is>
      </c>
      <c r="W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TC105727</t>
        </is>
      </c>
      <c r="B5736" s="69" t="n">
        <v>46349</v>
      </c>
      <c r="C5736" s="70" t="n">
        <v>2026</v>
      </c>
      <c r="D5736" t="inlineStr">
        <is>
          <t>Nov</t>
        </is>
      </c>
      <c r="E5736" t="inlineStr">
        <is>
          <t>North America</t>
        </is>
      </c>
      <c r="F5736" t="inlineStr">
        <is>
          <t>USA</t>
        </is>
      </c>
      <c r="G5736" t="inlineStr">
        <is>
          <t>BFSI</t>
        </is>
      </c>
      <c r="H5736" t="inlineStr">
        <is>
          <t>AI &amp; data</t>
        </is>
      </c>
      <c r="I5736" t="inlineStr">
        <is>
          <t>Top-10 client</t>
        </is>
      </c>
      <c r="J5736" t="inlineStr">
        <is>
          <t>Aisha Bello</t>
        </is>
      </c>
      <c r="K5736" s="71" t="n">
        <v>11642</v>
      </c>
      <c r="L5736" s="72" t="n">
        <v>3759.01</v>
      </c>
      <c r="M5736" s="72" t="n">
        <v>43762394.42</v>
      </c>
      <c r="N5736" s="72" t="n">
        <v>0</v>
      </c>
      <c r="O5736" s="72" t="n">
        <v>43762394.42</v>
      </c>
      <c r="P5736" s="72" t="n">
        <v>27886808.26</v>
      </c>
      <c r="Q5736" s="72" t="n">
        <v>15875586.16</v>
      </c>
      <c r="R5736" t="inlineStr">
        <is>
          <t>B-03</t>
        </is>
      </c>
      <c r="S5736" s="73" t="n">
        <v>74.7</v>
      </c>
      <c r="T5736" s="73" t="n">
        <v>62.9</v>
      </c>
      <c r="U5736" s="71" t="n">
        <v>1</v>
      </c>
      <c r="V5736" t="inlineStr">
        <is>
          <t>No</t>
        </is>
      </c>
      <c r="W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TC105728</t>
        </is>
      </c>
      <c r="B5737" s="69" t="n">
        <v>46349</v>
      </c>
      <c r="C5737" s="70" t="n">
        <v>2026</v>
      </c>
      <c r="D5737" t="inlineStr">
        <is>
          <t>Nov</t>
        </is>
      </c>
      <c r="E5737" t="inlineStr">
        <is>
          <t>UK</t>
        </is>
      </c>
      <c r="F5737" t="inlineStr">
        <is>
          <t>UK</t>
        </is>
      </c>
      <c r="G5737" t="inlineStr">
        <is>
          <t>Manufacturing</t>
        </is>
      </c>
      <c r="H5737" t="inlineStr">
        <is>
          <t>Application services</t>
        </is>
      </c>
      <c r="I5737" t="inlineStr">
        <is>
          <t>Large client</t>
        </is>
      </c>
      <c r="J5737" t="inlineStr">
        <is>
          <t>Amir Khan</t>
        </is>
      </c>
      <c r="K5737" s="71" t="n">
        <v>6464</v>
      </c>
      <c r="L5737" s="72" t="n">
        <v>3926.35</v>
      </c>
      <c r="M5737" s="72" t="n">
        <v>25379926.4</v>
      </c>
      <c r="N5737" s="72" t="n">
        <v>507598.53</v>
      </c>
      <c r="O5737" s="72" t="n">
        <v>24872327.87</v>
      </c>
      <c r="P5737" s="72" t="n">
        <v>15636552.13</v>
      </c>
      <c r="Q5737" s="72" t="n">
        <v>9235775.74</v>
      </c>
      <c r="R5737" t="inlineStr">
        <is>
          <t>M-02</t>
        </is>
      </c>
      <c r="S5737" s="73" t="n">
        <v>38</v>
      </c>
      <c r="T5737" s="73" t="n">
        <v>34.1</v>
      </c>
      <c r="U5737" s="71" t="n">
        <v>0</v>
      </c>
      <c r="V5737" t="inlineStr">
        <is>
          <t>No</t>
        </is>
      </c>
      <c r="W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TC105729</t>
        </is>
      </c>
      <c r="B5738" s="69" t="n">
        <v>46349</v>
      </c>
      <c r="C5738" s="70" t="n">
        <v>2026</v>
      </c>
      <c r="D5738" t="inlineStr">
        <is>
          <t>Nov</t>
        </is>
      </c>
      <c r="E5738" t="inlineStr">
        <is>
          <t>Middle East &amp; Africa</t>
        </is>
      </c>
      <c r="F5738" t="inlineStr">
        <is>
          <t>UAE</t>
        </is>
      </c>
      <c r="G5738" t="inlineStr">
        <is>
          <t>Retail &amp; CPG</t>
        </is>
      </c>
      <c r="H5738" t="inlineStr">
        <is>
          <t>Application services</t>
        </is>
      </c>
      <c r="I5738" t="inlineStr">
        <is>
          <t>Mid-size client</t>
        </is>
      </c>
      <c r="J5738" t="inlineStr">
        <is>
          <t>Amir Khan</t>
        </is>
      </c>
      <c r="K5738" s="71" t="n">
        <v>2554</v>
      </c>
      <c r="L5738" s="72" t="n">
        <v>2985.8</v>
      </c>
      <c r="M5738" s="72" t="n">
        <v>7625733.2</v>
      </c>
      <c r="N5738" s="72" t="n">
        <v>305029.33</v>
      </c>
      <c r="O5738" s="72" t="n">
        <v>7320703.87</v>
      </c>
      <c r="P5738" s="72" t="n">
        <v>5084958.82</v>
      </c>
      <c r="Q5738" s="72" t="n">
        <v>2235745.05</v>
      </c>
      <c r="R5738" t="inlineStr">
        <is>
          <t>RC-06</t>
        </is>
      </c>
      <c r="S5738" s="73" t="n">
        <v>17.4</v>
      </c>
      <c r="T5738" s="73" t="n">
        <v>14.3</v>
      </c>
      <c r="U5738" s="71" t="n">
        <v>0</v>
      </c>
      <c r="V5738" t="inlineStr">
        <is>
          <t>No</t>
        </is>
      </c>
      <c r="W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TC105730</t>
        </is>
      </c>
      <c r="B5739" s="69" t="n">
        <v>46349</v>
      </c>
      <c r="C5739" s="70" t="n">
        <v>2026</v>
      </c>
      <c r="D5739" t="inlineStr">
        <is>
          <t>Nov</t>
        </is>
      </c>
      <c r="E5739" t="inlineStr">
        <is>
          <t>North America</t>
        </is>
      </c>
      <c r="F5739" t="inlineStr">
        <is>
          <t>USA</t>
        </is>
      </c>
      <c r="G5739" t="inlineStr">
        <is>
          <t>Life Sciences</t>
        </is>
      </c>
      <c r="H5739" t="inlineStr">
        <is>
          <t>Cloud &amp; infrastructure</t>
        </is>
      </c>
      <c r="I5739" t="inlineStr">
        <is>
          <t>Large client</t>
        </is>
      </c>
      <c r="J5739" t="inlineStr">
        <is>
          <t>Sara Rossi</t>
        </is>
      </c>
      <c r="K5739" s="71" t="n">
        <v>3954</v>
      </c>
      <c r="L5739" s="72" t="n">
        <v>5005.36</v>
      </c>
      <c r="M5739" s="72" t="n">
        <v>19791193.44</v>
      </c>
      <c r="N5739" s="72" t="n">
        <v>791647.74</v>
      </c>
      <c r="O5739" s="72" t="n">
        <v>18999545.7</v>
      </c>
      <c r="P5739" s="72" t="n">
        <v>12166942.25</v>
      </c>
      <c r="Q5739" s="72" t="n">
        <v>6832603.45</v>
      </c>
      <c r="R5739" t="inlineStr">
        <is>
          <t>LS-06</t>
        </is>
      </c>
      <c r="S5739" s="73" t="n">
        <v>26.2</v>
      </c>
      <c r="T5739" s="73" t="n">
        <v>22.2</v>
      </c>
      <c r="U5739" s="71" t="n">
        <v>0</v>
      </c>
      <c r="V5739" t="inlineStr">
        <is>
          <t>No</t>
        </is>
      </c>
      <c r="W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TC105731</t>
        </is>
      </c>
      <c r="B5740" s="69" t="n">
        <v>46349</v>
      </c>
      <c r="C5740" s="70" t="n">
        <v>2026</v>
      </c>
      <c r="D5740" t="inlineStr">
        <is>
          <t>Nov</t>
        </is>
      </c>
      <c r="E5740" t="inlineStr">
        <is>
          <t>India</t>
        </is>
      </c>
      <c r="F5740" t="inlineStr">
        <is>
          <t>India</t>
        </is>
      </c>
      <c r="G5740" t="inlineStr">
        <is>
          <t>Technology &amp; Services</t>
        </is>
      </c>
      <c r="H5740" t="inlineStr">
        <is>
          <t>Application services</t>
        </is>
      </c>
      <c r="I5740" t="inlineStr">
        <is>
          <t>Top-10 client</t>
        </is>
      </c>
      <c r="J5740" t="inlineStr">
        <is>
          <t>Omar Haddad</t>
        </is>
      </c>
      <c r="K5740" s="71" t="n">
        <v>5307</v>
      </c>
      <c r="L5740" s="72" t="n">
        <v>3165.97</v>
      </c>
      <c r="M5740" s="72" t="n">
        <v>16801802.79</v>
      </c>
      <c r="N5740" s="72" t="n">
        <v>0</v>
      </c>
      <c r="O5740" s="72" t="n">
        <v>16801802.79</v>
      </c>
      <c r="P5740" s="72" t="n">
        <v>10979750.99</v>
      </c>
      <c r="Q5740" s="72" t="n">
        <v>5822051.8</v>
      </c>
      <c r="R5740" t="inlineStr">
        <is>
          <t>TS-06</t>
        </is>
      </c>
      <c r="S5740" s="73" t="n">
        <v>37.4</v>
      </c>
      <c r="T5740" s="73" t="n">
        <v>28.4</v>
      </c>
      <c r="U5740" s="71" t="n">
        <v>1</v>
      </c>
      <c r="V5740" t="inlineStr">
        <is>
          <t>No</t>
        </is>
      </c>
      <c r="W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TC105732</t>
        </is>
      </c>
      <c r="B5741" s="69" t="n">
        <v>46350</v>
      </c>
      <c r="C5741" s="70" t="n">
        <v>2026</v>
      </c>
      <c r="D5741" t="inlineStr">
        <is>
          <t>Nov</t>
        </is>
      </c>
      <c r="E5741" t="inlineStr">
        <is>
          <t>UK</t>
        </is>
      </c>
      <c r="F5741" t="inlineStr">
        <is>
          <t>UK</t>
        </is>
      </c>
      <c r="G5741" t="inlineStr">
        <is>
          <t>Manufacturing</t>
        </is>
      </c>
      <c r="H5741" t="inlineStr">
        <is>
          <t>Application services</t>
        </is>
      </c>
      <c r="I5741" t="inlineStr">
        <is>
          <t>Mid-size client</t>
        </is>
      </c>
      <c r="J5741" t="inlineStr">
        <is>
          <t>Arjun Mehta</t>
        </is>
      </c>
      <c r="K5741" s="71" t="n">
        <v>2321</v>
      </c>
      <c r="L5741" s="72" t="n">
        <v>4203.92</v>
      </c>
      <c r="M5741" s="72" t="n">
        <v>9757298.32</v>
      </c>
      <c r="N5741" s="72" t="n">
        <v>585437.9</v>
      </c>
      <c r="O5741" s="72" t="n">
        <v>9171860.42</v>
      </c>
      <c r="P5741" s="72" t="n">
        <v>6489459.02</v>
      </c>
      <c r="Q5741" s="72" t="n">
        <v>2682401.4</v>
      </c>
      <c r="R5741" t="inlineStr">
        <is>
          <t>M-05</t>
        </is>
      </c>
      <c r="S5741" s="73" t="n">
        <v>17.8</v>
      </c>
      <c r="T5741" s="73" t="n">
        <v>13.5</v>
      </c>
      <c r="U5741" s="71" t="n">
        <v>0</v>
      </c>
      <c r="V5741" t="inlineStr">
        <is>
          <t>No</t>
        </is>
      </c>
      <c r="W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TC105733</t>
        </is>
      </c>
      <c r="B5742" s="69" t="n">
        <v>46350</v>
      </c>
      <c r="C5742" s="70" t="n">
        <v>2026</v>
      </c>
      <c r="D5742" t="inlineStr">
        <is>
          <t>Nov</t>
        </is>
      </c>
      <c r="E5742" t="inlineStr">
        <is>
          <t>Continental Europe</t>
        </is>
      </c>
      <c r="F5742" t="inlineStr">
        <is>
          <t>Netherlands</t>
        </is>
      </c>
      <c r="G5742" t="inlineStr">
        <is>
          <t>Life Sciences</t>
        </is>
      </c>
      <c r="H5742" t="inlineStr">
        <is>
          <t>Application services</t>
        </is>
      </c>
      <c r="I5742" t="inlineStr">
        <is>
          <t>Top-10 client</t>
        </is>
      </c>
      <c r="J5742" t="inlineStr">
        <is>
          <t>Wei Chen</t>
        </is>
      </c>
      <c r="K5742" s="71" t="n">
        <v>9335</v>
      </c>
      <c r="L5742" s="72" t="n">
        <v>4322.74</v>
      </c>
      <c r="M5742" s="72" t="n">
        <v>40352777.9</v>
      </c>
      <c r="N5742" s="72" t="n">
        <v>0</v>
      </c>
      <c r="O5742" s="72" t="n">
        <v>40352777.9</v>
      </c>
      <c r="P5742" s="72" t="n">
        <v>25925490.04</v>
      </c>
      <c r="Q5742" s="72" t="n">
        <v>14427287.86</v>
      </c>
      <c r="R5742" t="inlineStr">
        <is>
          <t>LS-06</t>
        </is>
      </c>
      <c r="S5742" s="73" t="n">
        <v>57.6</v>
      </c>
      <c r="T5742" s="73" t="n">
        <v>51.2</v>
      </c>
      <c r="U5742" s="71" t="n">
        <v>0</v>
      </c>
      <c r="V5742" t="inlineStr">
        <is>
          <t>No</t>
        </is>
      </c>
      <c r="W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TC105734</t>
        </is>
      </c>
      <c r="B5743" s="69" t="n">
        <v>46350</v>
      </c>
      <c r="C5743" s="70" t="n">
        <v>2026</v>
      </c>
      <c r="D5743" t="inlineStr">
        <is>
          <t>Nov</t>
        </is>
      </c>
      <c r="E5743" t="inlineStr">
        <is>
          <t>UK</t>
        </is>
      </c>
      <c r="F5743" t="inlineStr">
        <is>
          <t>UK</t>
        </is>
      </c>
      <c r="G5743" t="inlineStr">
        <is>
          <t>Manufacturing</t>
        </is>
      </c>
      <c r="H5743" t="inlineStr">
        <is>
          <t>BPS</t>
        </is>
      </c>
      <c r="I5743" t="inlineStr">
        <is>
          <t>Large client</t>
        </is>
      </c>
      <c r="J5743" t="inlineStr">
        <is>
          <t>Emma Clarke</t>
        </is>
      </c>
      <c r="K5743" s="71" t="n">
        <v>2160</v>
      </c>
      <c r="L5743" s="72" t="n">
        <v>3892.48</v>
      </c>
      <c r="M5743" s="72" t="n">
        <v>8407756.800000001</v>
      </c>
      <c r="N5743" s="72" t="n">
        <v>0</v>
      </c>
      <c r="O5743" s="72" t="n">
        <v>8407756.800000001</v>
      </c>
      <c r="P5743" s="72" t="n">
        <v>5217873.03</v>
      </c>
      <c r="Q5743" s="72" t="n">
        <v>3189883.77</v>
      </c>
      <c r="R5743" t="inlineStr">
        <is>
          <t>M-03</t>
        </is>
      </c>
      <c r="S5743" s="73" t="n">
        <v>14.9</v>
      </c>
      <c r="T5743" s="73" t="n">
        <v>12.5</v>
      </c>
      <c r="U5743" s="71" t="n">
        <v>0</v>
      </c>
      <c r="V5743" t="inlineStr">
        <is>
          <t>No</t>
        </is>
      </c>
      <c r="W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TC105735</t>
        </is>
      </c>
      <c r="B5744" s="69" t="n">
        <v>46350</v>
      </c>
      <c r="C5744" s="70" t="n">
        <v>2026</v>
      </c>
      <c r="D5744" t="inlineStr">
        <is>
          <t>Nov</t>
        </is>
      </c>
      <c r="E5744" t="inlineStr">
        <is>
          <t>Continental Europe</t>
        </is>
      </c>
      <c r="F5744" t="inlineStr">
        <is>
          <t>France</t>
        </is>
      </c>
      <c r="G5744" t="inlineStr">
        <is>
          <t>Manufacturing</t>
        </is>
      </c>
      <c r="H5744" t="inlineStr">
        <is>
          <t>BPS</t>
        </is>
      </c>
      <c r="I5744" t="inlineStr">
        <is>
          <t>Large client</t>
        </is>
      </c>
      <c r="J5744" t="inlineStr">
        <is>
          <t>Fatima Al-Saud</t>
        </is>
      </c>
      <c r="K5744" s="71" t="n">
        <v>5727</v>
      </c>
      <c r="L5744" s="72" t="n">
        <v>4129.76</v>
      </c>
      <c r="M5744" s="72" t="n">
        <v>23651135.52</v>
      </c>
      <c r="N5744" s="72" t="n">
        <v>1419068.13</v>
      </c>
      <c r="O5744" s="72" t="n">
        <v>22232067.39</v>
      </c>
      <c r="P5744" s="72" t="n">
        <v>14253865.22</v>
      </c>
      <c r="Q5744" s="72" t="n">
        <v>7978202.17</v>
      </c>
      <c r="R5744" t="inlineStr">
        <is>
          <t>M-02</t>
        </is>
      </c>
      <c r="S5744" s="73" t="n">
        <v>39</v>
      </c>
      <c r="T5744" s="73" t="n">
        <v>31.1</v>
      </c>
      <c r="U5744" s="71" t="n">
        <v>0</v>
      </c>
      <c r="V5744" t="inlineStr">
        <is>
          <t>No</t>
        </is>
      </c>
      <c r="W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TC105736</t>
        </is>
      </c>
      <c r="B5745" s="69" t="n">
        <v>46350</v>
      </c>
      <c r="C5745" s="70" t="n">
        <v>2026</v>
      </c>
      <c r="D5745" t="inlineStr">
        <is>
          <t>Nov</t>
        </is>
      </c>
      <c r="E5745" t="inlineStr">
        <is>
          <t>Asia Pacific</t>
        </is>
      </c>
      <c r="F5745" t="inlineStr">
        <is>
          <t>Singapore</t>
        </is>
      </c>
      <c r="G5745" t="inlineStr">
        <is>
          <t>Retail &amp; CPG</t>
        </is>
      </c>
      <c r="H5745" t="inlineStr">
        <is>
          <t>Application services</t>
        </is>
      </c>
      <c r="I5745" t="inlineStr">
        <is>
          <t>Large client</t>
        </is>
      </c>
      <c r="J5745" t="inlineStr">
        <is>
          <t>Fatima Al-Saud</t>
        </is>
      </c>
      <c r="K5745" s="71" t="n">
        <v>8992</v>
      </c>
      <c r="L5745" s="72" t="n">
        <v>3726.4</v>
      </c>
      <c r="M5745" s="72" t="n">
        <v>33507788.8</v>
      </c>
      <c r="N5745" s="72" t="n">
        <v>2010467.33</v>
      </c>
      <c r="O5745" s="72" t="n">
        <v>31497321.47</v>
      </c>
      <c r="P5745" s="72" t="n">
        <v>20830888.2</v>
      </c>
      <c r="Q5745" s="72" t="n">
        <v>10666433.27</v>
      </c>
      <c r="R5745" t="inlineStr">
        <is>
          <t>RC-06</t>
        </is>
      </c>
      <c r="S5745" s="73" t="n">
        <v>55.7</v>
      </c>
      <c r="T5745" s="73" t="n">
        <v>49.9</v>
      </c>
      <c r="U5745" s="71" t="n">
        <v>1</v>
      </c>
      <c r="V5745" t="inlineStr">
        <is>
          <t>No</t>
        </is>
      </c>
      <c r="W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TC105737</t>
        </is>
      </c>
      <c r="B5746" s="69" t="n">
        <v>46350</v>
      </c>
      <c r="C5746" s="70" t="n">
        <v>2026</v>
      </c>
      <c r="D5746" t="inlineStr">
        <is>
          <t>Nov</t>
        </is>
      </c>
      <c r="E5746" t="inlineStr">
        <is>
          <t>North America</t>
        </is>
      </c>
      <c r="F5746" t="inlineStr">
        <is>
          <t>USA</t>
        </is>
      </c>
      <c r="G5746" t="inlineStr">
        <is>
          <t>Retail &amp; CPG</t>
        </is>
      </c>
      <c r="H5746" t="inlineStr">
        <is>
          <t>Cloud &amp; infrastructure</t>
        </is>
      </c>
      <c r="I5746" t="inlineStr">
        <is>
          <t>Mid-size client</t>
        </is>
      </c>
      <c r="J5746" t="inlineStr">
        <is>
          <t>Shraddha Kulkarni</t>
        </is>
      </c>
      <c r="K5746" s="71" t="n">
        <v>1834</v>
      </c>
      <c r="L5746" s="72" t="n">
        <v>3691.64</v>
      </c>
      <c r="M5746" s="72" t="n">
        <v>6770467.76</v>
      </c>
      <c r="N5746" s="72" t="n">
        <v>0</v>
      </c>
      <c r="O5746" s="72" t="n">
        <v>6770467.76</v>
      </c>
      <c r="P5746" s="72" t="n">
        <v>4406608.37</v>
      </c>
      <c r="Q5746" s="72" t="n">
        <v>2363859.39</v>
      </c>
      <c r="R5746" t="inlineStr">
        <is>
          <t>RC-04</t>
        </is>
      </c>
      <c r="S5746" s="73" t="n">
        <v>11.5</v>
      </c>
      <c r="T5746" s="73" t="n">
        <v>10.5</v>
      </c>
      <c r="U5746" s="71" t="n">
        <v>0</v>
      </c>
      <c r="V5746" t="inlineStr">
        <is>
          <t>No</t>
        </is>
      </c>
      <c r="W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TC105738</t>
        </is>
      </c>
      <c r="B5747" s="69" t="n">
        <v>46350</v>
      </c>
      <c r="C5747" s="70" t="n">
        <v>2026</v>
      </c>
      <c r="D5747" t="inlineStr">
        <is>
          <t>Nov</t>
        </is>
      </c>
      <c r="E5747" t="inlineStr">
        <is>
          <t>North America</t>
        </is>
      </c>
      <c r="F5747" t="inlineStr">
        <is>
          <t>Canada</t>
        </is>
      </c>
      <c r="G5747" t="inlineStr">
        <is>
          <t>BFSI</t>
        </is>
      </c>
      <c r="H5747" t="inlineStr">
        <is>
          <t>Application services</t>
        </is>
      </c>
      <c r="I5747" t="inlineStr">
        <is>
          <t>Mid-size client</t>
        </is>
      </c>
      <c r="J5747" t="inlineStr">
        <is>
          <t>Amir Khan</t>
        </is>
      </c>
      <c r="K5747" s="71" t="n">
        <v>9718</v>
      </c>
      <c r="L5747" s="72" t="n">
        <v>4560.97</v>
      </c>
      <c r="M5747" s="72" t="n">
        <v>44323506.46</v>
      </c>
      <c r="N5747" s="72" t="n">
        <v>886470.13</v>
      </c>
      <c r="O5747" s="72" t="n">
        <v>43437036.33</v>
      </c>
      <c r="P5747" s="72" t="n">
        <v>30567160.3</v>
      </c>
      <c r="Q5747" s="72" t="n">
        <v>12869876.03</v>
      </c>
      <c r="R5747" t="inlineStr">
        <is>
          <t>B-05</t>
        </is>
      </c>
      <c r="S5747" s="73" t="n">
        <v>67.7</v>
      </c>
      <c r="T5747" s="73" t="n">
        <v>54.1</v>
      </c>
      <c r="U5747" s="71" t="n">
        <v>0</v>
      </c>
      <c r="V5747" t="inlineStr">
        <is>
          <t>No</t>
        </is>
      </c>
      <c r="W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TC105739</t>
        </is>
      </c>
      <c r="B5748" s="69" t="n">
        <v>46350</v>
      </c>
      <c r="C5748" s="70" t="n">
        <v>2026</v>
      </c>
      <c r="D5748" t="inlineStr">
        <is>
          <t>Nov</t>
        </is>
      </c>
      <c r="E5748" t="inlineStr">
        <is>
          <t>Continental Europe</t>
        </is>
      </c>
      <c r="F5748" t="inlineStr">
        <is>
          <t>France</t>
        </is>
      </c>
      <c r="G5748" t="inlineStr">
        <is>
          <t>Technology &amp; Services</t>
        </is>
      </c>
      <c r="H5748" t="inlineStr">
        <is>
          <t>Application services</t>
        </is>
      </c>
      <c r="I5748" t="inlineStr">
        <is>
          <t>Top-10 client</t>
        </is>
      </c>
      <c r="J5748" t="inlineStr">
        <is>
          <t>Amir Khan</t>
        </is>
      </c>
      <c r="K5748" s="71" t="n">
        <v>4186</v>
      </c>
      <c r="L5748" s="72" t="n">
        <v>4127.59</v>
      </c>
      <c r="M5748" s="72" t="n">
        <v>17278091.74</v>
      </c>
      <c r="N5748" s="72" t="n">
        <v>0</v>
      </c>
      <c r="O5748" s="72" t="n">
        <v>17278091.74</v>
      </c>
      <c r="P5748" s="72" t="n">
        <v>11918668.34</v>
      </c>
      <c r="Q5748" s="72" t="n">
        <v>5359423.4</v>
      </c>
      <c r="R5748" t="inlineStr">
        <is>
          <t>TS-04</t>
        </is>
      </c>
      <c r="S5748" s="73" t="n">
        <v>26</v>
      </c>
      <c r="T5748" s="73" t="n">
        <v>22.9</v>
      </c>
      <c r="U5748" s="71" t="n">
        <v>0</v>
      </c>
      <c r="V5748" t="inlineStr">
        <is>
          <t>No</t>
        </is>
      </c>
      <c r="W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TC105740</t>
        </is>
      </c>
      <c r="B5749" s="69" t="n">
        <v>46351</v>
      </c>
      <c r="C5749" s="70" t="n">
        <v>2026</v>
      </c>
      <c r="D5749" t="inlineStr">
        <is>
          <t>Nov</t>
        </is>
      </c>
      <c r="E5749" t="inlineStr">
        <is>
          <t>UK</t>
        </is>
      </c>
      <c r="F5749" t="inlineStr">
        <is>
          <t>UK</t>
        </is>
      </c>
      <c r="G5749" t="inlineStr">
        <is>
          <t>Technology &amp; Services</t>
        </is>
      </c>
      <c r="H5749" t="inlineStr">
        <is>
          <t>Application services</t>
        </is>
      </c>
      <c r="I5749" t="inlineStr">
        <is>
          <t>Top-10 client</t>
        </is>
      </c>
      <c r="J5749" t="inlineStr">
        <is>
          <t>Noah Smith</t>
        </is>
      </c>
      <c r="K5749" s="71" t="n">
        <v>4352</v>
      </c>
      <c r="L5749" s="72" t="n">
        <v>4038.55</v>
      </c>
      <c r="M5749" s="72" t="n">
        <v>17575769.6</v>
      </c>
      <c r="N5749" s="72" t="n">
        <v>351515.39</v>
      </c>
      <c r="O5749" s="72" t="n">
        <v>17224254.21</v>
      </c>
      <c r="P5749" s="72" t="n">
        <v>12303148.01</v>
      </c>
      <c r="Q5749" s="72" t="n">
        <v>4921106.2</v>
      </c>
      <c r="R5749" t="inlineStr">
        <is>
          <t>TS-04</t>
        </is>
      </c>
      <c r="S5749" s="73" t="n">
        <v>29.7</v>
      </c>
      <c r="T5749" s="73" t="n">
        <v>24.4</v>
      </c>
      <c r="U5749" s="71" t="n">
        <v>0</v>
      </c>
      <c r="V5749" t="inlineStr">
        <is>
          <t>No</t>
        </is>
      </c>
      <c r="W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TC105741</t>
        </is>
      </c>
      <c r="B5750" s="69" t="n">
        <v>46351</v>
      </c>
      <c r="C5750" s="70" t="n">
        <v>2026</v>
      </c>
      <c r="D5750" t="inlineStr">
        <is>
          <t>Nov</t>
        </is>
      </c>
      <c r="E5750" t="inlineStr">
        <is>
          <t>North America</t>
        </is>
      </c>
      <c r="F5750" t="inlineStr">
        <is>
          <t>USA</t>
        </is>
      </c>
      <c r="G5750" t="inlineStr">
        <is>
          <t>Manufacturing</t>
        </is>
      </c>
      <c r="H5750" t="inlineStr">
        <is>
          <t>AI &amp; data</t>
        </is>
      </c>
      <c r="I5750" t="inlineStr">
        <is>
          <t>Large client</t>
        </is>
      </c>
      <c r="J5750" t="inlineStr">
        <is>
          <t>Kofi Mensah</t>
        </is>
      </c>
      <c r="K5750" s="71" t="n">
        <v>1642</v>
      </c>
      <c r="L5750" s="72" t="n">
        <v>3846.91</v>
      </c>
      <c r="M5750" s="72" t="n">
        <v>6316626.22</v>
      </c>
      <c r="N5750" s="72" t="n">
        <v>0</v>
      </c>
      <c r="O5750" s="72" t="n">
        <v>6316626.22</v>
      </c>
      <c r="P5750" s="72" t="n">
        <v>3635778.87</v>
      </c>
      <c r="Q5750" s="72" t="n">
        <v>2680847.35</v>
      </c>
      <c r="R5750" t="inlineStr">
        <is>
          <t>M-04</t>
        </is>
      </c>
      <c r="S5750" s="73" t="n">
        <v>11.8</v>
      </c>
      <c r="T5750" s="73" t="n">
        <v>9.4</v>
      </c>
      <c r="U5750" s="71" t="n">
        <v>0</v>
      </c>
      <c r="V5750" t="inlineStr">
        <is>
          <t>No</t>
        </is>
      </c>
      <c r="W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TC105742</t>
        </is>
      </c>
      <c r="B5751" s="69" t="n">
        <v>46351</v>
      </c>
      <c r="C5751" s="70" t="n">
        <v>2026</v>
      </c>
      <c r="D5751" t="inlineStr">
        <is>
          <t>Nov</t>
        </is>
      </c>
      <c r="E5751" t="inlineStr">
        <is>
          <t>Continental Europe</t>
        </is>
      </c>
      <c r="F5751" t="inlineStr">
        <is>
          <t>France</t>
        </is>
      </c>
      <c r="G5751" t="inlineStr">
        <is>
          <t>Manufacturing</t>
        </is>
      </c>
      <c r="H5751" t="inlineStr">
        <is>
          <t>Application services</t>
        </is>
      </c>
      <c r="I5751" t="inlineStr">
        <is>
          <t>Mid-size client</t>
        </is>
      </c>
      <c r="J5751" t="inlineStr">
        <is>
          <t>Kofi Mensah</t>
        </is>
      </c>
      <c r="K5751" s="71" t="n">
        <v>11400</v>
      </c>
      <c r="L5751" s="72" t="n">
        <v>3582.25</v>
      </c>
      <c r="M5751" s="72" t="n">
        <v>40837650</v>
      </c>
      <c r="N5751" s="72" t="n">
        <v>816753</v>
      </c>
      <c r="O5751" s="72" t="n">
        <v>40020897</v>
      </c>
      <c r="P5751" s="72" t="n">
        <v>29035236.53</v>
      </c>
      <c r="Q5751" s="72" t="n">
        <v>10985660.47</v>
      </c>
      <c r="R5751" t="inlineStr">
        <is>
          <t>M-04</t>
        </is>
      </c>
      <c r="S5751" s="73" t="n">
        <v>79.2</v>
      </c>
      <c r="T5751" s="73" t="n">
        <v>62.7</v>
      </c>
      <c r="U5751" s="71" t="n">
        <v>0</v>
      </c>
      <c r="V5751" t="inlineStr">
        <is>
          <t>No</t>
        </is>
      </c>
      <c r="W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TC105743</t>
        </is>
      </c>
      <c r="B5752" s="69" t="n">
        <v>46351</v>
      </c>
      <c r="C5752" s="70" t="n">
        <v>2026</v>
      </c>
      <c r="D5752" t="inlineStr">
        <is>
          <t>Nov</t>
        </is>
      </c>
      <c r="E5752" t="inlineStr">
        <is>
          <t>UK</t>
        </is>
      </c>
      <c r="F5752" t="inlineStr">
        <is>
          <t>UK</t>
        </is>
      </c>
      <c r="G5752" t="inlineStr">
        <is>
          <t>BFSI</t>
        </is>
      </c>
      <c r="H5752" t="inlineStr">
        <is>
          <t>Application services</t>
        </is>
      </c>
      <c r="I5752" t="inlineStr">
        <is>
          <t>Top-10 client</t>
        </is>
      </c>
      <c r="J5752" t="inlineStr">
        <is>
          <t>Omar Haddad</t>
        </is>
      </c>
      <c r="K5752" s="71" t="n">
        <v>10642</v>
      </c>
      <c r="L5752" s="72" t="n">
        <v>3795.83</v>
      </c>
      <c r="M5752" s="72" t="n">
        <v>40395222.86</v>
      </c>
      <c r="N5752" s="72" t="n">
        <v>0</v>
      </c>
      <c r="O5752" s="72" t="n">
        <v>40395222.86</v>
      </c>
      <c r="P5752" s="72" t="n">
        <v>24421845.99</v>
      </c>
      <c r="Q5752" s="72" t="n">
        <v>15973376.87</v>
      </c>
      <c r="R5752" t="inlineStr">
        <is>
          <t>B-05</t>
        </is>
      </c>
      <c r="S5752" s="73" t="n">
        <v>78.3</v>
      </c>
      <c r="T5752" s="73" t="n">
        <v>59.9</v>
      </c>
      <c r="U5752" s="71" t="n">
        <v>1</v>
      </c>
      <c r="V5752" t="inlineStr">
        <is>
          <t>No</t>
        </is>
      </c>
      <c r="W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TC105744</t>
        </is>
      </c>
      <c r="B5753" s="69" t="n">
        <v>46351</v>
      </c>
      <c r="C5753" s="70" t="n">
        <v>2026</v>
      </c>
      <c r="D5753" t="inlineStr">
        <is>
          <t>Nov</t>
        </is>
      </c>
      <c r="E5753" t="inlineStr">
        <is>
          <t>Continental Europe</t>
        </is>
      </c>
      <c r="F5753" t="inlineStr">
        <is>
          <t>Germany</t>
        </is>
      </c>
      <c r="G5753" t="inlineStr">
        <is>
          <t>BFSI</t>
        </is>
      </c>
      <c r="H5753" t="inlineStr">
        <is>
          <t>Application services</t>
        </is>
      </c>
      <c r="I5753" t="inlineStr">
        <is>
          <t>Top-10 client</t>
        </is>
      </c>
      <c r="J5753" t="inlineStr">
        <is>
          <t>Ravindra Patil</t>
        </is>
      </c>
      <c r="K5753" s="71" t="n">
        <v>8563</v>
      </c>
      <c r="L5753" s="72" t="n">
        <v>3968.39</v>
      </c>
      <c r="M5753" s="72" t="n">
        <v>33981323.57</v>
      </c>
      <c r="N5753" s="72" t="n">
        <v>0</v>
      </c>
      <c r="O5753" s="72" t="n">
        <v>33981323.57</v>
      </c>
      <c r="P5753" s="72" t="n">
        <v>19648703.15</v>
      </c>
      <c r="Q5753" s="72" t="n">
        <v>14332620.42</v>
      </c>
      <c r="R5753" t="inlineStr">
        <is>
          <t>B-04</t>
        </is>
      </c>
      <c r="S5753" s="73" t="n">
        <v>62.9</v>
      </c>
      <c r="T5753" s="73" t="n">
        <v>50.3</v>
      </c>
      <c r="U5753" s="71" t="n">
        <v>0</v>
      </c>
      <c r="V5753" t="inlineStr">
        <is>
          <t>No</t>
        </is>
      </c>
      <c r="W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TC105745</t>
        </is>
      </c>
      <c r="B5754" s="69" t="n">
        <v>46351</v>
      </c>
      <c r="C5754" s="70" t="n">
        <v>2026</v>
      </c>
      <c r="D5754" t="inlineStr">
        <is>
          <t>Nov</t>
        </is>
      </c>
      <c r="E5754" t="inlineStr">
        <is>
          <t>UK</t>
        </is>
      </c>
      <c r="F5754" t="inlineStr">
        <is>
          <t>UK</t>
        </is>
      </c>
      <c r="G5754" t="inlineStr">
        <is>
          <t>BFSI</t>
        </is>
      </c>
      <c r="H5754" t="inlineStr">
        <is>
          <t>Application services</t>
        </is>
      </c>
      <c r="I5754" t="inlineStr">
        <is>
          <t>Large client</t>
        </is>
      </c>
      <c r="J5754" t="inlineStr">
        <is>
          <t>Hiroshi Tanaka</t>
        </is>
      </c>
      <c r="K5754" s="71" t="n">
        <v>9669</v>
      </c>
      <c r="L5754" s="72" t="n">
        <v>4526.89</v>
      </c>
      <c r="M5754" s="72" t="n">
        <v>43770499.41</v>
      </c>
      <c r="N5754" s="72" t="n">
        <v>1750819.98</v>
      </c>
      <c r="O5754" s="72" t="n">
        <v>42019679.43</v>
      </c>
      <c r="P5754" s="72" t="n">
        <v>26102356.69</v>
      </c>
      <c r="Q5754" s="72" t="n">
        <v>15917322.74</v>
      </c>
      <c r="R5754" t="inlineStr">
        <is>
          <t>B-03</t>
        </is>
      </c>
      <c r="S5754" s="73" t="n">
        <v>73.59999999999999</v>
      </c>
      <c r="T5754" s="73" t="n">
        <v>57.5</v>
      </c>
      <c r="U5754" s="71" t="n">
        <v>0</v>
      </c>
      <c r="V5754" t="inlineStr">
        <is>
          <t>No</t>
        </is>
      </c>
      <c r="W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TC105746</t>
        </is>
      </c>
      <c r="B5755" s="69" t="n">
        <v>46351</v>
      </c>
      <c r="C5755" s="70" t="n">
        <v>2026</v>
      </c>
      <c r="D5755" t="inlineStr">
        <is>
          <t>Nov</t>
        </is>
      </c>
      <c r="E5755" t="inlineStr">
        <is>
          <t>India</t>
        </is>
      </c>
      <c r="F5755" t="inlineStr">
        <is>
          <t>India</t>
        </is>
      </c>
      <c r="G5755" t="inlineStr">
        <is>
          <t>BFSI</t>
        </is>
      </c>
      <c r="H5755" t="inlineStr">
        <is>
          <t>Application services</t>
        </is>
      </c>
      <c r="I5755" t="inlineStr">
        <is>
          <t>Large client</t>
        </is>
      </c>
      <c r="J5755" t="inlineStr">
        <is>
          <t>Kofi Mensah</t>
        </is>
      </c>
      <c r="K5755" s="71" t="n">
        <v>2001</v>
      </c>
      <c r="L5755" s="72" t="n">
        <v>3481.85</v>
      </c>
      <c r="M5755" s="72" t="n">
        <v>6967181.85</v>
      </c>
      <c r="N5755" s="72" t="n">
        <v>0</v>
      </c>
      <c r="O5755" s="72" t="n">
        <v>6967181.85</v>
      </c>
      <c r="P5755" s="72" t="n">
        <v>4517816.22</v>
      </c>
      <c r="Q5755" s="72" t="n">
        <v>2449365.63</v>
      </c>
      <c r="R5755" t="inlineStr">
        <is>
          <t>B-04</t>
        </is>
      </c>
      <c r="S5755" s="73" t="n">
        <v>12.8</v>
      </c>
      <c r="T5755" s="73" t="n">
        <v>10.9</v>
      </c>
      <c r="U5755" s="71" t="n">
        <v>0</v>
      </c>
      <c r="V5755" t="inlineStr">
        <is>
          <t>No</t>
        </is>
      </c>
      <c r="W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TC105747</t>
        </is>
      </c>
      <c r="B5756" s="69" t="n">
        <v>46352</v>
      </c>
      <c r="C5756" s="70" t="n">
        <v>2026</v>
      </c>
      <c r="D5756" t="inlineStr">
        <is>
          <t>Nov</t>
        </is>
      </c>
      <c r="E5756" t="inlineStr">
        <is>
          <t>North America</t>
        </is>
      </c>
      <c r="F5756" t="inlineStr">
        <is>
          <t>USA</t>
        </is>
      </c>
      <c r="G5756" t="inlineStr">
        <is>
          <t>BFSI</t>
        </is>
      </c>
      <c r="H5756" t="inlineStr">
        <is>
          <t>Application services</t>
        </is>
      </c>
      <c r="I5756" t="inlineStr">
        <is>
          <t>Top-10 client</t>
        </is>
      </c>
      <c r="J5756" t="inlineStr">
        <is>
          <t>Olivia Brown</t>
        </is>
      </c>
      <c r="K5756" s="71" t="n">
        <v>4232</v>
      </c>
      <c r="L5756" s="72" t="n">
        <v>4590.47</v>
      </c>
      <c r="M5756" s="72" t="n">
        <v>19426869.04</v>
      </c>
      <c r="N5756" s="72" t="n">
        <v>1165612.14</v>
      </c>
      <c r="O5756" s="72" t="n">
        <v>18261256.9</v>
      </c>
      <c r="P5756" s="72" t="n">
        <v>13594901.38</v>
      </c>
      <c r="Q5756" s="72" t="n">
        <v>4666355.52</v>
      </c>
      <c r="R5756" t="inlineStr">
        <is>
          <t>B-06</t>
        </is>
      </c>
      <c r="S5756" s="73" t="n">
        <v>32.3</v>
      </c>
      <c r="T5756" s="73" t="n">
        <v>24.5</v>
      </c>
      <c r="U5756" s="71" t="n">
        <v>0</v>
      </c>
      <c r="V5756" t="inlineStr">
        <is>
          <t>No</t>
        </is>
      </c>
      <c r="W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TC105748</t>
        </is>
      </c>
      <c r="B5757" s="69" t="n">
        <v>46352</v>
      </c>
      <c r="C5757" s="70" t="n">
        <v>2026</v>
      </c>
      <c r="D5757" t="inlineStr">
        <is>
          <t>Nov</t>
        </is>
      </c>
      <c r="E5757" t="inlineStr">
        <is>
          <t>North America</t>
        </is>
      </c>
      <c r="F5757" t="inlineStr">
        <is>
          <t>USA</t>
        </is>
      </c>
      <c r="G5757" t="inlineStr">
        <is>
          <t>Retail &amp; CPG</t>
        </is>
      </c>
      <c r="H5757" t="inlineStr">
        <is>
          <t>Consulting</t>
        </is>
      </c>
      <c r="I5757" t="inlineStr">
        <is>
          <t>Mid-size client</t>
        </is>
      </c>
      <c r="J5757" t="inlineStr">
        <is>
          <t>Hiroshi Tanaka</t>
        </is>
      </c>
      <c r="K5757" s="71" t="n">
        <v>6415</v>
      </c>
      <c r="L5757" s="72" t="n">
        <v>3575.9</v>
      </c>
      <c r="M5757" s="72" t="n">
        <v>22939398.5</v>
      </c>
      <c r="N5757" s="72" t="n">
        <v>1376363.91</v>
      </c>
      <c r="O5757" s="72" t="n">
        <v>21563034.59</v>
      </c>
      <c r="P5757" s="72" t="n">
        <v>13859279.12</v>
      </c>
      <c r="Q5757" s="72" t="n">
        <v>7703755.47</v>
      </c>
      <c r="R5757" t="inlineStr">
        <is>
          <t>RC-03</t>
        </is>
      </c>
      <c r="S5757" s="73" t="n">
        <v>38</v>
      </c>
      <c r="T5757" s="73" t="n">
        <v>34.8</v>
      </c>
      <c r="U5757" s="71" t="n">
        <v>0</v>
      </c>
      <c r="V5757" t="inlineStr">
        <is>
          <t>No</t>
        </is>
      </c>
      <c r="W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TC105749</t>
        </is>
      </c>
      <c r="B5758" s="69" t="n">
        <v>46352</v>
      </c>
      <c r="C5758" s="70" t="n">
        <v>2026</v>
      </c>
      <c r="D5758" t="inlineStr">
        <is>
          <t>Nov</t>
        </is>
      </c>
      <c r="E5758" t="inlineStr">
        <is>
          <t>North America</t>
        </is>
      </c>
      <c r="F5758" t="inlineStr">
        <is>
          <t>USA</t>
        </is>
      </c>
      <c r="G5758" t="inlineStr">
        <is>
          <t>Life Sciences</t>
        </is>
      </c>
      <c r="H5758" t="inlineStr">
        <is>
          <t>AI &amp; data</t>
        </is>
      </c>
      <c r="I5758" t="inlineStr">
        <is>
          <t>Top-10 client</t>
        </is>
      </c>
      <c r="J5758" t="inlineStr">
        <is>
          <t>Shraddha Kulkarni</t>
        </is>
      </c>
      <c r="K5758" s="71" t="n">
        <v>11247</v>
      </c>
      <c r="L5758" s="72" t="n">
        <v>4181.73</v>
      </c>
      <c r="M5758" s="72" t="n">
        <v>47031917.31</v>
      </c>
      <c r="N5758" s="72" t="n">
        <v>0</v>
      </c>
      <c r="O5758" s="72" t="n">
        <v>47031917.31</v>
      </c>
      <c r="P5758" s="72" t="n">
        <v>28275193.65</v>
      </c>
      <c r="Q5758" s="72" t="n">
        <v>18756723.66</v>
      </c>
      <c r="R5758" t="inlineStr">
        <is>
          <t>LS-02</t>
        </is>
      </c>
      <c r="S5758" s="73" t="n">
        <v>76.90000000000001</v>
      </c>
      <c r="T5758" s="73" t="n">
        <v>60.8</v>
      </c>
      <c r="U5758" s="71" t="n">
        <v>2</v>
      </c>
      <c r="V5758" t="inlineStr">
        <is>
          <t>No</t>
        </is>
      </c>
      <c r="W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TC105750</t>
        </is>
      </c>
      <c r="B5759" s="69" t="n">
        <v>46352</v>
      </c>
      <c r="C5759" s="70" t="n">
        <v>2026</v>
      </c>
      <c r="D5759" t="inlineStr">
        <is>
          <t>Nov</t>
        </is>
      </c>
      <c r="E5759" t="inlineStr">
        <is>
          <t>UK</t>
        </is>
      </c>
      <c r="F5759" t="inlineStr">
        <is>
          <t>UK</t>
        </is>
      </c>
      <c r="G5759" t="inlineStr">
        <is>
          <t>Manufacturing</t>
        </is>
      </c>
      <c r="H5759" t="inlineStr">
        <is>
          <t>AI &amp; data</t>
        </is>
      </c>
      <c r="I5759" t="inlineStr">
        <is>
          <t>Large client</t>
        </is>
      </c>
      <c r="J5759" t="inlineStr">
        <is>
          <t>Aisha Bello</t>
        </is>
      </c>
      <c r="K5759" s="71" t="n">
        <v>1584</v>
      </c>
      <c r="L5759" s="72" t="n">
        <v>4249.99</v>
      </c>
      <c r="M5759" s="72" t="n">
        <v>6731984.16</v>
      </c>
      <c r="N5759" s="72" t="n">
        <v>269279.37</v>
      </c>
      <c r="O5759" s="72" t="n">
        <v>6462704.79</v>
      </c>
      <c r="P5759" s="72" t="n">
        <v>4188747.5</v>
      </c>
      <c r="Q5759" s="72" t="n">
        <v>2273957.29</v>
      </c>
      <c r="R5759" t="inlineStr">
        <is>
          <t>M-04</t>
        </is>
      </c>
      <c r="S5759" s="73" t="n">
        <v>11.5</v>
      </c>
      <c r="T5759" s="73" t="n">
        <v>8.5</v>
      </c>
      <c r="U5759" s="71" t="n">
        <v>0</v>
      </c>
      <c r="V5759" t="inlineStr">
        <is>
          <t>No</t>
        </is>
      </c>
      <c r="W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TC105751</t>
        </is>
      </c>
      <c r="B5760" s="69" t="n">
        <v>46352</v>
      </c>
      <c r="C5760" s="70" t="n">
        <v>2026</v>
      </c>
      <c r="D5760" t="inlineStr">
        <is>
          <t>Nov</t>
        </is>
      </c>
      <c r="E5760" t="inlineStr">
        <is>
          <t>North America</t>
        </is>
      </c>
      <c r="F5760" t="inlineStr">
        <is>
          <t>USA</t>
        </is>
      </c>
      <c r="G5760" t="inlineStr">
        <is>
          <t>BFSI</t>
        </is>
      </c>
      <c r="H5760" t="inlineStr">
        <is>
          <t>Application services</t>
        </is>
      </c>
      <c r="I5760" t="inlineStr">
        <is>
          <t>Top-10 client</t>
        </is>
      </c>
      <c r="J5760" t="inlineStr">
        <is>
          <t>Zoya Ahmed</t>
        </is>
      </c>
      <c r="K5760" s="71" t="n">
        <v>3227</v>
      </c>
      <c r="L5760" s="72" t="n">
        <v>3813.25</v>
      </c>
      <c r="M5760" s="72" t="n">
        <v>12305357.75</v>
      </c>
      <c r="N5760" s="72" t="n">
        <v>738321.46</v>
      </c>
      <c r="O5760" s="72" t="n">
        <v>11567036.29</v>
      </c>
      <c r="P5760" s="72" t="n">
        <v>7283791.41</v>
      </c>
      <c r="Q5760" s="72" t="n">
        <v>4283244.88</v>
      </c>
      <c r="R5760" t="inlineStr">
        <is>
          <t>B-01</t>
        </is>
      </c>
      <c r="S5760" s="73" t="n">
        <v>21.6</v>
      </c>
      <c r="T5760" s="73" t="n">
        <v>17.9</v>
      </c>
      <c r="U5760" s="71" t="n">
        <v>0</v>
      </c>
      <c r="V5760" t="inlineStr">
        <is>
          <t>No</t>
        </is>
      </c>
      <c r="W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TC105752</t>
        </is>
      </c>
      <c r="B5761" s="69" t="n">
        <v>46352</v>
      </c>
      <c r="C5761" s="70" t="n">
        <v>2026</v>
      </c>
      <c r="D5761" t="inlineStr">
        <is>
          <t>Nov</t>
        </is>
      </c>
      <c r="E5761" t="inlineStr">
        <is>
          <t>North America</t>
        </is>
      </c>
      <c r="F5761" t="inlineStr">
        <is>
          <t>Canada</t>
        </is>
      </c>
      <c r="G5761" t="inlineStr">
        <is>
          <t>BFSI</t>
        </is>
      </c>
      <c r="H5761" t="inlineStr">
        <is>
          <t>AI &amp; data</t>
        </is>
      </c>
      <c r="I5761" t="inlineStr">
        <is>
          <t>Large client</t>
        </is>
      </c>
      <c r="J5761" t="inlineStr">
        <is>
          <t>Mei Lin</t>
        </is>
      </c>
      <c r="K5761" s="71" t="n">
        <v>10171</v>
      </c>
      <c r="L5761" s="72" t="n">
        <v>3729.72</v>
      </c>
      <c r="M5761" s="72" t="n">
        <v>37934982.12</v>
      </c>
      <c r="N5761" s="72" t="n">
        <v>0</v>
      </c>
      <c r="O5761" s="72" t="n">
        <v>37934982.12</v>
      </c>
      <c r="P5761" s="72" t="n">
        <v>25573200.37</v>
      </c>
      <c r="Q5761" s="72" t="n">
        <v>12361781.75</v>
      </c>
      <c r="R5761" t="inlineStr">
        <is>
          <t>B-01</t>
        </is>
      </c>
      <c r="S5761" s="73" t="n">
        <v>75</v>
      </c>
      <c r="T5761" s="73" t="n">
        <v>58.5</v>
      </c>
      <c r="U5761" s="71" t="n">
        <v>2</v>
      </c>
      <c r="V5761" t="inlineStr">
        <is>
          <t>No</t>
        </is>
      </c>
      <c r="W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TC105753</t>
        </is>
      </c>
      <c r="B5762" s="69" t="n">
        <v>46352</v>
      </c>
      <c r="C5762" s="70" t="n">
        <v>2026</v>
      </c>
      <c r="D5762" t="inlineStr">
        <is>
          <t>Nov</t>
        </is>
      </c>
      <c r="E5762" t="inlineStr">
        <is>
          <t>North America</t>
        </is>
      </c>
      <c r="F5762" t="inlineStr">
        <is>
          <t>Canada</t>
        </is>
      </c>
      <c r="G5762" t="inlineStr">
        <is>
          <t>Technology &amp; Services</t>
        </is>
      </c>
      <c r="H5762" t="inlineStr">
        <is>
          <t>Cloud &amp; infrastructure</t>
        </is>
      </c>
      <c r="I5762" t="inlineStr">
        <is>
          <t>Large client</t>
        </is>
      </c>
      <c r="J5762" t="inlineStr">
        <is>
          <t>Ravindra Patil</t>
        </is>
      </c>
      <c r="K5762" s="71" t="n">
        <v>4867</v>
      </c>
      <c r="L5762" s="72" t="n">
        <v>3696.46</v>
      </c>
      <c r="M5762" s="72" t="n">
        <v>17990670.82</v>
      </c>
      <c r="N5762" s="72" t="n">
        <v>0</v>
      </c>
      <c r="O5762" s="72" t="n">
        <v>17990670.82</v>
      </c>
      <c r="P5762" s="72" t="n">
        <v>11661617.03</v>
      </c>
      <c r="Q5762" s="72" t="n">
        <v>6329053.79</v>
      </c>
      <c r="R5762" t="inlineStr">
        <is>
          <t>TS-01</t>
        </is>
      </c>
      <c r="S5762" s="73" t="n">
        <v>31.9</v>
      </c>
      <c r="T5762" s="73" t="n">
        <v>28.5</v>
      </c>
      <c r="U5762" s="71" t="n">
        <v>1</v>
      </c>
      <c r="V5762" t="inlineStr">
        <is>
          <t>Yes</t>
        </is>
      </c>
      <c r="W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TC105754</t>
        </is>
      </c>
      <c r="B5763" s="69" t="n">
        <v>46352</v>
      </c>
      <c r="C5763" s="70" t="n">
        <v>2026</v>
      </c>
      <c r="D5763" t="inlineStr">
        <is>
          <t>Nov</t>
        </is>
      </c>
      <c r="E5763" t="inlineStr">
        <is>
          <t>North America</t>
        </is>
      </c>
      <c r="F5763" t="inlineStr">
        <is>
          <t>USA</t>
        </is>
      </c>
      <c r="G5763" t="inlineStr">
        <is>
          <t>Manufacturing</t>
        </is>
      </c>
      <c r="H5763" t="inlineStr">
        <is>
          <t>AI &amp; data</t>
        </is>
      </c>
      <c r="I5763" t="inlineStr">
        <is>
          <t>Mid-size client</t>
        </is>
      </c>
      <c r="J5763" t="inlineStr">
        <is>
          <t>Priya Nair</t>
        </is>
      </c>
      <c r="K5763" s="71" t="n">
        <v>5412</v>
      </c>
      <c r="L5763" s="72" t="n">
        <v>4123.85</v>
      </c>
      <c r="M5763" s="72" t="n">
        <v>22318276.2</v>
      </c>
      <c r="N5763" s="72" t="n">
        <v>0</v>
      </c>
      <c r="O5763" s="72" t="n">
        <v>22318276.2</v>
      </c>
      <c r="P5763" s="72" t="n">
        <v>14127904.13</v>
      </c>
      <c r="Q5763" s="72" t="n">
        <v>8190372.07</v>
      </c>
      <c r="R5763" t="inlineStr">
        <is>
          <t>M-03</t>
        </is>
      </c>
      <c r="S5763" s="73" t="n">
        <v>38.8</v>
      </c>
      <c r="T5763" s="73" t="n">
        <v>31.6</v>
      </c>
      <c r="U5763" s="71" t="n">
        <v>1</v>
      </c>
      <c r="V5763" t="inlineStr">
        <is>
          <t>No</t>
        </is>
      </c>
      <c r="W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TC105755</t>
        </is>
      </c>
      <c r="B5764" s="69" t="n">
        <v>46352</v>
      </c>
      <c r="C5764" s="70" t="n">
        <v>2026</v>
      </c>
      <c r="D5764" t="inlineStr">
        <is>
          <t>Nov</t>
        </is>
      </c>
      <c r="E5764" t="inlineStr">
        <is>
          <t>North America</t>
        </is>
      </c>
      <c r="F5764" t="inlineStr">
        <is>
          <t>Canada</t>
        </is>
      </c>
      <c r="G5764" t="inlineStr">
        <is>
          <t>Manufacturing</t>
        </is>
      </c>
      <c r="H5764" t="inlineStr">
        <is>
          <t>Cloud &amp; infrastructure</t>
        </is>
      </c>
      <c r="I5764" t="inlineStr">
        <is>
          <t>Mid-size client</t>
        </is>
      </c>
      <c r="J5764" t="inlineStr">
        <is>
          <t>Shraddha Kulkarni</t>
        </is>
      </c>
      <c r="K5764" s="71" t="n">
        <v>3991</v>
      </c>
      <c r="L5764" s="72" t="n">
        <v>4445.57</v>
      </c>
      <c r="M5764" s="72" t="n">
        <v>17742269.87</v>
      </c>
      <c r="N5764" s="72" t="n">
        <v>0</v>
      </c>
      <c r="O5764" s="72" t="n">
        <v>17742269.87</v>
      </c>
      <c r="P5764" s="72" t="n">
        <v>11540684.46</v>
      </c>
      <c r="Q5764" s="72" t="n">
        <v>6201585.41</v>
      </c>
      <c r="R5764" t="inlineStr">
        <is>
          <t>M-03</t>
        </is>
      </c>
      <c r="S5764" s="73" t="n">
        <v>29.8</v>
      </c>
      <c r="T5764" s="73" t="n">
        <v>23</v>
      </c>
      <c r="U5764" s="71" t="n">
        <v>0</v>
      </c>
      <c r="V5764" t="inlineStr">
        <is>
          <t>No</t>
        </is>
      </c>
      <c r="W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TC105756</t>
        </is>
      </c>
      <c r="B5765" s="69" t="n">
        <v>46352</v>
      </c>
      <c r="C5765" s="70" t="n">
        <v>2026</v>
      </c>
      <c r="D5765" t="inlineStr">
        <is>
          <t>Nov</t>
        </is>
      </c>
      <c r="E5765" t="inlineStr">
        <is>
          <t>North America</t>
        </is>
      </c>
      <c r="F5765" t="inlineStr">
        <is>
          <t>Canada</t>
        </is>
      </c>
      <c r="G5765" t="inlineStr">
        <is>
          <t>Manufacturing</t>
        </is>
      </c>
      <c r="H5765" t="inlineStr">
        <is>
          <t>Application services</t>
        </is>
      </c>
      <c r="I5765" t="inlineStr">
        <is>
          <t>Large client</t>
        </is>
      </c>
      <c r="J5765" t="inlineStr">
        <is>
          <t>Lucas Martin</t>
        </is>
      </c>
      <c r="K5765" s="71" t="n">
        <v>5179</v>
      </c>
      <c r="L5765" s="72" t="n">
        <v>4404.21</v>
      </c>
      <c r="M5765" s="72" t="n">
        <v>22809403.59</v>
      </c>
      <c r="N5765" s="72" t="n">
        <v>912376.14</v>
      </c>
      <c r="O5765" s="72" t="n">
        <v>21897027.45</v>
      </c>
      <c r="P5765" s="72" t="n">
        <v>15303207.07</v>
      </c>
      <c r="Q5765" s="72" t="n">
        <v>6593820.38</v>
      </c>
      <c r="R5765" t="inlineStr">
        <is>
          <t>M-02</t>
        </is>
      </c>
      <c r="S5765" s="73" t="n">
        <v>33</v>
      </c>
      <c r="T5765" s="73" t="n">
        <v>27.9</v>
      </c>
      <c r="U5765" s="71" t="n">
        <v>0</v>
      </c>
      <c r="V5765" t="inlineStr">
        <is>
          <t>No</t>
        </is>
      </c>
      <c r="W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TC105757</t>
        </is>
      </c>
      <c r="B5766" s="69" t="n">
        <v>46352</v>
      </c>
      <c r="C5766" s="70" t="n">
        <v>2026</v>
      </c>
      <c r="D5766" t="inlineStr">
        <is>
          <t>Nov</t>
        </is>
      </c>
      <c r="E5766" t="inlineStr">
        <is>
          <t>North America</t>
        </is>
      </c>
      <c r="F5766" t="inlineStr">
        <is>
          <t>USA</t>
        </is>
      </c>
      <c r="G5766" t="inlineStr">
        <is>
          <t>Technology &amp; Services</t>
        </is>
      </c>
      <c r="H5766" t="inlineStr">
        <is>
          <t>Cloud &amp; infrastructure</t>
        </is>
      </c>
      <c r="I5766" t="inlineStr">
        <is>
          <t>Large client</t>
        </is>
      </c>
      <c r="J5766" t="inlineStr">
        <is>
          <t>Ana Costa</t>
        </is>
      </c>
      <c r="K5766" s="71" t="n">
        <v>8746</v>
      </c>
      <c r="L5766" s="72" t="n">
        <v>4097.98</v>
      </c>
      <c r="M5766" s="72" t="n">
        <v>35840933.08</v>
      </c>
      <c r="N5766" s="72" t="n">
        <v>716818.66</v>
      </c>
      <c r="O5766" s="72" t="n">
        <v>35124114.42</v>
      </c>
      <c r="P5766" s="72" t="n">
        <v>23305162.82</v>
      </c>
      <c r="Q5766" s="72" t="n">
        <v>11818951.6</v>
      </c>
      <c r="R5766" t="inlineStr">
        <is>
          <t>TS-05</t>
        </is>
      </c>
      <c r="S5766" s="73" t="n">
        <v>55.4</v>
      </c>
      <c r="T5766" s="73" t="n">
        <v>46.4</v>
      </c>
      <c r="U5766" s="71" t="n">
        <v>0</v>
      </c>
      <c r="V5766" t="inlineStr">
        <is>
          <t>No</t>
        </is>
      </c>
      <c r="W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TC105758</t>
        </is>
      </c>
      <c r="B5767" s="69" t="n">
        <v>46352</v>
      </c>
      <c r="C5767" s="70" t="n">
        <v>2026</v>
      </c>
      <c r="D5767" t="inlineStr">
        <is>
          <t>Nov</t>
        </is>
      </c>
      <c r="E5767" t="inlineStr">
        <is>
          <t>North America</t>
        </is>
      </c>
      <c r="F5767" t="inlineStr">
        <is>
          <t>Canada</t>
        </is>
      </c>
      <c r="G5767" t="inlineStr">
        <is>
          <t>BFSI</t>
        </is>
      </c>
      <c r="H5767" t="inlineStr">
        <is>
          <t>Consulting</t>
        </is>
      </c>
      <c r="I5767" t="inlineStr">
        <is>
          <t>Large client</t>
        </is>
      </c>
      <c r="J5767" t="inlineStr">
        <is>
          <t>Omar Haddad</t>
        </is>
      </c>
      <c r="K5767" s="71" t="n">
        <v>6515</v>
      </c>
      <c r="L5767" s="72" t="n">
        <v>4576.84</v>
      </c>
      <c r="M5767" s="72" t="n">
        <v>29818112.6</v>
      </c>
      <c r="N5767" s="72" t="n">
        <v>1789086.76</v>
      </c>
      <c r="O5767" s="72" t="n">
        <v>28029025.84</v>
      </c>
      <c r="P5767" s="72" t="n">
        <v>20686486.6</v>
      </c>
      <c r="Q5767" s="72" t="n">
        <v>7342539.24</v>
      </c>
      <c r="R5767" t="inlineStr">
        <is>
          <t>B-06</t>
        </is>
      </c>
      <c r="S5767" s="73" t="n">
        <v>41.7</v>
      </c>
      <c r="T5767" s="73" t="n">
        <v>35.2</v>
      </c>
      <c r="U5767" s="71" t="n">
        <v>0</v>
      </c>
      <c r="V5767" t="inlineStr">
        <is>
          <t>No</t>
        </is>
      </c>
      <c r="W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TC105759</t>
        </is>
      </c>
      <c r="B5768" s="69" t="n">
        <v>46352</v>
      </c>
      <c r="C5768" s="70" t="n">
        <v>2026</v>
      </c>
      <c r="D5768" t="inlineStr">
        <is>
          <t>Nov</t>
        </is>
      </c>
      <c r="E5768" t="inlineStr">
        <is>
          <t>North America</t>
        </is>
      </c>
      <c r="F5768" t="inlineStr">
        <is>
          <t>Canada</t>
        </is>
      </c>
      <c r="G5768" t="inlineStr">
        <is>
          <t>BFSI</t>
        </is>
      </c>
      <c r="H5768" t="inlineStr">
        <is>
          <t>Cloud &amp; infrastructure</t>
        </is>
      </c>
      <c r="I5768" t="inlineStr">
        <is>
          <t>Large client</t>
        </is>
      </c>
      <c r="J5768" t="inlineStr">
        <is>
          <t>Ruhi Shaikh</t>
        </is>
      </c>
      <c r="K5768" s="71" t="n">
        <v>5726</v>
      </c>
      <c r="L5768" s="72" t="n">
        <v>4696.66</v>
      </c>
      <c r="M5768" s="72" t="n">
        <v>26893075.16</v>
      </c>
      <c r="N5768" s="72" t="n">
        <v>1075723.01</v>
      </c>
      <c r="O5768" s="72" t="n">
        <v>25817352.15</v>
      </c>
      <c r="P5768" s="72" t="n">
        <v>19426276.84</v>
      </c>
      <c r="Q5768" s="72" t="n">
        <v>6391075.31</v>
      </c>
      <c r="R5768" t="inlineStr">
        <is>
          <t>B-02</t>
        </is>
      </c>
      <c r="S5768" s="73" t="n">
        <v>42.2</v>
      </c>
      <c r="T5768" s="73" t="n">
        <v>31.5</v>
      </c>
      <c r="U5768" s="71" t="n">
        <v>2</v>
      </c>
      <c r="V5768" t="inlineStr">
        <is>
          <t>No</t>
        </is>
      </c>
      <c r="W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TC105760</t>
        </is>
      </c>
      <c r="B5769" s="69" t="n">
        <v>46353</v>
      </c>
      <c r="C5769" s="70" t="n">
        <v>2026</v>
      </c>
      <c r="D5769" t="inlineStr">
        <is>
          <t>Nov</t>
        </is>
      </c>
      <c r="E5769" t="inlineStr">
        <is>
          <t>North America</t>
        </is>
      </c>
      <c r="F5769" t="inlineStr">
        <is>
          <t>USA</t>
        </is>
      </c>
      <c r="G5769" t="inlineStr">
        <is>
          <t>Technology &amp; Services</t>
        </is>
      </c>
      <c r="H5769" t="inlineStr">
        <is>
          <t>BPS</t>
        </is>
      </c>
      <c r="I5769" t="inlineStr">
        <is>
          <t>Large client</t>
        </is>
      </c>
      <c r="J5769" t="inlineStr">
        <is>
          <t>Amir Khan</t>
        </is>
      </c>
      <c r="K5769" s="71" t="n">
        <v>8907</v>
      </c>
      <c r="L5769" s="72" t="n">
        <v>4055.17</v>
      </c>
      <c r="M5769" s="72" t="n">
        <v>36119399.19</v>
      </c>
      <c r="N5769" s="72" t="n">
        <v>0</v>
      </c>
      <c r="O5769" s="72" t="n">
        <v>36119399.19</v>
      </c>
      <c r="P5769" s="72" t="n">
        <v>26229791.52</v>
      </c>
      <c r="Q5769" s="72" t="n">
        <v>9889607.67</v>
      </c>
      <c r="R5769" t="inlineStr">
        <is>
          <t>TS-02</t>
        </is>
      </c>
      <c r="S5769" s="73" t="n">
        <v>68</v>
      </c>
      <c r="T5769" s="73" t="n">
        <v>51.2</v>
      </c>
      <c r="U5769" s="71" t="n">
        <v>0</v>
      </c>
      <c r="V5769" t="inlineStr">
        <is>
          <t>Yes</t>
        </is>
      </c>
      <c r="W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TC105761</t>
        </is>
      </c>
      <c r="B5770" s="69" t="n">
        <v>46353</v>
      </c>
      <c r="C5770" s="70" t="n">
        <v>2026</v>
      </c>
      <c r="D5770" t="inlineStr">
        <is>
          <t>Nov</t>
        </is>
      </c>
      <c r="E5770" t="inlineStr">
        <is>
          <t>India</t>
        </is>
      </c>
      <c r="F5770" t="inlineStr">
        <is>
          <t>India</t>
        </is>
      </c>
      <c r="G5770" t="inlineStr">
        <is>
          <t>Life Sciences</t>
        </is>
      </c>
      <c r="H5770" t="inlineStr">
        <is>
          <t>Application services</t>
        </is>
      </c>
      <c r="I5770" t="inlineStr">
        <is>
          <t>Top-10 client</t>
        </is>
      </c>
      <c r="J5770" t="inlineStr">
        <is>
          <t>Amir Khan</t>
        </is>
      </c>
      <c r="K5770" s="71" t="n">
        <v>2667</v>
      </c>
      <c r="L5770" s="72" t="n">
        <v>4119.24</v>
      </c>
      <c r="M5770" s="72" t="n">
        <v>10986013.08</v>
      </c>
      <c r="N5770" s="72" t="n">
        <v>659160.78</v>
      </c>
      <c r="O5770" s="72" t="n">
        <v>10326852.3</v>
      </c>
      <c r="P5770" s="72" t="n">
        <v>7370748.77</v>
      </c>
      <c r="Q5770" s="72" t="n">
        <v>2956103.53</v>
      </c>
      <c r="R5770" t="inlineStr">
        <is>
          <t>LS-04</t>
        </is>
      </c>
      <c r="S5770" s="73" t="n">
        <v>16</v>
      </c>
      <c r="T5770" s="73" t="n">
        <v>13.8</v>
      </c>
      <c r="U5770" s="71" t="n">
        <v>0</v>
      </c>
      <c r="V5770" t="inlineStr">
        <is>
          <t>No</t>
        </is>
      </c>
      <c r="W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TC105762</t>
        </is>
      </c>
      <c r="B5771" s="69" t="n">
        <v>46353</v>
      </c>
      <c r="C5771" s="70" t="n">
        <v>2026</v>
      </c>
      <c r="D5771" t="inlineStr">
        <is>
          <t>Nov</t>
        </is>
      </c>
      <c r="E5771" t="inlineStr">
        <is>
          <t>Asia Pacific</t>
        </is>
      </c>
      <c r="F5771" t="inlineStr">
        <is>
          <t>Singapore</t>
        </is>
      </c>
      <c r="G5771" t="inlineStr">
        <is>
          <t>Technology &amp; Services</t>
        </is>
      </c>
      <c r="H5771" t="inlineStr">
        <is>
          <t>Application services</t>
        </is>
      </c>
      <c r="I5771" t="inlineStr">
        <is>
          <t>Mid-size client</t>
        </is>
      </c>
      <c r="J5771" t="inlineStr">
        <is>
          <t>Emma Clarke</t>
        </is>
      </c>
      <c r="K5771" s="71" t="n">
        <v>6184</v>
      </c>
      <c r="L5771" s="72" t="n">
        <v>3486.74</v>
      </c>
      <c r="M5771" s="72" t="n">
        <v>21562000.16</v>
      </c>
      <c r="N5771" s="72" t="n">
        <v>1293720.01</v>
      </c>
      <c r="O5771" s="72" t="n">
        <v>20268280.15</v>
      </c>
      <c r="P5771" s="72" t="n">
        <v>13660646.43</v>
      </c>
      <c r="Q5771" s="72" t="n">
        <v>6607633.72</v>
      </c>
      <c r="R5771" t="inlineStr">
        <is>
          <t>TS-02</t>
        </is>
      </c>
      <c r="S5771" s="73" t="n">
        <v>44.4</v>
      </c>
      <c r="T5771" s="73" t="n">
        <v>35.4</v>
      </c>
      <c r="U5771" s="71" t="n">
        <v>0</v>
      </c>
      <c r="V5771" t="inlineStr">
        <is>
          <t>No</t>
        </is>
      </c>
      <c r="W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TC105763</t>
        </is>
      </c>
      <c r="B5772" s="69" t="n">
        <v>46353</v>
      </c>
      <c r="C5772" s="70" t="n">
        <v>2026</v>
      </c>
      <c r="D5772" t="inlineStr">
        <is>
          <t>Nov</t>
        </is>
      </c>
      <c r="E5772" t="inlineStr">
        <is>
          <t>India</t>
        </is>
      </c>
      <c r="F5772" t="inlineStr">
        <is>
          <t>India</t>
        </is>
      </c>
      <c r="G5772" t="inlineStr">
        <is>
          <t>BFSI</t>
        </is>
      </c>
      <c r="H5772" t="inlineStr">
        <is>
          <t>Consulting</t>
        </is>
      </c>
      <c r="I5772" t="inlineStr">
        <is>
          <t>Top-10 client</t>
        </is>
      </c>
      <c r="J5772" t="inlineStr">
        <is>
          <t>Sophie Müller</t>
        </is>
      </c>
      <c r="K5772" s="71" t="n">
        <v>4803</v>
      </c>
      <c r="L5772" s="72" t="n">
        <v>3696.61</v>
      </c>
      <c r="M5772" s="72" t="n">
        <v>17754817.83</v>
      </c>
      <c r="N5772" s="72" t="n">
        <v>0</v>
      </c>
      <c r="O5772" s="72" t="n">
        <v>17754817.83</v>
      </c>
      <c r="P5772" s="72" t="n">
        <v>10961762.54</v>
      </c>
      <c r="Q5772" s="72" t="n">
        <v>6793055.29</v>
      </c>
      <c r="R5772" t="inlineStr">
        <is>
          <t>B-02</t>
        </is>
      </c>
      <c r="S5772" s="73" t="n">
        <v>33.5</v>
      </c>
      <c r="T5772" s="73" t="n">
        <v>27.6</v>
      </c>
      <c r="U5772" s="71" t="n">
        <v>0</v>
      </c>
      <c r="V5772" t="inlineStr">
        <is>
          <t>No</t>
        </is>
      </c>
      <c r="W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TC105764</t>
        </is>
      </c>
      <c r="B5773" s="69" t="n">
        <v>46353</v>
      </c>
      <c r="C5773" s="70" t="n">
        <v>2026</v>
      </c>
      <c r="D5773" t="inlineStr">
        <is>
          <t>Nov</t>
        </is>
      </c>
      <c r="E5773" t="inlineStr">
        <is>
          <t>India</t>
        </is>
      </c>
      <c r="F5773" t="inlineStr">
        <is>
          <t>India</t>
        </is>
      </c>
      <c r="G5773" t="inlineStr">
        <is>
          <t>Technology &amp; Services</t>
        </is>
      </c>
      <c r="H5773" t="inlineStr">
        <is>
          <t>Cloud &amp; infrastructure</t>
        </is>
      </c>
      <c r="I5773" t="inlineStr">
        <is>
          <t>Large client</t>
        </is>
      </c>
      <c r="J5773" t="inlineStr">
        <is>
          <t>Omar Haddad</t>
        </is>
      </c>
      <c r="K5773" s="71" t="n">
        <v>12029</v>
      </c>
      <c r="L5773" s="72" t="n">
        <v>3306.79</v>
      </c>
      <c r="M5773" s="72" t="n">
        <v>39777376.91</v>
      </c>
      <c r="N5773" s="72" t="n">
        <v>1591095.08</v>
      </c>
      <c r="O5773" s="72" t="n">
        <v>38186281.83</v>
      </c>
      <c r="P5773" s="72" t="n">
        <v>28688420.53</v>
      </c>
      <c r="Q5773" s="72" t="n">
        <v>9497861.300000001</v>
      </c>
      <c r="R5773" t="inlineStr">
        <is>
          <t>TS-02</t>
        </is>
      </c>
      <c r="S5773" s="73" t="n">
        <v>75.7</v>
      </c>
      <c r="T5773" s="73" t="n">
        <v>69.59999999999999</v>
      </c>
      <c r="U5773" s="71" t="n">
        <v>2</v>
      </c>
      <c r="V5773" t="inlineStr">
        <is>
          <t>No</t>
        </is>
      </c>
      <c r="W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TC105765</t>
        </is>
      </c>
      <c r="B5774" s="69" t="n">
        <v>46353</v>
      </c>
      <c r="C5774" s="70" t="n">
        <v>2026</v>
      </c>
      <c r="D5774" t="inlineStr">
        <is>
          <t>Nov</t>
        </is>
      </c>
      <c r="E5774" t="inlineStr">
        <is>
          <t>Continental Europe</t>
        </is>
      </c>
      <c r="F5774" t="inlineStr">
        <is>
          <t>Netherlands</t>
        </is>
      </c>
      <c r="G5774" t="inlineStr">
        <is>
          <t>Life Sciences</t>
        </is>
      </c>
      <c r="H5774" t="inlineStr">
        <is>
          <t>Application services</t>
        </is>
      </c>
      <c r="I5774" t="inlineStr">
        <is>
          <t>Mid-size client</t>
        </is>
      </c>
      <c r="J5774" t="inlineStr">
        <is>
          <t>Emma Clarke</t>
        </is>
      </c>
      <c r="K5774" s="71" t="n">
        <v>8016</v>
      </c>
      <c r="L5774" s="72" t="n">
        <v>4923.13</v>
      </c>
      <c r="M5774" s="72" t="n">
        <v>39463810.08</v>
      </c>
      <c r="N5774" s="72" t="n">
        <v>789276.2</v>
      </c>
      <c r="O5774" s="72" t="n">
        <v>38674533.88</v>
      </c>
      <c r="P5774" s="72" t="n">
        <v>23629160.84</v>
      </c>
      <c r="Q5774" s="72" t="n">
        <v>15045373.04</v>
      </c>
      <c r="R5774" t="inlineStr">
        <is>
          <t>LS-03</t>
        </is>
      </c>
      <c r="S5774" s="73" t="n">
        <v>56</v>
      </c>
      <c r="T5774" s="73" t="n">
        <v>41.4</v>
      </c>
      <c r="U5774" s="71" t="n">
        <v>0</v>
      </c>
      <c r="V5774" t="inlineStr">
        <is>
          <t>No</t>
        </is>
      </c>
      <c r="W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TC105766</t>
        </is>
      </c>
      <c r="B5775" s="69" t="n">
        <v>46354</v>
      </c>
      <c r="C5775" s="70" t="n">
        <v>2026</v>
      </c>
      <c r="D5775" t="inlineStr">
        <is>
          <t>Nov</t>
        </is>
      </c>
      <c r="E5775" t="inlineStr">
        <is>
          <t>Middle East &amp; Africa</t>
        </is>
      </c>
      <c r="F5775" t="inlineStr">
        <is>
          <t>South Africa</t>
        </is>
      </c>
      <c r="G5775" t="inlineStr">
        <is>
          <t>Technology &amp; Services</t>
        </is>
      </c>
      <c r="H5775" t="inlineStr">
        <is>
          <t>Cloud &amp; infrastructure</t>
        </is>
      </c>
      <c r="I5775" t="inlineStr">
        <is>
          <t>Mid-size client</t>
        </is>
      </c>
      <c r="J5775" t="inlineStr">
        <is>
          <t>Shraddha Kulkarni</t>
        </is>
      </c>
      <c r="K5775" s="71" t="n">
        <v>10539</v>
      </c>
      <c r="L5775" s="72" t="n">
        <v>3693.18</v>
      </c>
      <c r="M5775" s="72" t="n">
        <v>38922424.02</v>
      </c>
      <c r="N5775" s="72" t="n">
        <v>2335345.44</v>
      </c>
      <c r="O5775" s="72" t="n">
        <v>36587078.58</v>
      </c>
      <c r="P5775" s="72" t="n">
        <v>24739143.99</v>
      </c>
      <c r="Q5775" s="72" t="n">
        <v>11847934.59</v>
      </c>
      <c r="R5775" t="inlineStr">
        <is>
          <t>TS-01</t>
        </is>
      </c>
      <c r="S5775" s="73" t="n">
        <v>68</v>
      </c>
      <c r="T5775" s="73" t="n">
        <v>61.1</v>
      </c>
      <c r="U5775" s="71" t="n">
        <v>1</v>
      </c>
      <c r="V5775" t="inlineStr">
        <is>
          <t>No</t>
        </is>
      </c>
      <c r="W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TC105767</t>
        </is>
      </c>
      <c r="B5776" s="69" t="n">
        <v>46354</v>
      </c>
      <c r="C5776" s="70" t="n">
        <v>2026</v>
      </c>
      <c r="D5776" t="inlineStr">
        <is>
          <t>Nov</t>
        </is>
      </c>
      <c r="E5776" t="inlineStr">
        <is>
          <t>Middle East &amp; Africa</t>
        </is>
      </c>
      <c r="F5776" t="inlineStr">
        <is>
          <t>South Africa</t>
        </is>
      </c>
      <c r="G5776" t="inlineStr">
        <is>
          <t>Life Sciences</t>
        </is>
      </c>
      <c r="H5776" t="inlineStr">
        <is>
          <t>Application services</t>
        </is>
      </c>
      <c r="I5776" t="inlineStr">
        <is>
          <t>Mid-size client</t>
        </is>
      </c>
      <c r="J5776" t="inlineStr">
        <is>
          <t>Sara Rossi</t>
        </is>
      </c>
      <c r="K5776" s="71" t="n">
        <v>11222</v>
      </c>
      <c r="L5776" s="72" t="n">
        <v>3839.51</v>
      </c>
      <c r="M5776" s="72" t="n">
        <v>43086981.22</v>
      </c>
      <c r="N5776" s="72" t="n">
        <v>1723479.25</v>
      </c>
      <c r="O5776" s="72" t="n">
        <v>41363501.97</v>
      </c>
      <c r="P5776" s="72" t="n">
        <v>26091872.19</v>
      </c>
      <c r="Q5776" s="72" t="n">
        <v>15271629.78</v>
      </c>
      <c r="R5776" t="inlineStr">
        <is>
          <t>LS-02</t>
        </is>
      </c>
      <c r="S5776" s="73" t="n">
        <v>70.7</v>
      </c>
      <c r="T5776" s="73" t="n">
        <v>58.4</v>
      </c>
      <c r="U5776" s="71" t="n">
        <v>1</v>
      </c>
      <c r="V5776" t="inlineStr">
        <is>
          <t>Yes</t>
        </is>
      </c>
      <c r="W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TC105768</t>
        </is>
      </c>
      <c r="B5777" s="69" t="n">
        <v>46354</v>
      </c>
      <c r="C5777" s="70" t="n">
        <v>2026</v>
      </c>
      <c r="D5777" t="inlineStr">
        <is>
          <t>Nov</t>
        </is>
      </c>
      <c r="E5777" t="inlineStr">
        <is>
          <t>Middle East &amp; Africa</t>
        </is>
      </c>
      <c r="F5777" t="inlineStr">
        <is>
          <t>UAE</t>
        </is>
      </c>
      <c r="G5777" t="inlineStr">
        <is>
          <t>BFSI</t>
        </is>
      </c>
      <c r="H5777" t="inlineStr">
        <is>
          <t>Cloud &amp; infrastructure</t>
        </is>
      </c>
      <c r="I5777" t="inlineStr">
        <is>
          <t>Mid-size client</t>
        </is>
      </c>
      <c r="J5777" t="inlineStr">
        <is>
          <t>Hiroshi Tanaka</t>
        </is>
      </c>
      <c r="K5777" s="71" t="n">
        <v>1767</v>
      </c>
      <c r="L5777" s="72" t="n">
        <v>3541.96</v>
      </c>
      <c r="M5777" s="72" t="n">
        <v>6258643.32</v>
      </c>
      <c r="N5777" s="72" t="n">
        <v>250345.73</v>
      </c>
      <c r="O5777" s="72" t="n">
        <v>6008297.59</v>
      </c>
      <c r="P5777" s="72" t="n">
        <v>3795967.99</v>
      </c>
      <c r="Q5777" s="72" t="n">
        <v>2212329.6</v>
      </c>
      <c r="R5777" t="inlineStr">
        <is>
          <t>B-03</t>
        </is>
      </c>
      <c r="S5777" s="73" t="n">
        <v>10.9</v>
      </c>
      <c r="T5777" s="73" t="n">
        <v>9.9</v>
      </c>
      <c r="U5777" s="71" t="n">
        <v>0</v>
      </c>
      <c r="V5777" t="inlineStr">
        <is>
          <t>No</t>
        </is>
      </c>
      <c r="W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TC105769</t>
        </is>
      </c>
      <c r="B5778" s="69" t="n">
        <v>46354</v>
      </c>
      <c r="C5778" s="70" t="n">
        <v>2026</v>
      </c>
      <c r="D5778" t="inlineStr">
        <is>
          <t>Nov</t>
        </is>
      </c>
      <c r="E5778" t="inlineStr">
        <is>
          <t>Continental Europe</t>
        </is>
      </c>
      <c r="F5778" t="inlineStr">
        <is>
          <t>France</t>
        </is>
      </c>
      <c r="G5778" t="inlineStr">
        <is>
          <t>Life Sciences</t>
        </is>
      </c>
      <c r="H5778" t="inlineStr">
        <is>
          <t>Application services</t>
        </is>
      </c>
      <c r="I5778" t="inlineStr">
        <is>
          <t>Mid-size client</t>
        </is>
      </c>
      <c r="J5778" t="inlineStr">
        <is>
          <t>Hiroshi Tanaka</t>
        </is>
      </c>
      <c r="K5778" s="71" t="n">
        <v>4075</v>
      </c>
      <c r="L5778" s="72" t="n">
        <v>4809.43</v>
      </c>
      <c r="M5778" s="72" t="n">
        <v>19598427.25</v>
      </c>
      <c r="N5778" s="72" t="n">
        <v>391968.54</v>
      </c>
      <c r="O5778" s="72" t="n">
        <v>19206458.71</v>
      </c>
      <c r="P5778" s="72" t="n">
        <v>11451064.61</v>
      </c>
      <c r="Q5778" s="72" t="n">
        <v>7755394.1</v>
      </c>
      <c r="R5778" t="inlineStr">
        <is>
          <t>LS-02</t>
        </is>
      </c>
      <c r="S5778" s="73" t="n">
        <v>30.8</v>
      </c>
      <c r="T5778" s="73" t="n">
        <v>23.3</v>
      </c>
      <c r="U5778" s="71" t="n">
        <v>0</v>
      </c>
      <c r="V5778" t="inlineStr">
        <is>
          <t>No</t>
        </is>
      </c>
      <c r="W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TC105770</t>
        </is>
      </c>
      <c r="B5779" s="69" t="n">
        <v>46354</v>
      </c>
      <c r="C5779" s="70" t="n">
        <v>2026</v>
      </c>
      <c r="D5779" t="inlineStr">
        <is>
          <t>Nov</t>
        </is>
      </c>
      <c r="E5779" t="inlineStr">
        <is>
          <t>North America</t>
        </is>
      </c>
      <c r="F5779" t="inlineStr">
        <is>
          <t>Canada</t>
        </is>
      </c>
      <c r="G5779" t="inlineStr">
        <is>
          <t>Technology &amp; Services</t>
        </is>
      </c>
      <c r="H5779" t="inlineStr">
        <is>
          <t>Consulting</t>
        </is>
      </c>
      <c r="I5779" t="inlineStr">
        <is>
          <t>Top-10 client</t>
        </is>
      </c>
      <c r="J5779" t="inlineStr">
        <is>
          <t>Omar Haddad</t>
        </is>
      </c>
      <c r="K5779" s="71" t="n">
        <v>7381</v>
      </c>
      <c r="L5779" s="72" t="n">
        <v>4343.65</v>
      </c>
      <c r="M5779" s="72" t="n">
        <v>32060480.65</v>
      </c>
      <c r="N5779" s="72" t="n">
        <v>1282419.23</v>
      </c>
      <c r="O5779" s="72" t="n">
        <v>30778061.42</v>
      </c>
      <c r="P5779" s="72" t="n">
        <v>22139801.79</v>
      </c>
      <c r="Q5779" s="72" t="n">
        <v>8638259.630000001</v>
      </c>
      <c r="R5779" t="inlineStr">
        <is>
          <t>TS-06</t>
        </is>
      </c>
      <c r="S5779" s="73" t="n">
        <v>47.9</v>
      </c>
      <c r="T5779" s="73" t="n">
        <v>43.1</v>
      </c>
      <c r="U5779" s="71" t="n">
        <v>1</v>
      </c>
      <c r="V5779" t="inlineStr">
        <is>
          <t>No</t>
        </is>
      </c>
      <c r="W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TC105771</t>
        </is>
      </c>
      <c r="B5780" s="69" t="n">
        <v>46354</v>
      </c>
      <c r="C5780" s="70" t="n">
        <v>2026</v>
      </c>
      <c r="D5780" t="inlineStr">
        <is>
          <t>Nov</t>
        </is>
      </c>
      <c r="E5780" t="inlineStr">
        <is>
          <t>North America</t>
        </is>
      </c>
      <c r="F5780" t="inlineStr">
        <is>
          <t>Canada</t>
        </is>
      </c>
      <c r="G5780" t="inlineStr">
        <is>
          <t>Life Sciences</t>
        </is>
      </c>
      <c r="H5780" t="inlineStr">
        <is>
          <t>Consulting</t>
        </is>
      </c>
      <c r="I5780" t="inlineStr">
        <is>
          <t>Large client</t>
        </is>
      </c>
      <c r="J5780" t="inlineStr">
        <is>
          <t>Ravindra Patil</t>
        </is>
      </c>
      <c r="K5780" s="71" t="n">
        <v>5669</v>
      </c>
      <c r="L5780" s="72" t="n">
        <v>4055.85</v>
      </c>
      <c r="M5780" s="72" t="n">
        <v>22992613.65</v>
      </c>
      <c r="N5780" s="72" t="n">
        <v>459852.27</v>
      </c>
      <c r="O5780" s="72" t="n">
        <v>22532761.38</v>
      </c>
      <c r="P5780" s="72" t="n">
        <v>14670049.33</v>
      </c>
      <c r="Q5780" s="72" t="n">
        <v>7862712.05</v>
      </c>
      <c r="R5780" t="inlineStr">
        <is>
          <t>LS-02</t>
        </is>
      </c>
      <c r="S5780" s="73" t="n">
        <v>40.6</v>
      </c>
      <c r="T5780" s="73" t="n">
        <v>32.7</v>
      </c>
      <c r="U5780" s="71" t="n">
        <v>0</v>
      </c>
      <c r="V5780" t="inlineStr">
        <is>
          <t>No</t>
        </is>
      </c>
      <c r="W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TC105772</t>
        </is>
      </c>
      <c r="B5781" s="69" t="n">
        <v>46354</v>
      </c>
      <c r="C5781" s="70" t="n">
        <v>2026</v>
      </c>
      <c r="D5781" t="inlineStr">
        <is>
          <t>Nov</t>
        </is>
      </c>
      <c r="E5781" t="inlineStr">
        <is>
          <t>North America</t>
        </is>
      </c>
      <c r="F5781" t="inlineStr">
        <is>
          <t>USA</t>
        </is>
      </c>
      <c r="G5781" t="inlineStr">
        <is>
          <t>BFSI</t>
        </is>
      </c>
      <c r="H5781" t="inlineStr">
        <is>
          <t>Application services</t>
        </is>
      </c>
      <c r="I5781" t="inlineStr">
        <is>
          <t>Top-10 client</t>
        </is>
      </c>
      <c r="J5781" t="inlineStr">
        <is>
          <t>Wei Chen</t>
        </is>
      </c>
      <c r="K5781" s="71" t="n">
        <v>4876</v>
      </c>
      <c r="L5781" s="72" t="n">
        <v>3815.34</v>
      </c>
      <c r="M5781" s="72" t="n">
        <v>18603597.84</v>
      </c>
      <c r="N5781" s="72" t="n">
        <v>1116215.87</v>
      </c>
      <c r="O5781" s="72" t="n">
        <v>17487381.97</v>
      </c>
      <c r="P5781" s="72" t="n">
        <v>11401861.93</v>
      </c>
      <c r="Q5781" s="72" t="n">
        <v>6085520.04</v>
      </c>
      <c r="R5781" t="inlineStr">
        <is>
          <t>B-05</t>
        </is>
      </c>
      <c r="S5781" s="73" t="n">
        <v>31.4</v>
      </c>
      <c r="T5781" s="73" t="n">
        <v>26.8</v>
      </c>
      <c r="U5781" s="71" t="n">
        <v>0</v>
      </c>
      <c r="V5781" t="inlineStr">
        <is>
          <t>No</t>
        </is>
      </c>
      <c r="W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TC105773</t>
        </is>
      </c>
      <c r="B5782" s="69" t="n">
        <v>46354</v>
      </c>
      <c r="C5782" s="70" t="n">
        <v>2026</v>
      </c>
      <c r="D5782" t="inlineStr">
        <is>
          <t>Nov</t>
        </is>
      </c>
      <c r="E5782" t="inlineStr">
        <is>
          <t>North America</t>
        </is>
      </c>
      <c r="F5782" t="inlineStr">
        <is>
          <t>Canada</t>
        </is>
      </c>
      <c r="G5782" t="inlineStr">
        <is>
          <t>Retail &amp; CPG</t>
        </is>
      </c>
      <c r="H5782" t="inlineStr">
        <is>
          <t>BPS</t>
        </is>
      </c>
      <c r="I5782" t="inlineStr">
        <is>
          <t>Top-10 client</t>
        </is>
      </c>
      <c r="J5782" t="inlineStr">
        <is>
          <t>Mei Lin</t>
        </is>
      </c>
      <c r="K5782" s="71" t="n">
        <v>10164</v>
      </c>
      <c r="L5782" s="72" t="n">
        <v>3496.87</v>
      </c>
      <c r="M5782" s="72" t="n">
        <v>35542186.68</v>
      </c>
      <c r="N5782" s="72" t="n">
        <v>1421687.47</v>
      </c>
      <c r="O5782" s="72" t="n">
        <v>34120499.21</v>
      </c>
      <c r="P5782" s="72" t="n">
        <v>21444251.32</v>
      </c>
      <c r="Q5782" s="72" t="n">
        <v>12676247.89</v>
      </c>
      <c r="R5782" t="inlineStr">
        <is>
          <t>RC-06</t>
        </is>
      </c>
      <c r="S5782" s="73" t="n">
        <v>71.3</v>
      </c>
      <c r="T5782" s="73" t="n">
        <v>55.9</v>
      </c>
      <c r="U5782" s="71" t="n">
        <v>1</v>
      </c>
      <c r="V5782" t="inlineStr">
        <is>
          <t>No</t>
        </is>
      </c>
      <c r="W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TC105774</t>
        </is>
      </c>
      <c r="B5783" s="69" t="n">
        <v>46354</v>
      </c>
      <c r="C5783" s="70" t="n">
        <v>2026</v>
      </c>
      <c r="D5783" t="inlineStr">
        <is>
          <t>Nov</t>
        </is>
      </c>
      <c r="E5783" t="inlineStr">
        <is>
          <t>North America</t>
        </is>
      </c>
      <c r="F5783" t="inlineStr">
        <is>
          <t>Canada</t>
        </is>
      </c>
      <c r="G5783" t="inlineStr">
        <is>
          <t>BFSI</t>
        </is>
      </c>
      <c r="H5783" t="inlineStr">
        <is>
          <t>Application services</t>
        </is>
      </c>
      <c r="I5783" t="inlineStr">
        <is>
          <t>Top-10 client</t>
        </is>
      </c>
      <c r="J5783" t="inlineStr">
        <is>
          <t>Amir Khan</t>
        </is>
      </c>
      <c r="K5783" s="71" t="n">
        <v>2160</v>
      </c>
      <c r="L5783" s="72" t="n">
        <v>4185.87</v>
      </c>
      <c r="M5783" s="72" t="n">
        <v>9041479.199999999</v>
      </c>
      <c r="N5783" s="72" t="n">
        <v>180829.58</v>
      </c>
      <c r="O5783" s="72" t="n">
        <v>8860649.619999999</v>
      </c>
      <c r="P5783" s="72" t="n">
        <v>5787589.98</v>
      </c>
      <c r="Q5783" s="72" t="n">
        <v>3073059.64</v>
      </c>
      <c r="R5783" t="inlineStr">
        <is>
          <t>B-03</t>
        </is>
      </c>
      <c r="S5783" s="73" t="n">
        <v>15.9</v>
      </c>
      <c r="T5783" s="73" t="n">
        <v>12.8</v>
      </c>
      <c r="U5783" s="71" t="n">
        <v>1</v>
      </c>
      <c r="V5783" t="inlineStr">
        <is>
          <t>No</t>
        </is>
      </c>
      <c r="W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TC105775</t>
        </is>
      </c>
      <c r="B5784" s="69" t="n">
        <v>46354</v>
      </c>
      <c r="C5784" s="70" t="n">
        <v>2026</v>
      </c>
      <c r="D5784" t="inlineStr">
        <is>
          <t>Nov</t>
        </is>
      </c>
      <c r="E5784" t="inlineStr">
        <is>
          <t>UK</t>
        </is>
      </c>
      <c r="F5784" t="inlineStr">
        <is>
          <t>UK</t>
        </is>
      </c>
      <c r="G5784" t="inlineStr">
        <is>
          <t>Technology &amp; Services</t>
        </is>
      </c>
      <c r="H5784" t="inlineStr">
        <is>
          <t>Application services</t>
        </is>
      </c>
      <c r="I5784" t="inlineStr">
        <is>
          <t>Top-10 client</t>
        </is>
      </c>
      <c r="J5784" t="inlineStr">
        <is>
          <t>Wei Chen</t>
        </is>
      </c>
      <c r="K5784" s="71" t="n">
        <v>4172</v>
      </c>
      <c r="L5784" s="72" t="n">
        <v>4331.65</v>
      </c>
      <c r="M5784" s="72" t="n">
        <v>18071643.8</v>
      </c>
      <c r="N5784" s="72" t="n">
        <v>361432.88</v>
      </c>
      <c r="O5784" s="72" t="n">
        <v>17710210.92</v>
      </c>
      <c r="P5784" s="72" t="n">
        <v>10907405.33</v>
      </c>
      <c r="Q5784" s="72" t="n">
        <v>6802805.59</v>
      </c>
      <c r="R5784" t="inlineStr">
        <is>
          <t>TS-02</t>
        </is>
      </c>
      <c r="S5784" s="73" t="n">
        <v>31.6</v>
      </c>
      <c r="T5784" s="73" t="n">
        <v>24.4</v>
      </c>
      <c r="U5784" s="71" t="n">
        <v>0</v>
      </c>
      <c r="V5784" t="inlineStr">
        <is>
          <t>No</t>
        </is>
      </c>
      <c r="W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TC105776</t>
        </is>
      </c>
      <c r="B5785" s="69" t="n">
        <v>46354</v>
      </c>
      <c r="C5785" s="70" t="n">
        <v>2026</v>
      </c>
      <c r="D5785" t="inlineStr">
        <is>
          <t>Nov</t>
        </is>
      </c>
      <c r="E5785" t="inlineStr">
        <is>
          <t>UK</t>
        </is>
      </c>
      <c r="F5785" t="inlineStr">
        <is>
          <t>UK</t>
        </is>
      </c>
      <c r="G5785" t="inlineStr">
        <is>
          <t>Retail &amp; CPG</t>
        </is>
      </c>
      <c r="H5785" t="inlineStr">
        <is>
          <t>AI &amp; data</t>
        </is>
      </c>
      <c r="I5785" t="inlineStr">
        <is>
          <t>Large client</t>
        </is>
      </c>
      <c r="J5785" t="inlineStr">
        <is>
          <t>Shraddha Kulkarni</t>
        </is>
      </c>
      <c r="K5785" s="71" t="n">
        <v>7222</v>
      </c>
      <c r="L5785" s="72" t="n">
        <v>3393.56</v>
      </c>
      <c r="M5785" s="72" t="n">
        <v>24508290.32</v>
      </c>
      <c r="N5785" s="72" t="n">
        <v>0</v>
      </c>
      <c r="O5785" s="72" t="n">
        <v>24508290.32</v>
      </c>
      <c r="P5785" s="72" t="n">
        <v>14872863.69</v>
      </c>
      <c r="Q5785" s="72" t="n">
        <v>9635426.630000001</v>
      </c>
      <c r="R5785" t="inlineStr">
        <is>
          <t>RC-06</t>
        </is>
      </c>
      <c r="S5785" s="73" t="n">
        <v>57.9</v>
      </c>
      <c r="T5785" s="73" t="n">
        <v>43</v>
      </c>
      <c r="U5785" s="71" t="n">
        <v>0</v>
      </c>
      <c r="V5785" t="inlineStr">
        <is>
          <t>No</t>
        </is>
      </c>
      <c r="W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TC105777</t>
        </is>
      </c>
      <c r="B5786" s="69" t="n">
        <v>46354</v>
      </c>
      <c r="C5786" s="70" t="n">
        <v>2026</v>
      </c>
      <c r="D5786" t="inlineStr">
        <is>
          <t>Nov</t>
        </is>
      </c>
      <c r="E5786" t="inlineStr">
        <is>
          <t>North America</t>
        </is>
      </c>
      <c r="F5786" t="inlineStr">
        <is>
          <t>USA</t>
        </is>
      </c>
      <c r="G5786" t="inlineStr">
        <is>
          <t>BFSI</t>
        </is>
      </c>
      <c r="H5786" t="inlineStr">
        <is>
          <t>Application services</t>
        </is>
      </c>
      <c r="I5786" t="inlineStr">
        <is>
          <t>Large client</t>
        </is>
      </c>
      <c r="J5786" t="inlineStr">
        <is>
          <t>Amir Khan</t>
        </is>
      </c>
      <c r="K5786" s="71" t="n">
        <v>8537</v>
      </c>
      <c r="L5786" s="72" t="n">
        <v>3871.84</v>
      </c>
      <c r="M5786" s="72" t="n">
        <v>33053898.08</v>
      </c>
      <c r="N5786" s="72" t="n">
        <v>0</v>
      </c>
      <c r="O5786" s="72" t="n">
        <v>33053898.08</v>
      </c>
      <c r="P5786" s="72" t="n">
        <v>19504081.12</v>
      </c>
      <c r="Q5786" s="72" t="n">
        <v>13549816.96</v>
      </c>
      <c r="R5786" t="inlineStr">
        <is>
          <t>B-05</t>
        </is>
      </c>
      <c r="S5786" s="73" t="n">
        <v>64.90000000000001</v>
      </c>
      <c r="T5786" s="73" t="n">
        <v>50.1</v>
      </c>
      <c r="U5786" s="71" t="n">
        <v>2</v>
      </c>
      <c r="V5786" t="inlineStr">
        <is>
          <t>No</t>
        </is>
      </c>
      <c r="W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TC105778</t>
        </is>
      </c>
      <c r="B5787" s="69" t="n">
        <v>46357</v>
      </c>
      <c r="C5787" s="70" t="n">
        <v>2026</v>
      </c>
      <c r="D5787" t="inlineStr">
        <is>
          <t>Dec</t>
        </is>
      </c>
      <c r="E5787" t="inlineStr">
        <is>
          <t>North America</t>
        </is>
      </c>
      <c r="F5787" t="inlineStr">
        <is>
          <t>Canada</t>
        </is>
      </c>
      <c r="G5787" t="inlineStr">
        <is>
          <t>BFSI</t>
        </is>
      </c>
      <c r="H5787" t="inlineStr">
        <is>
          <t>BPS</t>
        </is>
      </c>
      <c r="I5787" t="inlineStr">
        <is>
          <t>Large client</t>
        </is>
      </c>
      <c r="J5787" t="inlineStr">
        <is>
          <t>Sophie Müller</t>
        </is>
      </c>
      <c r="K5787" s="71" t="n">
        <v>9359</v>
      </c>
      <c r="L5787" s="72" t="n">
        <v>4493.28</v>
      </c>
      <c r="M5787" s="72" t="n">
        <v>42052607.52</v>
      </c>
      <c r="N5787" s="72" t="n">
        <v>841052.15</v>
      </c>
      <c r="O5787" s="72" t="n">
        <v>41211555.37</v>
      </c>
      <c r="P5787" s="72" t="n">
        <v>28050246.62</v>
      </c>
      <c r="Q5787" s="72" t="n">
        <v>13161308.75</v>
      </c>
      <c r="R5787" t="inlineStr">
        <is>
          <t>B-06</t>
        </is>
      </c>
      <c r="S5787" s="73" t="n">
        <v>51.6</v>
      </c>
      <c r="T5787" s="73" t="n">
        <v>46.9</v>
      </c>
      <c r="U5787" s="71" t="n">
        <v>1</v>
      </c>
      <c r="V5787" t="inlineStr">
        <is>
          <t>No</t>
        </is>
      </c>
      <c r="W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TC105779</t>
        </is>
      </c>
      <c r="B5788" s="69" t="n">
        <v>46357</v>
      </c>
      <c r="C5788" s="70" t="n">
        <v>2026</v>
      </c>
      <c r="D5788" t="inlineStr">
        <is>
          <t>Dec</t>
        </is>
      </c>
      <c r="E5788" t="inlineStr">
        <is>
          <t>Continental Europe</t>
        </is>
      </c>
      <c r="F5788" t="inlineStr">
        <is>
          <t>France</t>
        </is>
      </c>
      <c r="G5788" t="inlineStr">
        <is>
          <t>Technology &amp; Services</t>
        </is>
      </c>
      <c r="H5788" t="inlineStr">
        <is>
          <t>AI &amp; data</t>
        </is>
      </c>
      <c r="I5788" t="inlineStr">
        <is>
          <t>Top-10 client</t>
        </is>
      </c>
      <c r="J5788" t="inlineStr">
        <is>
          <t>Zoya Ahmed</t>
        </is>
      </c>
      <c r="K5788" s="71" t="n">
        <v>2167</v>
      </c>
      <c r="L5788" s="72" t="n">
        <v>4198.09</v>
      </c>
      <c r="M5788" s="72" t="n">
        <v>9097261.029999999</v>
      </c>
      <c r="N5788" s="72" t="n">
        <v>545835.66</v>
      </c>
      <c r="O5788" s="72" t="n">
        <v>8551425.369999999</v>
      </c>
      <c r="P5788" s="72" t="n">
        <v>5951432.32</v>
      </c>
      <c r="Q5788" s="72" t="n">
        <v>2599993.05</v>
      </c>
      <c r="R5788" t="inlineStr">
        <is>
          <t>TS-02</t>
        </is>
      </c>
      <c r="S5788" s="73" t="n">
        <v>13.7</v>
      </c>
      <c r="T5788" s="73" t="n">
        <v>11.9</v>
      </c>
      <c r="U5788" s="71" t="n">
        <v>0</v>
      </c>
      <c r="V5788" t="inlineStr">
        <is>
          <t>No</t>
        </is>
      </c>
      <c r="W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TC105780</t>
        </is>
      </c>
      <c r="B5789" s="69" t="n">
        <v>46357</v>
      </c>
      <c r="C5789" s="70" t="n">
        <v>2026</v>
      </c>
      <c r="D5789" t="inlineStr">
        <is>
          <t>Dec</t>
        </is>
      </c>
      <c r="E5789" t="inlineStr">
        <is>
          <t>Continental Europe</t>
        </is>
      </c>
      <c r="F5789" t="inlineStr">
        <is>
          <t>France</t>
        </is>
      </c>
      <c r="G5789" t="inlineStr">
        <is>
          <t>Manufacturing</t>
        </is>
      </c>
      <c r="H5789" t="inlineStr">
        <is>
          <t>BPS</t>
        </is>
      </c>
      <c r="I5789" t="inlineStr">
        <is>
          <t>Mid-size client</t>
        </is>
      </c>
      <c r="J5789" t="inlineStr">
        <is>
          <t>Noah Smith</t>
        </is>
      </c>
      <c r="K5789" s="71" t="n">
        <v>9843</v>
      </c>
      <c r="L5789" s="72" t="n">
        <v>3647.54</v>
      </c>
      <c r="M5789" s="72" t="n">
        <v>35902736.22</v>
      </c>
      <c r="N5789" s="72" t="n">
        <v>0</v>
      </c>
      <c r="O5789" s="72" t="n">
        <v>35902736.22</v>
      </c>
      <c r="P5789" s="72" t="n">
        <v>21265444.22</v>
      </c>
      <c r="Q5789" s="72" t="n">
        <v>14637292</v>
      </c>
      <c r="R5789" t="inlineStr">
        <is>
          <t>M-03</t>
        </is>
      </c>
      <c r="S5789" s="73" t="n">
        <v>69.3</v>
      </c>
      <c r="T5789" s="73" t="n">
        <v>51.5</v>
      </c>
      <c r="U5789" s="71" t="n">
        <v>1</v>
      </c>
      <c r="V5789" t="inlineStr">
        <is>
          <t>No</t>
        </is>
      </c>
      <c r="W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TC105781</t>
        </is>
      </c>
      <c r="B5790" s="69" t="n">
        <v>46357</v>
      </c>
      <c r="C5790" s="70" t="n">
        <v>2026</v>
      </c>
      <c r="D5790" t="inlineStr">
        <is>
          <t>Dec</t>
        </is>
      </c>
      <c r="E5790" t="inlineStr">
        <is>
          <t>India</t>
        </is>
      </c>
      <c r="F5790" t="inlineStr">
        <is>
          <t>India</t>
        </is>
      </c>
      <c r="G5790" t="inlineStr">
        <is>
          <t>Communications &amp; Media</t>
        </is>
      </c>
      <c r="H5790" t="inlineStr">
        <is>
          <t>BPS</t>
        </is>
      </c>
      <c r="I5790" t="inlineStr">
        <is>
          <t>Top-10 client</t>
        </is>
      </c>
      <c r="J5790" t="inlineStr">
        <is>
          <t>Noah Smith</t>
        </is>
      </c>
      <c r="K5790" s="71" t="n">
        <v>2604</v>
      </c>
      <c r="L5790" s="72" t="n">
        <v>3524.37</v>
      </c>
      <c r="M5790" s="72" t="n">
        <v>9177459.48</v>
      </c>
      <c r="N5790" s="72" t="n">
        <v>183549.19</v>
      </c>
      <c r="O5790" s="72" t="n">
        <v>8993910.289999999</v>
      </c>
      <c r="P5790" s="72" t="n">
        <v>5887239.94</v>
      </c>
      <c r="Q5790" s="72" t="n">
        <v>3106670.35</v>
      </c>
      <c r="R5790" t="inlineStr">
        <is>
          <t>CM-02</t>
        </is>
      </c>
      <c r="S5790" s="73" t="n">
        <v>18.5</v>
      </c>
      <c r="T5790" s="73" t="n">
        <v>14.7</v>
      </c>
      <c r="U5790" s="71" t="n">
        <v>0</v>
      </c>
      <c r="V5790" t="inlineStr">
        <is>
          <t>No</t>
        </is>
      </c>
      <c r="W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TC105782</t>
        </is>
      </c>
      <c r="B5791" s="69" t="n">
        <v>46357</v>
      </c>
      <c r="C5791" s="70" t="n">
        <v>2026</v>
      </c>
      <c r="D5791" t="inlineStr">
        <is>
          <t>Dec</t>
        </is>
      </c>
      <c r="E5791" t="inlineStr">
        <is>
          <t>North America</t>
        </is>
      </c>
      <c r="F5791" t="inlineStr">
        <is>
          <t>USA</t>
        </is>
      </c>
      <c r="G5791" t="inlineStr">
        <is>
          <t>Life Sciences</t>
        </is>
      </c>
      <c r="H5791" t="inlineStr">
        <is>
          <t>Application services</t>
        </is>
      </c>
      <c r="I5791" t="inlineStr">
        <is>
          <t>Top-10 client</t>
        </is>
      </c>
      <c r="J5791" t="inlineStr">
        <is>
          <t>Kofi Mensah</t>
        </is>
      </c>
      <c r="K5791" s="71" t="n">
        <v>6935</v>
      </c>
      <c r="L5791" s="72" t="n">
        <v>4386.05</v>
      </c>
      <c r="M5791" s="72" t="n">
        <v>30417256.75</v>
      </c>
      <c r="N5791" s="72" t="n">
        <v>608345.14</v>
      </c>
      <c r="O5791" s="72" t="n">
        <v>29808911.61</v>
      </c>
      <c r="P5791" s="72" t="n">
        <v>19068781.71</v>
      </c>
      <c r="Q5791" s="72" t="n">
        <v>10740129.9</v>
      </c>
      <c r="R5791" t="inlineStr">
        <is>
          <t>LS-02</t>
        </is>
      </c>
      <c r="S5791" s="73" t="n">
        <v>38.8</v>
      </c>
      <c r="T5791" s="73" t="n">
        <v>34.6</v>
      </c>
      <c r="U5791" s="71" t="n">
        <v>0</v>
      </c>
      <c r="V5791" t="inlineStr">
        <is>
          <t>No</t>
        </is>
      </c>
      <c r="W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TC105783</t>
        </is>
      </c>
      <c r="B5792" s="69" t="n">
        <v>46357</v>
      </c>
      <c r="C5792" s="70" t="n">
        <v>2026</v>
      </c>
      <c r="D5792" t="inlineStr">
        <is>
          <t>Dec</t>
        </is>
      </c>
      <c r="E5792" t="inlineStr">
        <is>
          <t>Continental Europe</t>
        </is>
      </c>
      <c r="F5792" t="inlineStr">
        <is>
          <t>Germany</t>
        </is>
      </c>
      <c r="G5792" t="inlineStr">
        <is>
          <t>Retail &amp; CPG</t>
        </is>
      </c>
      <c r="H5792" t="inlineStr">
        <is>
          <t>Cloud &amp; infrastructure</t>
        </is>
      </c>
      <c r="I5792" t="inlineStr">
        <is>
          <t>Large client</t>
        </is>
      </c>
      <c r="J5792" t="inlineStr">
        <is>
          <t>Fatima Al-Saud</t>
        </is>
      </c>
      <c r="K5792" s="71" t="n">
        <v>6367</v>
      </c>
      <c r="L5792" s="72" t="n">
        <v>3829.22</v>
      </c>
      <c r="M5792" s="72" t="n">
        <v>24380643.74</v>
      </c>
      <c r="N5792" s="72" t="n">
        <v>0</v>
      </c>
      <c r="O5792" s="72" t="n">
        <v>24380643.74</v>
      </c>
      <c r="P5792" s="72" t="n">
        <v>15197026.15</v>
      </c>
      <c r="Q5792" s="72" t="n">
        <v>9183617.59</v>
      </c>
      <c r="R5792" t="inlineStr">
        <is>
          <t>RC-06</t>
        </is>
      </c>
      <c r="S5792" s="73" t="n">
        <v>40.1</v>
      </c>
      <c r="T5792" s="73" t="n">
        <v>32.2</v>
      </c>
      <c r="U5792" s="71" t="n">
        <v>0</v>
      </c>
      <c r="V5792" t="inlineStr">
        <is>
          <t>No</t>
        </is>
      </c>
      <c r="W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TC105784</t>
        </is>
      </c>
      <c r="B5793" s="69" t="n">
        <v>46357</v>
      </c>
      <c r="C5793" s="70" t="n">
        <v>2026</v>
      </c>
      <c r="D5793" t="inlineStr">
        <is>
          <t>Dec</t>
        </is>
      </c>
      <c r="E5793" t="inlineStr">
        <is>
          <t>Middle East &amp; Africa</t>
        </is>
      </c>
      <c r="F5793" t="inlineStr">
        <is>
          <t>UAE</t>
        </is>
      </c>
      <c r="G5793" t="inlineStr">
        <is>
          <t>Manufacturing</t>
        </is>
      </c>
      <c r="H5793" t="inlineStr">
        <is>
          <t>Cloud &amp; infrastructure</t>
        </is>
      </c>
      <c r="I5793" t="inlineStr">
        <is>
          <t>Mid-size client</t>
        </is>
      </c>
      <c r="J5793" t="inlineStr">
        <is>
          <t>Olivia Brown</t>
        </is>
      </c>
      <c r="K5793" s="71" t="n">
        <v>10826</v>
      </c>
      <c r="L5793" s="72" t="n">
        <v>3444.63</v>
      </c>
      <c r="M5793" s="72" t="n">
        <v>37291564.38</v>
      </c>
      <c r="N5793" s="72" t="n">
        <v>2237493.86</v>
      </c>
      <c r="O5793" s="72" t="n">
        <v>35054070.52</v>
      </c>
      <c r="P5793" s="72" t="n">
        <v>25021560.01</v>
      </c>
      <c r="Q5793" s="72" t="n">
        <v>10032510.51</v>
      </c>
      <c r="R5793" t="inlineStr">
        <is>
          <t>M-02</t>
        </is>
      </c>
      <c r="S5793" s="73" t="n">
        <v>72.40000000000001</v>
      </c>
      <c r="T5793" s="73" t="n">
        <v>54.1</v>
      </c>
      <c r="U5793" s="71" t="n">
        <v>1</v>
      </c>
      <c r="V5793" t="inlineStr">
        <is>
          <t>No</t>
        </is>
      </c>
      <c r="W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TC105785</t>
        </is>
      </c>
      <c r="B5794" s="69" t="n">
        <v>46357</v>
      </c>
      <c r="C5794" s="70" t="n">
        <v>2026</v>
      </c>
      <c r="D5794" t="inlineStr">
        <is>
          <t>Dec</t>
        </is>
      </c>
      <c r="E5794" t="inlineStr">
        <is>
          <t>North America</t>
        </is>
      </c>
      <c r="F5794" t="inlineStr">
        <is>
          <t>USA</t>
        </is>
      </c>
      <c r="G5794" t="inlineStr">
        <is>
          <t>Technology &amp; Services</t>
        </is>
      </c>
      <c r="H5794" t="inlineStr">
        <is>
          <t>Application services</t>
        </is>
      </c>
      <c r="I5794" t="inlineStr">
        <is>
          <t>Mid-size client</t>
        </is>
      </c>
      <c r="J5794" t="inlineStr">
        <is>
          <t>Lucas Martin</t>
        </is>
      </c>
      <c r="K5794" s="71" t="n">
        <v>3277</v>
      </c>
      <c r="L5794" s="72" t="n">
        <v>4486.8</v>
      </c>
      <c r="M5794" s="72" t="n">
        <v>14703243.6</v>
      </c>
      <c r="N5794" s="72" t="n">
        <v>588129.74</v>
      </c>
      <c r="O5794" s="72" t="n">
        <v>14115113.86</v>
      </c>
      <c r="P5794" s="72" t="n">
        <v>10176368.94</v>
      </c>
      <c r="Q5794" s="72" t="n">
        <v>3938744.92</v>
      </c>
      <c r="R5794" t="inlineStr">
        <is>
          <t>TS-06</t>
        </is>
      </c>
      <c r="S5794" s="73" t="n">
        <v>20.7</v>
      </c>
      <c r="T5794" s="73" t="n">
        <v>17.1</v>
      </c>
      <c r="U5794" s="71" t="n">
        <v>1</v>
      </c>
      <c r="V5794" t="inlineStr">
        <is>
          <t>No</t>
        </is>
      </c>
      <c r="W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TC105786</t>
        </is>
      </c>
      <c r="B5795" s="69" t="n">
        <v>46357</v>
      </c>
      <c r="C5795" s="70" t="n">
        <v>2026</v>
      </c>
      <c r="D5795" t="inlineStr">
        <is>
          <t>Dec</t>
        </is>
      </c>
      <c r="E5795" t="inlineStr">
        <is>
          <t>Asia Pacific</t>
        </is>
      </c>
      <c r="F5795" t="inlineStr">
        <is>
          <t>Singapore</t>
        </is>
      </c>
      <c r="G5795" t="inlineStr">
        <is>
          <t>BFSI</t>
        </is>
      </c>
      <c r="H5795" t="inlineStr">
        <is>
          <t>Application services</t>
        </is>
      </c>
      <c r="I5795" t="inlineStr">
        <is>
          <t>Large client</t>
        </is>
      </c>
      <c r="J5795" t="inlineStr">
        <is>
          <t>Shraddha Kulkarni</t>
        </is>
      </c>
      <c r="K5795" s="71" t="n">
        <v>9445</v>
      </c>
      <c r="L5795" s="72" t="n">
        <v>3608</v>
      </c>
      <c r="M5795" s="72" t="n">
        <v>34077560</v>
      </c>
      <c r="N5795" s="72" t="n">
        <v>0</v>
      </c>
      <c r="O5795" s="72" t="n">
        <v>34077560</v>
      </c>
      <c r="P5795" s="72" t="n">
        <v>21950265.86</v>
      </c>
      <c r="Q5795" s="72" t="n">
        <v>12127294.14</v>
      </c>
      <c r="R5795" t="inlineStr">
        <is>
          <t>B-01</t>
        </is>
      </c>
      <c r="S5795" s="73" t="n">
        <v>52.5</v>
      </c>
      <c r="T5795" s="73" t="n">
        <v>47.5</v>
      </c>
      <c r="U5795" s="71" t="n">
        <v>1</v>
      </c>
      <c r="V5795" t="inlineStr">
        <is>
          <t>No</t>
        </is>
      </c>
      <c r="W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TC105787</t>
        </is>
      </c>
      <c r="B5796" s="69" t="n">
        <v>46357</v>
      </c>
      <c r="C5796" s="70" t="n">
        <v>2026</v>
      </c>
      <c r="D5796" t="inlineStr">
        <is>
          <t>Dec</t>
        </is>
      </c>
      <c r="E5796" t="inlineStr">
        <is>
          <t>North America</t>
        </is>
      </c>
      <c r="F5796" t="inlineStr">
        <is>
          <t>USA</t>
        </is>
      </c>
      <c r="G5796" t="inlineStr">
        <is>
          <t>Retail &amp; CPG</t>
        </is>
      </c>
      <c r="H5796" t="inlineStr">
        <is>
          <t>AI &amp; data</t>
        </is>
      </c>
      <c r="I5796" t="inlineStr">
        <is>
          <t>Top-10 client</t>
        </is>
      </c>
      <c r="J5796" t="inlineStr">
        <is>
          <t>Mei Lin</t>
        </is>
      </c>
      <c r="K5796" s="71" t="n">
        <v>2950</v>
      </c>
      <c r="L5796" s="72" t="n">
        <v>3504.77</v>
      </c>
      <c r="M5796" s="72" t="n">
        <v>10339071.5</v>
      </c>
      <c r="N5796" s="72" t="n">
        <v>0</v>
      </c>
      <c r="O5796" s="72" t="n">
        <v>10339071.5</v>
      </c>
      <c r="P5796" s="72" t="n">
        <v>7044126.86</v>
      </c>
      <c r="Q5796" s="72" t="n">
        <v>3294944.64</v>
      </c>
      <c r="R5796" t="inlineStr">
        <is>
          <t>RC-06</t>
        </is>
      </c>
      <c r="S5796" s="73" t="n">
        <v>18.4</v>
      </c>
      <c r="T5796" s="73" t="n">
        <v>15.5</v>
      </c>
      <c r="U5796" s="71" t="n">
        <v>0</v>
      </c>
      <c r="V5796" t="inlineStr">
        <is>
          <t>Yes</t>
        </is>
      </c>
      <c r="W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TC105788</t>
        </is>
      </c>
      <c r="B5797" s="69" t="n">
        <v>46358</v>
      </c>
      <c r="C5797" s="70" t="n">
        <v>2026</v>
      </c>
      <c r="D5797" t="inlineStr">
        <is>
          <t>Dec</t>
        </is>
      </c>
      <c r="E5797" t="inlineStr">
        <is>
          <t>India</t>
        </is>
      </c>
      <c r="F5797" t="inlineStr">
        <is>
          <t>India</t>
        </is>
      </c>
      <c r="G5797" t="inlineStr">
        <is>
          <t>Retail &amp; CPG</t>
        </is>
      </c>
      <c r="H5797" t="inlineStr">
        <is>
          <t>Application services</t>
        </is>
      </c>
      <c r="I5797" t="inlineStr">
        <is>
          <t>Large client</t>
        </is>
      </c>
      <c r="J5797" t="inlineStr">
        <is>
          <t>Priya Nair</t>
        </is>
      </c>
      <c r="K5797" s="71" t="n">
        <v>1152</v>
      </c>
      <c r="L5797" s="72" t="n">
        <v>3279.46</v>
      </c>
      <c r="M5797" s="72" t="n">
        <v>3777937.92</v>
      </c>
      <c r="N5797" s="72" t="n">
        <v>0</v>
      </c>
      <c r="O5797" s="72" t="n">
        <v>3777937.92</v>
      </c>
      <c r="P5797" s="72" t="n">
        <v>2330046.4</v>
      </c>
      <c r="Q5797" s="72" t="n">
        <v>1447891.52</v>
      </c>
      <c r="R5797" t="inlineStr">
        <is>
          <t>RC-04</t>
        </is>
      </c>
      <c r="S5797" s="73" t="n">
        <v>7.9</v>
      </c>
      <c r="T5797" s="73" t="n">
        <v>6</v>
      </c>
      <c r="U5797" s="71" t="n">
        <v>0</v>
      </c>
      <c r="V5797" t="inlineStr">
        <is>
          <t>No</t>
        </is>
      </c>
      <c r="W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TC105789</t>
        </is>
      </c>
      <c r="B5798" s="69" t="n">
        <v>46358</v>
      </c>
      <c r="C5798" s="70" t="n">
        <v>2026</v>
      </c>
      <c r="D5798" t="inlineStr">
        <is>
          <t>Dec</t>
        </is>
      </c>
      <c r="E5798" t="inlineStr">
        <is>
          <t>Continental Europe</t>
        </is>
      </c>
      <c r="F5798" t="inlineStr">
        <is>
          <t>Netherlands</t>
        </is>
      </c>
      <c r="G5798" t="inlineStr">
        <is>
          <t>Life Sciences</t>
        </is>
      </c>
      <c r="H5798" t="inlineStr">
        <is>
          <t>Cloud &amp; infrastructure</t>
        </is>
      </c>
      <c r="I5798" t="inlineStr">
        <is>
          <t>Top-10 client</t>
        </is>
      </c>
      <c r="J5798" t="inlineStr">
        <is>
          <t>Shraddha Kulkarni</t>
        </is>
      </c>
      <c r="K5798" s="71" t="n">
        <v>8782</v>
      </c>
      <c r="L5798" s="72" t="n">
        <v>4507.36</v>
      </c>
      <c r="M5798" s="72" t="n">
        <v>39583635.52</v>
      </c>
      <c r="N5798" s="72" t="n">
        <v>1583345.42</v>
      </c>
      <c r="O5798" s="72" t="n">
        <v>38000290.1</v>
      </c>
      <c r="P5798" s="72" t="n">
        <v>24744558.29</v>
      </c>
      <c r="Q5798" s="72" t="n">
        <v>13255731.81</v>
      </c>
      <c r="R5798" t="inlineStr">
        <is>
          <t>LS-05</t>
        </is>
      </c>
      <c r="S5798" s="73" t="n">
        <v>55.9</v>
      </c>
      <c r="T5798" s="73" t="n">
        <v>43.2</v>
      </c>
      <c r="U5798" s="71" t="n">
        <v>0</v>
      </c>
      <c r="V5798" t="inlineStr">
        <is>
          <t>No</t>
        </is>
      </c>
      <c r="W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TC105790</t>
        </is>
      </c>
      <c r="B5799" s="69" t="n">
        <v>46358</v>
      </c>
      <c r="C5799" s="70" t="n">
        <v>2026</v>
      </c>
      <c r="D5799" t="inlineStr">
        <is>
          <t>Dec</t>
        </is>
      </c>
      <c r="E5799" t="inlineStr">
        <is>
          <t>North America</t>
        </is>
      </c>
      <c r="F5799" t="inlineStr">
        <is>
          <t>USA</t>
        </is>
      </c>
      <c r="G5799" t="inlineStr">
        <is>
          <t>Manufacturing</t>
        </is>
      </c>
      <c r="H5799" t="inlineStr">
        <is>
          <t>Application services</t>
        </is>
      </c>
      <c r="I5799" t="inlineStr">
        <is>
          <t>Mid-size client</t>
        </is>
      </c>
      <c r="J5799" t="inlineStr">
        <is>
          <t>Zoya Ahmed</t>
        </is>
      </c>
      <c r="K5799" s="71" t="n">
        <v>7448</v>
      </c>
      <c r="L5799" s="72" t="n">
        <v>3945.66</v>
      </c>
      <c r="M5799" s="72" t="n">
        <v>29387275.68</v>
      </c>
      <c r="N5799" s="72" t="n">
        <v>587745.51</v>
      </c>
      <c r="O5799" s="72" t="n">
        <v>28799530.17</v>
      </c>
      <c r="P5799" s="72" t="n">
        <v>18276085.82</v>
      </c>
      <c r="Q5799" s="72" t="n">
        <v>10523444.35</v>
      </c>
      <c r="R5799" t="inlineStr">
        <is>
          <t>M-03</t>
        </is>
      </c>
      <c r="S5799" s="73" t="n">
        <v>47.1</v>
      </c>
      <c r="T5799" s="73" t="n">
        <v>40</v>
      </c>
      <c r="U5799" s="71" t="n">
        <v>0</v>
      </c>
      <c r="V5799" t="inlineStr">
        <is>
          <t>No</t>
        </is>
      </c>
      <c r="W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TC105791</t>
        </is>
      </c>
      <c r="B5800" s="69" t="n">
        <v>46358</v>
      </c>
      <c r="C5800" s="70" t="n">
        <v>2026</v>
      </c>
      <c r="D5800" t="inlineStr">
        <is>
          <t>Dec</t>
        </is>
      </c>
      <c r="E5800" t="inlineStr">
        <is>
          <t>Asia Pacific</t>
        </is>
      </c>
      <c r="F5800" t="inlineStr">
        <is>
          <t>Japan</t>
        </is>
      </c>
      <c r="G5800" t="inlineStr">
        <is>
          <t>Technology &amp; Services</t>
        </is>
      </c>
      <c r="H5800" t="inlineStr">
        <is>
          <t>Consulting</t>
        </is>
      </c>
      <c r="I5800" t="inlineStr">
        <is>
          <t>Top-10 client</t>
        </is>
      </c>
      <c r="J5800" t="inlineStr">
        <is>
          <t>Sophie Müller</t>
        </is>
      </c>
      <c r="K5800" s="71" t="n">
        <v>7580</v>
      </c>
      <c r="L5800" s="72" t="n">
        <v>3486.86</v>
      </c>
      <c r="M5800" s="72" t="n">
        <v>26430398.8</v>
      </c>
      <c r="N5800" s="72" t="n">
        <v>528607.98</v>
      </c>
      <c r="O5800" s="72" t="n">
        <v>25901790.82</v>
      </c>
      <c r="P5800" s="72" t="n">
        <v>16983973.24</v>
      </c>
      <c r="Q5800" s="72" t="n">
        <v>8917817.58</v>
      </c>
      <c r="R5800" t="inlineStr">
        <is>
          <t>TS-06</t>
        </is>
      </c>
      <c r="S5800" s="73" t="n">
        <v>47.7</v>
      </c>
      <c r="T5800" s="73" t="n">
        <v>40.7</v>
      </c>
      <c r="U5800" s="71" t="n">
        <v>0</v>
      </c>
      <c r="V5800" t="inlineStr">
        <is>
          <t>No</t>
        </is>
      </c>
      <c r="W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TC105792</t>
        </is>
      </c>
      <c r="B5801" s="69" t="n">
        <v>46358</v>
      </c>
      <c r="C5801" s="70" t="n">
        <v>2026</v>
      </c>
      <c r="D5801" t="inlineStr">
        <is>
          <t>Dec</t>
        </is>
      </c>
      <c r="E5801" t="inlineStr">
        <is>
          <t>Middle East &amp; Africa</t>
        </is>
      </c>
      <c r="F5801" t="inlineStr">
        <is>
          <t>South Africa</t>
        </is>
      </c>
      <c r="G5801" t="inlineStr">
        <is>
          <t>BFSI</t>
        </is>
      </c>
      <c r="H5801" t="inlineStr">
        <is>
          <t>Application services</t>
        </is>
      </c>
      <c r="I5801" t="inlineStr">
        <is>
          <t>Large client</t>
        </is>
      </c>
      <c r="J5801" t="inlineStr">
        <is>
          <t>Carlos Silva</t>
        </is>
      </c>
      <c r="K5801" s="71" t="n">
        <v>2787</v>
      </c>
      <c r="L5801" s="72" t="n">
        <v>3691.36</v>
      </c>
      <c r="M5801" s="72" t="n">
        <v>10287820.32</v>
      </c>
      <c r="N5801" s="72" t="n">
        <v>617269.22</v>
      </c>
      <c r="O5801" s="72" t="n">
        <v>9670551.1</v>
      </c>
      <c r="P5801" s="72" t="n">
        <v>7363365.06</v>
      </c>
      <c r="Q5801" s="72" t="n">
        <v>2307186.04</v>
      </c>
      <c r="R5801" t="inlineStr">
        <is>
          <t>B-05</t>
        </is>
      </c>
      <c r="S5801" s="73" t="n">
        <v>17.4</v>
      </c>
      <c r="T5801" s="73" t="n">
        <v>14.5</v>
      </c>
      <c r="U5801" s="71" t="n">
        <v>0</v>
      </c>
      <c r="V5801" t="inlineStr">
        <is>
          <t>No</t>
        </is>
      </c>
      <c r="W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TC105793</t>
        </is>
      </c>
      <c r="B5802" s="69" t="n">
        <v>46358</v>
      </c>
      <c r="C5802" s="70" t="n">
        <v>2026</v>
      </c>
      <c r="D5802" t="inlineStr">
        <is>
          <t>Dec</t>
        </is>
      </c>
      <c r="E5802" t="inlineStr">
        <is>
          <t>North America</t>
        </is>
      </c>
      <c r="F5802" t="inlineStr">
        <is>
          <t>USA</t>
        </is>
      </c>
      <c r="G5802" t="inlineStr">
        <is>
          <t>Life Sciences</t>
        </is>
      </c>
      <c r="H5802" t="inlineStr">
        <is>
          <t>Consulting</t>
        </is>
      </c>
      <c r="I5802" t="inlineStr">
        <is>
          <t>Large client</t>
        </is>
      </c>
      <c r="J5802" t="inlineStr">
        <is>
          <t>Priya Nair</t>
        </is>
      </c>
      <c r="K5802" s="71" t="n">
        <v>7131</v>
      </c>
      <c r="L5802" s="72" t="n">
        <v>4815.43</v>
      </c>
      <c r="M5802" s="72" t="n">
        <v>34338831.33</v>
      </c>
      <c r="N5802" s="72" t="n">
        <v>2060329.88</v>
      </c>
      <c r="O5802" s="72" t="n">
        <v>32278501.45</v>
      </c>
      <c r="P5802" s="72" t="n">
        <v>20313827.31</v>
      </c>
      <c r="Q5802" s="72" t="n">
        <v>11964674.14</v>
      </c>
      <c r="R5802" t="inlineStr">
        <is>
          <t>LS-05</t>
        </is>
      </c>
      <c r="S5802" s="73" t="n">
        <v>43.8</v>
      </c>
      <c r="T5802" s="73" t="n">
        <v>37.7</v>
      </c>
      <c r="U5802" s="71" t="n">
        <v>2</v>
      </c>
      <c r="V5802" t="inlineStr">
        <is>
          <t>No</t>
        </is>
      </c>
      <c r="W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TC105794</t>
        </is>
      </c>
      <c r="B5803" s="69" t="n">
        <v>46358</v>
      </c>
      <c r="C5803" s="70" t="n">
        <v>2026</v>
      </c>
      <c r="D5803" t="inlineStr">
        <is>
          <t>Dec</t>
        </is>
      </c>
      <c r="E5803" t="inlineStr">
        <is>
          <t>UK</t>
        </is>
      </c>
      <c r="F5803" t="inlineStr">
        <is>
          <t>UK</t>
        </is>
      </c>
      <c r="G5803" t="inlineStr">
        <is>
          <t>BFSI</t>
        </is>
      </c>
      <c r="H5803" t="inlineStr">
        <is>
          <t>Application services</t>
        </is>
      </c>
      <c r="I5803" t="inlineStr">
        <is>
          <t>Top-10 client</t>
        </is>
      </c>
      <c r="J5803" t="inlineStr">
        <is>
          <t>Sophie Müller</t>
        </is>
      </c>
      <c r="K5803" s="71" t="n">
        <v>2912</v>
      </c>
      <c r="L5803" s="72" t="n">
        <v>4486.19</v>
      </c>
      <c r="M5803" s="72" t="n">
        <v>13063785.28</v>
      </c>
      <c r="N5803" s="72" t="n">
        <v>522551.41</v>
      </c>
      <c r="O5803" s="72" t="n">
        <v>12541233.87</v>
      </c>
      <c r="P5803" s="72" t="n">
        <v>8669993.189999999</v>
      </c>
      <c r="Q5803" s="72" t="n">
        <v>3871240.68</v>
      </c>
      <c r="R5803" t="inlineStr">
        <is>
          <t>B-04</t>
        </is>
      </c>
      <c r="S5803" s="73" t="n">
        <v>17.1</v>
      </c>
      <c r="T5803" s="73" t="n">
        <v>15.7</v>
      </c>
      <c r="U5803" s="71" t="n">
        <v>0</v>
      </c>
      <c r="V5803" t="inlineStr">
        <is>
          <t>No</t>
        </is>
      </c>
      <c r="W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TC105795</t>
        </is>
      </c>
      <c r="B5804" s="69" t="n">
        <v>46359</v>
      </c>
      <c r="C5804" s="70" t="n">
        <v>2026</v>
      </c>
      <c r="D5804" t="inlineStr">
        <is>
          <t>Dec</t>
        </is>
      </c>
      <c r="E5804" t="inlineStr">
        <is>
          <t>UK</t>
        </is>
      </c>
      <c r="F5804" t="inlineStr">
        <is>
          <t>UK</t>
        </is>
      </c>
      <c r="G5804" t="inlineStr">
        <is>
          <t>Communications &amp; Media</t>
        </is>
      </c>
      <c r="H5804" t="inlineStr">
        <is>
          <t>Cloud &amp; infrastructure</t>
        </is>
      </c>
      <c r="I5804" t="inlineStr">
        <is>
          <t>Top-10 client</t>
        </is>
      </c>
      <c r="J5804" t="inlineStr">
        <is>
          <t>Omar Haddad</t>
        </is>
      </c>
      <c r="K5804" s="71" t="n">
        <v>10375</v>
      </c>
      <c r="L5804" s="72" t="n">
        <v>3465.08</v>
      </c>
      <c r="M5804" s="72" t="n">
        <v>35950205</v>
      </c>
      <c r="N5804" s="72" t="n">
        <v>719004.1</v>
      </c>
      <c r="O5804" s="72" t="n">
        <v>35231200.9</v>
      </c>
      <c r="P5804" s="72" t="n">
        <v>24802649.82</v>
      </c>
      <c r="Q5804" s="72" t="n">
        <v>10428551.08</v>
      </c>
      <c r="R5804" t="inlineStr">
        <is>
          <t>CM-05</t>
        </is>
      </c>
      <c r="S5804" s="73" t="n">
        <v>69.59999999999999</v>
      </c>
      <c r="T5804" s="73" t="n">
        <v>54</v>
      </c>
      <c r="U5804" s="71" t="n">
        <v>1</v>
      </c>
      <c r="V5804" t="inlineStr">
        <is>
          <t>No</t>
        </is>
      </c>
      <c r="W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TC105796</t>
        </is>
      </c>
      <c r="B5805" s="69" t="n">
        <v>46359</v>
      </c>
      <c r="C5805" s="70" t="n">
        <v>2026</v>
      </c>
      <c r="D5805" t="inlineStr">
        <is>
          <t>Dec</t>
        </is>
      </c>
      <c r="E5805" t="inlineStr">
        <is>
          <t>UK</t>
        </is>
      </c>
      <c r="F5805" t="inlineStr">
        <is>
          <t>UK</t>
        </is>
      </c>
      <c r="G5805" t="inlineStr">
        <is>
          <t>Life Sciences</t>
        </is>
      </c>
      <c r="H5805" t="inlineStr">
        <is>
          <t>AI &amp; data</t>
        </is>
      </c>
      <c r="I5805" t="inlineStr">
        <is>
          <t>Mid-size client</t>
        </is>
      </c>
      <c r="J5805" t="inlineStr">
        <is>
          <t>Sophie Müller</t>
        </is>
      </c>
      <c r="K5805" s="71" t="n">
        <v>9568</v>
      </c>
      <c r="L5805" s="72" t="n">
        <v>4332</v>
      </c>
      <c r="M5805" s="72" t="n">
        <v>41448576</v>
      </c>
      <c r="N5805" s="72" t="n">
        <v>828971.52</v>
      </c>
      <c r="O5805" s="72" t="n">
        <v>40619604.48</v>
      </c>
      <c r="P5805" s="72" t="n">
        <v>25181681.96</v>
      </c>
      <c r="Q5805" s="72" t="n">
        <v>15437922.52</v>
      </c>
      <c r="R5805" t="inlineStr">
        <is>
          <t>LS-01</t>
        </is>
      </c>
      <c r="S5805" s="73" t="n">
        <v>65.59999999999999</v>
      </c>
      <c r="T5805" s="73" t="n">
        <v>49.4</v>
      </c>
      <c r="U5805" s="71" t="n">
        <v>1</v>
      </c>
      <c r="V5805" t="inlineStr">
        <is>
          <t>No</t>
        </is>
      </c>
      <c r="W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TC105797</t>
        </is>
      </c>
      <c r="B5806" s="69" t="n">
        <v>46359</v>
      </c>
      <c r="C5806" s="70" t="n">
        <v>2026</v>
      </c>
      <c r="D5806" t="inlineStr">
        <is>
          <t>Dec</t>
        </is>
      </c>
      <c r="E5806" t="inlineStr">
        <is>
          <t>Asia Pacific</t>
        </is>
      </c>
      <c r="F5806" t="inlineStr">
        <is>
          <t>Australia</t>
        </is>
      </c>
      <c r="G5806" t="inlineStr">
        <is>
          <t>Retail &amp; CPG</t>
        </is>
      </c>
      <c r="H5806" t="inlineStr">
        <is>
          <t>BPS</t>
        </is>
      </c>
      <c r="I5806" t="inlineStr">
        <is>
          <t>Top-10 client</t>
        </is>
      </c>
      <c r="J5806" t="inlineStr">
        <is>
          <t>Wei Chen</t>
        </is>
      </c>
      <c r="K5806" s="71" t="n">
        <v>11288</v>
      </c>
      <c r="L5806" s="72" t="n">
        <v>3246.89</v>
      </c>
      <c r="M5806" s="72" t="n">
        <v>36650894.32</v>
      </c>
      <c r="N5806" s="72" t="n">
        <v>1466035.77</v>
      </c>
      <c r="O5806" s="72" t="n">
        <v>35184858.55</v>
      </c>
      <c r="P5806" s="72" t="n">
        <v>25298907.41</v>
      </c>
      <c r="Q5806" s="72" t="n">
        <v>9885951.140000001</v>
      </c>
      <c r="R5806" t="inlineStr">
        <is>
          <t>RC-04</t>
        </is>
      </c>
      <c r="S5806" s="73" t="n">
        <v>69.7</v>
      </c>
      <c r="T5806" s="73" t="n">
        <v>60.6</v>
      </c>
      <c r="U5806" s="71" t="n">
        <v>2</v>
      </c>
      <c r="V5806" t="inlineStr">
        <is>
          <t>No</t>
        </is>
      </c>
      <c r="W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TC105798</t>
        </is>
      </c>
      <c r="B5807" s="69" t="n">
        <v>46359</v>
      </c>
      <c r="C5807" s="70" t="n">
        <v>2026</v>
      </c>
      <c r="D5807" t="inlineStr">
        <is>
          <t>Dec</t>
        </is>
      </c>
      <c r="E5807" t="inlineStr">
        <is>
          <t>North America</t>
        </is>
      </c>
      <c r="F5807" t="inlineStr">
        <is>
          <t>Canada</t>
        </is>
      </c>
      <c r="G5807" t="inlineStr">
        <is>
          <t>Retail &amp; CPG</t>
        </is>
      </c>
      <c r="H5807" t="inlineStr">
        <is>
          <t>Consulting</t>
        </is>
      </c>
      <c r="I5807" t="inlineStr">
        <is>
          <t>Mid-size client</t>
        </is>
      </c>
      <c r="J5807" t="inlineStr">
        <is>
          <t>Ravindra Patil</t>
        </is>
      </c>
      <c r="K5807" s="71" t="n">
        <v>7789</v>
      </c>
      <c r="L5807" s="72" t="n">
        <v>3424.05</v>
      </c>
      <c r="M5807" s="72" t="n">
        <v>26669925.45</v>
      </c>
      <c r="N5807" s="72" t="n">
        <v>533398.51</v>
      </c>
      <c r="O5807" s="72" t="n">
        <v>26136526.94</v>
      </c>
      <c r="P5807" s="72" t="n">
        <v>16091213.19</v>
      </c>
      <c r="Q5807" s="72" t="n">
        <v>10045313.75</v>
      </c>
      <c r="R5807" t="inlineStr">
        <is>
          <t>RC-03</t>
        </is>
      </c>
      <c r="S5807" s="73" t="n">
        <v>51.2</v>
      </c>
      <c r="T5807" s="73" t="n">
        <v>41.8</v>
      </c>
      <c r="U5807" s="71" t="n">
        <v>0</v>
      </c>
      <c r="V5807" t="inlineStr">
        <is>
          <t>No</t>
        </is>
      </c>
      <c r="W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TC105799</t>
        </is>
      </c>
      <c r="B5808" s="69" t="n">
        <v>46359</v>
      </c>
      <c r="C5808" s="70" t="n">
        <v>2026</v>
      </c>
      <c r="D5808" t="inlineStr">
        <is>
          <t>Dec</t>
        </is>
      </c>
      <c r="E5808" t="inlineStr">
        <is>
          <t>Continental Europe</t>
        </is>
      </c>
      <c r="F5808" t="inlineStr">
        <is>
          <t>Germany</t>
        </is>
      </c>
      <c r="G5808" t="inlineStr">
        <is>
          <t>Technology &amp; Services</t>
        </is>
      </c>
      <c r="H5808" t="inlineStr">
        <is>
          <t>BPS</t>
        </is>
      </c>
      <c r="I5808" t="inlineStr">
        <is>
          <t>Large client</t>
        </is>
      </c>
      <c r="J5808" t="inlineStr">
        <is>
          <t>Emma Clarke</t>
        </is>
      </c>
      <c r="K5808" s="71" t="n">
        <v>8031</v>
      </c>
      <c r="L5808" s="72" t="n">
        <v>4142.57</v>
      </c>
      <c r="M5808" s="72" t="n">
        <v>33268979.67</v>
      </c>
      <c r="N5808" s="72" t="n">
        <v>1996138.78</v>
      </c>
      <c r="O5808" s="72" t="n">
        <v>31272840.89</v>
      </c>
      <c r="P5808" s="72" t="n">
        <v>22767972.64</v>
      </c>
      <c r="Q5808" s="72" t="n">
        <v>8504868.25</v>
      </c>
      <c r="R5808" t="inlineStr">
        <is>
          <t>TS-02</t>
        </is>
      </c>
      <c r="S5808" s="73" t="n">
        <v>53.3</v>
      </c>
      <c r="T5808" s="73" t="n">
        <v>40.7</v>
      </c>
      <c r="U5808" s="71" t="n">
        <v>0</v>
      </c>
      <c r="V5808" t="inlineStr">
        <is>
          <t>No</t>
        </is>
      </c>
      <c r="W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TC105800</t>
        </is>
      </c>
      <c r="B5809" s="69" t="n">
        <v>46359</v>
      </c>
      <c r="C5809" s="70" t="n">
        <v>2026</v>
      </c>
      <c r="D5809" t="inlineStr">
        <is>
          <t>Dec</t>
        </is>
      </c>
      <c r="E5809" t="inlineStr">
        <is>
          <t>UK</t>
        </is>
      </c>
      <c r="F5809" t="inlineStr">
        <is>
          <t>UK</t>
        </is>
      </c>
      <c r="G5809" t="inlineStr">
        <is>
          <t>Manufacturing</t>
        </is>
      </c>
      <c r="H5809" t="inlineStr">
        <is>
          <t>Application services</t>
        </is>
      </c>
      <c r="I5809" t="inlineStr">
        <is>
          <t>Large client</t>
        </is>
      </c>
      <c r="J5809" t="inlineStr">
        <is>
          <t>Kofi Mensah</t>
        </is>
      </c>
      <c r="K5809" s="71" t="n">
        <v>1123</v>
      </c>
      <c r="L5809" s="72" t="n">
        <v>3815.38</v>
      </c>
      <c r="M5809" s="72" t="n">
        <v>4284671.74</v>
      </c>
      <c r="N5809" s="72" t="n">
        <v>0</v>
      </c>
      <c r="O5809" s="72" t="n">
        <v>4284671.74</v>
      </c>
      <c r="P5809" s="72" t="n">
        <v>2481781.1</v>
      </c>
      <c r="Q5809" s="72" t="n">
        <v>1802890.64</v>
      </c>
      <c r="R5809" t="inlineStr">
        <is>
          <t>M-06</t>
        </is>
      </c>
      <c r="S5809" s="73" t="n">
        <v>7.2</v>
      </c>
      <c r="T5809" s="73" t="n">
        <v>5.5</v>
      </c>
      <c r="U5809" s="71" t="n">
        <v>0</v>
      </c>
      <c r="V5809" t="inlineStr">
        <is>
          <t>No</t>
        </is>
      </c>
      <c r="W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TC105801</t>
        </is>
      </c>
      <c r="B5810" s="69" t="n">
        <v>46359</v>
      </c>
      <c r="C5810" s="70" t="n">
        <v>2026</v>
      </c>
      <c r="D5810" t="inlineStr">
        <is>
          <t>Dec</t>
        </is>
      </c>
      <c r="E5810" t="inlineStr">
        <is>
          <t>North America</t>
        </is>
      </c>
      <c r="F5810" t="inlineStr">
        <is>
          <t>Canada</t>
        </is>
      </c>
      <c r="G5810" t="inlineStr">
        <is>
          <t>Technology &amp; Services</t>
        </is>
      </c>
      <c r="H5810" t="inlineStr">
        <is>
          <t>Consulting</t>
        </is>
      </c>
      <c r="I5810" t="inlineStr">
        <is>
          <t>Large client</t>
        </is>
      </c>
      <c r="J5810" t="inlineStr">
        <is>
          <t>Ruhi Shaikh</t>
        </is>
      </c>
      <c r="K5810" s="71" t="n">
        <v>895</v>
      </c>
      <c r="L5810" s="72" t="n">
        <v>4289.44</v>
      </c>
      <c r="M5810" s="72" t="n">
        <v>3839048.8</v>
      </c>
      <c r="N5810" s="72" t="n">
        <v>230342.93</v>
      </c>
      <c r="O5810" s="72" t="n">
        <v>3608705.87</v>
      </c>
      <c r="P5810" s="72" t="n">
        <v>2358625.48</v>
      </c>
      <c r="Q5810" s="72" t="n">
        <v>1250080.39</v>
      </c>
      <c r="R5810" t="inlineStr">
        <is>
          <t>TS-06</t>
        </is>
      </c>
      <c r="S5810" s="73" t="n">
        <v>6.1</v>
      </c>
      <c r="T5810" s="73" t="n">
        <v>4.9</v>
      </c>
      <c r="U5810" s="71" t="n">
        <v>0</v>
      </c>
      <c r="V5810" t="inlineStr">
        <is>
          <t>No</t>
        </is>
      </c>
      <c r="W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TC105802</t>
        </is>
      </c>
      <c r="B5811" s="69" t="n">
        <v>46359</v>
      </c>
      <c r="C5811" s="70" t="n">
        <v>2026</v>
      </c>
      <c r="D5811" t="inlineStr">
        <is>
          <t>Dec</t>
        </is>
      </c>
      <c r="E5811" t="inlineStr">
        <is>
          <t>Middle East &amp; Africa</t>
        </is>
      </c>
      <c r="F5811" t="inlineStr">
        <is>
          <t>UAE</t>
        </is>
      </c>
      <c r="G5811" t="inlineStr">
        <is>
          <t>Manufacturing</t>
        </is>
      </c>
      <c r="H5811" t="inlineStr">
        <is>
          <t>Consulting</t>
        </is>
      </c>
      <c r="I5811" t="inlineStr">
        <is>
          <t>Large client</t>
        </is>
      </c>
      <c r="J5811" t="inlineStr">
        <is>
          <t>Carlos Silva</t>
        </is>
      </c>
      <c r="K5811" s="71" t="n">
        <v>2738</v>
      </c>
      <c r="L5811" s="72" t="n">
        <v>3435.78</v>
      </c>
      <c r="M5811" s="72" t="n">
        <v>9407165.640000001</v>
      </c>
      <c r="N5811" s="72" t="n">
        <v>564429.9399999999</v>
      </c>
      <c r="O5811" s="72" t="n">
        <v>8842735.699999999</v>
      </c>
      <c r="P5811" s="72" t="n">
        <v>5886334.1</v>
      </c>
      <c r="Q5811" s="72" t="n">
        <v>2956401.6</v>
      </c>
      <c r="R5811" t="inlineStr">
        <is>
          <t>M-02</t>
        </is>
      </c>
      <c r="S5811" s="73" t="n">
        <v>16.4</v>
      </c>
      <c r="T5811" s="73" t="n">
        <v>14</v>
      </c>
      <c r="U5811" s="71" t="n">
        <v>0</v>
      </c>
      <c r="V5811" t="inlineStr">
        <is>
          <t>No</t>
        </is>
      </c>
      <c r="W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TC105803</t>
        </is>
      </c>
      <c r="B5812" s="69" t="n">
        <v>46360</v>
      </c>
      <c r="C5812" s="70" t="n">
        <v>2026</v>
      </c>
      <c r="D5812" t="inlineStr">
        <is>
          <t>Dec</t>
        </is>
      </c>
      <c r="E5812" t="inlineStr">
        <is>
          <t>UK</t>
        </is>
      </c>
      <c r="F5812" t="inlineStr">
        <is>
          <t>UK</t>
        </is>
      </c>
      <c r="G5812" t="inlineStr">
        <is>
          <t>Communications &amp; Media</t>
        </is>
      </c>
      <c r="H5812" t="inlineStr">
        <is>
          <t>Application services</t>
        </is>
      </c>
      <c r="I5812" t="inlineStr">
        <is>
          <t>Large client</t>
        </is>
      </c>
      <c r="J5812" t="inlineStr">
        <is>
          <t>Ravindra Patil</t>
        </is>
      </c>
      <c r="K5812" s="71" t="n">
        <v>12688</v>
      </c>
      <c r="L5812" s="72" t="n">
        <v>3958.09</v>
      </c>
      <c r="M5812" s="72" t="n">
        <v>50220245.92</v>
      </c>
      <c r="N5812" s="72" t="n">
        <v>2008809.84</v>
      </c>
      <c r="O5812" s="72" t="n">
        <v>48211436.08</v>
      </c>
      <c r="P5812" s="72" t="n">
        <v>34206985.21</v>
      </c>
      <c r="Q5812" s="72" t="n">
        <v>14004450.87</v>
      </c>
      <c r="R5812" t="inlineStr">
        <is>
          <t>CM-04</t>
        </is>
      </c>
      <c r="S5812" s="73" t="n">
        <v>77.8</v>
      </c>
      <c r="T5812" s="73" t="n">
        <v>67.09999999999999</v>
      </c>
      <c r="U5812" s="71" t="n">
        <v>1</v>
      </c>
      <c r="V5812" t="inlineStr">
        <is>
          <t>No</t>
        </is>
      </c>
      <c r="W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TC105804</t>
        </is>
      </c>
      <c r="B5813" s="69" t="n">
        <v>46360</v>
      </c>
      <c r="C5813" s="70" t="n">
        <v>2026</v>
      </c>
      <c r="D5813" t="inlineStr">
        <is>
          <t>Dec</t>
        </is>
      </c>
      <c r="E5813" t="inlineStr">
        <is>
          <t>UK</t>
        </is>
      </c>
      <c r="F5813" t="inlineStr">
        <is>
          <t>UK</t>
        </is>
      </c>
      <c r="G5813" t="inlineStr">
        <is>
          <t>BFSI</t>
        </is>
      </c>
      <c r="H5813" t="inlineStr">
        <is>
          <t>Application services</t>
        </is>
      </c>
      <c r="I5813" t="inlineStr">
        <is>
          <t>Mid-size client</t>
        </is>
      </c>
      <c r="J5813" t="inlineStr">
        <is>
          <t>Mei Lin</t>
        </is>
      </c>
      <c r="K5813" s="71" t="n">
        <v>10426</v>
      </c>
      <c r="L5813" s="72" t="n">
        <v>4226.43</v>
      </c>
      <c r="M5813" s="72" t="n">
        <v>44064759.18</v>
      </c>
      <c r="N5813" s="72" t="n">
        <v>0</v>
      </c>
      <c r="O5813" s="72" t="n">
        <v>44064759.18</v>
      </c>
      <c r="P5813" s="72" t="n">
        <v>26924946.53</v>
      </c>
      <c r="Q5813" s="72" t="n">
        <v>17139812.65</v>
      </c>
      <c r="R5813" t="inlineStr">
        <is>
          <t>B-06</t>
        </is>
      </c>
      <c r="S5813" s="73" t="n">
        <v>66.90000000000001</v>
      </c>
      <c r="T5813" s="73" t="n">
        <v>56</v>
      </c>
      <c r="U5813" s="71" t="n">
        <v>1</v>
      </c>
      <c r="V5813" t="inlineStr">
        <is>
          <t>No</t>
        </is>
      </c>
      <c r="W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TC105805</t>
        </is>
      </c>
      <c r="B5814" s="69" t="n">
        <v>46360</v>
      </c>
      <c r="C5814" s="70" t="n">
        <v>2026</v>
      </c>
      <c r="D5814" t="inlineStr">
        <is>
          <t>Dec</t>
        </is>
      </c>
      <c r="E5814" t="inlineStr">
        <is>
          <t>UK</t>
        </is>
      </c>
      <c r="F5814" t="inlineStr">
        <is>
          <t>UK</t>
        </is>
      </c>
      <c r="G5814" t="inlineStr">
        <is>
          <t>BFSI</t>
        </is>
      </c>
      <c r="H5814" t="inlineStr">
        <is>
          <t>Application services</t>
        </is>
      </c>
      <c r="I5814" t="inlineStr">
        <is>
          <t>Mid-size client</t>
        </is>
      </c>
      <c r="J5814" t="inlineStr">
        <is>
          <t>Sara Rossi</t>
        </is>
      </c>
      <c r="K5814" s="71" t="n">
        <v>6469</v>
      </c>
      <c r="L5814" s="72" t="n">
        <v>4177.01</v>
      </c>
      <c r="M5814" s="72" t="n">
        <v>27021077.69</v>
      </c>
      <c r="N5814" s="72" t="n">
        <v>540421.55</v>
      </c>
      <c r="O5814" s="72" t="n">
        <v>26480656.14</v>
      </c>
      <c r="P5814" s="72" t="n">
        <v>18669104.31</v>
      </c>
      <c r="Q5814" s="72" t="n">
        <v>7811551.83</v>
      </c>
      <c r="R5814" t="inlineStr">
        <is>
          <t>B-05</t>
        </is>
      </c>
      <c r="S5814" s="73" t="n">
        <v>45.9</v>
      </c>
      <c r="T5814" s="73" t="n">
        <v>34.5</v>
      </c>
      <c r="U5814" s="71" t="n">
        <v>1</v>
      </c>
      <c r="V5814" t="inlineStr">
        <is>
          <t>No</t>
        </is>
      </c>
      <c r="W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TC105806</t>
        </is>
      </c>
      <c r="B5815" s="69" t="n">
        <v>46360</v>
      </c>
      <c r="C5815" s="70" t="n">
        <v>2026</v>
      </c>
      <c r="D5815" t="inlineStr">
        <is>
          <t>Dec</t>
        </is>
      </c>
      <c r="E5815" t="inlineStr">
        <is>
          <t>North America</t>
        </is>
      </c>
      <c r="F5815" t="inlineStr">
        <is>
          <t>Canada</t>
        </is>
      </c>
      <c r="G5815" t="inlineStr">
        <is>
          <t>Technology &amp; Services</t>
        </is>
      </c>
      <c r="H5815" t="inlineStr">
        <is>
          <t>Application services</t>
        </is>
      </c>
      <c r="I5815" t="inlineStr">
        <is>
          <t>Mid-size client</t>
        </is>
      </c>
      <c r="J5815" t="inlineStr">
        <is>
          <t>Ravindra Patil</t>
        </is>
      </c>
      <c r="K5815" s="71" t="n">
        <v>10744</v>
      </c>
      <c r="L5815" s="72" t="n">
        <v>3632.13</v>
      </c>
      <c r="M5815" s="72" t="n">
        <v>39023604.72</v>
      </c>
      <c r="N5815" s="72" t="n">
        <v>0</v>
      </c>
      <c r="O5815" s="72" t="n">
        <v>39023604.72</v>
      </c>
      <c r="P5815" s="72" t="n">
        <v>25696340.04</v>
      </c>
      <c r="Q5815" s="72" t="n">
        <v>13327264.68</v>
      </c>
      <c r="R5815" t="inlineStr">
        <is>
          <t>TS-03</t>
        </is>
      </c>
      <c r="S5815" s="73" t="n">
        <v>75.3</v>
      </c>
      <c r="T5815" s="73" t="n">
        <v>56.6</v>
      </c>
      <c r="U5815" s="71" t="n">
        <v>1</v>
      </c>
      <c r="V5815" t="inlineStr">
        <is>
          <t>No</t>
        </is>
      </c>
      <c r="W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TC105807</t>
        </is>
      </c>
      <c r="B5816" s="69" t="n">
        <v>46360</v>
      </c>
      <c r="C5816" s="70" t="n">
        <v>2026</v>
      </c>
      <c r="D5816" t="inlineStr">
        <is>
          <t>Dec</t>
        </is>
      </c>
      <c r="E5816" t="inlineStr">
        <is>
          <t>North America</t>
        </is>
      </c>
      <c r="F5816" t="inlineStr">
        <is>
          <t>USA</t>
        </is>
      </c>
      <c r="G5816" t="inlineStr">
        <is>
          <t>BFSI</t>
        </is>
      </c>
      <c r="H5816" t="inlineStr">
        <is>
          <t>Cloud &amp; infrastructure</t>
        </is>
      </c>
      <c r="I5816" t="inlineStr">
        <is>
          <t>Large client</t>
        </is>
      </c>
      <c r="J5816" t="inlineStr">
        <is>
          <t>Fatima Al-Saud</t>
        </is>
      </c>
      <c r="K5816" s="71" t="n">
        <v>6569</v>
      </c>
      <c r="L5816" s="72" t="n">
        <v>3761.3</v>
      </c>
      <c r="M5816" s="72" t="n">
        <v>24707979.7</v>
      </c>
      <c r="N5816" s="72" t="n">
        <v>1482478.78</v>
      </c>
      <c r="O5816" s="72" t="n">
        <v>23225500.92</v>
      </c>
      <c r="P5816" s="72" t="n">
        <v>15603693.6</v>
      </c>
      <c r="Q5816" s="72" t="n">
        <v>7621807.32</v>
      </c>
      <c r="R5816" t="inlineStr">
        <is>
          <t>B-04</t>
        </is>
      </c>
      <c r="S5816" s="73" t="n">
        <v>45</v>
      </c>
      <c r="T5816" s="73" t="n">
        <v>35.1</v>
      </c>
      <c r="U5816" s="71" t="n">
        <v>0</v>
      </c>
      <c r="V5816" t="inlineStr">
        <is>
          <t>No</t>
        </is>
      </c>
      <c r="W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TC105808</t>
        </is>
      </c>
      <c r="B5817" s="69" t="n">
        <v>46360</v>
      </c>
      <c r="C5817" s="70" t="n">
        <v>2026</v>
      </c>
      <c r="D5817" t="inlineStr">
        <is>
          <t>Dec</t>
        </is>
      </c>
      <c r="E5817" t="inlineStr">
        <is>
          <t>UK</t>
        </is>
      </c>
      <c r="F5817" t="inlineStr">
        <is>
          <t>UK</t>
        </is>
      </c>
      <c r="G5817" t="inlineStr">
        <is>
          <t>Life Sciences</t>
        </is>
      </c>
      <c r="H5817" t="inlineStr">
        <is>
          <t>Application services</t>
        </is>
      </c>
      <c r="I5817" t="inlineStr">
        <is>
          <t>Large client</t>
        </is>
      </c>
      <c r="J5817" t="inlineStr">
        <is>
          <t>Amir Khan</t>
        </is>
      </c>
      <c r="K5817" s="71" t="n">
        <v>11354</v>
      </c>
      <c r="L5817" s="72" t="n">
        <v>4880.52</v>
      </c>
      <c r="M5817" s="72" t="n">
        <v>55413424.08</v>
      </c>
      <c r="N5817" s="72" t="n">
        <v>1108268.48</v>
      </c>
      <c r="O5817" s="72" t="n">
        <v>54305155.6</v>
      </c>
      <c r="P5817" s="72" t="n">
        <v>36646566.45</v>
      </c>
      <c r="Q5817" s="72" t="n">
        <v>17658589.15</v>
      </c>
      <c r="R5817" t="inlineStr">
        <is>
          <t>LS-05</t>
        </is>
      </c>
      <c r="S5817" s="73" t="n">
        <v>73.5</v>
      </c>
      <c r="T5817" s="73" t="n">
        <v>58.4</v>
      </c>
      <c r="U5817" s="71" t="n">
        <v>0</v>
      </c>
      <c r="V5817" t="inlineStr">
        <is>
          <t>No</t>
        </is>
      </c>
      <c r="W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TC105809</t>
        </is>
      </c>
      <c r="B5818" s="69" t="n">
        <v>46360</v>
      </c>
      <c r="C5818" s="70" t="n">
        <v>2026</v>
      </c>
      <c r="D5818" t="inlineStr">
        <is>
          <t>Dec</t>
        </is>
      </c>
      <c r="E5818" t="inlineStr">
        <is>
          <t>Middle East &amp; Africa</t>
        </is>
      </c>
      <c r="F5818" t="inlineStr">
        <is>
          <t>South Africa</t>
        </is>
      </c>
      <c r="G5818" t="inlineStr">
        <is>
          <t>Life Sciences</t>
        </is>
      </c>
      <c r="H5818" t="inlineStr">
        <is>
          <t>Application services</t>
        </is>
      </c>
      <c r="I5818" t="inlineStr">
        <is>
          <t>Large client</t>
        </is>
      </c>
      <c r="J5818" t="inlineStr">
        <is>
          <t>Yuki Sato</t>
        </is>
      </c>
      <c r="K5818" s="71" t="n">
        <v>9628</v>
      </c>
      <c r="L5818" s="72" t="n">
        <v>3902.47</v>
      </c>
      <c r="M5818" s="72" t="n">
        <v>37572981.16</v>
      </c>
      <c r="N5818" s="72" t="n">
        <v>0</v>
      </c>
      <c r="O5818" s="72" t="n">
        <v>37572981.16</v>
      </c>
      <c r="P5818" s="72" t="n">
        <v>25086386.15</v>
      </c>
      <c r="Q5818" s="72" t="n">
        <v>12486595.01</v>
      </c>
      <c r="R5818" t="inlineStr">
        <is>
          <t>LS-05</t>
        </is>
      </c>
      <c r="S5818" s="73" t="n">
        <v>52.1</v>
      </c>
      <c r="T5818" s="73" t="n">
        <v>47.8</v>
      </c>
      <c r="U5818" s="71" t="n">
        <v>0</v>
      </c>
      <c r="V5818" t="inlineStr">
        <is>
          <t>No</t>
        </is>
      </c>
      <c r="W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TC105810</t>
        </is>
      </c>
      <c r="B5819" s="69" t="n">
        <v>46360</v>
      </c>
      <c r="C5819" s="70" t="n">
        <v>2026</v>
      </c>
      <c r="D5819" t="inlineStr">
        <is>
          <t>Dec</t>
        </is>
      </c>
      <c r="E5819" t="inlineStr">
        <is>
          <t>North America</t>
        </is>
      </c>
      <c r="F5819" t="inlineStr">
        <is>
          <t>Canada</t>
        </is>
      </c>
      <c r="G5819" t="inlineStr">
        <is>
          <t>Technology &amp; Services</t>
        </is>
      </c>
      <c r="H5819" t="inlineStr">
        <is>
          <t>Consulting</t>
        </is>
      </c>
      <c r="I5819" t="inlineStr">
        <is>
          <t>Mid-size client</t>
        </is>
      </c>
      <c r="J5819" t="inlineStr">
        <is>
          <t>Lucas Martin</t>
        </is>
      </c>
      <c r="K5819" s="71" t="n">
        <v>5521</v>
      </c>
      <c r="L5819" s="72" t="n">
        <v>4368.07</v>
      </c>
      <c r="M5819" s="72" t="n">
        <v>24116114.47</v>
      </c>
      <c r="N5819" s="72" t="n">
        <v>482322.29</v>
      </c>
      <c r="O5819" s="72" t="n">
        <v>23633792.18</v>
      </c>
      <c r="P5819" s="72" t="n">
        <v>14473303.88</v>
      </c>
      <c r="Q5819" s="72" t="n">
        <v>9160488.300000001</v>
      </c>
      <c r="R5819" t="inlineStr">
        <is>
          <t>TS-01</t>
        </is>
      </c>
      <c r="S5819" s="73" t="n">
        <v>34</v>
      </c>
      <c r="T5819" s="73" t="n">
        <v>28.4</v>
      </c>
      <c r="U5819" s="71" t="n">
        <v>1</v>
      </c>
      <c r="V5819" t="inlineStr">
        <is>
          <t>No</t>
        </is>
      </c>
      <c r="W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TC105811</t>
        </is>
      </c>
      <c r="B5820" s="69" t="n">
        <v>46361</v>
      </c>
      <c r="C5820" s="70" t="n">
        <v>2026</v>
      </c>
      <c r="D5820" t="inlineStr">
        <is>
          <t>Dec</t>
        </is>
      </c>
      <c r="E5820" t="inlineStr">
        <is>
          <t>India</t>
        </is>
      </c>
      <c r="F5820" t="inlineStr">
        <is>
          <t>India</t>
        </is>
      </c>
      <c r="G5820" t="inlineStr">
        <is>
          <t>Technology &amp; Services</t>
        </is>
      </c>
      <c r="H5820" t="inlineStr">
        <is>
          <t>BPS</t>
        </is>
      </c>
      <c r="I5820" t="inlineStr">
        <is>
          <t>Large client</t>
        </is>
      </c>
      <c r="J5820" t="inlineStr">
        <is>
          <t>Hiroshi Tanaka</t>
        </is>
      </c>
      <c r="K5820" s="71" t="n">
        <v>2693</v>
      </c>
      <c r="L5820" s="72" t="n">
        <v>3654.38</v>
      </c>
      <c r="M5820" s="72" t="n">
        <v>9841245.34</v>
      </c>
      <c r="N5820" s="72" t="n">
        <v>0</v>
      </c>
      <c r="O5820" s="72" t="n">
        <v>9841245.34</v>
      </c>
      <c r="P5820" s="72" t="n">
        <v>6047577.62</v>
      </c>
      <c r="Q5820" s="72" t="n">
        <v>3793667.72</v>
      </c>
      <c r="R5820" t="inlineStr">
        <is>
          <t>TS-02</t>
        </is>
      </c>
      <c r="S5820" s="73" t="n">
        <v>19.5</v>
      </c>
      <c r="T5820" s="73" t="n">
        <v>14.8</v>
      </c>
      <c r="U5820" s="71" t="n">
        <v>0</v>
      </c>
      <c r="V5820" t="inlineStr">
        <is>
          <t>No</t>
        </is>
      </c>
      <c r="W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TC105812</t>
        </is>
      </c>
      <c r="B5821" s="69" t="n">
        <v>46361</v>
      </c>
      <c r="C5821" s="70" t="n">
        <v>2026</v>
      </c>
      <c r="D5821" t="inlineStr">
        <is>
          <t>Dec</t>
        </is>
      </c>
      <c r="E5821" t="inlineStr">
        <is>
          <t>Middle East &amp; Africa</t>
        </is>
      </c>
      <c r="F5821" t="inlineStr">
        <is>
          <t>UAE</t>
        </is>
      </c>
      <c r="G5821" t="inlineStr">
        <is>
          <t>BFSI</t>
        </is>
      </c>
      <c r="H5821" t="inlineStr">
        <is>
          <t>Consulting</t>
        </is>
      </c>
      <c r="I5821" t="inlineStr">
        <is>
          <t>Mid-size client</t>
        </is>
      </c>
      <c r="J5821" t="inlineStr">
        <is>
          <t>Wei Chen</t>
        </is>
      </c>
      <c r="K5821" s="71" t="n">
        <v>7942</v>
      </c>
      <c r="L5821" s="72" t="n">
        <v>3896.27</v>
      </c>
      <c r="M5821" s="72" t="n">
        <v>30944176.34</v>
      </c>
      <c r="N5821" s="72" t="n">
        <v>1237767.05</v>
      </c>
      <c r="O5821" s="72" t="n">
        <v>29706409.29</v>
      </c>
      <c r="P5821" s="72" t="n">
        <v>20172135.23</v>
      </c>
      <c r="Q5821" s="72" t="n">
        <v>9534274.060000001</v>
      </c>
      <c r="R5821" t="inlineStr">
        <is>
          <t>B-06</t>
        </is>
      </c>
      <c r="S5821" s="73" t="n">
        <v>45.4</v>
      </c>
      <c r="T5821" s="73" t="n">
        <v>39.5</v>
      </c>
      <c r="U5821" s="71" t="n">
        <v>0</v>
      </c>
      <c r="V5821" t="inlineStr">
        <is>
          <t>No</t>
        </is>
      </c>
      <c r="W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TC105813</t>
        </is>
      </c>
      <c r="B5822" s="69" t="n">
        <v>46361</v>
      </c>
      <c r="C5822" s="70" t="n">
        <v>2026</v>
      </c>
      <c r="D5822" t="inlineStr">
        <is>
          <t>Dec</t>
        </is>
      </c>
      <c r="E5822" t="inlineStr">
        <is>
          <t>North America</t>
        </is>
      </c>
      <c r="F5822" t="inlineStr">
        <is>
          <t>Canada</t>
        </is>
      </c>
      <c r="G5822" t="inlineStr">
        <is>
          <t>Manufacturing</t>
        </is>
      </c>
      <c r="H5822" t="inlineStr">
        <is>
          <t>BPS</t>
        </is>
      </c>
      <c r="I5822" t="inlineStr">
        <is>
          <t>Large client</t>
        </is>
      </c>
      <c r="J5822" t="inlineStr">
        <is>
          <t>Ravindra Patil</t>
        </is>
      </c>
      <c r="K5822" s="71" t="n">
        <v>8801</v>
      </c>
      <c r="L5822" s="72" t="n">
        <v>3834.32</v>
      </c>
      <c r="M5822" s="72" t="n">
        <v>33745850.32</v>
      </c>
      <c r="N5822" s="72" t="n">
        <v>1349834.01</v>
      </c>
      <c r="O5822" s="72" t="n">
        <v>32396016.31</v>
      </c>
      <c r="P5822" s="72" t="n">
        <v>20740217.52</v>
      </c>
      <c r="Q5822" s="72" t="n">
        <v>11655798.79</v>
      </c>
      <c r="R5822" t="inlineStr">
        <is>
          <t>M-02</t>
        </is>
      </c>
      <c r="S5822" s="73" t="n">
        <v>52.4</v>
      </c>
      <c r="T5822" s="73" t="n">
        <v>47.8</v>
      </c>
      <c r="U5822" s="71" t="n">
        <v>0</v>
      </c>
      <c r="V5822" t="inlineStr">
        <is>
          <t>No</t>
        </is>
      </c>
      <c r="W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TC105814</t>
        </is>
      </c>
      <c r="B5823" s="69" t="n">
        <v>46361</v>
      </c>
      <c r="C5823" s="70" t="n">
        <v>2026</v>
      </c>
      <c r="D5823" t="inlineStr">
        <is>
          <t>Dec</t>
        </is>
      </c>
      <c r="E5823" t="inlineStr">
        <is>
          <t>Continental Europe</t>
        </is>
      </c>
      <c r="F5823" t="inlineStr">
        <is>
          <t>France</t>
        </is>
      </c>
      <c r="G5823" t="inlineStr">
        <is>
          <t>BFSI</t>
        </is>
      </c>
      <c r="H5823" t="inlineStr">
        <is>
          <t>Cloud &amp; infrastructure</t>
        </is>
      </c>
      <c r="I5823" t="inlineStr">
        <is>
          <t>Large client</t>
        </is>
      </c>
      <c r="J5823" t="inlineStr">
        <is>
          <t>Shraddha Kulkarni</t>
        </is>
      </c>
      <c r="K5823" s="71" t="n">
        <v>2205</v>
      </c>
      <c r="L5823" s="72" t="n">
        <v>4274.17</v>
      </c>
      <c r="M5823" s="72" t="n">
        <v>9424544.85</v>
      </c>
      <c r="N5823" s="72" t="n">
        <v>188490.9</v>
      </c>
      <c r="O5823" s="72" t="n">
        <v>9236053.949999999</v>
      </c>
      <c r="P5823" s="72" t="n">
        <v>6073399.2</v>
      </c>
      <c r="Q5823" s="72" t="n">
        <v>3162654.75</v>
      </c>
      <c r="R5823" t="inlineStr">
        <is>
          <t>B-02</t>
        </is>
      </c>
      <c r="S5823" s="73" t="n">
        <v>14.5</v>
      </c>
      <c r="T5823" s="73" t="n">
        <v>11.7</v>
      </c>
      <c r="U5823" s="71" t="n">
        <v>0</v>
      </c>
      <c r="V5823" t="inlineStr">
        <is>
          <t>No</t>
        </is>
      </c>
      <c r="W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TC105815</t>
        </is>
      </c>
      <c r="B5824" s="69" t="n">
        <v>46361</v>
      </c>
      <c r="C5824" s="70" t="n">
        <v>2026</v>
      </c>
      <c r="D5824" t="inlineStr">
        <is>
          <t>Dec</t>
        </is>
      </c>
      <c r="E5824" t="inlineStr">
        <is>
          <t>UK</t>
        </is>
      </c>
      <c r="F5824" t="inlineStr">
        <is>
          <t>UK</t>
        </is>
      </c>
      <c r="G5824" t="inlineStr">
        <is>
          <t>BFSI</t>
        </is>
      </c>
      <c r="H5824" t="inlineStr">
        <is>
          <t>BPS</t>
        </is>
      </c>
      <c r="I5824" t="inlineStr">
        <is>
          <t>Large client</t>
        </is>
      </c>
      <c r="J5824" t="inlineStr">
        <is>
          <t>Zoya Ahmed</t>
        </is>
      </c>
      <c r="K5824" s="71" t="n">
        <v>3151</v>
      </c>
      <c r="L5824" s="72" t="n">
        <v>3927.81</v>
      </c>
      <c r="M5824" s="72" t="n">
        <v>12376529.31</v>
      </c>
      <c r="N5824" s="72" t="n">
        <v>495061.17</v>
      </c>
      <c r="O5824" s="72" t="n">
        <v>11881468.14</v>
      </c>
      <c r="P5824" s="72" t="n">
        <v>8431977.32</v>
      </c>
      <c r="Q5824" s="72" t="n">
        <v>3449490.82</v>
      </c>
      <c r="R5824" t="inlineStr">
        <is>
          <t>B-04</t>
        </is>
      </c>
      <c r="S5824" s="73" t="n">
        <v>21.1</v>
      </c>
      <c r="T5824" s="73" t="n">
        <v>15.8</v>
      </c>
      <c r="U5824" s="71" t="n">
        <v>1</v>
      </c>
      <c r="V5824" t="inlineStr">
        <is>
          <t>No</t>
        </is>
      </c>
      <c r="W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TC105816</t>
        </is>
      </c>
      <c r="B5825" s="69" t="n">
        <v>46361</v>
      </c>
      <c r="C5825" s="70" t="n">
        <v>2026</v>
      </c>
      <c r="D5825" t="inlineStr">
        <is>
          <t>Dec</t>
        </is>
      </c>
      <c r="E5825" t="inlineStr">
        <is>
          <t>Asia Pacific</t>
        </is>
      </c>
      <c r="F5825" t="inlineStr">
        <is>
          <t>Australia</t>
        </is>
      </c>
      <c r="G5825" t="inlineStr">
        <is>
          <t>BFSI</t>
        </is>
      </c>
      <c r="H5825" t="inlineStr">
        <is>
          <t>BPS</t>
        </is>
      </c>
      <c r="I5825" t="inlineStr">
        <is>
          <t>Top-10 client</t>
        </is>
      </c>
      <c r="J5825" t="inlineStr">
        <is>
          <t>Fatima Al-Saud</t>
        </is>
      </c>
      <c r="K5825" s="71" t="n">
        <v>2588</v>
      </c>
      <c r="L5825" s="72" t="n">
        <v>3574.76</v>
      </c>
      <c r="M5825" s="72" t="n">
        <v>9251478.880000001</v>
      </c>
      <c r="N5825" s="72" t="n">
        <v>185029.58</v>
      </c>
      <c r="O5825" s="72" t="n">
        <v>9066449.300000001</v>
      </c>
      <c r="P5825" s="72" t="n">
        <v>5396549.05</v>
      </c>
      <c r="Q5825" s="72" t="n">
        <v>3669900.25</v>
      </c>
      <c r="R5825" t="inlineStr">
        <is>
          <t>B-03</t>
        </is>
      </c>
      <c r="S5825" s="73" t="n">
        <v>15.5</v>
      </c>
      <c r="T5825" s="73" t="n">
        <v>14.2</v>
      </c>
      <c r="U5825" s="71" t="n">
        <v>0</v>
      </c>
      <c r="V5825" t="inlineStr">
        <is>
          <t>No</t>
        </is>
      </c>
      <c r="W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TC105817</t>
        </is>
      </c>
      <c r="B5826" s="69" t="n">
        <v>46361</v>
      </c>
      <c r="C5826" s="70" t="n">
        <v>2026</v>
      </c>
      <c r="D5826" t="inlineStr">
        <is>
          <t>Dec</t>
        </is>
      </c>
      <c r="E5826" t="inlineStr">
        <is>
          <t>India</t>
        </is>
      </c>
      <c r="F5826" t="inlineStr">
        <is>
          <t>India</t>
        </is>
      </c>
      <c r="G5826" t="inlineStr">
        <is>
          <t>Technology &amp; Services</t>
        </is>
      </c>
      <c r="H5826" t="inlineStr">
        <is>
          <t>Application services</t>
        </is>
      </c>
      <c r="I5826" t="inlineStr">
        <is>
          <t>Large client</t>
        </is>
      </c>
      <c r="J5826" t="inlineStr">
        <is>
          <t>Mei Lin</t>
        </is>
      </c>
      <c r="K5826" s="71" t="n">
        <v>10902</v>
      </c>
      <c r="L5826" s="72" t="n">
        <v>3874.23</v>
      </c>
      <c r="M5826" s="72" t="n">
        <v>42236855.46</v>
      </c>
      <c r="N5826" s="72" t="n">
        <v>2534211.33</v>
      </c>
      <c r="O5826" s="72" t="n">
        <v>39702644.13</v>
      </c>
      <c r="P5826" s="72" t="n">
        <v>26223292.12</v>
      </c>
      <c r="Q5826" s="72" t="n">
        <v>13479352.01</v>
      </c>
      <c r="R5826" t="inlineStr">
        <is>
          <t>TS-03</t>
        </is>
      </c>
      <c r="S5826" s="73" t="n">
        <v>67.7</v>
      </c>
      <c r="T5826" s="73" t="n">
        <v>56.9</v>
      </c>
      <c r="U5826" s="71" t="n">
        <v>3</v>
      </c>
      <c r="V5826" t="inlineStr">
        <is>
          <t>No</t>
        </is>
      </c>
      <c r="W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TC105818</t>
        </is>
      </c>
      <c r="B5827" s="69" t="n">
        <v>46361</v>
      </c>
      <c r="C5827" s="70" t="n">
        <v>2026</v>
      </c>
      <c r="D5827" t="inlineStr">
        <is>
          <t>Dec</t>
        </is>
      </c>
      <c r="E5827" t="inlineStr">
        <is>
          <t>North America</t>
        </is>
      </c>
      <c r="F5827" t="inlineStr">
        <is>
          <t>USA</t>
        </is>
      </c>
      <c r="G5827" t="inlineStr">
        <is>
          <t>Retail &amp; CPG</t>
        </is>
      </c>
      <c r="H5827" t="inlineStr">
        <is>
          <t>Application services</t>
        </is>
      </c>
      <c r="I5827" t="inlineStr">
        <is>
          <t>Large client</t>
        </is>
      </c>
      <c r="J5827" t="inlineStr">
        <is>
          <t>Emma Clarke</t>
        </is>
      </c>
      <c r="K5827" s="71" t="n">
        <v>9647</v>
      </c>
      <c r="L5827" s="72" t="n">
        <v>3449.87</v>
      </c>
      <c r="M5827" s="72" t="n">
        <v>33280895.89</v>
      </c>
      <c r="N5827" s="72" t="n">
        <v>1996853.75</v>
      </c>
      <c r="O5827" s="72" t="n">
        <v>31284042.14</v>
      </c>
      <c r="P5827" s="72" t="n">
        <v>21955564.36</v>
      </c>
      <c r="Q5827" s="72" t="n">
        <v>9328477.779999999</v>
      </c>
      <c r="R5827" t="inlineStr">
        <is>
          <t>RC-05</t>
        </is>
      </c>
      <c r="S5827" s="73" t="n">
        <v>63.9</v>
      </c>
      <c r="T5827" s="73" t="n">
        <v>52.2</v>
      </c>
      <c r="U5827" s="71" t="n">
        <v>1</v>
      </c>
      <c r="V5827" t="inlineStr">
        <is>
          <t>No</t>
        </is>
      </c>
      <c r="W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TC105819</t>
        </is>
      </c>
      <c r="B5828" s="69" t="n">
        <v>46361</v>
      </c>
      <c r="C5828" s="70" t="n">
        <v>2026</v>
      </c>
      <c r="D5828" t="inlineStr">
        <is>
          <t>Dec</t>
        </is>
      </c>
      <c r="E5828" t="inlineStr">
        <is>
          <t>Asia Pacific</t>
        </is>
      </c>
      <c r="F5828" t="inlineStr">
        <is>
          <t>Japan</t>
        </is>
      </c>
      <c r="G5828" t="inlineStr">
        <is>
          <t>BFSI</t>
        </is>
      </c>
      <c r="H5828" t="inlineStr">
        <is>
          <t>BPS</t>
        </is>
      </c>
      <c r="I5828" t="inlineStr">
        <is>
          <t>Top-10 client</t>
        </is>
      </c>
      <c r="J5828" t="inlineStr">
        <is>
          <t>Kofi Mensah</t>
        </is>
      </c>
      <c r="K5828" s="71" t="n">
        <v>2794</v>
      </c>
      <c r="L5828" s="72" t="n">
        <v>3497.8</v>
      </c>
      <c r="M5828" s="72" t="n">
        <v>9772853.199999999</v>
      </c>
      <c r="N5828" s="72" t="n">
        <v>0</v>
      </c>
      <c r="O5828" s="72" t="n">
        <v>9772853.199999999</v>
      </c>
      <c r="P5828" s="72" t="n">
        <v>6289858.52</v>
      </c>
      <c r="Q5828" s="72" t="n">
        <v>3482994.68</v>
      </c>
      <c r="R5828" t="inlineStr">
        <is>
          <t>B-03</t>
        </is>
      </c>
      <c r="S5828" s="73" t="n">
        <v>16</v>
      </c>
      <c r="T5828" s="73" t="n">
        <v>14</v>
      </c>
      <c r="U5828" s="71" t="n">
        <v>2</v>
      </c>
      <c r="V5828" t="inlineStr">
        <is>
          <t>No</t>
        </is>
      </c>
      <c r="W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TC105820</t>
        </is>
      </c>
      <c r="B5829" s="69" t="n">
        <v>46361</v>
      </c>
      <c r="C5829" s="70" t="n">
        <v>2026</v>
      </c>
      <c r="D5829" t="inlineStr">
        <is>
          <t>Dec</t>
        </is>
      </c>
      <c r="E5829" t="inlineStr">
        <is>
          <t>UK</t>
        </is>
      </c>
      <c r="F5829" t="inlineStr">
        <is>
          <t>UK</t>
        </is>
      </c>
      <c r="G5829" t="inlineStr">
        <is>
          <t>Retail &amp; CPG</t>
        </is>
      </c>
      <c r="H5829" t="inlineStr">
        <is>
          <t>Application services</t>
        </is>
      </c>
      <c r="I5829" t="inlineStr">
        <is>
          <t>Top-10 client</t>
        </is>
      </c>
      <c r="J5829" t="inlineStr">
        <is>
          <t>Kofi Mensah</t>
        </is>
      </c>
      <c r="K5829" s="71" t="n">
        <v>9188</v>
      </c>
      <c r="L5829" s="72" t="n">
        <v>4237.05</v>
      </c>
      <c r="M5829" s="72" t="n">
        <v>38930015.4</v>
      </c>
      <c r="N5829" s="72" t="n">
        <v>0</v>
      </c>
      <c r="O5829" s="72" t="n">
        <v>38930015.4</v>
      </c>
      <c r="P5829" s="72" t="n">
        <v>28319655.18</v>
      </c>
      <c r="Q5829" s="72" t="n">
        <v>10610360.22</v>
      </c>
      <c r="R5829" t="inlineStr">
        <is>
          <t>RC-05</t>
        </is>
      </c>
      <c r="S5829" s="73" t="n">
        <v>60.4</v>
      </c>
      <c r="T5829" s="73" t="n">
        <v>47.3</v>
      </c>
      <c r="U5829" s="71" t="n">
        <v>1</v>
      </c>
      <c r="V5829" t="inlineStr">
        <is>
          <t>No</t>
        </is>
      </c>
      <c r="W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TC105821</t>
        </is>
      </c>
      <c r="B5830" s="69" t="n">
        <v>46361</v>
      </c>
      <c r="C5830" s="70" t="n">
        <v>2026</v>
      </c>
      <c r="D5830" t="inlineStr">
        <is>
          <t>Dec</t>
        </is>
      </c>
      <c r="E5830" t="inlineStr">
        <is>
          <t>Middle East &amp; Africa</t>
        </is>
      </c>
      <c r="F5830" t="inlineStr">
        <is>
          <t>UAE</t>
        </is>
      </c>
      <c r="G5830" t="inlineStr">
        <is>
          <t>Technology &amp; Services</t>
        </is>
      </c>
      <c r="H5830" t="inlineStr">
        <is>
          <t>Consulting</t>
        </is>
      </c>
      <c r="I5830" t="inlineStr">
        <is>
          <t>Large client</t>
        </is>
      </c>
      <c r="J5830" t="inlineStr">
        <is>
          <t>Sara Rossi</t>
        </is>
      </c>
      <c r="K5830" s="71" t="n">
        <v>2618</v>
      </c>
      <c r="L5830" s="72" t="n">
        <v>3784.91</v>
      </c>
      <c r="M5830" s="72" t="n">
        <v>9908894.380000001</v>
      </c>
      <c r="N5830" s="72" t="n">
        <v>396355.78</v>
      </c>
      <c r="O5830" s="72" t="n">
        <v>9512538.6</v>
      </c>
      <c r="P5830" s="72" t="n">
        <v>5833065.22</v>
      </c>
      <c r="Q5830" s="72" t="n">
        <v>3679473.38</v>
      </c>
      <c r="R5830" t="inlineStr">
        <is>
          <t>TS-04</t>
        </is>
      </c>
      <c r="S5830" s="73" t="n">
        <v>15.2</v>
      </c>
      <c r="T5830" s="73" t="n">
        <v>13.5</v>
      </c>
      <c r="U5830" s="71" t="n">
        <v>0</v>
      </c>
      <c r="V5830" t="inlineStr">
        <is>
          <t>Yes</t>
        </is>
      </c>
      <c r="W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TC105822</t>
        </is>
      </c>
      <c r="B5831" s="69" t="n">
        <v>46362</v>
      </c>
      <c r="C5831" s="70" t="n">
        <v>2026</v>
      </c>
      <c r="D5831" t="inlineStr">
        <is>
          <t>Dec</t>
        </is>
      </c>
      <c r="E5831" t="inlineStr">
        <is>
          <t>North America</t>
        </is>
      </c>
      <c r="F5831" t="inlineStr">
        <is>
          <t>Canada</t>
        </is>
      </c>
      <c r="G5831" t="inlineStr">
        <is>
          <t>Retail &amp; CPG</t>
        </is>
      </c>
      <c r="H5831" t="inlineStr">
        <is>
          <t>AI &amp; data</t>
        </is>
      </c>
      <c r="I5831" t="inlineStr">
        <is>
          <t>Large client</t>
        </is>
      </c>
      <c r="J5831" t="inlineStr">
        <is>
          <t>Yuki Sato</t>
        </is>
      </c>
      <c r="K5831" s="71" t="n">
        <v>4294</v>
      </c>
      <c r="L5831" s="72" t="n">
        <v>3878.93</v>
      </c>
      <c r="M5831" s="72" t="n">
        <v>16656125.42</v>
      </c>
      <c r="N5831" s="72" t="n">
        <v>666245.02</v>
      </c>
      <c r="O5831" s="72" t="n">
        <v>15989880.4</v>
      </c>
      <c r="P5831" s="72" t="n">
        <v>11060969.16</v>
      </c>
      <c r="Q5831" s="72" t="n">
        <v>4928911.24</v>
      </c>
      <c r="R5831" t="inlineStr">
        <is>
          <t>RC-05</t>
        </is>
      </c>
      <c r="S5831" s="73" t="n">
        <v>25.6</v>
      </c>
      <c r="T5831" s="73" t="n">
        <v>21.9</v>
      </c>
      <c r="U5831" s="71" t="n">
        <v>0</v>
      </c>
      <c r="V5831" t="inlineStr">
        <is>
          <t>No</t>
        </is>
      </c>
      <c r="W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TC105823</t>
        </is>
      </c>
      <c r="B5832" s="69" t="n">
        <v>46362</v>
      </c>
      <c r="C5832" s="70" t="n">
        <v>2026</v>
      </c>
      <c r="D5832" t="inlineStr">
        <is>
          <t>Dec</t>
        </is>
      </c>
      <c r="E5832" t="inlineStr">
        <is>
          <t>North America</t>
        </is>
      </c>
      <c r="F5832" t="inlineStr">
        <is>
          <t>USA</t>
        </is>
      </c>
      <c r="G5832" t="inlineStr">
        <is>
          <t>Life Sciences</t>
        </is>
      </c>
      <c r="H5832" t="inlineStr">
        <is>
          <t>AI &amp; data</t>
        </is>
      </c>
      <c r="I5832" t="inlineStr">
        <is>
          <t>Mid-size client</t>
        </is>
      </c>
      <c r="J5832" t="inlineStr">
        <is>
          <t>Shraddha Kulkarni</t>
        </is>
      </c>
      <c r="K5832" s="71" t="n">
        <v>7367</v>
      </c>
      <c r="L5832" s="72" t="n">
        <v>4817.03</v>
      </c>
      <c r="M5832" s="72" t="n">
        <v>35487060.01</v>
      </c>
      <c r="N5832" s="72" t="n">
        <v>0</v>
      </c>
      <c r="O5832" s="72" t="n">
        <v>35487060.01</v>
      </c>
      <c r="P5832" s="72" t="n">
        <v>20814472.89</v>
      </c>
      <c r="Q5832" s="72" t="n">
        <v>14672587.12</v>
      </c>
      <c r="R5832" t="inlineStr">
        <is>
          <t>LS-05</t>
        </is>
      </c>
      <c r="S5832" s="73" t="n">
        <v>46.5</v>
      </c>
      <c r="T5832" s="73" t="n">
        <v>37.7</v>
      </c>
      <c r="U5832" s="71" t="n">
        <v>0</v>
      </c>
      <c r="V5832" t="inlineStr">
        <is>
          <t>No</t>
        </is>
      </c>
      <c r="W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TC105824</t>
        </is>
      </c>
      <c r="B5833" s="69" t="n">
        <v>46362</v>
      </c>
      <c r="C5833" s="70" t="n">
        <v>2026</v>
      </c>
      <c r="D5833" t="inlineStr">
        <is>
          <t>Dec</t>
        </is>
      </c>
      <c r="E5833" t="inlineStr">
        <is>
          <t>Asia Pacific</t>
        </is>
      </c>
      <c r="F5833" t="inlineStr">
        <is>
          <t>Australia</t>
        </is>
      </c>
      <c r="G5833" t="inlineStr">
        <is>
          <t>BFSI</t>
        </is>
      </c>
      <c r="H5833" t="inlineStr">
        <is>
          <t>Application services</t>
        </is>
      </c>
      <c r="I5833" t="inlineStr">
        <is>
          <t>Large client</t>
        </is>
      </c>
      <c r="J5833" t="inlineStr">
        <is>
          <t>Mei Lin</t>
        </is>
      </c>
      <c r="K5833" s="71" t="n">
        <v>8015</v>
      </c>
      <c r="L5833" s="72" t="n">
        <v>3955.58</v>
      </c>
      <c r="M5833" s="72" t="n">
        <v>31703973.7</v>
      </c>
      <c r="N5833" s="72" t="n">
        <v>1902238.42</v>
      </c>
      <c r="O5833" s="72" t="n">
        <v>29801735.28</v>
      </c>
      <c r="P5833" s="72" t="n">
        <v>19106466.8</v>
      </c>
      <c r="Q5833" s="72" t="n">
        <v>10695268.48</v>
      </c>
      <c r="R5833" t="inlineStr">
        <is>
          <t>B-04</t>
        </is>
      </c>
      <c r="S5833" s="73" t="n">
        <v>50.2</v>
      </c>
      <c r="T5833" s="73" t="n">
        <v>42.7</v>
      </c>
      <c r="U5833" s="71" t="n">
        <v>1</v>
      </c>
      <c r="V5833" t="inlineStr">
        <is>
          <t>No</t>
        </is>
      </c>
      <c r="W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TC105825</t>
        </is>
      </c>
      <c r="B5834" s="69" t="n">
        <v>46362</v>
      </c>
      <c r="C5834" s="70" t="n">
        <v>2026</v>
      </c>
      <c r="D5834" t="inlineStr">
        <is>
          <t>Dec</t>
        </is>
      </c>
      <c r="E5834" t="inlineStr">
        <is>
          <t>Continental Europe</t>
        </is>
      </c>
      <c r="F5834" t="inlineStr">
        <is>
          <t>Germany</t>
        </is>
      </c>
      <c r="G5834" t="inlineStr">
        <is>
          <t>Life Sciences</t>
        </is>
      </c>
      <c r="H5834" t="inlineStr">
        <is>
          <t>BPS</t>
        </is>
      </c>
      <c r="I5834" t="inlineStr">
        <is>
          <t>Mid-size client</t>
        </is>
      </c>
      <c r="J5834" t="inlineStr">
        <is>
          <t>Ravindra Patil</t>
        </is>
      </c>
      <c r="K5834" s="71" t="n">
        <v>1840</v>
      </c>
      <c r="L5834" s="72" t="n">
        <v>4114.76</v>
      </c>
      <c r="M5834" s="72" t="n">
        <v>7571158.4</v>
      </c>
      <c r="N5834" s="72" t="n">
        <v>0</v>
      </c>
      <c r="O5834" s="72" t="n">
        <v>7571158.4</v>
      </c>
      <c r="P5834" s="72" t="n">
        <v>4963136.26</v>
      </c>
      <c r="Q5834" s="72" t="n">
        <v>2608022.14</v>
      </c>
      <c r="R5834" t="inlineStr">
        <is>
          <t>LS-02</t>
        </is>
      </c>
      <c r="S5834" s="73" t="n">
        <v>11.9</v>
      </c>
      <c r="T5834" s="73" t="n">
        <v>9.800000000000001</v>
      </c>
      <c r="U5834" s="71" t="n">
        <v>0</v>
      </c>
      <c r="V5834" t="inlineStr">
        <is>
          <t>No</t>
        </is>
      </c>
      <c r="W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TC105826</t>
        </is>
      </c>
      <c r="B5835" s="69" t="n">
        <v>46362</v>
      </c>
      <c r="C5835" s="70" t="n">
        <v>2026</v>
      </c>
      <c r="D5835" t="inlineStr">
        <is>
          <t>Dec</t>
        </is>
      </c>
      <c r="E5835" t="inlineStr">
        <is>
          <t>North America</t>
        </is>
      </c>
      <c r="F5835" t="inlineStr">
        <is>
          <t>Canada</t>
        </is>
      </c>
      <c r="G5835" t="inlineStr">
        <is>
          <t>Retail &amp; CPG</t>
        </is>
      </c>
      <c r="H5835" t="inlineStr">
        <is>
          <t>Application services</t>
        </is>
      </c>
      <c r="I5835" t="inlineStr">
        <is>
          <t>Mid-size client</t>
        </is>
      </c>
      <c r="J5835" t="inlineStr">
        <is>
          <t>Amir Khan</t>
        </is>
      </c>
      <c r="K5835" s="71" t="n">
        <v>4943</v>
      </c>
      <c r="L5835" s="72" t="n">
        <v>3638.85</v>
      </c>
      <c r="M5835" s="72" t="n">
        <v>17986835.55</v>
      </c>
      <c r="N5835" s="72" t="n">
        <v>359736.71</v>
      </c>
      <c r="O5835" s="72" t="n">
        <v>17627098.84</v>
      </c>
      <c r="P5835" s="72" t="n">
        <v>11673650.3</v>
      </c>
      <c r="Q5835" s="72" t="n">
        <v>5953448.54</v>
      </c>
      <c r="R5835" t="inlineStr">
        <is>
          <t>RC-04</t>
        </is>
      </c>
      <c r="S5835" s="73" t="n">
        <v>28.1</v>
      </c>
      <c r="T5835" s="73" t="n">
        <v>25.7</v>
      </c>
      <c r="U5835" s="71" t="n">
        <v>0</v>
      </c>
      <c r="V5835" t="inlineStr">
        <is>
          <t>No</t>
        </is>
      </c>
      <c r="W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TC105827</t>
        </is>
      </c>
      <c r="B5836" s="69" t="n">
        <v>46362</v>
      </c>
      <c r="C5836" s="70" t="n">
        <v>2026</v>
      </c>
      <c r="D5836" t="inlineStr">
        <is>
          <t>Dec</t>
        </is>
      </c>
      <c r="E5836" t="inlineStr">
        <is>
          <t>North America</t>
        </is>
      </c>
      <c r="F5836" t="inlineStr">
        <is>
          <t>USA</t>
        </is>
      </c>
      <c r="G5836" t="inlineStr">
        <is>
          <t>Retail &amp; CPG</t>
        </is>
      </c>
      <c r="H5836" t="inlineStr">
        <is>
          <t>BPS</t>
        </is>
      </c>
      <c r="I5836" t="inlineStr">
        <is>
          <t>Mid-size client</t>
        </is>
      </c>
      <c r="J5836" t="inlineStr">
        <is>
          <t>Sara Rossi</t>
        </is>
      </c>
      <c r="K5836" s="71" t="n">
        <v>8775</v>
      </c>
      <c r="L5836" s="72" t="n">
        <v>3442.07</v>
      </c>
      <c r="M5836" s="72" t="n">
        <v>30204164.25</v>
      </c>
      <c r="N5836" s="72" t="n">
        <v>604083.29</v>
      </c>
      <c r="O5836" s="72" t="n">
        <v>29600080.96</v>
      </c>
      <c r="P5836" s="72" t="n">
        <v>21495490.74</v>
      </c>
      <c r="Q5836" s="72" t="n">
        <v>8104590.22</v>
      </c>
      <c r="R5836" t="inlineStr">
        <is>
          <t>RC-01</t>
        </is>
      </c>
      <c r="S5836" s="73" t="n">
        <v>52.1</v>
      </c>
      <c r="T5836" s="73" t="n">
        <v>44.4</v>
      </c>
      <c r="U5836" s="71" t="n">
        <v>2</v>
      </c>
      <c r="V5836" t="inlineStr">
        <is>
          <t>No</t>
        </is>
      </c>
      <c r="W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TC105828</t>
        </is>
      </c>
      <c r="B5837" s="69" t="n">
        <v>46362</v>
      </c>
      <c r="C5837" s="70" t="n">
        <v>2026</v>
      </c>
      <c r="D5837" t="inlineStr">
        <is>
          <t>Dec</t>
        </is>
      </c>
      <c r="E5837" t="inlineStr">
        <is>
          <t>North America</t>
        </is>
      </c>
      <c r="F5837" t="inlineStr">
        <is>
          <t>Canada</t>
        </is>
      </c>
      <c r="G5837" t="inlineStr">
        <is>
          <t>Manufacturing</t>
        </is>
      </c>
      <c r="H5837" t="inlineStr">
        <is>
          <t>Application services</t>
        </is>
      </c>
      <c r="I5837" t="inlineStr">
        <is>
          <t>Mid-size client</t>
        </is>
      </c>
      <c r="J5837" t="inlineStr">
        <is>
          <t>Ruhi Shaikh</t>
        </is>
      </c>
      <c r="K5837" s="71" t="n">
        <v>10170</v>
      </c>
      <c r="L5837" s="72" t="n">
        <v>4252.6</v>
      </c>
      <c r="M5837" s="72" t="n">
        <v>43248942</v>
      </c>
      <c r="N5837" s="72" t="n">
        <v>1729957.68</v>
      </c>
      <c r="O5837" s="72" t="n">
        <v>41518984.32</v>
      </c>
      <c r="P5837" s="72" t="n">
        <v>30045329</v>
      </c>
      <c r="Q5837" s="72" t="n">
        <v>11473655.32</v>
      </c>
      <c r="R5837" t="inlineStr">
        <is>
          <t>M-04</t>
        </is>
      </c>
      <c r="S5837" s="73" t="n">
        <v>60.2</v>
      </c>
      <c r="T5837" s="73" t="n">
        <v>54.1</v>
      </c>
      <c r="U5837" s="71" t="n">
        <v>0</v>
      </c>
      <c r="V5837" t="inlineStr">
        <is>
          <t>No</t>
        </is>
      </c>
      <c r="W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TC105829</t>
        </is>
      </c>
      <c r="B5838" s="69" t="n">
        <v>46362</v>
      </c>
      <c r="C5838" s="70" t="n">
        <v>2026</v>
      </c>
      <c r="D5838" t="inlineStr">
        <is>
          <t>Dec</t>
        </is>
      </c>
      <c r="E5838" t="inlineStr">
        <is>
          <t>North America</t>
        </is>
      </c>
      <c r="F5838" t="inlineStr">
        <is>
          <t>USA</t>
        </is>
      </c>
      <c r="G5838" t="inlineStr">
        <is>
          <t>Technology &amp; Services</t>
        </is>
      </c>
      <c r="H5838" t="inlineStr">
        <is>
          <t>Cloud &amp; infrastructure</t>
        </is>
      </c>
      <c r="I5838" t="inlineStr">
        <is>
          <t>Mid-size client</t>
        </is>
      </c>
      <c r="J5838" t="inlineStr">
        <is>
          <t>Hiroshi Tanaka</t>
        </is>
      </c>
      <c r="K5838" s="71" t="n">
        <v>1580</v>
      </c>
      <c r="L5838" s="72" t="n">
        <v>3729.66</v>
      </c>
      <c r="M5838" s="72" t="n">
        <v>5892862.8</v>
      </c>
      <c r="N5838" s="72" t="n">
        <v>0</v>
      </c>
      <c r="O5838" s="72" t="n">
        <v>5892862.8</v>
      </c>
      <c r="P5838" s="72" t="n">
        <v>4008928.97</v>
      </c>
      <c r="Q5838" s="72" t="n">
        <v>1883933.83</v>
      </c>
      <c r="R5838" t="inlineStr">
        <is>
          <t>TS-06</t>
        </is>
      </c>
      <c r="S5838" s="73" t="n">
        <v>10.5</v>
      </c>
      <c r="T5838" s="73" t="n">
        <v>8</v>
      </c>
      <c r="U5838" s="71" t="n">
        <v>0</v>
      </c>
      <c r="V5838" t="inlineStr">
        <is>
          <t>No</t>
        </is>
      </c>
      <c r="W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TC105830</t>
        </is>
      </c>
      <c r="B5839" s="69" t="n">
        <v>46363</v>
      </c>
      <c r="C5839" s="70" t="n">
        <v>2026</v>
      </c>
      <c r="D5839" t="inlineStr">
        <is>
          <t>Dec</t>
        </is>
      </c>
      <c r="E5839" t="inlineStr">
        <is>
          <t>Continental Europe</t>
        </is>
      </c>
      <c r="F5839" t="inlineStr">
        <is>
          <t>Netherlands</t>
        </is>
      </c>
      <c r="G5839" t="inlineStr">
        <is>
          <t>Manufacturing</t>
        </is>
      </c>
      <c r="H5839" t="inlineStr">
        <is>
          <t>Application services</t>
        </is>
      </c>
      <c r="I5839" t="inlineStr">
        <is>
          <t>Mid-size client</t>
        </is>
      </c>
      <c r="J5839" t="inlineStr">
        <is>
          <t>Mei Lin</t>
        </is>
      </c>
      <c r="K5839" s="71" t="n">
        <v>2212</v>
      </c>
      <c r="L5839" s="72" t="n">
        <v>3930.82</v>
      </c>
      <c r="M5839" s="72" t="n">
        <v>8694973.84</v>
      </c>
      <c r="N5839" s="72" t="n">
        <v>0</v>
      </c>
      <c r="O5839" s="72" t="n">
        <v>8694973.84</v>
      </c>
      <c r="P5839" s="72" t="n">
        <v>5260593.1</v>
      </c>
      <c r="Q5839" s="72" t="n">
        <v>3434380.74</v>
      </c>
      <c r="R5839" t="inlineStr">
        <is>
          <t>M-04</t>
        </is>
      </c>
      <c r="S5839" s="73" t="n">
        <v>14.4</v>
      </c>
      <c r="T5839" s="73" t="n">
        <v>11.7</v>
      </c>
      <c r="U5839" s="71" t="n">
        <v>1</v>
      </c>
      <c r="V5839" t="inlineStr">
        <is>
          <t>No</t>
        </is>
      </c>
      <c r="W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TC105831</t>
        </is>
      </c>
      <c r="B5840" s="69" t="n">
        <v>46363</v>
      </c>
      <c r="C5840" s="70" t="n">
        <v>2026</v>
      </c>
      <c r="D5840" t="inlineStr">
        <is>
          <t>Dec</t>
        </is>
      </c>
      <c r="E5840" t="inlineStr">
        <is>
          <t>North America</t>
        </is>
      </c>
      <c r="F5840" t="inlineStr">
        <is>
          <t>Canada</t>
        </is>
      </c>
      <c r="G5840" t="inlineStr">
        <is>
          <t>Life Sciences</t>
        </is>
      </c>
      <c r="H5840" t="inlineStr">
        <is>
          <t>BPS</t>
        </is>
      </c>
      <c r="I5840" t="inlineStr">
        <is>
          <t>Large client</t>
        </is>
      </c>
      <c r="J5840" t="inlineStr">
        <is>
          <t>Ana Costa</t>
        </is>
      </c>
      <c r="K5840" s="71" t="n">
        <v>6608</v>
      </c>
      <c r="L5840" s="72" t="n">
        <v>4734.68</v>
      </c>
      <c r="M5840" s="72" t="n">
        <v>31286765.44</v>
      </c>
      <c r="N5840" s="72" t="n">
        <v>625735.3100000001</v>
      </c>
      <c r="O5840" s="72" t="n">
        <v>30661030.13</v>
      </c>
      <c r="P5840" s="72" t="n">
        <v>18485364.63</v>
      </c>
      <c r="Q5840" s="72" t="n">
        <v>12175665.5</v>
      </c>
      <c r="R5840" t="inlineStr">
        <is>
          <t>LS-03</t>
        </is>
      </c>
      <c r="S5840" s="73" t="n">
        <v>41.2</v>
      </c>
      <c r="T5840" s="73" t="n">
        <v>34</v>
      </c>
      <c r="U5840" s="71" t="n">
        <v>0</v>
      </c>
      <c r="V5840" t="inlineStr">
        <is>
          <t>No</t>
        </is>
      </c>
      <c r="W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TC105832</t>
        </is>
      </c>
      <c r="B5841" s="69" t="n">
        <v>46363</v>
      </c>
      <c r="C5841" s="70" t="n">
        <v>2026</v>
      </c>
      <c r="D5841" t="inlineStr">
        <is>
          <t>Dec</t>
        </is>
      </c>
      <c r="E5841" t="inlineStr">
        <is>
          <t>India</t>
        </is>
      </c>
      <c r="F5841" t="inlineStr">
        <is>
          <t>India</t>
        </is>
      </c>
      <c r="G5841" t="inlineStr">
        <is>
          <t>BFSI</t>
        </is>
      </c>
      <c r="H5841" t="inlineStr">
        <is>
          <t>AI &amp; data</t>
        </is>
      </c>
      <c r="I5841" t="inlineStr">
        <is>
          <t>Top-10 client</t>
        </is>
      </c>
      <c r="J5841" t="inlineStr">
        <is>
          <t>Hiroshi Tanaka</t>
        </is>
      </c>
      <c r="K5841" s="71" t="n">
        <v>10723</v>
      </c>
      <c r="L5841" s="72" t="n">
        <v>3473.55</v>
      </c>
      <c r="M5841" s="72" t="n">
        <v>37246876.65</v>
      </c>
      <c r="N5841" s="72" t="n">
        <v>0</v>
      </c>
      <c r="O5841" s="72" t="n">
        <v>37246876.65</v>
      </c>
      <c r="P5841" s="72" t="n">
        <v>23110107.42</v>
      </c>
      <c r="Q5841" s="72" t="n">
        <v>14136769.23</v>
      </c>
      <c r="R5841" t="inlineStr">
        <is>
          <t>B-06</t>
        </is>
      </c>
      <c r="S5841" s="73" t="n">
        <v>78.5</v>
      </c>
      <c r="T5841" s="73" t="n">
        <v>59.1</v>
      </c>
      <c r="U5841" s="71" t="n">
        <v>0</v>
      </c>
      <c r="V5841" t="inlineStr">
        <is>
          <t>No</t>
        </is>
      </c>
      <c r="W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TC105833</t>
        </is>
      </c>
      <c r="B5842" s="69" t="n">
        <v>46363</v>
      </c>
      <c r="C5842" s="70" t="n">
        <v>2026</v>
      </c>
      <c r="D5842" t="inlineStr">
        <is>
          <t>Dec</t>
        </is>
      </c>
      <c r="E5842" t="inlineStr">
        <is>
          <t>Middle East &amp; Africa</t>
        </is>
      </c>
      <c r="F5842" t="inlineStr">
        <is>
          <t>South Africa</t>
        </is>
      </c>
      <c r="G5842" t="inlineStr">
        <is>
          <t>Technology &amp; Services</t>
        </is>
      </c>
      <c r="H5842" t="inlineStr">
        <is>
          <t>Application services</t>
        </is>
      </c>
      <c r="I5842" t="inlineStr">
        <is>
          <t>Large client</t>
        </is>
      </c>
      <c r="J5842" t="inlineStr">
        <is>
          <t>Emma Clarke</t>
        </is>
      </c>
      <c r="K5842" s="71" t="n">
        <v>10258</v>
      </c>
      <c r="L5842" s="72" t="n">
        <v>3295.57</v>
      </c>
      <c r="M5842" s="72" t="n">
        <v>33805957.06</v>
      </c>
      <c r="N5842" s="72" t="n">
        <v>0</v>
      </c>
      <c r="O5842" s="72" t="n">
        <v>33805957.06</v>
      </c>
      <c r="P5842" s="72" t="n">
        <v>21939183.28</v>
      </c>
      <c r="Q5842" s="72" t="n">
        <v>11866773.78</v>
      </c>
      <c r="R5842" t="inlineStr">
        <is>
          <t>TS-02</t>
        </is>
      </c>
      <c r="S5842" s="73" t="n">
        <v>61.6</v>
      </c>
      <c r="T5842" s="73" t="n">
        <v>54.7</v>
      </c>
      <c r="U5842" s="71" t="n">
        <v>0</v>
      </c>
      <c r="V5842" t="inlineStr">
        <is>
          <t>No</t>
        </is>
      </c>
      <c r="W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TC105834</t>
        </is>
      </c>
      <c r="B5843" s="69" t="n">
        <v>46363</v>
      </c>
      <c r="C5843" s="70" t="n">
        <v>2026</v>
      </c>
      <c r="D5843" t="inlineStr">
        <is>
          <t>Dec</t>
        </is>
      </c>
      <c r="E5843" t="inlineStr">
        <is>
          <t>UK</t>
        </is>
      </c>
      <c r="F5843" t="inlineStr">
        <is>
          <t>UK</t>
        </is>
      </c>
      <c r="G5843" t="inlineStr">
        <is>
          <t>BFSI</t>
        </is>
      </c>
      <c r="H5843" t="inlineStr">
        <is>
          <t>Consulting</t>
        </is>
      </c>
      <c r="I5843" t="inlineStr">
        <is>
          <t>Large client</t>
        </is>
      </c>
      <c r="J5843" t="inlineStr">
        <is>
          <t>Emma Clarke</t>
        </is>
      </c>
      <c r="K5843" s="71" t="n">
        <v>3564</v>
      </c>
      <c r="L5843" s="72" t="n">
        <v>4186.08</v>
      </c>
      <c r="M5843" s="72" t="n">
        <v>14919189.12</v>
      </c>
      <c r="N5843" s="72" t="n">
        <v>0</v>
      </c>
      <c r="O5843" s="72" t="n">
        <v>14919189.12</v>
      </c>
      <c r="P5843" s="72" t="n">
        <v>8945945.529999999</v>
      </c>
      <c r="Q5843" s="72" t="n">
        <v>5973243.59</v>
      </c>
      <c r="R5843" t="inlineStr">
        <is>
          <t>B-01</t>
        </is>
      </c>
      <c r="S5843" s="73" t="n">
        <v>22.9</v>
      </c>
      <c r="T5843" s="73" t="n">
        <v>17.8</v>
      </c>
      <c r="U5843" s="71" t="n">
        <v>0</v>
      </c>
      <c r="V5843" t="inlineStr">
        <is>
          <t>No</t>
        </is>
      </c>
      <c r="W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TC105835</t>
        </is>
      </c>
      <c r="B5844" s="69" t="n">
        <v>46363</v>
      </c>
      <c r="C5844" s="70" t="n">
        <v>2026</v>
      </c>
      <c r="D5844" t="inlineStr">
        <is>
          <t>Dec</t>
        </is>
      </c>
      <c r="E5844" t="inlineStr">
        <is>
          <t>North America</t>
        </is>
      </c>
      <c r="F5844" t="inlineStr">
        <is>
          <t>USA</t>
        </is>
      </c>
      <c r="G5844" t="inlineStr">
        <is>
          <t>Technology &amp; Services</t>
        </is>
      </c>
      <c r="H5844" t="inlineStr">
        <is>
          <t>Cloud &amp; infrastructure</t>
        </is>
      </c>
      <c r="I5844" t="inlineStr">
        <is>
          <t>Mid-size client</t>
        </is>
      </c>
      <c r="J5844" t="inlineStr">
        <is>
          <t>Hiroshi Tanaka</t>
        </is>
      </c>
      <c r="K5844" s="71" t="n">
        <v>3959</v>
      </c>
      <c r="L5844" s="72" t="n">
        <v>3947.32</v>
      </c>
      <c r="M5844" s="72" t="n">
        <v>15627439.88</v>
      </c>
      <c r="N5844" s="72" t="n">
        <v>0</v>
      </c>
      <c r="O5844" s="72" t="n">
        <v>15627439.88</v>
      </c>
      <c r="P5844" s="72" t="n">
        <v>10103986.71</v>
      </c>
      <c r="Q5844" s="72" t="n">
        <v>5523453.17</v>
      </c>
      <c r="R5844" t="inlineStr">
        <is>
          <t>TS-03</t>
        </is>
      </c>
      <c r="S5844" s="73" t="n">
        <v>25.1</v>
      </c>
      <c r="T5844" s="73" t="n">
        <v>19.6</v>
      </c>
      <c r="U5844" s="71" t="n">
        <v>0</v>
      </c>
      <c r="V5844" t="inlineStr">
        <is>
          <t>No</t>
        </is>
      </c>
      <c r="W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TC105836</t>
        </is>
      </c>
      <c r="B5845" s="69" t="n">
        <v>46363</v>
      </c>
      <c r="C5845" s="70" t="n">
        <v>2026</v>
      </c>
      <c r="D5845" t="inlineStr">
        <is>
          <t>Dec</t>
        </is>
      </c>
      <c r="E5845" t="inlineStr">
        <is>
          <t>North America</t>
        </is>
      </c>
      <c r="F5845" t="inlineStr">
        <is>
          <t>Canada</t>
        </is>
      </c>
      <c r="G5845" t="inlineStr">
        <is>
          <t>Technology &amp; Services</t>
        </is>
      </c>
      <c r="H5845" t="inlineStr">
        <is>
          <t>BPS</t>
        </is>
      </c>
      <c r="I5845" t="inlineStr">
        <is>
          <t>Large client</t>
        </is>
      </c>
      <c r="J5845" t="inlineStr">
        <is>
          <t>Omar Haddad</t>
        </is>
      </c>
      <c r="K5845" s="71" t="n">
        <v>4123</v>
      </c>
      <c r="L5845" s="72" t="n">
        <v>3815.41</v>
      </c>
      <c r="M5845" s="72" t="n">
        <v>15730935.43</v>
      </c>
      <c r="N5845" s="72" t="n">
        <v>0</v>
      </c>
      <c r="O5845" s="72" t="n">
        <v>15730935.43</v>
      </c>
      <c r="P5845" s="72" t="n">
        <v>9355175.93</v>
      </c>
      <c r="Q5845" s="72" t="n">
        <v>6375759.5</v>
      </c>
      <c r="R5845" t="inlineStr">
        <is>
          <t>TS-05</t>
        </is>
      </c>
      <c r="S5845" s="73" t="n">
        <v>24.6</v>
      </c>
      <c r="T5845" s="73" t="n">
        <v>20.7</v>
      </c>
      <c r="U5845" s="71" t="n">
        <v>0</v>
      </c>
      <c r="V5845" t="inlineStr">
        <is>
          <t>No</t>
        </is>
      </c>
      <c r="W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TC105837</t>
        </is>
      </c>
      <c r="B5846" s="69" t="n">
        <v>46364</v>
      </c>
      <c r="C5846" s="70" t="n">
        <v>2026</v>
      </c>
      <c r="D5846" t="inlineStr">
        <is>
          <t>Dec</t>
        </is>
      </c>
      <c r="E5846" t="inlineStr">
        <is>
          <t>UK</t>
        </is>
      </c>
      <c r="F5846" t="inlineStr">
        <is>
          <t>UK</t>
        </is>
      </c>
      <c r="G5846" t="inlineStr">
        <is>
          <t>Life Sciences</t>
        </is>
      </c>
      <c r="H5846" t="inlineStr">
        <is>
          <t>AI &amp; data</t>
        </is>
      </c>
      <c r="I5846" t="inlineStr">
        <is>
          <t>Large client</t>
        </is>
      </c>
      <c r="J5846" t="inlineStr">
        <is>
          <t>Lucas Martin</t>
        </is>
      </c>
      <c r="K5846" s="71" t="n">
        <v>9072</v>
      </c>
      <c r="L5846" s="72" t="n">
        <v>4926.08</v>
      </c>
      <c r="M5846" s="72" t="n">
        <v>44689397.76</v>
      </c>
      <c r="N5846" s="72" t="n">
        <v>1787575.91</v>
      </c>
      <c r="O5846" s="72" t="n">
        <v>42901821.85</v>
      </c>
      <c r="P5846" s="72" t="n">
        <v>25890489.86</v>
      </c>
      <c r="Q5846" s="72" t="n">
        <v>17011331.99</v>
      </c>
      <c r="R5846" t="inlineStr">
        <is>
          <t>LS-01</t>
        </is>
      </c>
      <c r="S5846" s="73" t="n">
        <v>53.7</v>
      </c>
      <c r="T5846" s="73" t="n">
        <v>45.8</v>
      </c>
      <c r="U5846" s="71" t="n">
        <v>1</v>
      </c>
      <c r="V5846" t="inlineStr">
        <is>
          <t>No</t>
        </is>
      </c>
      <c r="W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TC105838</t>
        </is>
      </c>
      <c r="B5847" s="69" t="n">
        <v>46364</v>
      </c>
      <c r="C5847" s="70" t="n">
        <v>2026</v>
      </c>
      <c r="D5847" t="inlineStr">
        <is>
          <t>Dec</t>
        </is>
      </c>
      <c r="E5847" t="inlineStr">
        <is>
          <t>Asia Pacific</t>
        </is>
      </c>
      <c r="F5847" t="inlineStr">
        <is>
          <t>Japan</t>
        </is>
      </c>
      <c r="G5847" t="inlineStr">
        <is>
          <t>Life Sciences</t>
        </is>
      </c>
      <c r="H5847" t="inlineStr">
        <is>
          <t>AI &amp; data</t>
        </is>
      </c>
      <c r="I5847" t="inlineStr">
        <is>
          <t>Large client</t>
        </is>
      </c>
      <c r="J5847" t="inlineStr">
        <is>
          <t>Noah Smith</t>
        </is>
      </c>
      <c r="K5847" s="71" t="n">
        <v>5853</v>
      </c>
      <c r="L5847" s="72" t="n">
        <v>3524</v>
      </c>
      <c r="M5847" s="72" t="n">
        <v>20625972</v>
      </c>
      <c r="N5847" s="72" t="n">
        <v>0</v>
      </c>
      <c r="O5847" s="72" t="n">
        <v>20625972</v>
      </c>
      <c r="P5847" s="72" t="n">
        <v>13303809.92</v>
      </c>
      <c r="Q5847" s="72" t="n">
        <v>7322162.08</v>
      </c>
      <c r="R5847" t="inlineStr">
        <is>
          <t>LS-01</t>
        </is>
      </c>
      <c r="S5847" s="73" t="n">
        <v>36.1</v>
      </c>
      <c r="T5847" s="73" t="n">
        <v>29.6</v>
      </c>
      <c r="U5847" s="71" t="n">
        <v>1</v>
      </c>
      <c r="V5847" t="inlineStr">
        <is>
          <t>No</t>
        </is>
      </c>
      <c r="W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TC105839</t>
        </is>
      </c>
      <c r="B5848" s="69" t="n">
        <v>46364</v>
      </c>
      <c r="C5848" s="70" t="n">
        <v>2026</v>
      </c>
      <c r="D5848" t="inlineStr">
        <is>
          <t>Dec</t>
        </is>
      </c>
      <c r="E5848" t="inlineStr">
        <is>
          <t>Continental Europe</t>
        </is>
      </c>
      <c r="F5848" t="inlineStr">
        <is>
          <t>Germany</t>
        </is>
      </c>
      <c r="G5848" t="inlineStr">
        <is>
          <t>Communications &amp; Media</t>
        </is>
      </c>
      <c r="H5848" t="inlineStr">
        <is>
          <t>Cloud &amp; infrastructure</t>
        </is>
      </c>
      <c r="I5848" t="inlineStr">
        <is>
          <t>Large client</t>
        </is>
      </c>
      <c r="J5848" t="inlineStr">
        <is>
          <t>Ana Costa</t>
        </is>
      </c>
      <c r="K5848" s="71" t="n">
        <v>8649</v>
      </c>
      <c r="L5848" s="72" t="n">
        <v>3824.74</v>
      </c>
      <c r="M5848" s="72" t="n">
        <v>33080176.26</v>
      </c>
      <c r="N5848" s="72" t="n">
        <v>661603.53</v>
      </c>
      <c r="O5848" s="72" t="n">
        <v>32418572.73</v>
      </c>
      <c r="P5848" s="72" t="n">
        <v>24087985.86</v>
      </c>
      <c r="Q5848" s="72" t="n">
        <v>8330586.87</v>
      </c>
      <c r="R5848" t="inlineStr">
        <is>
          <t>CM-05</t>
        </is>
      </c>
      <c r="S5848" s="73" t="n">
        <v>58.1</v>
      </c>
      <c r="T5848" s="73" t="n">
        <v>47.2</v>
      </c>
      <c r="U5848" s="71" t="n">
        <v>0</v>
      </c>
      <c r="V5848" t="inlineStr">
        <is>
          <t>Yes</t>
        </is>
      </c>
      <c r="W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TC105840</t>
        </is>
      </c>
      <c r="B5849" s="69" t="n">
        <v>46364</v>
      </c>
      <c r="C5849" s="70" t="n">
        <v>2026</v>
      </c>
      <c r="D5849" t="inlineStr">
        <is>
          <t>Dec</t>
        </is>
      </c>
      <c r="E5849" t="inlineStr">
        <is>
          <t>North America</t>
        </is>
      </c>
      <c r="F5849" t="inlineStr">
        <is>
          <t>Canada</t>
        </is>
      </c>
      <c r="G5849" t="inlineStr">
        <is>
          <t>Manufacturing</t>
        </is>
      </c>
      <c r="H5849" t="inlineStr">
        <is>
          <t>AI &amp; data</t>
        </is>
      </c>
      <c r="I5849" t="inlineStr">
        <is>
          <t>Large client</t>
        </is>
      </c>
      <c r="J5849" t="inlineStr">
        <is>
          <t>Sophie Müller</t>
        </is>
      </c>
      <c r="K5849" s="71" t="n">
        <v>11060</v>
      </c>
      <c r="L5849" s="72" t="n">
        <v>3601.53</v>
      </c>
      <c r="M5849" s="72" t="n">
        <v>39832921.8</v>
      </c>
      <c r="N5849" s="72" t="n">
        <v>1593316.87</v>
      </c>
      <c r="O5849" s="72" t="n">
        <v>38239604.93</v>
      </c>
      <c r="P5849" s="72" t="n">
        <v>25989644.66</v>
      </c>
      <c r="Q5849" s="72" t="n">
        <v>12249960.27</v>
      </c>
      <c r="R5849" t="inlineStr">
        <is>
          <t>M-05</t>
        </is>
      </c>
      <c r="S5849" s="73" t="n">
        <v>63.1</v>
      </c>
      <c r="T5849" s="73" t="n">
        <v>54.8</v>
      </c>
      <c r="U5849" s="71" t="n">
        <v>2</v>
      </c>
      <c r="V5849" t="inlineStr">
        <is>
          <t>No</t>
        </is>
      </c>
      <c r="W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TC105841</t>
        </is>
      </c>
      <c r="B5850" s="69" t="n">
        <v>46364</v>
      </c>
      <c r="C5850" s="70" t="n">
        <v>2026</v>
      </c>
      <c r="D5850" t="inlineStr">
        <is>
          <t>Dec</t>
        </is>
      </c>
      <c r="E5850" t="inlineStr">
        <is>
          <t>Middle East &amp; Africa</t>
        </is>
      </c>
      <c r="F5850" t="inlineStr">
        <is>
          <t>UAE</t>
        </is>
      </c>
      <c r="G5850" t="inlineStr">
        <is>
          <t>BFSI</t>
        </is>
      </c>
      <c r="H5850" t="inlineStr">
        <is>
          <t>Application services</t>
        </is>
      </c>
      <c r="I5850" t="inlineStr">
        <is>
          <t>Large client</t>
        </is>
      </c>
      <c r="J5850" t="inlineStr">
        <is>
          <t>Ana Costa</t>
        </is>
      </c>
      <c r="K5850" s="71" t="n">
        <v>7532</v>
      </c>
      <c r="L5850" s="72" t="n">
        <v>3628.58</v>
      </c>
      <c r="M5850" s="72" t="n">
        <v>27330464.56</v>
      </c>
      <c r="N5850" s="72" t="n">
        <v>1093218.58</v>
      </c>
      <c r="O5850" s="72" t="n">
        <v>26237245.98</v>
      </c>
      <c r="P5850" s="72" t="n">
        <v>16235850.44</v>
      </c>
      <c r="Q5850" s="72" t="n">
        <v>10001395.54</v>
      </c>
      <c r="R5850" t="inlineStr">
        <is>
          <t>B-03</t>
        </is>
      </c>
      <c r="S5850" s="73" t="n">
        <v>43.5</v>
      </c>
      <c r="T5850" s="73" t="n">
        <v>39.7</v>
      </c>
      <c r="U5850" s="71" t="n">
        <v>1</v>
      </c>
      <c r="V5850" t="inlineStr">
        <is>
          <t>No</t>
        </is>
      </c>
      <c r="W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TC105842</t>
        </is>
      </c>
      <c r="B5851" s="69" t="n">
        <v>46365</v>
      </c>
      <c r="C5851" s="70" t="n">
        <v>2026</v>
      </c>
      <c r="D5851" t="inlineStr">
        <is>
          <t>Dec</t>
        </is>
      </c>
      <c r="E5851" t="inlineStr">
        <is>
          <t>Asia Pacific</t>
        </is>
      </c>
      <c r="F5851" t="inlineStr">
        <is>
          <t>Singapore</t>
        </is>
      </c>
      <c r="G5851" t="inlineStr">
        <is>
          <t>BFSI</t>
        </is>
      </c>
      <c r="H5851" t="inlineStr">
        <is>
          <t>Consulting</t>
        </is>
      </c>
      <c r="I5851" t="inlineStr">
        <is>
          <t>Top-10 client</t>
        </is>
      </c>
      <c r="J5851" t="inlineStr">
        <is>
          <t>Olivia Brown</t>
        </is>
      </c>
      <c r="K5851" s="71" t="n">
        <v>5714</v>
      </c>
      <c r="L5851" s="72" t="n">
        <v>3594.14</v>
      </c>
      <c r="M5851" s="72" t="n">
        <v>20536915.96</v>
      </c>
      <c r="N5851" s="72" t="n">
        <v>0</v>
      </c>
      <c r="O5851" s="72" t="n">
        <v>20536915.96</v>
      </c>
      <c r="P5851" s="72" t="n">
        <v>13996531.34</v>
      </c>
      <c r="Q5851" s="72" t="n">
        <v>6540384.62</v>
      </c>
      <c r="R5851" t="inlineStr">
        <is>
          <t>B-02</t>
        </is>
      </c>
      <c r="S5851" s="73" t="n">
        <v>40.2</v>
      </c>
      <c r="T5851" s="73" t="n">
        <v>31.7</v>
      </c>
      <c r="U5851" s="71" t="n">
        <v>2</v>
      </c>
      <c r="V5851" t="inlineStr">
        <is>
          <t>No</t>
        </is>
      </c>
      <c r="W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TC105843</t>
        </is>
      </c>
      <c r="B5852" s="69" t="n">
        <v>46365</v>
      </c>
      <c r="C5852" s="70" t="n">
        <v>2026</v>
      </c>
      <c r="D5852" t="inlineStr">
        <is>
          <t>Dec</t>
        </is>
      </c>
      <c r="E5852" t="inlineStr">
        <is>
          <t>UK</t>
        </is>
      </c>
      <c r="F5852" t="inlineStr">
        <is>
          <t>UK</t>
        </is>
      </c>
      <c r="G5852" t="inlineStr">
        <is>
          <t>BFSI</t>
        </is>
      </c>
      <c r="H5852" t="inlineStr">
        <is>
          <t>Cloud &amp; infrastructure</t>
        </is>
      </c>
      <c r="I5852" t="inlineStr">
        <is>
          <t>Large client</t>
        </is>
      </c>
      <c r="J5852" t="inlineStr">
        <is>
          <t>Kofi Mensah</t>
        </is>
      </c>
      <c r="K5852" s="71" t="n">
        <v>4559</v>
      </c>
      <c r="L5852" s="72" t="n">
        <v>4120.64</v>
      </c>
      <c r="M5852" s="72" t="n">
        <v>18785997.76</v>
      </c>
      <c r="N5852" s="72" t="n">
        <v>0</v>
      </c>
      <c r="O5852" s="72" t="n">
        <v>18785997.76</v>
      </c>
      <c r="P5852" s="72" t="n">
        <v>13079560.83</v>
      </c>
      <c r="Q5852" s="72" t="n">
        <v>5706436.93</v>
      </c>
      <c r="R5852" t="inlineStr">
        <is>
          <t>B-02</t>
        </is>
      </c>
      <c r="S5852" s="73" t="n">
        <v>28.9</v>
      </c>
      <c r="T5852" s="73" t="n">
        <v>23.4</v>
      </c>
      <c r="U5852" s="71" t="n">
        <v>2</v>
      </c>
      <c r="V5852" t="inlineStr">
        <is>
          <t>No</t>
        </is>
      </c>
      <c r="W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TC105844</t>
        </is>
      </c>
      <c r="B5853" s="69" t="n">
        <v>46365</v>
      </c>
      <c r="C5853" s="70" t="n">
        <v>2026</v>
      </c>
      <c r="D5853" t="inlineStr">
        <is>
          <t>Dec</t>
        </is>
      </c>
      <c r="E5853" t="inlineStr">
        <is>
          <t>UK</t>
        </is>
      </c>
      <c r="F5853" t="inlineStr">
        <is>
          <t>UK</t>
        </is>
      </c>
      <c r="G5853" t="inlineStr">
        <is>
          <t>BFSI</t>
        </is>
      </c>
      <c r="H5853" t="inlineStr">
        <is>
          <t>Application services</t>
        </is>
      </c>
      <c r="I5853" t="inlineStr">
        <is>
          <t>Mid-size client</t>
        </is>
      </c>
      <c r="J5853" t="inlineStr">
        <is>
          <t>Aisha Bello</t>
        </is>
      </c>
      <c r="K5853" s="71" t="n">
        <v>3800</v>
      </c>
      <c r="L5853" s="72" t="n">
        <v>4113.55</v>
      </c>
      <c r="M5853" s="72" t="n">
        <v>15631490</v>
      </c>
      <c r="N5853" s="72" t="n">
        <v>312629.8</v>
      </c>
      <c r="O5853" s="72" t="n">
        <v>15318860.2</v>
      </c>
      <c r="P5853" s="72" t="n">
        <v>10525172.4</v>
      </c>
      <c r="Q5853" s="72" t="n">
        <v>4793687.8</v>
      </c>
      <c r="R5853" t="inlineStr">
        <is>
          <t>B-02</t>
        </is>
      </c>
      <c r="S5853" s="73" t="n">
        <v>24</v>
      </c>
      <c r="T5853" s="73" t="n">
        <v>19.6</v>
      </c>
      <c r="U5853" s="71" t="n">
        <v>0</v>
      </c>
      <c r="V5853" t="inlineStr">
        <is>
          <t>Yes</t>
        </is>
      </c>
      <c r="W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TC105845</t>
        </is>
      </c>
      <c r="B5854" s="69" t="n">
        <v>46365</v>
      </c>
      <c r="C5854" s="70" t="n">
        <v>2026</v>
      </c>
      <c r="D5854" t="inlineStr">
        <is>
          <t>Dec</t>
        </is>
      </c>
      <c r="E5854" t="inlineStr">
        <is>
          <t>Middle East &amp; Africa</t>
        </is>
      </c>
      <c r="F5854" t="inlineStr">
        <is>
          <t>South Africa</t>
        </is>
      </c>
      <c r="G5854" t="inlineStr">
        <is>
          <t>Communications &amp; Media</t>
        </is>
      </c>
      <c r="H5854" t="inlineStr">
        <is>
          <t>Application services</t>
        </is>
      </c>
      <c r="I5854" t="inlineStr">
        <is>
          <t>Large client</t>
        </is>
      </c>
      <c r="J5854" t="inlineStr">
        <is>
          <t>Omar Haddad</t>
        </is>
      </c>
      <c r="K5854" s="71" t="n">
        <v>3220</v>
      </c>
      <c r="L5854" s="72" t="n">
        <v>3505.35</v>
      </c>
      <c r="M5854" s="72" t="n">
        <v>11287227</v>
      </c>
      <c r="N5854" s="72" t="n">
        <v>225744.54</v>
      </c>
      <c r="O5854" s="72" t="n">
        <v>11061482.46</v>
      </c>
      <c r="P5854" s="72" t="n">
        <v>7393532</v>
      </c>
      <c r="Q5854" s="72" t="n">
        <v>3667950.46</v>
      </c>
      <c r="R5854" t="inlineStr">
        <is>
          <t>CM-06</t>
        </is>
      </c>
      <c r="S5854" s="73" t="n">
        <v>22.5</v>
      </c>
      <c r="T5854" s="73" t="n">
        <v>17.8</v>
      </c>
      <c r="U5854" s="71" t="n">
        <v>0</v>
      </c>
      <c r="V5854" t="inlineStr">
        <is>
          <t>No</t>
        </is>
      </c>
      <c r="W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TC105846</t>
        </is>
      </c>
      <c r="B5855" s="69" t="n">
        <v>46365</v>
      </c>
      <c r="C5855" s="70" t="n">
        <v>2026</v>
      </c>
      <c r="D5855" t="inlineStr">
        <is>
          <t>Dec</t>
        </is>
      </c>
      <c r="E5855" t="inlineStr">
        <is>
          <t>North America</t>
        </is>
      </c>
      <c r="F5855" t="inlineStr">
        <is>
          <t>Canada</t>
        </is>
      </c>
      <c r="G5855" t="inlineStr">
        <is>
          <t>Retail &amp; CPG</t>
        </is>
      </c>
      <c r="H5855" t="inlineStr">
        <is>
          <t>Consulting</t>
        </is>
      </c>
      <c r="I5855" t="inlineStr">
        <is>
          <t>Mid-size client</t>
        </is>
      </c>
      <c r="J5855" t="inlineStr">
        <is>
          <t>Mei Lin</t>
        </is>
      </c>
      <c r="K5855" s="71" t="n">
        <v>12007</v>
      </c>
      <c r="L5855" s="72" t="n">
        <v>3445.63</v>
      </c>
      <c r="M5855" s="72" t="n">
        <v>41371679.41</v>
      </c>
      <c r="N5855" s="72" t="n">
        <v>1654867.18</v>
      </c>
      <c r="O5855" s="72" t="n">
        <v>39716812.23</v>
      </c>
      <c r="P5855" s="72" t="n">
        <v>26071073.16</v>
      </c>
      <c r="Q5855" s="72" t="n">
        <v>13645739.07</v>
      </c>
      <c r="R5855" t="inlineStr">
        <is>
          <t>RC-04</t>
        </is>
      </c>
      <c r="S5855" s="73" t="n">
        <v>79</v>
      </c>
      <c r="T5855" s="73" t="n">
        <v>67</v>
      </c>
      <c r="U5855" s="71" t="n">
        <v>0</v>
      </c>
      <c r="V5855" t="inlineStr">
        <is>
          <t>No</t>
        </is>
      </c>
      <c r="W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TC105847</t>
        </is>
      </c>
      <c r="B5856" s="69" t="n">
        <v>46365</v>
      </c>
      <c r="C5856" s="70" t="n">
        <v>2026</v>
      </c>
      <c r="D5856" t="inlineStr">
        <is>
          <t>Dec</t>
        </is>
      </c>
      <c r="E5856" t="inlineStr">
        <is>
          <t>Continental Europe</t>
        </is>
      </c>
      <c r="F5856" t="inlineStr">
        <is>
          <t>Germany</t>
        </is>
      </c>
      <c r="G5856" t="inlineStr">
        <is>
          <t>Retail &amp; CPG</t>
        </is>
      </c>
      <c r="H5856" t="inlineStr">
        <is>
          <t>Cloud &amp; infrastructure</t>
        </is>
      </c>
      <c r="I5856" t="inlineStr">
        <is>
          <t>Large client</t>
        </is>
      </c>
      <c r="J5856" t="inlineStr">
        <is>
          <t>Ravindra Patil</t>
        </is>
      </c>
      <c r="K5856" s="71" t="n">
        <v>2108</v>
      </c>
      <c r="L5856" s="72" t="n">
        <v>3463.51</v>
      </c>
      <c r="M5856" s="72" t="n">
        <v>7301079.08</v>
      </c>
      <c r="N5856" s="72" t="n">
        <v>0</v>
      </c>
      <c r="O5856" s="72" t="n">
        <v>7301079.08</v>
      </c>
      <c r="P5856" s="72" t="n">
        <v>4976462.81</v>
      </c>
      <c r="Q5856" s="72" t="n">
        <v>2324616.27</v>
      </c>
      <c r="R5856" t="inlineStr">
        <is>
          <t>RC-05</t>
        </is>
      </c>
      <c r="S5856" s="73" t="n">
        <v>12.1</v>
      </c>
      <c r="T5856" s="73" t="n">
        <v>10.8</v>
      </c>
      <c r="U5856" s="71" t="n">
        <v>0</v>
      </c>
      <c r="V5856" t="inlineStr">
        <is>
          <t>No</t>
        </is>
      </c>
      <c r="W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TC105848</t>
        </is>
      </c>
      <c r="B5857" s="69" t="n">
        <v>46365</v>
      </c>
      <c r="C5857" s="70" t="n">
        <v>2026</v>
      </c>
      <c r="D5857" t="inlineStr">
        <is>
          <t>Dec</t>
        </is>
      </c>
      <c r="E5857" t="inlineStr">
        <is>
          <t>India</t>
        </is>
      </c>
      <c r="F5857" t="inlineStr">
        <is>
          <t>India</t>
        </is>
      </c>
      <c r="G5857" t="inlineStr">
        <is>
          <t>Technology &amp; Services</t>
        </is>
      </c>
      <c r="H5857" t="inlineStr">
        <is>
          <t>Consulting</t>
        </is>
      </c>
      <c r="I5857" t="inlineStr">
        <is>
          <t>Large client</t>
        </is>
      </c>
      <c r="J5857" t="inlineStr">
        <is>
          <t>Arjun Mehta</t>
        </is>
      </c>
      <c r="K5857" s="71" t="n">
        <v>4916</v>
      </c>
      <c r="L5857" s="72" t="n">
        <v>3469.32</v>
      </c>
      <c r="M5857" s="72" t="n">
        <v>17055177.12</v>
      </c>
      <c r="N5857" s="72" t="n">
        <v>0</v>
      </c>
      <c r="O5857" s="72" t="n">
        <v>17055177.12</v>
      </c>
      <c r="P5857" s="72" t="n">
        <v>11561181.13</v>
      </c>
      <c r="Q5857" s="72" t="n">
        <v>5493995.99</v>
      </c>
      <c r="R5857" t="inlineStr">
        <is>
          <t>TS-05</t>
        </is>
      </c>
      <c r="S5857" s="73" t="n">
        <v>33</v>
      </c>
      <c r="T5857" s="73" t="n">
        <v>26.6</v>
      </c>
      <c r="U5857" s="71" t="n">
        <v>1</v>
      </c>
      <c r="V5857" t="inlineStr">
        <is>
          <t>Yes</t>
        </is>
      </c>
      <c r="W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TC105849</t>
        </is>
      </c>
      <c r="B5858" s="69" t="n">
        <v>46365</v>
      </c>
      <c r="C5858" s="70" t="n">
        <v>2026</v>
      </c>
      <c r="D5858" t="inlineStr">
        <is>
          <t>Dec</t>
        </is>
      </c>
      <c r="E5858" t="inlineStr">
        <is>
          <t>North America</t>
        </is>
      </c>
      <c r="F5858" t="inlineStr">
        <is>
          <t>USA</t>
        </is>
      </c>
      <c r="G5858" t="inlineStr">
        <is>
          <t>Manufacturing</t>
        </is>
      </c>
      <c r="H5858" t="inlineStr">
        <is>
          <t>Consulting</t>
        </is>
      </c>
      <c r="I5858" t="inlineStr">
        <is>
          <t>Top-10 client</t>
        </is>
      </c>
      <c r="J5858" t="inlineStr">
        <is>
          <t>Omar Haddad</t>
        </is>
      </c>
      <c r="K5858" s="71" t="n">
        <v>8614</v>
      </c>
      <c r="L5858" s="72" t="n">
        <v>4381.44</v>
      </c>
      <c r="M5858" s="72" t="n">
        <v>37741724.16</v>
      </c>
      <c r="N5858" s="72" t="n">
        <v>0</v>
      </c>
      <c r="O5858" s="72" t="n">
        <v>37741724.16</v>
      </c>
      <c r="P5858" s="72" t="n">
        <v>24851933.76</v>
      </c>
      <c r="Q5858" s="72" t="n">
        <v>12889790.4</v>
      </c>
      <c r="R5858" t="inlineStr">
        <is>
          <t>M-05</t>
        </is>
      </c>
      <c r="S5858" s="73" t="n">
        <v>50.9</v>
      </c>
      <c r="T5858" s="73" t="n">
        <v>43.8</v>
      </c>
      <c r="U5858" s="71" t="n">
        <v>1</v>
      </c>
      <c r="V5858" t="inlineStr">
        <is>
          <t>No</t>
        </is>
      </c>
      <c r="W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TC105850</t>
        </is>
      </c>
      <c r="B5859" s="69" t="n">
        <v>46365</v>
      </c>
      <c r="C5859" s="70" t="n">
        <v>2026</v>
      </c>
      <c r="D5859" t="inlineStr">
        <is>
          <t>Dec</t>
        </is>
      </c>
      <c r="E5859" t="inlineStr">
        <is>
          <t>North America</t>
        </is>
      </c>
      <c r="F5859" t="inlineStr">
        <is>
          <t>Canada</t>
        </is>
      </c>
      <c r="G5859" t="inlineStr">
        <is>
          <t>BFSI</t>
        </is>
      </c>
      <c r="H5859" t="inlineStr">
        <is>
          <t>Cloud &amp; infrastructure</t>
        </is>
      </c>
      <c r="I5859" t="inlineStr">
        <is>
          <t>Large client</t>
        </is>
      </c>
      <c r="J5859" t="inlineStr">
        <is>
          <t>Aisha Bello</t>
        </is>
      </c>
      <c r="K5859" s="71" t="n">
        <v>3857</v>
      </c>
      <c r="L5859" s="72" t="n">
        <v>4332.97</v>
      </c>
      <c r="M5859" s="72" t="n">
        <v>16712265.29</v>
      </c>
      <c r="N5859" s="72" t="n">
        <v>0</v>
      </c>
      <c r="O5859" s="72" t="n">
        <v>16712265.29</v>
      </c>
      <c r="P5859" s="72" t="n">
        <v>10968137.74</v>
      </c>
      <c r="Q5859" s="72" t="n">
        <v>5744127.55</v>
      </c>
      <c r="R5859" t="inlineStr">
        <is>
          <t>B-02</t>
        </is>
      </c>
      <c r="S5859" s="73" t="n">
        <v>25.9</v>
      </c>
      <c r="T5859" s="73" t="n">
        <v>20.5</v>
      </c>
      <c r="U5859" s="71" t="n">
        <v>0</v>
      </c>
      <c r="V5859" t="inlineStr">
        <is>
          <t>No</t>
        </is>
      </c>
      <c r="W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TC105851</t>
        </is>
      </c>
      <c r="B5860" s="69" t="n">
        <v>46365</v>
      </c>
      <c r="C5860" s="70" t="n">
        <v>2026</v>
      </c>
      <c r="D5860" t="inlineStr">
        <is>
          <t>Dec</t>
        </is>
      </c>
      <c r="E5860" t="inlineStr">
        <is>
          <t>North America</t>
        </is>
      </c>
      <c r="F5860" t="inlineStr">
        <is>
          <t>Canada</t>
        </is>
      </c>
      <c r="G5860" t="inlineStr">
        <is>
          <t>Communications &amp; Media</t>
        </is>
      </c>
      <c r="H5860" t="inlineStr">
        <is>
          <t>Application services</t>
        </is>
      </c>
      <c r="I5860" t="inlineStr">
        <is>
          <t>Mid-size client</t>
        </is>
      </c>
      <c r="J5860" t="inlineStr">
        <is>
          <t>Ana Costa</t>
        </is>
      </c>
      <c r="K5860" s="71" t="n">
        <v>8987</v>
      </c>
      <c r="L5860" s="72" t="n">
        <v>3693</v>
      </c>
      <c r="M5860" s="72" t="n">
        <v>33188991</v>
      </c>
      <c r="N5860" s="72" t="n">
        <v>663779.8199999999</v>
      </c>
      <c r="O5860" s="72" t="n">
        <v>32525211.18</v>
      </c>
      <c r="P5860" s="72" t="n">
        <v>23741700.11</v>
      </c>
      <c r="Q5860" s="72" t="n">
        <v>8783511.07</v>
      </c>
      <c r="R5860" t="inlineStr">
        <is>
          <t>CM-02</t>
        </is>
      </c>
      <c r="S5860" s="73" t="n">
        <v>66.3</v>
      </c>
      <c r="T5860" s="73" t="n">
        <v>50.4</v>
      </c>
      <c r="U5860" s="71" t="n">
        <v>0</v>
      </c>
      <c r="V5860" t="inlineStr">
        <is>
          <t>No</t>
        </is>
      </c>
      <c r="W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TC105852</t>
        </is>
      </c>
      <c r="B5861" s="69" t="n">
        <v>46365</v>
      </c>
      <c r="C5861" s="70" t="n">
        <v>2026</v>
      </c>
      <c r="D5861" t="inlineStr">
        <is>
          <t>Dec</t>
        </is>
      </c>
      <c r="E5861" t="inlineStr">
        <is>
          <t>North America</t>
        </is>
      </c>
      <c r="F5861" t="inlineStr">
        <is>
          <t>USA</t>
        </is>
      </c>
      <c r="G5861" t="inlineStr">
        <is>
          <t>BFSI</t>
        </is>
      </c>
      <c r="H5861" t="inlineStr">
        <is>
          <t>AI &amp; data</t>
        </is>
      </c>
      <c r="I5861" t="inlineStr">
        <is>
          <t>Top-10 client</t>
        </is>
      </c>
      <c r="J5861" t="inlineStr">
        <is>
          <t>Omar Haddad</t>
        </is>
      </c>
      <c r="K5861" s="71" t="n">
        <v>9703</v>
      </c>
      <c r="L5861" s="72" t="n">
        <v>4360.37</v>
      </c>
      <c r="M5861" s="72" t="n">
        <v>42308670.11</v>
      </c>
      <c r="N5861" s="72" t="n">
        <v>0</v>
      </c>
      <c r="O5861" s="72" t="n">
        <v>42308670.11</v>
      </c>
      <c r="P5861" s="72" t="n">
        <v>27374719.56</v>
      </c>
      <c r="Q5861" s="72" t="n">
        <v>14933950.55</v>
      </c>
      <c r="R5861" t="inlineStr">
        <is>
          <t>B-02</t>
        </is>
      </c>
      <c r="S5861" s="73" t="n">
        <v>64.09999999999999</v>
      </c>
      <c r="T5861" s="73" t="n">
        <v>51.8</v>
      </c>
      <c r="U5861" s="71" t="n">
        <v>1</v>
      </c>
      <c r="V5861" t="inlineStr">
        <is>
          <t>No</t>
        </is>
      </c>
      <c r="W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TC105853</t>
        </is>
      </c>
      <c r="B5862" s="69" t="n">
        <v>46365</v>
      </c>
      <c r="C5862" s="70" t="n">
        <v>2026</v>
      </c>
      <c r="D5862" t="inlineStr">
        <is>
          <t>Dec</t>
        </is>
      </c>
      <c r="E5862" t="inlineStr">
        <is>
          <t>Asia Pacific</t>
        </is>
      </c>
      <c r="F5862" t="inlineStr">
        <is>
          <t>Singapore</t>
        </is>
      </c>
      <c r="G5862" t="inlineStr">
        <is>
          <t>Technology &amp; Services</t>
        </is>
      </c>
      <c r="H5862" t="inlineStr">
        <is>
          <t>BPS</t>
        </is>
      </c>
      <c r="I5862" t="inlineStr">
        <is>
          <t>Top-10 client</t>
        </is>
      </c>
      <c r="J5862" t="inlineStr">
        <is>
          <t>Aisha Bello</t>
        </is>
      </c>
      <c r="K5862" s="71" t="n">
        <v>4633</v>
      </c>
      <c r="L5862" s="72" t="n">
        <v>3565.49</v>
      </c>
      <c r="M5862" s="72" t="n">
        <v>16518915.17</v>
      </c>
      <c r="N5862" s="72" t="n">
        <v>991134.91</v>
      </c>
      <c r="O5862" s="72" t="n">
        <v>15527780.26</v>
      </c>
      <c r="P5862" s="72" t="n">
        <v>10498951</v>
      </c>
      <c r="Q5862" s="72" t="n">
        <v>5028829.26</v>
      </c>
      <c r="R5862" t="inlineStr">
        <is>
          <t>TS-04</t>
        </is>
      </c>
      <c r="S5862" s="73" t="n">
        <v>28.5</v>
      </c>
      <c r="T5862" s="73" t="n">
        <v>23.4</v>
      </c>
      <c r="U5862" s="71" t="n">
        <v>0</v>
      </c>
      <c r="V5862" t="inlineStr">
        <is>
          <t>No</t>
        </is>
      </c>
      <c r="W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TC105854</t>
        </is>
      </c>
      <c r="B5863" s="69" t="n">
        <v>46365</v>
      </c>
      <c r="C5863" s="70" t="n">
        <v>2026</v>
      </c>
      <c r="D5863" t="inlineStr">
        <is>
          <t>Dec</t>
        </is>
      </c>
      <c r="E5863" t="inlineStr">
        <is>
          <t>North America</t>
        </is>
      </c>
      <c r="F5863" t="inlineStr">
        <is>
          <t>USA</t>
        </is>
      </c>
      <c r="G5863" t="inlineStr">
        <is>
          <t>Life Sciences</t>
        </is>
      </c>
      <c r="H5863" t="inlineStr">
        <is>
          <t>Application services</t>
        </is>
      </c>
      <c r="I5863" t="inlineStr">
        <is>
          <t>Large client</t>
        </is>
      </c>
      <c r="J5863" t="inlineStr">
        <is>
          <t>Omar Haddad</t>
        </is>
      </c>
      <c r="K5863" s="71" t="n">
        <v>9107</v>
      </c>
      <c r="L5863" s="72" t="n">
        <v>4452.47</v>
      </c>
      <c r="M5863" s="72" t="n">
        <v>40548644.29</v>
      </c>
      <c r="N5863" s="72" t="n">
        <v>0</v>
      </c>
      <c r="O5863" s="72" t="n">
        <v>40548644.29</v>
      </c>
      <c r="P5863" s="72" t="n">
        <v>25523082.35</v>
      </c>
      <c r="Q5863" s="72" t="n">
        <v>15025561.94</v>
      </c>
      <c r="R5863" t="inlineStr">
        <is>
          <t>LS-02</t>
        </is>
      </c>
      <c r="S5863" s="73" t="n">
        <v>59.6</v>
      </c>
      <c r="T5863" s="73" t="n">
        <v>49</v>
      </c>
      <c r="U5863" s="71" t="n">
        <v>1</v>
      </c>
      <c r="V5863" t="inlineStr">
        <is>
          <t>No</t>
        </is>
      </c>
      <c r="W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TC105855</t>
        </is>
      </c>
      <c r="B5864" s="69" t="n">
        <v>46366</v>
      </c>
      <c r="C5864" s="70" t="n">
        <v>2026</v>
      </c>
      <c r="D5864" t="inlineStr">
        <is>
          <t>Dec</t>
        </is>
      </c>
      <c r="E5864" t="inlineStr">
        <is>
          <t>North America</t>
        </is>
      </c>
      <c r="F5864" t="inlineStr">
        <is>
          <t>Canada</t>
        </is>
      </c>
      <c r="G5864" t="inlineStr">
        <is>
          <t>BFSI</t>
        </is>
      </c>
      <c r="H5864" t="inlineStr">
        <is>
          <t>AI &amp; data</t>
        </is>
      </c>
      <c r="I5864" t="inlineStr">
        <is>
          <t>Large client</t>
        </is>
      </c>
      <c r="J5864" t="inlineStr">
        <is>
          <t>Aisha Bello</t>
        </is>
      </c>
      <c r="K5864" s="71" t="n">
        <v>4703</v>
      </c>
      <c r="L5864" s="72" t="n">
        <v>4623.96</v>
      </c>
      <c r="M5864" s="72" t="n">
        <v>21746483.88</v>
      </c>
      <c r="N5864" s="72" t="n">
        <v>1304789.03</v>
      </c>
      <c r="O5864" s="72" t="n">
        <v>20441694.85</v>
      </c>
      <c r="P5864" s="72" t="n">
        <v>13493914.57</v>
      </c>
      <c r="Q5864" s="72" t="n">
        <v>6947780.28</v>
      </c>
      <c r="R5864" t="inlineStr">
        <is>
          <t>B-05</t>
        </is>
      </c>
      <c r="S5864" s="73" t="n">
        <v>30.2</v>
      </c>
      <c r="T5864" s="73" t="n">
        <v>25.8</v>
      </c>
      <c r="U5864" s="71" t="n">
        <v>1</v>
      </c>
      <c r="V5864" t="inlineStr">
        <is>
          <t>No</t>
        </is>
      </c>
      <c r="W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TC105856</t>
        </is>
      </c>
      <c r="B5865" s="69" t="n">
        <v>46366</v>
      </c>
      <c r="C5865" s="70" t="n">
        <v>2026</v>
      </c>
      <c r="D5865" t="inlineStr">
        <is>
          <t>Dec</t>
        </is>
      </c>
      <c r="E5865" t="inlineStr">
        <is>
          <t>North America</t>
        </is>
      </c>
      <c r="F5865" t="inlineStr">
        <is>
          <t>USA</t>
        </is>
      </c>
      <c r="G5865" t="inlineStr">
        <is>
          <t>BFSI</t>
        </is>
      </c>
      <c r="H5865" t="inlineStr">
        <is>
          <t>Cloud &amp; infrastructure</t>
        </is>
      </c>
      <c r="I5865" t="inlineStr">
        <is>
          <t>Large client</t>
        </is>
      </c>
      <c r="J5865" t="inlineStr">
        <is>
          <t>Wei Chen</t>
        </is>
      </c>
      <c r="K5865" s="71" t="n">
        <v>8472</v>
      </c>
      <c r="L5865" s="72" t="n">
        <v>4659.23</v>
      </c>
      <c r="M5865" s="72" t="n">
        <v>39472996.56</v>
      </c>
      <c r="N5865" s="72" t="n">
        <v>0</v>
      </c>
      <c r="O5865" s="72" t="n">
        <v>39472996.56</v>
      </c>
      <c r="P5865" s="72" t="n">
        <v>25725646.09</v>
      </c>
      <c r="Q5865" s="72" t="n">
        <v>13747350.47</v>
      </c>
      <c r="R5865" t="inlineStr">
        <is>
          <t>B-06</t>
        </is>
      </c>
      <c r="S5865" s="73" t="n">
        <v>54</v>
      </c>
      <c r="T5865" s="73" t="n">
        <v>45</v>
      </c>
      <c r="U5865" s="71" t="n">
        <v>1</v>
      </c>
      <c r="V5865" t="inlineStr">
        <is>
          <t>No</t>
        </is>
      </c>
      <c r="W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TC105857</t>
        </is>
      </c>
      <c r="B5866" s="69" t="n">
        <v>46366</v>
      </c>
      <c r="C5866" s="70" t="n">
        <v>2026</v>
      </c>
      <c r="D5866" t="inlineStr">
        <is>
          <t>Dec</t>
        </is>
      </c>
      <c r="E5866" t="inlineStr">
        <is>
          <t>India</t>
        </is>
      </c>
      <c r="F5866" t="inlineStr">
        <is>
          <t>India</t>
        </is>
      </c>
      <c r="G5866" t="inlineStr">
        <is>
          <t>Retail &amp; CPG</t>
        </is>
      </c>
      <c r="H5866" t="inlineStr">
        <is>
          <t>Application services</t>
        </is>
      </c>
      <c r="I5866" t="inlineStr">
        <is>
          <t>Mid-size client</t>
        </is>
      </c>
      <c r="J5866" t="inlineStr">
        <is>
          <t>Ana Costa</t>
        </is>
      </c>
      <c r="K5866" s="71" t="n">
        <v>7619</v>
      </c>
      <c r="L5866" s="72" t="n">
        <v>3508.77</v>
      </c>
      <c r="M5866" s="72" t="n">
        <v>26733318.63</v>
      </c>
      <c r="N5866" s="72" t="n">
        <v>1603999.12</v>
      </c>
      <c r="O5866" s="72" t="n">
        <v>25129319.51</v>
      </c>
      <c r="P5866" s="72" t="n">
        <v>16883310.67</v>
      </c>
      <c r="Q5866" s="72" t="n">
        <v>8246008.84</v>
      </c>
      <c r="R5866" t="inlineStr">
        <is>
          <t>RC-05</t>
        </is>
      </c>
      <c r="S5866" s="73" t="n">
        <v>55.8</v>
      </c>
      <c r="T5866" s="73" t="n">
        <v>41.8</v>
      </c>
      <c r="U5866" s="71" t="n">
        <v>0</v>
      </c>
      <c r="V5866" t="inlineStr">
        <is>
          <t>No</t>
        </is>
      </c>
      <c r="W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TC105858</t>
        </is>
      </c>
      <c r="B5867" s="69" t="n">
        <v>46366</v>
      </c>
      <c r="C5867" s="70" t="n">
        <v>2026</v>
      </c>
      <c r="D5867" t="inlineStr">
        <is>
          <t>Dec</t>
        </is>
      </c>
      <c r="E5867" t="inlineStr">
        <is>
          <t>Continental Europe</t>
        </is>
      </c>
      <c r="F5867" t="inlineStr">
        <is>
          <t>Netherlands</t>
        </is>
      </c>
      <c r="G5867" t="inlineStr">
        <is>
          <t>BFSI</t>
        </is>
      </c>
      <c r="H5867" t="inlineStr">
        <is>
          <t>Application services</t>
        </is>
      </c>
      <c r="I5867" t="inlineStr">
        <is>
          <t>Top-10 client</t>
        </is>
      </c>
      <c r="J5867" t="inlineStr">
        <is>
          <t>Ravindra Patil</t>
        </is>
      </c>
      <c r="K5867" s="71" t="n">
        <v>1110</v>
      </c>
      <c r="L5867" s="72" t="n">
        <v>4242.52</v>
      </c>
      <c r="M5867" s="72" t="n">
        <v>4709197.2</v>
      </c>
      <c r="N5867" s="72" t="n">
        <v>188367.89</v>
      </c>
      <c r="O5867" s="72" t="n">
        <v>4520829.31</v>
      </c>
      <c r="P5867" s="72" t="n">
        <v>2941196.04</v>
      </c>
      <c r="Q5867" s="72" t="n">
        <v>1579633.27</v>
      </c>
      <c r="R5867" t="inlineStr">
        <is>
          <t>B-04</t>
        </is>
      </c>
      <c r="S5867" s="73" t="n">
        <v>6.3</v>
      </c>
      <c r="T5867" s="73" t="n">
        <v>5.7</v>
      </c>
      <c r="U5867" s="71" t="n">
        <v>0</v>
      </c>
      <c r="V5867" t="inlineStr">
        <is>
          <t>No</t>
        </is>
      </c>
      <c r="W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TC105859</t>
        </is>
      </c>
      <c r="B5868" s="69" t="n">
        <v>46366</v>
      </c>
      <c r="C5868" s="70" t="n">
        <v>2026</v>
      </c>
      <c r="D5868" t="inlineStr">
        <is>
          <t>Dec</t>
        </is>
      </c>
      <c r="E5868" t="inlineStr">
        <is>
          <t>Continental Europe</t>
        </is>
      </c>
      <c r="F5868" t="inlineStr">
        <is>
          <t>Germany</t>
        </is>
      </c>
      <c r="G5868" t="inlineStr">
        <is>
          <t>Technology &amp; Services</t>
        </is>
      </c>
      <c r="H5868" t="inlineStr">
        <is>
          <t>Application services</t>
        </is>
      </c>
      <c r="I5868" t="inlineStr">
        <is>
          <t>Mid-size client</t>
        </is>
      </c>
      <c r="J5868" t="inlineStr">
        <is>
          <t>Noah Smith</t>
        </is>
      </c>
      <c r="K5868" s="71" t="n">
        <v>6948</v>
      </c>
      <c r="L5868" s="72" t="n">
        <v>4010.07</v>
      </c>
      <c r="M5868" s="72" t="n">
        <v>27861966.36</v>
      </c>
      <c r="N5868" s="72" t="n">
        <v>557239.33</v>
      </c>
      <c r="O5868" s="72" t="n">
        <v>27304727.03</v>
      </c>
      <c r="P5868" s="72" t="n">
        <v>17921087.85</v>
      </c>
      <c r="Q5868" s="72" t="n">
        <v>9383639.18</v>
      </c>
      <c r="R5868" t="inlineStr">
        <is>
          <t>TS-06</t>
        </is>
      </c>
      <c r="S5868" s="73" t="n">
        <v>47.1</v>
      </c>
      <c r="T5868" s="73" t="n">
        <v>35.5</v>
      </c>
      <c r="U5868" s="71" t="n">
        <v>0</v>
      </c>
      <c r="V5868" t="inlineStr">
        <is>
          <t>No</t>
        </is>
      </c>
      <c r="W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TC105860</t>
        </is>
      </c>
      <c r="B5869" s="69" t="n">
        <v>46366</v>
      </c>
      <c r="C5869" s="70" t="n">
        <v>2026</v>
      </c>
      <c r="D5869" t="inlineStr">
        <is>
          <t>Dec</t>
        </is>
      </c>
      <c r="E5869" t="inlineStr">
        <is>
          <t>UK</t>
        </is>
      </c>
      <c r="F5869" t="inlineStr">
        <is>
          <t>UK</t>
        </is>
      </c>
      <c r="G5869" t="inlineStr">
        <is>
          <t>Manufacturing</t>
        </is>
      </c>
      <c r="H5869" t="inlineStr">
        <is>
          <t>AI &amp; data</t>
        </is>
      </c>
      <c r="I5869" t="inlineStr">
        <is>
          <t>Large client</t>
        </is>
      </c>
      <c r="J5869" t="inlineStr">
        <is>
          <t>Hiroshi Tanaka</t>
        </is>
      </c>
      <c r="K5869" s="71" t="n">
        <v>3523</v>
      </c>
      <c r="L5869" s="72" t="n">
        <v>4461.16</v>
      </c>
      <c r="M5869" s="72" t="n">
        <v>15716666.68</v>
      </c>
      <c r="N5869" s="72" t="n">
        <v>943000</v>
      </c>
      <c r="O5869" s="72" t="n">
        <v>14773666.68</v>
      </c>
      <c r="P5869" s="72" t="n">
        <v>9461364.83</v>
      </c>
      <c r="Q5869" s="72" t="n">
        <v>5312301.85</v>
      </c>
      <c r="R5869" t="inlineStr">
        <is>
          <t>M-03</t>
        </is>
      </c>
      <c r="S5869" s="73" t="n">
        <v>24.6</v>
      </c>
      <c r="T5869" s="73" t="n">
        <v>19.1</v>
      </c>
      <c r="U5869" s="71" t="n">
        <v>0</v>
      </c>
      <c r="V5869" t="inlineStr">
        <is>
          <t>No</t>
        </is>
      </c>
      <c r="W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TC105861</t>
        </is>
      </c>
      <c r="B5870" s="69" t="n">
        <v>46366</v>
      </c>
      <c r="C5870" s="70" t="n">
        <v>2026</v>
      </c>
      <c r="D5870" t="inlineStr">
        <is>
          <t>Dec</t>
        </is>
      </c>
      <c r="E5870" t="inlineStr">
        <is>
          <t>Middle East &amp; Africa</t>
        </is>
      </c>
      <c r="F5870" t="inlineStr">
        <is>
          <t>South Africa</t>
        </is>
      </c>
      <c r="G5870" t="inlineStr">
        <is>
          <t>BFSI</t>
        </is>
      </c>
      <c r="H5870" t="inlineStr">
        <is>
          <t>Application services</t>
        </is>
      </c>
      <c r="I5870" t="inlineStr">
        <is>
          <t>Top-10 client</t>
        </is>
      </c>
      <c r="J5870" t="inlineStr">
        <is>
          <t>Ruhi Shaikh</t>
        </is>
      </c>
      <c r="K5870" s="71" t="n">
        <v>10360</v>
      </c>
      <c r="L5870" s="72" t="n">
        <v>3769.71</v>
      </c>
      <c r="M5870" s="72" t="n">
        <v>39054195.6</v>
      </c>
      <c r="N5870" s="72" t="n">
        <v>781083.91</v>
      </c>
      <c r="O5870" s="72" t="n">
        <v>38273111.69</v>
      </c>
      <c r="P5870" s="72" t="n">
        <v>26251299.22</v>
      </c>
      <c r="Q5870" s="72" t="n">
        <v>12021812.47</v>
      </c>
      <c r="R5870" t="inlineStr">
        <is>
          <t>B-04</t>
        </is>
      </c>
      <c r="S5870" s="73" t="n">
        <v>66</v>
      </c>
      <c r="T5870" s="73" t="n">
        <v>52.4</v>
      </c>
      <c r="U5870" s="71" t="n">
        <v>1</v>
      </c>
      <c r="V5870" t="inlineStr">
        <is>
          <t>No</t>
        </is>
      </c>
      <c r="W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TC105862</t>
        </is>
      </c>
      <c r="B5871" s="69" t="n">
        <v>46366</v>
      </c>
      <c r="C5871" s="70" t="n">
        <v>2026</v>
      </c>
      <c r="D5871" t="inlineStr">
        <is>
          <t>Dec</t>
        </is>
      </c>
      <c r="E5871" t="inlineStr">
        <is>
          <t>Continental Europe</t>
        </is>
      </c>
      <c r="F5871" t="inlineStr">
        <is>
          <t>France</t>
        </is>
      </c>
      <c r="G5871" t="inlineStr">
        <is>
          <t>BFSI</t>
        </is>
      </c>
      <c r="H5871" t="inlineStr">
        <is>
          <t>Application services</t>
        </is>
      </c>
      <c r="I5871" t="inlineStr">
        <is>
          <t>Top-10 client</t>
        </is>
      </c>
      <c r="J5871" t="inlineStr">
        <is>
          <t>Omar Haddad</t>
        </is>
      </c>
      <c r="K5871" s="71" t="n">
        <v>6464</v>
      </c>
      <c r="L5871" s="72" t="n">
        <v>4148.62</v>
      </c>
      <c r="M5871" s="72" t="n">
        <v>26816679.68</v>
      </c>
      <c r="N5871" s="72" t="n">
        <v>0</v>
      </c>
      <c r="O5871" s="72" t="n">
        <v>26816679.68</v>
      </c>
      <c r="P5871" s="72" t="n">
        <v>18671484.92</v>
      </c>
      <c r="Q5871" s="72" t="n">
        <v>8145194.76</v>
      </c>
      <c r="R5871" t="inlineStr">
        <is>
          <t>B-01</t>
        </is>
      </c>
      <c r="S5871" s="73" t="n">
        <v>42.3</v>
      </c>
      <c r="T5871" s="73" t="n">
        <v>32.4</v>
      </c>
      <c r="U5871" s="71" t="n">
        <v>0</v>
      </c>
      <c r="V5871" t="inlineStr">
        <is>
          <t>No</t>
        </is>
      </c>
      <c r="W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TC105863</t>
        </is>
      </c>
      <c r="B5872" s="69" t="n">
        <v>46366</v>
      </c>
      <c r="C5872" s="70" t="n">
        <v>2026</v>
      </c>
      <c r="D5872" t="inlineStr">
        <is>
          <t>Dec</t>
        </is>
      </c>
      <c r="E5872" t="inlineStr">
        <is>
          <t>North America</t>
        </is>
      </c>
      <c r="F5872" t="inlineStr">
        <is>
          <t>Canada</t>
        </is>
      </c>
      <c r="G5872" t="inlineStr">
        <is>
          <t>Communications &amp; Media</t>
        </is>
      </c>
      <c r="H5872" t="inlineStr">
        <is>
          <t>Cloud &amp; infrastructure</t>
        </is>
      </c>
      <c r="I5872" t="inlineStr">
        <is>
          <t>Large client</t>
        </is>
      </c>
      <c r="J5872" t="inlineStr">
        <is>
          <t>Sara Rossi</t>
        </is>
      </c>
      <c r="K5872" s="71" t="n">
        <v>5773</v>
      </c>
      <c r="L5872" s="72" t="n">
        <v>4142.83</v>
      </c>
      <c r="M5872" s="72" t="n">
        <v>23916557.59</v>
      </c>
      <c r="N5872" s="72" t="n">
        <v>956662.3</v>
      </c>
      <c r="O5872" s="72" t="n">
        <v>22959895.29</v>
      </c>
      <c r="P5872" s="72" t="n">
        <v>16689718.74</v>
      </c>
      <c r="Q5872" s="72" t="n">
        <v>6270176.55</v>
      </c>
      <c r="R5872" t="inlineStr">
        <is>
          <t>CM-04</t>
        </is>
      </c>
      <c r="S5872" s="73" t="n">
        <v>35</v>
      </c>
      <c r="T5872" s="73" t="n">
        <v>32.1</v>
      </c>
      <c r="U5872" s="71" t="n">
        <v>1</v>
      </c>
      <c r="V5872" t="inlineStr">
        <is>
          <t>No</t>
        </is>
      </c>
      <c r="W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TC105864</t>
        </is>
      </c>
      <c r="B5873" s="69" t="n">
        <v>46366</v>
      </c>
      <c r="C5873" s="70" t="n">
        <v>2026</v>
      </c>
      <c r="D5873" t="inlineStr">
        <is>
          <t>Dec</t>
        </is>
      </c>
      <c r="E5873" t="inlineStr">
        <is>
          <t>Asia Pacific</t>
        </is>
      </c>
      <c r="F5873" t="inlineStr">
        <is>
          <t>Singapore</t>
        </is>
      </c>
      <c r="G5873" t="inlineStr">
        <is>
          <t>BFSI</t>
        </is>
      </c>
      <c r="H5873" t="inlineStr">
        <is>
          <t>Application services</t>
        </is>
      </c>
      <c r="I5873" t="inlineStr">
        <is>
          <t>Top-10 client</t>
        </is>
      </c>
      <c r="J5873" t="inlineStr">
        <is>
          <t>Priya Nair</t>
        </is>
      </c>
      <c r="K5873" s="71" t="n">
        <v>10554</v>
      </c>
      <c r="L5873" s="72" t="n">
        <v>3359.94</v>
      </c>
      <c r="M5873" s="72" t="n">
        <v>35460806.76</v>
      </c>
      <c r="N5873" s="72" t="n">
        <v>709216.14</v>
      </c>
      <c r="O5873" s="72" t="n">
        <v>34751590.62</v>
      </c>
      <c r="P5873" s="72" t="n">
        <v>22089280.19</v>
      </c>
      <c r="Q5873" s="72" t="n">
        <v>12662310.43</v>
      </c>
      <c r="R5873" t="inlineStr">
        <is>
          <t>B-06</t>
        </is>
      </c>
      <c r="S5873" s="73" t="n">
        <v>74.2</v>
      </c>
      <c r="T5873" s="73" t="n">
        <v>56.5</v>
      </c>
      <c r="U5873" s="71" t="n">
        <v>0</v>
      </c>
      <c r="V5873" t="inlineStr">
        <is>
          <t>No</t>
        </is>
      </c>
      <c r="W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TC105865</t>
        </is>
      </c>
      <c r="B5874" s="69" t="n">
        <v>46366</v>
      </c>
      <c r="C5874" s="70" t="n">
        <v>2026</v>
      </c>
      <c r="D5874" t="inlineStr">
        <is>
          <t>Dec</t>
        </is>
      </c>
      <c r="E5874" t="inlineStr">
        <is>
          <t>Asia Pacific</t>
        </is>
      </c>
      <c r="F5874" t="inlineStr">
        <is>
          <t>Singapore</t>
        </is>
      </c>
      <c r="G5874" t="inlineStr">
        <is>
          <t>Technology &amp; Services</t>
        </is>
      </c>
      <c r="H5874" t="inlineStr">
        <is>
          <t>AI &amp; data</t>
        </is>
      </c>
      <c r="I5874" t="inlineStr">
        <is>
          <t>Large client</t>
        </is>
      </c>
      <c r="J5874" t="inlineStr">
        <is>
          <t>Liam O'Brien</t>
        </is>
      </c>
      <c r="K5874" s="71" t="n">
        <v>4844</v>
      </c>
      <c r="L5874" s="72" t="n">
        <v>3325.73</v>
      </c>
      <c r="M5874" s="72" t="n">
        <v>16109836.12</v>
      </c>
      <c r="N5874" s="72" t="n">
        <v>0</v>
      </c>
      <c r="O5874" s="72" t="n">
        <v>16109836.12</v>
      </c>
      <c r="P5874" s="72" t="n">
        <v>10034500.43</v>
      </c>
      <c r="Q5874" s="72" t="n">
        <v>6075335.69</v>
      </c>
      <c r="R5874" t="inlineStr">
        <is>
          <t>TS-06</t>
        </is>
      </c>
      <c r="S5874" s="73" t="n">
        <v>27.7</v>
      </c>
      <c r="T5874" s="73" t="n">
        <v>25.3</v>
      </c>
      <c r="U5874" s="71" t="n">
        <v>0</v>
      </c>
      <c r="V5874" t="inlineStr">
        <is>
          <t>No</t>
        </is>
      </c>
      <c r="W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TC105866</t>
        </is>
      </c>
      <c r="B5875" s="69" t="n">
        <v>46367</v>
      </c>
      <c r="C5875" s="70" t="n">
        <v>2026</v>
      </c>
      <c r="D5875" t="inlineStr">
        <is>
          <t>Dec</t>
        </is>
      </c>
      <c r="E5875" t="inlineStr">
        <is>
          <t>UK</t>
        </is>
      </c>
      <c r="F5875" t="inlineStr">
        <is>
          <t>UK</t>
        </is>
      </c>
      <c r="G5875" t="inlineStr">
        <is>
          <t>BFSI</t>
        </is>
      </c>
      <c r="H5875" t="inlineStr">
        <is>
          <t>BPS</t>
        </is>
      </c>
      <c r="I5875" t="inlineStr">
        <is>
          <t>Mid-size client</t>
        </is>
      </c>
      <c r="J5875" t="inlineStr">
        <is>
          <t>Kofi Mensah</t>
        </is>
      </c>
      <c r="K5875" s="71" t="n">
        <v>12610</v>
      </c>
      <c r="L5875" s="72" t="n">
        <v>4483.45</v>
      </c>
      <c r="M5875" s="72" t="n">
        <v>56536304.5</v>
      </c>
      <c r="N5875" s="72" t="n">
        <v>0</v>
      </c>
      <c r="O5875" s="72" t="n">
        <v>56536304.5</v>
      </c>
      <c r="P5875" s="72" t="n">
        <v>35309953.22</v>
      </c>
      <c r="Q5875" s="72" t="n">
        <v>21226351.28</v>
      </c>
      <c r="R5875" t="inlineStr">
        <is>
          <t>B-03</t>
        </is>
      </c>
      <c r="S5875" s="73" t="n">
        <v>76.90000000000001</v>
      </c>
      <c r="T5875" s="73" t="n">
        <v>63.6</v>
      </c>
      <c r="U5875" s="71" t="n">
        <v>0</v>
      </c>
      <c r="V5875" t="inlineStr">
        <is>
          <t>Yes</t>
        </is>
      </c>
      <c r="W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TC105867</t>
        </is>
      </c>
      <c r="B5876" s="69" t="n">
        <v>46367</v>
      </c>
      <c r="C5876" s="70" t="n">
        <v>2026</v>
      </c>
      <c r="D5876" t="inlineStr">
        <is>
          <t>Dec</t>
        </is>
      </c>
      <c r="E5876" t="inlineStr">
        <is>
          <t>North America</t>
        </is>
      </c>
      <c r="F5876" t="inlineStr">
        <is>
          <t>USA</t>
        </is>
      </c>
      <c r="G5876" t="inlineStr">
        <is>
          <t>Technology &amp; Services</t>
        </is>
      </c>
      <c r="H5876" t="inlineStr">
        <is>
          <t>AI &amp; data</t>
        </is>
      </c>
      <c r="I5876" t="inlineStr">
        <is>
          <t>Mid-size client</t>
        </is>
      </c>
      <c r="J5876" t="inlineStr">
        <is>
          <t>Lucas Martin</t>
        </is>
      </c>
      <c r="K5876" s="71" t="n">
        <v>11715</v>
      </c>
      <c r="L5876" s="72" t="n">
        <v>4362.5</v>
      </c>
      <c r="M5876" s="72" t="n">
        <v>51106687.5</v>
      </c>
      <c r="N5876" s="72" t="n">
        <v>0</v>
      </c>
      <c r="O5876" s="72" t="n">
        <v>51106687.5</v>
      </c>
      <c r="P5876" s="72" t="n">
        <v>31170284.37</v>
      </c>
      <c r="Q5876" s="72" t="n">
        <v>19936403.13</v>
      </c>
      <c r="R5876" t="inlineStr">
        <is>
          <t>TS-04</t>
        </is>
      </c>
      <c r="S5876" s="73" t="n">
        <v>68.59999999999999</v>
      </c>
      <c r="T5876" s="73" t="n">
        <v>59.8</v>
      </c>
      <c r="U5876" s="71" t="n">
        <v>0</v>
      </c>
      <c r="V5876" t="inlineStr">
        <is>
          <t>No</t>
        </is>
      </c>
      <c r="W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TC105868</t>
        </is>
      </c>
      <c r="B5877" s="69" t="n">
        <v>46367</v>
      </c>
      <c r="C5877" s="70" t="n">
        <v>2026</v>
      </c>
      <c r="D5877" t="inlineStr">
        <is>
          <t>Dec</t>
        </is>
      </c>
      <c r="E5877" t="inlineStr">
        <is>
          <t>Middle East &amp; Africa</t>
        </is>
      </c>
      <c r="F5877" t="inlineStr">
        <is>
          <t>South Africa</t>
        </is>
      </c>
      <c r="G5877" t="inlineStr">
        <is>
          <t>Manufacturing</t>
        </is>
      </c>
      <c r="H5877" t="inlineStr">
        <is>
          <t>Cloud &amp; infrastructure</t>
        </is>
      </c>
      <c r="I5877" t="inlineStr">
        <is>
          <t>Top-10 client</t>
        </is>
      </c>
      <c r="J5877" t="inlineStr">
        <is>
          <t>Ruhi Shaikh</t>
        </is>
      </c>
      <c r="K5877" s="71" t="n">
        <v>2362</v>
      </c>
      <c r="L5877" s="72" t="n">
        <v>3526.11</v>
      </c>
      <c r="M5877" s="72" t="n">
        <v>8328671.82</v>
      </c>
      <c r="N5877" s="72" t="n">
        <v>0</v>
      </c>
      <c r="O5877" s="72" t="n">
        <v>8328671.82</v>
      </c>
      <c r="P5877" s="72" t="n">
        <v>5609336.44</v>
      </c>
      <c r="Q5877" s="72" t="n">
        <v>2719335.38</v>
      </c>
      <c r="R5877" t="inlineStr">
        <is>
          <t>M-01</t>
        </is>
      </c>
      <c r="S5877" s="73" t="n">
        <v>16.2</v>
      </c>
      <c r="T5877" s="73" t="n">
        <v>12.3</v>
      </c>
      <c r="U5877" s="71" t="n">
        <v>0</v>
      </c>
      <c r="V5877" t="inlineStr">
        <is>
          <t>No</t>
        </is>
      </c>
      <c r="W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TC105869</t>
        </is>
      </c>
      <c r="B5878" s="69" t="n">
        <v>46367</v>
      </c>
      <c r="C5878" s="70" t="n">
        <v>2026</v>
      </c>
      <c r="D5878" t="inlineStr">
        <is>
          <t>Dec</t>
        </is>
      </c>
      <c r="E5878" t="inlineStr">
        <is>
          <t>Continental Europe</t>
        </is>
      </c>
      <c r="F5878" t="inlineStr">
        <is>
          <t>Netherlands</t>
        </is>
      </c>
      <c r="G5878" t="inlineStr">
        <is>
          <t>Technology &amp; Services</t>
        </is>
      </c>
      <c r="H5878" t="inlineStr">
        <is>
          <t>Application services</t>
        </is>
      </c>
      <c r="I5878" t="inlineStr">
        <is>
          <t>Large client</t>
        </is>
      </c>
      <c r="J5878" t="inlineStr">
        <is>
          <t>Zoya Ahmed</t>
        </is>
      </c>
      <c r="K5878" s="71" t="n">
        <v>11666</v>
      </c>
      <c r="L5878" s="72" t="n">
        <v>4254.65</v>
      </c>
      <c r="M5878" s="72" t="n">
        <v>49634746.9</v>
      </c>
      <c r="N5878" s="72" t="n">
        <v>1985389.88</v>
      </c>
      <c r="O5878" s="72" t="n">
        <v>47649357.02</v>
      </c>
      <c r="P5878" s="72" t="n">
        <v>30062254.84</v>
      </c>
      <c r="Q5878" s="72" t="n">
        <v>17587102.18</v>
      </c>
      <c r="R5878" t="inlineStr">
        <is>
          <t>TS-01</t>
        </is>
      </c>
      <c r="S5878" s="73" t="n">
        <v>76.5</v>
      </c>
      <c r="T5878" s="73" t="n">
        <v>61.1</v>
      </c>
      <c r="U5878" s="71" t="n">
        <v>1</v>
      </c>
      <c r="V5878" t="inlineStr">
        <is>
          <t>No</t>
        </is>
      </c>
      <c r="W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TC105870</t>
        </is>
      </c>
      <c r="B5879" s="69" t="n">
        <v>46367</v>
      </c>
      <c r="C5879" s="70" t="n">
        <v>2026</v>
      </c>
      <c r="D5879" t="inlineStr">
        <is>
          <t>Dec</t>
        </is>
      </c>
      <c r="E5879" t="inlineStr">
        <is>
          <t>UK</t>
        </is>
      </c>
      <c r="F5879" t="inlineStr">
        <is>
          <t>UK</t>
        </is>
      </c>
      <c r="G5879" t="inlineStr">
        <is>
          <t>Manufacturing</t>
        </is>
      </c>
      <c r="H5879" t="inlineStr">
        <is>
          <t>Application services</t>
        </is>
      </c>
      <c r="I5879" t="inlineStr">
        <is>
          <t>Top-10 client</t>
        </is>
      </c>
      <c r="J5879" t="inlineStr">
        <is>
          <t>Olivia Brown</t>
        </is>
      </c>
      <c r="K5879" s="71" t="n">
        <v>8524</v>
      </c>
      <c r="L5879" s="72" t="n">
        <v>4372.97</v>
      </c>
      <c r="M5879" s="72" t="n">
        <v>37275196.28</v>
      </c>
      <c r="N5879" s="72" t="n">
        <v>1491007.85</v>
      </c>
      <c r="O5879" s="72" t="n">
        <v>35784188.43</v>
      </c>
      <c r="P5879" s="72" t="n">
        <v>22682302.28</v>
      </c>
      <c r="Q5879" s="72" t="n">
        <v>13101886.15</v>
      </c>
      <c r="R5879" t="inlineStr">
        <is>
          <t>M-05</t>
        </is>
      </c>
      <c r="S5879" s="73" t="n">
        <v>51.4</v>
      </c>
      <c r="T5879" s="73" t="n">
        <v>44.7</v>
      </c>
      <c r="U5879" s="71" t="n">
        <v>0</v>
      </c>
      <c r="V5879" t="inlineStr">
        <is>
          <t>No</t>
        </is>
      </c>
      <c r="W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TC105871</t>
        </is>
      </c>
      <c r="B5880" s="69" t="n">
        <v>46367</v>
      </c>
      <c r="C5880" s="70" t="n">
        <v>2026</v>
      </c>
      <c r="D5880" t="inlineStr">
        <is>
          <t>Dec</t>
        </is>
      </c>
      <c r="E5880" t="inlineStr">
        <is>
          <t>North America</t>
        </is>
      </c>
      <c r="F5880" t="inlineStr">
        <is>
          <t>Canada</t>
        </is>
      </c>
      <c r="G5880" t="inlineStr">
        <is>
          <t>Retail &amp; CPG</t>
        </is>
      </c>
      <c r="H5880" t="inlineStr">
        <is>
          <t>Cloud &amp; infrastructure</t>
        </is>
      </c>
      <c r="I5880" t="inlineStr">
        <is>
          <t>Large client</t>
        </is>
      </c>
      <c r="J5880" t="inlineStr">
        <is>
          <t>Amir Khan</t>
        </is>
      </c>
      <c r="K5880" s="71" t="n">
        <v>5413</v>
      </c>
      <c r="L5880" s="72" t="n">
        <v>3784.83</v>
      </c>
      <c r="M5880" s="72" t="n">
        <v>20487284.79</v>
      </c>
      <c r="N5880" s="72" t="n">
        <v>0</v>
      </c>
      <c r="O5880" s="72" t="n">
        <v>20487284.79</v>
      </c>
      <c r="P5880" s="72" t="n">
        <v>13147660.93</v>
      </c>
      <c r="Q5880" s="72" t="n">
        <v>7339623.86</v>
      </c>
      <c r="R5880" t="inlineStr">
        <is>
          <t>RC-06</t>
        </is>
      </c>
      <c r="S5880" s="73" t="n">
        <v>37.1</v>
      </c>
      <c r="T5880" s="73" t="n">
        <v>29.3</v>
      </c>
      <c r="U5880" s="71" t="n">
        <v>0</v>
      </c>
      <c r="V5880" t="inlineStr">
        <is>
          <t>No</t>
        </is>
      </c>
      <c r="W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TC105872</t>
        </is>
      </c>
      <c r="B5881" s="69" t="n">
        <v>46367</v>
      </c>
      <c r="C5881" s="70" t="n">
        <v>2026</v>
      </c>
      <c r="D5881" t="inlineStr">
        <is>
          <t>Dec</t>
        </is>
      </c>
      <c r="E5881" t="inlineStr">
        <is>
          <t>Asia Pacific</t>
        </is>
      </c>
      <c r="F5881" t="inlineStr">
        <is>
          <t>Australia</t>
        </is>
      </c>
      <c r="G5881" t="inlineStr">
        <is>
          <t>BFSI</t>
        </is>
      </c>
      <c r="H5881" t="inlineStr">
        <is>
          <t>BPS</t>
        </is>
      </c>
      <c r="I5881" t="inlineStr">
        <is>
          <t>Large client</t>
        </is>
      </c>
      <c r="J5881" t="inlineStr">
        <is>
          <t>Yuki Sato</t>
        </is>
      </c>
      <c r="K5881" s="71" t="n">
        <v>1445</v>
      </c>
      <c r="L5881" s="72" t="n">
        <v>3839.93</v>
      </c>
      <c r="M5881" s="72" t="n">
        <v>5548698.85</v>
      </c>
      <c r="N5881" s="72" t="n">
        <v>110973.98</v>
      </c>
      <c r="O5881" s="72" t="n">
        <v>5437724.87</v>
      </c>
      <c r="P5881" s="72" t="n">
        <v>3601486.19</v>
      </c>
      <c r="Q5881" s="72" t="n">
        <v>1836238.68</v>
      </c>
      <c r="R5881" t="inlineStr">
        <is>
          <t>B-03</t>
        </is>
      </c>
      <c r="S5881" s="73" t="n">
        <v>8.199999999999999</v>
      </c>
      <c r="T5881" s="73" t="n">
        <v>7.4</v>
      </c>
      <c r="U5881" s="71" t="n">
        <v>0</v>
      </c>
      <c r="V5881" t="inlineStr">
        <is>
          <t>No</t>
        </is>
      </c>
      <c r="W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TC105873</t>
        </is>
      </c>
      <c r="B5882" s="69" t="n">
        <v>46367</v>
      </c>
      <c r="C5882" s="70" t="n">
        <v>2026</v>
      </c>
      <c r="D5882" t="inlineStr">
        <is>
          <t>Dec</t>
        </is>
      </c>
      <c r="E5882" t="inlineStr">
        <is>
          <t>Asia Pacific</t>
        </is>
      </c>
      <c r="F5882" t="inlineStr">
        <is>
          <t>Australia</t>
        </is>
      </c>
      <c r="G5882" t="inlineStr">
        <is>
          <t>Technology &amp; Services</t>
        </is>
      </c>
      <c r="H5882" t="inlineStr">
        <is>
          <t>Application services</t>
        </is>
      </c>
      <c r="I5882" t="inlineStr">
        <is>
          <t>Mid-size client</t>
        </is>
      </c>
      <c r="J5882" t="inlineStr">
        <is>
          <t>Amir Khan</t>
        </is>
      </c>
      <c r="K5882" s="71" t="n">
        <v>5959</v>
      </c>
      <c r="L5882" s="72" t="n">
        <v>3981.72</v>
      </c>
      <c r="M5882" s="72" t="n">
        <v>23727069.48</v>
      </c>
      <c r="N5882" s="72" t="n">
        <v>0</v>
      </c>
      <c r="O5882" s="72" t="n">
        <v>23727069.48</v>
      </c>
      <c r="P5882" s="72" t="n">
        <v>14226830.9</v>
      </c>
      <c r="Q5882" s="72" t="n">
        <v>9500238.58</v>
      </c>
      <c r="R5882" t="inlineStr">
        <is>
          <t>TS-03</t>
        </is>
      </c>
      <c r="S5882" s="73" t="n">
        <v>35</v>
      </c>
      <c r="T5882" s="73" t="n">
        <v>31.4</v>
      </c>
      <c r="U5882" s="71" t="n">
        <v>1</v>
      </c>
      <c r="V5882" t="inlineStr">
        <is>
          <t>No</t>
        </is>
      </c>
      <c r="W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TC105874</t>
        </is>
      </c>
      <c r="B5883" s="69" t="n">
        <v>46367</v>
      </c>
      <c r="C5883" s="70" t="n">
        <v>2026</v>
      </c>
      <c r="D5883" t="inlineStr">
        <is>
          <t>Dec</t>
        </is>
      </c>
      <c r="E5883" t="inlineStr">
        <is>
          <t>Middle East &amp; Africa</t>
        </is>
      </c>
      <c r="F5883" t="inlineStr">
        <is>
          <t>South Africa</t>
        </is>
      </c>
      <c r="G5883" t="inlineStr">
        <is>
          <t>BFSI</t>
        </is>
      </c>
      <c r="H5883" t="inlineStr">
        <is>
          <t>Cloud &amp; infrastructure</t>
        </is>
      </c>
      <c r="I5883" t="inlineStr">
        <is>
          <t>Top-10 client</t>
        </is>
      </c>
      <c r="J5883" t="inlineStr">
        <is>
          <t>Olivia Brown</t>
        </is>
      </c>
      <c r="K5883" s="71" t="n">
        <v>8296</v>
      </c>
      <c r="L5883" s="72" t="n">
        <v>3807.69</v>
      </c>
      <c r="M5883" s="72" t="n">
        <v>31588596.24</v>
      </c>
      <c r="N5883" s="72" t="n">
        <v>0</v>
      </c>
      <c r="O5883" s="72" t="n">
        <v>31588596.24</v>
      </c>
      <c r="P5883" s="72" t="n">
        <v>21973084.52</v>
      </c>
      <c r="Q5883" s="72" t="n">
        <v>9615511.720000001</v>
      </c>
      <c r="R5883" t="inlineStr">
        <is>
          <t>B-03</t>
        </is>
      </c>
      <c r="S5883" s="73" t="n">
        <v>51.2</v>
      </c>
      <c r="T5883" s="73" t="n">
        <v>45</v>
      </c>
      <c r="U5883" s="71" t="n">
        <v>0</v>
      </c>
      <c r="V5883" t="inlineStr">
        <is>
          <t>No</t>
        </is>
      </c>
      <c r="W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TC105875</t>
        </is>
      </c>
      <c r="B5884" s="69" t="n">
        <v>46368</v>
      </c>
      <c r="C5884" s="70" t="n">
        <v>2026</v>
      </c>
      <c r="D5884" t="inlineStr">
        <is>
          <t>Dec</t>
        </is>
      </c>
      <c r="E5884" t="inlineStr">
        <is>
          <t>Asia Pacific</t>
        </is>
      </c>
      <c r="F5884" t="inlineStr">
        <is>
          <t>Singapore</t>
        </is>
      </c>
      <c r="G5884" t="inlineStr">
        <is>
          <t>Manufacturing</t>
        </is>
      </c>
      <c r="H5884" t="inlineStr">
        <is>
          <t>Cloud &amp; infrastructure</t>
        </is>
      </c>
      <c r="I5884" t="inlineStr">
        <is>
          <t>Top-10 client</t>
        </is>
      </c>
      <c r="J5884" t="inlineStr">
        <is>
          <t>Wei Chen</t>
        </is>
      </c>
      <c r="K5884" s="71" t="n">
        <v>1457</v>
      </c>
      <c r="L5884" s="72" t="n">
        <v>3674.99</v>
      </c>
      <c r="M5884" s="72" t="n">
        <v>5354460.43</v>
      </c>
      <c r="N5884" s="72" t="n">
        <v>107089.21</v>
      </c>
      <c r="O5884" s="72" t="n">
        <v>5247371.22</v>
      </c>
      <c r="P5884" s="72" t="n">
        <v>3255543.23</v>
      </c>
      <c r="Q5884" s="72" t="n">
        <v>1991827.99</v>
      </c>
      <c r="R5884" t="inlineStr">
        <is>
          <t>M-04</t>
        </is>
      </c>
      <c r="S5884" s="73" t="n">
        <v>9.300000000000001</v>
      </c>
      <c r="T5884" s="73" t="n">
        <v>7.6</v>
      </c>
      <c r="U5884" s="71" t="n">
        <v>0</v>
      </c>
      <c r="V5884" t="inlineStr">
        <is>
          <t>No</t>
        </is>
      </c>
      <c r="W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TC105876</t>
        </is>
      </c>
      <c r="B5885" s="69" t="n">
        <v>46368</v>
      </c>
      <c r="C5885" s="70" t="n">
        <v>2026</v>
      </c>
      <c r="D5885" t="inlineStr">
        <is>
          <t>Dec</t>
        </is>
      </c>
      <c r="E5885" t="inlineStr">
        <is>
          <t>Asia Pacific</t>
        </is>
      </c>
      <c r="F5885" t="inlineStr">
        <is>
          <t>Australia</t>
        </is>
      </c>
      <c r="G5885" t="inlineStr">
        <is>
          <t>BFSI</t>
        </is>
      </c>
      <c r="H5885" t="inlineStr">
        <is>
          <t>BPS</t>
        </is>
      </c>
      <c r="I5885" t="inlineStr">
        <is>
          <t>Large client</t>
        </is>
      </c>
      <c r="J5885" t="inlineStr">
        <is>
          <t>Sophie Müller</t>
        </is>
      </c>
      <c r="K5885" s="71" t="n">
        <v>4244</v>
      </c>
      <c r="L5885" s="72" t="n">
        <v>3986.8</v>
      </c>
      <c r="M5885" s="72" t="n">
        <v>16919979.2</v>
      </c>
      <c r="N5885" s="72" t="n">
        <v>0</v>
      </c>
      <c r="O5885" s="72" t="n">
        <v>16919979.2</v>
      </c>
      <c r="P5885" s="72" t="n">
        <v>11030682.91</v>
      </c>
      <c r="Q5885" s="72" t="n">
        <v>5889296.29</v>
      </c>
      <c r="R5885" t="inlineStr">
        <is>
          <t>B-03</t>
        </is>
      </c>
      <c r="S5885" s="73" t="n">
        <v>26.6</v>
      </c>
      <c r="T5885" s="73" t="n">
        <v>23.4</v>
      </c>
      <c r="U5885" s="71" t="n">
        <v>0</v>
      </c>
      <c r="V5885" t="inlineStr">
        <is>
          <t>No</t>
        </is>
      </c>
      <c r="W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TC105877</t>
        </is>
      </c>
      <c r="B5886" s="69" t="n">
        <v>46368</v>
      </c>
      <c r="C5886" s="70" t="n">
        <v>2026</v>
      </c>
      <c r="D5886" t="inlineStr">
        <is>
          <t>Dec</t>
        </is>
      </c>
      <c r="E5886" t="inlineStr">
        <is>
          <t>Continental Europe</t>
        </is>
      </c>
      <c r="F5886" t="inlineStr">
        <is>
          <t>Germany</t>
        </is>
      </c>
      <c r="G5886" t="inlineStr">
        <is>
          <t>Life Sciences</t>
        </is>
      </c>
      <c r="H5886" t="inlineStr">
        <is>
          <t>Application services</t>
        </is>
      </c>
      <c r="I5886" t="inlineStr">
        <is>
          <t>Top-10 client</t>
        </is>
      </c>
      <c r="J5886" t="inlineStr">
        <is>
          <t>Arjun Mehta</t>
        </is>
      </c>
      <c r="K5886" s="71" t="n">
        <v>7966</v>
      </c>
      <c r="L5886" s="72" t="n">
        <v>4039.14</v>
      </c>
      <c r="M5886" s="72" t="n">
        <v>32175789.24</v>
      </c>
      <c r="N5886" s="72" t="n">
        <v>1287031.57</v>
      </c>
      <c r="O5886" s="72" t="n">
        <v>30888757.67</v>
      </c>
      <c r="P5886" s="72" t="n">
        <v>20777766.03</v>
      </c>
      <c r="Q5886" s="72" t="n">
        <v>10110991.64</v>
      </c>
      <c r="R5886" t="inlineStr">
        <is>
          <t>LS-03</t>
        </is>
      </c>
      <c r="S5886" s="73" t="n">
        <v>42.7</v>
      </c>
      <c r="T5886" s="73" t="n">
        <v>39.3</v>
      </c>
      <c r="U5886" s="71" t="n">
        <v>2</v>
      </c>
      <c r="V5886" t="inlineStr">
        <is>
          <t>No</t>
        </is>
      </c>
      <c r="W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TC105878</t>
        </is>
      </c>
      <c r="B5887" s="69" t="n">
        <v>46368</v>
      </c>
      <c r="C5887" s="70" t="n">
        <v>2026</v>
      </c>
      <c r="D5887" t="inlineStr">
        <is>
          <t>Dec</t>
        </is>
      </c>
      <c r="E5887" t="inlineStr">
        <is>
          <t>North America</t>
        </is>
      </c>
      <c r="F5887" t="inlineStr">
        <is>
          <t>USA</t>
        </is>
      </c>
      <c r="G5887" t="inlineStr">
        <is>
          <t>Communications &amp; Media</t>
        </is>
      </c>
      <c r="H5887" t="inlineStr">
        <is>
          <t>AI &amp; data</t>
        </is>
      </c>
      <c r="I5887" t="inlineStr">
        <is>
          <t>Large client</t>
        </is>
      </c>
      <c r="J5887" t="inlineStr">
        <is>
          <t>Fatima Al-Saud</t>
        </is>
      </c>
      <c r="K5887" s="71" t="n">
        <v>5486</v>
      </c>
      <c r="L5887" s="72" t="n">
        <v>3440.07</v>
      </c>
      <c r="M5887" s="72" t="n">
        <v>18872224.02</v>
      </c>
      <c r="N5887" s="72" t="n">
        <v>0</v>
      </c>
      <c r="O5887" s="72" t="n">
        <v>18872224.02</v>
      </c>
      <c r="P5887" s="72" t="n">
        <v>11687732.67</v>
      </c>
      <c r="Q5887" s="72" t="n">
        <v>7184491.35</v>
      </c>
      <c r="R5887" t="inlineStr">
        <is>
          <t>CM-01</t>
        </is>
      </c>
      <c r="S5887" s="73" t="n">
        <v>32.4</v>
      </c>
      <c r="T5887" s="73" t="n">
        <v>28.7</v>
      </c>
      <c r="U5887" s="71" t="n">
        <v>0</v>
      </c>
      <c r="V5887" t="inlineStr">
        <is>
          <t>No</t>
        </is>
      </c>
      <c r="W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TC105879</t>
        </is>
      </c>
      <c r="B5888" s="69" t="n">
        <v>46368</v>
      </c>
      <c r="C5888" s="70" t="n">
        <v>2026</v>
      </c>
      <c r="D5888" t="inlineStr">
        <is>
          <t>Dec</t>
        </is>
      </c>
      <c r="E5888" t="inlineStr">
        <is>
          <t>India</t>
        </is>
      </c>
      <c r="F5888" t="inlineStr">
        <is>
          <t>India</t>
        </is>
      </c>
      <c r="G5888" t="inlineStr">
        <is>
          <t>Retail &amp; CPG</t>
        </is>
      </c>
      <c r="H5888" t="inlineStr">
        <is>
          <t>AI &amp; data</t>
        </is>
      </c>
      <c r="I5888" t="inlineStr">
        <is>
          <t>Top-10 client</t>
        </is>
      </c>
      <c r="J5888" t="inlineStr">
        <is>
          <t>Mei Lin</t>
        </is>
      </c>
      <c r="K5888" s="71" t="n">
        <v>1048</v>
      </c>
      <c r="L5888" s="72" t="n">
        <v>2963.27</v>
      </c>
      <c r="M5888" s="72" t="n">
        <v>3105506.96</v>
      </c>
      <c r="N5888" s="72" t="n">
        <v>0</v>
      </c>
      <c r="O5888" s="72" t="n">
        <v>3105506.96</v>
      </c>
      <c r="P5888" s="72" t="n">
        <v>2028577.39</v>
      </c>
      <c r="Q5888" s="72" t="n">
        <v>1076929.57</v>
      </c>
      <c r="R5888" t="inlineStr">
        <is>
          <t>RC-04</t>
        </is>
      </c>
      <c r="S5888" s="73" t="n">
        <v>6.1</v>
      </c>
      <c r="T5888" s="73" t="n">
        <v>5.4</v>
      </c>
      <c r="U5888" s="71" t="n">
        <v>0</v>
      </c>
      <c r="V5888" t="inlineStr">
        <is>
          <t>No</t>
        </is>
      </c>
      <c r="W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TC105880</t>
        </is>
      </c>
      <c r="B5889" s="69" t="n">
        <v>46369</v>
      </c>
      <c r="C5889" s="70" t="n">
        <v>2026</v>
      </c>
      <c r="D5889" t="inlineStr">
        <is>
          <t>Dec</t>
        </is>
      </c>
      <c r="E5889" t="inlineStr">
        <is>
          <t>North America</t>
        </is>
      </c>
      <c r="F5889" t="inlineStr">
        <is>
          <t>USA</t>
        </is>
      </c>
      <c r="G5889" t="inlineStr">
        <is>
          <t>Manufacturing</t>
        </is>
      </c>
      <c r="H5889" t="inlineStr">
        <is>
          <t>AI &amp; data</t>
        </is>
      </c>
      <c r="I5889" t="inlineStr">
        <is>
          <t>Mid-size client</t>
        </is>
      </c>
      <c r="J5889" t="inlineStr">
        <is>
          <t>Fatima Al-Saud</t>
        </is>
      </c>
      <c r="K5889" s="71" t="n">
        <v>1458</v>
      </c>
      <c r="L5889" s="72" t="n">
        <v>4276.9</v>
      </c>
      <c r="M5889" s="72" t="n">
        <v>6235720.2</v>
      </c>
      <c r="N5889" s="72" t="n">
        <v>124714.4</v>
      </c>
      <c r="O5889" s="72" t="n">
        <v>6111005.8</v>
      </c>
      <c r="P5889" s="72" t="n">
        <v>3992457.54</v>
      </c>
      <c r="Q5889" s="72" t="n">
        <v>2118548.26</v>
      </c>
      <c r="R5889" t="inlineStr">
        <is>
          <t>M-02</t>
        </is>
      </c>
      <c r="S5889" s="73" t="n">
        <v>8.800000000000001</v>
      </c>
      <c r="T5889" s="73" t="n">
        <v>8</v>
      </c>
      <c r="U5889" s="71" t="n">
        <v>0</v>
      </c>
      <c r="V5889" t="inlineStr">
        <is>
          <t>No</t>
        </is>
      </c>
      <c r="W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TC105881</t>
        </is>
      </c>
      <c r="B5890" s="69" t="n">
        <v>46369</v>
      </c>
      <c r="C5890" s="70" t="n">
        <v>2026</v>
      </c>
      <c r="D5890" t="inlineStr">
        <is>
          <t>Dec</t>
        </is>
      </c>
      <c r="E5890" t="inlineStr">
        <is>
          <t>North America</t>
        </is>
      </c>
      <c r="F5890" t="inlineStr">
        <is>
          <t>Canada</t>
        </is>
      </c>
      <c r="G5890" t="inlineStr">
        <is>
          <t>Technology &amp; Services</t>
        </is>
      </c>
      <c r="H5890" t="inlineStr">
        <is>
          <t>Consulting</t>
        </is>
      </c>
      <c r="I5890" t="inlineStr">
        <is>
          <t>Large client</t>
        </is>
      </c>
      <c r="J5890" t="inlineStr">
        <is>
          <t>Ruhi Shaikh</t>
        </is>
      </c>
      <c r="K5890" s="71" t="n">
        <v>2832</v>
      </c>
      <c r="L5890" s="72" t="n">
        <v>3899.17</v>
      </c>
      <c r="M5890" s="72" t="n">
        <v>11042449.44</v>
      </c>
      <c r="N5890" s="72" t="n">
        <v>0</v>
      </c>
      <c r="O5890" s="72" t="n">
        <v>11042449.44</v>
      </c>
      <c r="P5890" s="72" t="n">
        <v>6518402.95</v>
      </c>
      <c r="Q5890" s="72" t="n">
        <v>4524046.49</v>
      </c>
      <c r="R5890" t="inlineStr">
        <is>
          <t>TS-01</t>
        </is>
      </c>
      <c r="S5890" s="73" t="n">
        <v>17.8</v>
      </c>
      <c r="T5890" s="73" t="n">
        <v>14.1</v>
      </c>
      <c r="U5890" s="71" t="n">
        <v>0</v>
      </c>
      <c r="V5890" t="inlineStr">
        <is>
          <t>No</t>
        </is>
      </c>
      <c r="W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TC105882</t>
        </is>
      </c>
      <c r="B5891" s="69" t="n">
        <v>46369</v>
      </c>
      <c r="C5891" s="70" t="n">
        <v>2026</v>
      </c>
      <c r="D5891" t="inlineStr">
        <is>
          <t>Dec</t>
        </is>
      </c>
      <c r="E5891" t="inlineStr">
        <is>
          <t>Middle East &amp; Africa</t>
        </is>
      </c>
      <c r="F5891" t="inlineStr">
        <is>
          <t>South Africa</t>
        </is>
      </c>
      <c r="G5891" t="inlineStr">
        <is>
          <t>Life Sciences</t>
        </is>
      </c>
      <c r="H5891" t="inlineStr">
        <is>
          <t>Application services</t>
        </is>
      </c>
      <c r="I5891" t="inlineStr">
        <is>
          <t>Top-10 client</t>
        </is>
      </c>
      <c r="J5891" t="inlineStr">
        <is>
          <t>Shraddha Kulkarni</t>
        </is>
      </c>
      <c r="K5891" s="71" t="n">
        <v>3979</v>
      </c>
      <c r="L5891" s="72" t="n">
        <v>4134.11</v>
      </c>
      <c r="M5891" s="72" t="n">
        <v>16449623.69</v>
      </c>
      <c r="N5891" s="72" t="n">
        <v>328992.47</v>
      </c>
      <c r="O5891" s="72" t="n">
        <v>16120631.22</v>
      </c>
      <c r="P5891" s="72" t="n">
        <v>10413909.23</v>
      </c>
      <c r="Q5891" s="72" t="n">
        <v>5706721.99</v>
      </c>
      <c r="R5891" t="inlineStr">
        <is>
          <t>LS-02</t>
        </is>
      </c>
      <c r="S5891" s="73" t="n">
        <v>22.6</v>
      </c>
      <c r="T5891" s="73" t="n">
        <v>20.1</v>
      </c>
      <c r="U5891" s="71" t="n">
        <v>1</v>
      </c>
      <c r="V5891" t="inlineStr">
        <is>
          <t>No</t>
        </is>
      </c>
      <c r="W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TC105883</t>
        </is>
      </c>
      <c r="B5892" s="69" t="n">
        <v>46369</v>
      </c>
      <c r="C5892" s="70" t="n">
        <v>2026</v>
      </c>
      <c r="D5892" t="inlineStr">
        <is>
          <t>Dec</t>
        </is>
      </c>
      <c r="E5892" t="inlineStr">
        <is>
          <t>UK</t>
        </is>
      </c>
      <c r="F5892" t="inlineStr">
        <is>
          <t>UK</t>
        </is>
      </c>
      <c r="G5892" t="inlineStr">
        <is>
          <t>Manufacturing</t>
        </is>
      </c>
      <c r="H5892" t="inlineStr">
        <is>
          <t>Cloud &amp; infrastructure</t>
        </is>
      </c>
      <c r="I5892" t="inlineStr">
        <is>
          <t>Top-10 client</t>
        </is>
      </c>
      <c r="J5892" t="inlineStr">
        <is>
          <t>Ana Costa</t>
        </is>
      </c>
      <c r="K5892" s="71" t="n">
        <v>3880</v>
      </c>
      <c r="L5892" s="72" t="n">
        <v>4309.82</v>
      </c>
      <c r="M5892" s="72" t="n">
        <v>16722101.6</v>
      </c>
      <c r="N5892" s="72" t="n">
        <v>668884.0600000001</v>
      </c>
      <c r="O5892" s="72" t="n">
        <v>16053217.54</v>
      </c>
      <c r="P5892" s="72" t="n">
        <v>10085992.59</v>
      </c>
      <c r="Q5892" s="72" t="n">
        <v>5967224.95</v>
      </c>
      <c r="R5892" t="inlineStr">
        <is>
          <t>M-05</t>
        </is>
      </c>
      <c r="S5892" s="73" t="n">
        <v>22.8</v>
      </c>
      <c r="T5892" s="73" t="n">
        <v>20.6</v>
      </c>
      <c r="U5892" s="71" t="n">
        <v>0</v>
      </c>
      <c r="V5892" t="inlineStr">
        <is>
          <t>No</t>
        </is>
      </c>
      <c r="W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TC105884</t>
        </is>
      </c>
      <c r="B5893" s="69" t="n">
        <v>46369</v>
      </c>
      <c r="C5893" s="70" t="n">
        <v>2026</v>
      </c>
      <c r="D5893" t="inlineStr">
        <is>
          <t>Dec</t>
        </is>
      </c>
      <c r="E5893" t="inlineStr">
        <is>
          <t>North America</t>
        </is>
      </c>
      <c r="F5893" t="inlineStr">
        <is>
          <t>Canada</t>
        </is>
      </c>
      <c r="G5893" t="inlineStr">
        <is>
          <t>Life Sciences</t>
        </is>
      </c>
      <c r="H5893" t="inlineStr">
        <is>
          <t>Application services</t>
        </is>
      </c>
      <c r="I5893" t="inlineStr">
        <is>
          <t>Top-10 client</t>
        </is>
      </c>
      <c r="J5893" t="inlineStr">
        <is>
          <t>Yuki Sato</t>
        </is>
      </c>
      <c r="K5893" s="71" t="n">
        <v>2455</v>
      </c>
      <c r="L5893" s="72" t="n">
        <v>5108.42</v>
      </c>
      <c r="M5893" s="72" t="n">
        <v>12541171.1</v>
      </c>
      <c r="N5893" s="72" t="n">
        <v>501646.84</v>
      </c>
      <c r="O5893" s="72" t="n">
        <v>12039524.26</v>
      </c>
      <c r="P5893" s="72" t="n">
        <v>8754982.17</v>
      </c>
      <c r="Q5893" s="72" t="n">
        <v>3284542.09</v>
      </c>
      <c r="R5893" t="inlineStr">
        <is>
          <t>LS-06</t>
        </is>
      </c>
      <c r="S5893" s="73" t="n">
        <v>13.9</v>
      </c>
      <c r="T5893" s="73" t="n">
        <v>11.9</v>
      </c>
      <c r="U5893" s="71" t="n">
        <v>2</v>
      </c>
      <c r="V5893" t="inlineStr">
        <is>
          <t>No</t>
        </is>
      </c>
      <c r="W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TC105885</t>
        </is>
      </c>
      <c r="B5894" s="69" t="n">
        <v>46369</v>
      </c>
      <c r="C5894" s="70" t="n">
        <v>2026</v>
      </c>
      <c r="D5894" t="inlineStr">
        <is>
          <t>Dec</t>
        </is>
      </c>
      <c r="E5894" t="inlineStr">
        <is>
          <t>Continental Europe</t>
        </is>
      </c>
      <c r="F5894" t="inlineStr">
        <is>
          <t>Netherlands</t>
        </is>
      </c>
      <c r="G5894" t="inlineStr">
        <is>
          <t>Communications &amp; Media</t>
        </is>
      </c>
      <c r="H5894" t="inlineStr">
        <is>
          <t>Application services</t>
        </is>
      </c>
      <c r="I5894" t="inlineStr">
        <is>
          <t>Large client</t>
        </is>
      </c>
      <c r="J5894" t="inlineStr">
        <is>
          <t>Sophie Müller</t>
        </is>
      </c>
      <c r="K5894" s="71" t="n">
        <v>8735</v>
      </c>
      <c r="L5894" s="72" t="n">
        <v>3508.38</v>
      </c>
      <c r="M5894" s="72" t="n">
        <v>30645699.3</v>
      </c>
      <c r="N5894" s="72" t="n">
        <v>612913.99</v>
      </c>
      <c r="O5894" s="72" t="n">
        <v>30032785.31</v>
      </c>
      <c r="P5894" s="72" t="n">
        <v>21619101.1</v>
      </c>
      <c r="Q5894" s="72" t="n">
        <v>8413684.210000001</v>
      </c>
      <c r="R5894" t="inlineStr">
        <is>
          <t>CM-05</t>
        </is>
      </c>
      <c r="S5894" s="73" t="n">
        <v>64.59999999999999</v>
      </c>
      <c r="T5894" s="73" t="n">
        <v>50.3</v>
      </c>
      <c r="U5894" s="71" t="n">
        <v>0</v>
      </c>
      <c r="V5894" t="inlineStr">
        <is>
          <t>No</t>
        </is>
      </c>
      <c r="W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TC105886</t>
        </is>
      </c>
      <c r="B5895" s="69" t="n">
        <v>46369</v>
      </c>
      <c r="C5895" s="70" t="n">
        <v>2026</v>
      </c>
      <c r="D5895" t="inlineStr">
        <is>
          <t>Dec</t>
        </is>
      </c>
      <c r="E5895" t="inlineStr">
        <is>
          <t>North America</t>
        </is>
      </c>
      <c r="F5895" t="inlineStr">
        <is>
          <t>USA</t>
        </is>
      </c>
      <c r="G5895" t="inlineStr">
        <is>
          <t>Manufacturing</t>
        </is>
      </c>
      <c r="H5895" t="inlineStr">
        <is>
          <t>Consulting</t>
        </is>
      </c>
      <c r="I5895" t="inlineStr">
        <is>
          <t>Top-10 client</t>
        </is>
      </c>
      <c r="J5895" t="inlineStr">
        <is>
          <t>Sophie Müller</t>
        </is>
      </c>
      <c r="K5895" s="71" t="n">
        <v>5287</v>
      </c>
      <c r="L5895" s="72" t="n">
        <v>4266.53</v>
      </c>
      <c r="M5895" s="72" t="n">
        <v>22557144.11</v>
      </c>
      <c r="N5895" s="72" t="n">
        <v>451142.88</v>
      </c>
      <c r="O5895" s="72" t="n">
        <v>22106001.23</v>
      </c>
      <c r="P5895" s="72" t="n">
        <v>13402086.41</v>
      </c>
      <c r="Q5895" s="72" t="n">
        <v>8703914.82</v>
      </c>
      <c r="R5895" t="inlineStr">
        <is>
          <t>M-06</t>
        </is>
      </c>
      <c r="S5895" s="73" t="n">
        <v>32.7</v>
      </c>
      <c r="T5895" s="73" t="n">
        <v>27.1</v>
      </c>
      <c r="U5895" s="71" t="n">
        <v>0</v>
      </c>
      <c r="V5895" t="inlineStr">
        <is>
          <t>No</t>
        </is>
      </c>
      <c r="W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TC105887</t>
        </is>
      </c>
      <c r="B5896" s="69" t="n">
        <v>46370</v>
      </c>
      <c r="C5896" s="70" t="n">
        <v>2026</v>
      </c>
      <c r="D5896" t="inlineStr">
        <is>
          <t>Dec</t>
        </is>
      </c>
      <c r="E5896" t="inlineStr">
        <is>
          <t>UK</t>
        </is>
      </c>
      <c r="F5896" t="inlineStr">
        <is>
          <t>UK</t>
        </is>
      </c>
      <c r="G5896" t="inlineStr">
        <is>
          <t>Life Sciences</t>
        </is>
      </c>
      <c r="H5896" t="inlineStr">
        <is>
          <t>Cloud &amp; infrastructure</t>
        </is>
      </c>
      <c r="I5896" t="inlineStr">
        <is>
          <t>Top-10 client</t>
        </is>
      </c>
      <c r="J5896" t="inlineStr">
        <is>
          <t>Mei Lin</t>
        </is>
      </c>
      <c r="K5896" s="71" t="n">
        <v>4940</v>
      </c>
      <c r="L5896" s="72" t="n">
        <v>4088.78</v>
      </c>
      <c r="M5896" s="72" t="n">
        <v>20198573.2</v>
      </c>
      <c r="N5896" s="72" t="n">
        <v>807942.9300000001</v>
      </c>
      <c r="O5896" s="72" t="n">
        <v>19390630.27</v>
      </c>
      <c r="P5896" s="72" t="n">
        <v>12618958.96</v>
      </c>
      <c r="Q5896" s="72" t="n">
        <v>6771671.31</v>
      </c>
      <c r="R5896" t="inlineStr">
        <is>
          <t>LS-01</t>
        </is>
      </c>
      <c r="S5896" s="73" t="n">
        <v>30</v>
      </c>
      <c r="T5896" s="73" t="n">
        <v>25.4</v>
      </c>
      <c r="U5896" s="71" t="n">
        <v>1</v>
      </c>
      <c r="V5896" t="inlineStr">
        <is>
          <t>No</t>
        </is>
      </c>
      <c r="W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TC105888</t>
        </is>
      </c>
      <c r="B5897" s="69" t="n">
        <v>46370</v>
      </c>
      <c r="C5897" s="70" t="n">
        <v>2026</v>
      </c>
      <c r="D5897" t="inlineStr">
        <is>
          <t>Dec</t>
        </is>
      </c>
      <c r="E5897" t="inlineStr">
        <is>
          <t>Middle East &amp; Africa</t>
        </is>
      </c>
      <c r="F5897" t="inlineStr">
        <is>
          <t>South Africa</t>
        </is>
      </c>
      <c r="G5897" t="inlineStr">
        <is>
          <t>BFSI</t>
        </is>
      </c>
      <c r="H5897" t="inlineStr">
        <is>
          <t>Application services</t>
        </is>
      </c>
      <c r="I5897" t="inlineStr">
        <is>
          <t>Mid-size client</t>
        </is>
      </c>
      <c r="J5897" t="inlineStr">
        <is>
          <t>Carlos Silva</t>
        </is>
      </c>
      <c r="K5897" s="71" t="n">
        <v>10273</v>
      </c>
      <c r="L5897" s="72" t="n">
        <v>4004.97</v>
      </c>
      <c r="M5897" s="72" t="n">
        <v>41143056.81</v>
      </c>
      <c r="N5897" s="72" t="n">
        <v>0</v>
      </c>
      <c r="O5897" s="72" t="n">
        <v>41143056.81</v>
      </c>
      <c r="P5897" s="72" t="n">
        <v>27774729.12</v>
      </c>
      <c r="Q5897" s="72" t="n">
        <v>13368327.69</v>
      </c>
      <c r="R5897" t="inlineStr">
        <is>
          <t>B-04</t>
        </is>
      </c>
      <c r="S5897" s="73" t="n">
        <v>71.40000000000001</v>
      </c>
      <c r="T5897" s="73" t="n">
        <v>54.9</v>
      </c>
      <c r="U5897" s="71" t="n">
        <v>2</v>
      </c>
      <c r="V5897" t="inlineStr">
        <is>
          <t>No</t>
        </is>
      </c>
      <c r="W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TC105889</t>
        </is>
      </c>
      <c r="B5898" s="69" t="n">
        <v>46370</v>
      </c>
      <c r="C5898" s="70" t="n">
        <v>2026</v>
      </c>
      <c r="D5898" t="inlineStr">
        <is>
          <t>Dec</t>
        </is>
      </c>
      <c r="E5898" t="inlineStr">
        <is>
          <t>India</t>
        </is>
      </c>
      <c r="F5898" t="inlineStr">
        <is>
          <t>India</t>
        </is>
      </c>
      <c r="G5898" t="inlineStr">
        <is>
          <t>BFSI</t>
        </is>
      </c>
      <c r="H5898" t="inlineStr">
        <is>
          <t>Cloud &amp; infrastructure</t>
        </is>
      </c>
      <c r="I5898" t="inlineStr">
        <is>
          <t>Large client</t>
        </is>
      </c>
      <c r="J5898" t="inlineStr">
        <is>
          <t>Aisha Bello</t>
        </is>
      </c>
      <c r="K5898" s="71" t="n">
        <v>2411</v>
      </c>
      <c r="L5898" s="72" t="n">
        <v>3299.16</v>
      </c>
      <c r="M5898" s="72" t="n">
        <v>7954274.76</v>
      </c>
      <c r="N5898" s="72" t="n">
        <v>0</v>
      </c>
      <c r="O5898" s="72" t="n">
        <v>7954274.76</v>
      </c>
      <c r="P5898" s="72" t="n">
        <v>5419848.77</v>
      </c>
      <c r="Q5898" s="72" t="n">
        <v>2534425.99</v>
      </c>
      <c r="R5898" t="inlineStr">
        <is>
          <t>B-06</t>
        </is>
      </c>
      <c r="S5898" s="73" t="n">
        <v>16.7</v>
      </c>
      <c r="T5898" s="73" t="n">
        <v>12.5</v>
      </c>
      <c r="U5898" s="71" t="n">
        <v>0</v>
      </c>
      <c r="V5898" t="inlineStr">
        <is>
          <t>No</t>
        </is>
      </c>
      <c r="W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TC105890</t>
        </is>
      </c>
      <c r="B5899" s="69" t="n">
        <v>46370</v>
      </c>
      <c r="C5899" s="70" t="n">
        <v>2026</v>
      </c>
      <c r="D5899" t="inlineStr">
        <is>
          <t>Dec</t>
        </is>
      </c>
      <c r="E5899" t="inlineStr">
        <is>
          <t>North America</t>
        </is>
      </c>
      <c r="F5899" t="inlineStr">
        <is>
          <t>Canada</t>
        </is>
      </c>
      <c r="G5899" t="inlineStr">
        <is>
          <t>Life Sciences</t>
        </is>
      </c>
      <c r="H5899" t="inlineStr">
        <is>
          <t>BPS</t>
        </is>
      </c>
      <c r="I5899" t="inlineStr">
        <is>
          <t>Large client</t>
        </is>
      </c>
      <c r="J5899" t="inlineStr">
        <is>
          <t>Liam O'Brien</t>
        </is>
      </c>
      <c r="K5899" s="71" t="n">
        <v>2939</v>
      </c>
      <c r="L5899" s="72" t="n">
        <v>4510.14</v>
      </c>
      <c r="M5899" s="72" t="n">
        <v>13255301.46</v>
      </c>
      <c r="N5899" s="72" t="n">
        <v>0</v>
      </c>
      <c r="O5899" s="72" t="n">
        <v>13255301.46</v>
      </c>
      <c r="P5899" s="72" t="n">
        <v>8875146.439999999</v>
      </c>
      <c r="Q5899" s="72" t="n">
        <v>4380155.02</v>
      </c>
      <c r="R5899" t="inlineStr">
        <is>
          <t>LS-03</t>
        </is>
      </c>
      <c r="S5899" s="73" t="n">
        <v>17.7</v>
      </c>
      <c r="T5899" s="73" t="n">
        <v>15.4</v>
      </c>
      <c r="U5899" s="71" t="n">
        <v>0</v>
      </c>
      <c r="V5899" t="inlineStr">
        <is>
          <t>No</t>
        </is>
      </c>
      <c r="W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TC105891</t>
        </is>
      </c>
      <c r="B5900" s="69" t="n">
        <v>46370</v>
      </c>
      <c r="C5900" s="70" t="n">
        <v>2026</v>
      </c>
      <c r="D5900" t="inlineStr">
        <is>
          <t>Dec</t>
        </is>
      </c>
      <c r="E5900" t="inlineStr">
        <is>
          <t>Continental Europe</t>
        </is>
      </c>
      <c r="F5900" t="inlineStr">
        <is>
          <t>France</t>
        </is>
      </c>
      <c r="G5900" t="inlineStr">
        <is>
          <t>Technology &amp; Services</t>
        </is>
      </c>
      <c r="H5900" t="inlineStr">
        <is>
          <t>Consulting</t>
        </is>
      </c>
      <c r="I5900" t="inlineStr">
        <is>
          <t>Large client</t>
        </is>
      </c>
      <c r="J5900" t="inlineStr">
        <is>
          <t>Arjun Mehta</t>
        </is>
      </c>
      <c r="K5900" s="71" t="n">
        <v>8108</v>
      </c>
      <c r="L5900" s="72" t="n">
        <v>4544.67</v>
      </c>
      <c r="M5900" s="72" t="n">
        <v>36848184.36</v>
      </c>
      <c r="N5900" s="72" t="n">
        <v>1473927.37</v>
      </c>
      <c r="O5900" s="72" t="n">
        <v>35374256.99</v>
      </c>
      <c r="P5900" s="72" t="n">
        <v>23985421.68</v>
      </c>
      <c r="Q5900" s="72" t="n">
        <v>11388835.31</v>
      </c>
      <c r="R5900" t="inlineStr">
        <is>
          <t>TS-01</t>
        </is>
      </c>
      <c r="S5900" s="73" t="n">
        <v>54.7</v>
      </c>
      <c r="T5900" s="73" t="n">
        <v>44.3</v>
      </c>
      <c r="U5900" s="71" t="n">
        <v>0</v>
      </c>
      <c r="V5900" t="inlineStr">
        <is>
          <t>No</t>
        </is>
      </c>
      <c r="W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TC105892</t>
        </is>
      </c>
      <c r="B5901" s="69" t="n">
        <v>46371</v>
      </c>
      <c r="C5901" s="70" t="n">
        <v>2026</v>
      </c>
      <c r="D5901" t="inlineStr">
        <is>
          <t>Dec</t>
        </is>
      </c>
      <c r="E5901" t="inlineStr">
        <is>
          <t>UK</t>
        </is>
      </c>
      <c r="F5901" t="inlineStr">
        <is>
          <t>UK</t>
        </is>
      </c>
      <c r="G5901" t="inlineStr">
        <is>
          <t>Life Sciences</t>
        </is>
      </c>
      <c r="H5901" t="inlineStr">
        <is>
          <t>AI &amp; data</t>
        </is>
      </c>
      <c r="I5901" t="inlineStr">
        <is>
          <t>Top-10 client</t>
        </is>
      </c>
      <c r="J5901" t="inlineStr">
        <is>
          <t>Lucas Martin</t>
        </is>
      </c>
      <c r="K5901" s="71" t="n">
        <v>1837</v>
      </c>
      <c r="L5901" s="72" t="n">
        <v>4043.64</v>
      </c>
      <c r="M5901" s="72" t="n">
        <v>7428166.68</v>
      </c>
      <c r="N5901" s="72" t="n">
        <v>0</v>
      </c>
      <c r="O5901" s="72" t="n">
        <v>7428166.68</v>
      </c>
      <c r="P5901" s="72" t="n">
        <v>4318225.62</v>
      </c>
      <c r="Q5901" s="72" t="n">
        <v>3109941.06</v>
      </c>
      <c r="R5901" t="inlineStr">
        <is>
          <t>LS-06</t>
        </is>
      </c>
      <c r="S5901" s="73" t="n">
        <v>10.3</v>
      </c>
      <c r="T5901" s="73" t="n">
        <v>9.300000000000001</v>
      </c>
      <c r="U5901" s="71" t="n">
        <v>0</v>
      </c>
      <c r="V5901" t="inlineStr">
        <is>
          <t>No</t>
        </is>
      </c>
      <c r="W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TC105893</t>
        </is>
      </c>
      <c r="B5902" s="69" t="n">
        <v>46371</v>
      </c>
      <c r="C5902" s="70" t="n">
        <v>2026</v>
      </c>
      <c r="D5902" t="inlineStr">
        <is>
          <t>Dec</t>
        </is>
      </c>
      <c r="E5902" t="inlineStr">
        <is>
          <t>North America</t>
        </is>
      </c>
      <c r="F5902" t="inlineStr">
        <is>
          <t>Canada</t>
        </is>
      </c>
      <c r="G5902" t="inlineStr">
        <is>
          <t>BFSI</t>
        </is>
      </c>
      <c r="H5902" t="inlineStr">
        <is>
          <t>AI &amp; data</t>
        </is>
      </c>
      <c r="I5902" t="inlineStr">
        <is>
          <t>Mid-size client</t>
        </is>
      </c>
      <c r="J5902" t="inlineStr">
        <is>
          <t>Emma Clarke</t>
        </is>
      </c>
      <c r="K5902" s="71" t="n">
        <v>5627</v>
      </c>
      <c r="L5902" s="72" t="n">
        <v>4364</v>
      </c>
      <c r="M5902" s="72" t="n">
        <v>24556228</v>
      </c>
      <c r="N5902" s="72" t="n">
        <v>0</v>
      </c>
      <c r="O5902" s="72" t="n">
        <v>24556228</v>
      </c>
      <c r="P5902" s="72" t="n">
        <v>16228677.07</v>
      </c>
      <c r="Q5902" s="72" t="n">
        <v>8327550.93</v>
      </c>
      <c r="R5902" t="inlineStr">
        <is>
          <t>B-02</t>
        </is>
      </c>
      <c r="S5902" s="73" t="n">
        <v>35.6</v>
      </c>
      <c r="T5902" s="73" t="n">
        <v>30.5</v>
      </c>
      <c r="U5902" s="71" t="n">
        <v>1</v>
      </c>
      <c r="V5902" t="inlineStr">
        <is>
          <t>No</t>
        </is>
      </c>
      <c r="W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TC105894</t>
        </is>
      </c>
      <c r="B5903" s="69" t="n">
        <v>46371</v>
      </c>
      <c r="C5903" s="70" t="n">
        <v>2026</v>
      </c>
      <c r="D5903" t="inlineStr">
        <is>
          <t>Dec</t>
        </is>
      </c>
      <c r="E5903" t="inlineStr">
        <is>
          <t>Asia Pacific</t>
        </is>
      </c>
      <c r="F5903" t="inlineStr">
        <is>
          <t>Australia</t>
        </is>
      </c>
      <c r="G5903" t="inlineStr">
        <is>
          <t>Manufacturing</t>
        </is>
      </c>
      <c r="H5903" t="inlineStr">
        <is>
          <t>Consulting</t>
        </is>
      </c>
      <c r="I5903" t="inlineStr">
        <is>
          <t>Large client</t>
        </is>
      </c>
      <c r="J5903" t="inlineStr">
        <is>
          <t>Kofi Mensah</t>
        </is>
      </c>
      <c r="K5903" s="71" t="n">
        <v>3671</v>
      </c>
      <c r="L5903" s="72" t="n">
        <v>3188.75</v>
      </c>
      <c r="M5903" s="72" t="n">
        <v>11705901.25</v>
      </c>
      <c r="N5903" s="72" t="n">
        <v>468236.05</v>
      </c>
      <c r="O5903" s="72" t="n">
        <v>11237665.2</v>
      </c>
      <c r="P5903" s="72" t="n">
        <v>7153765.09</v>
      </c>
      <c r="Q5903" s="72" t="n">
        <v>4083900.11</v>
      </c>
      <c r="R5903" t="inlineStr">
        <is>
          <t>M-06</t>
        </is>
      </c>
      <c r="S5903" s="73" t="n">
        <v>24</v>
      </c>
      <c r="T5903" s="73" t="n">
        <v>18.5</v>
      </c>
      <c r="U5903" s="71" t="n">
        <v>1</v>
      </c>
      <c r="V5903" t="inlineStr">
        <is>
          <t>No</t>
        </is>
      </c>
      <c r="W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TC105895</t>
        </is>
      </c>
      <c r="B5904" s="69" t="n">
        <v>46371</v>
      </c>
      <c r="C5904" s="70" t="n">
        <v>2026</v>
      </c>
      <c r="D5904" t="inlineStr">
        <is>
          <t>Dec</t>
        </is>
      </c>
      <c r="E5904" t="inlineStr">
        <is>
          <t>North America</t>
        </is>
      </c>
      <c r="F5904" t="inlineStr">
        <is>
          <t>USA</t>
        </is>
      </c>
      <c r="G5904" t="inlineStr">
        <is>
          <t>BFSI</t>
        </is>
      </c>
      <c r="H5904" t="inlineStr">
        <is>
          <t>Cloud &amp; infrastructure</t>
        </is>
      </c>
      <c r="I5904" t="inlineStr">
        <is>
          <t>Top-10 client</t>
        </is>
      </c>
      <c r="J5904" t="inlineStr">
        <is>
          <t>Noah Smith</t>
        </is>
      </c>
      <c r="K5904" s="71" t="n">
        <v>2981</v>
      </c>
      <c r="L5904" s="72" t="n">
        <v>4139.48</v>
      </c>
      <c r="M5904" s="72" t="n">
        <v>12339789.88</v>
      </c>
      <c r="N5904" s="72" t="n">
        <v>740387.39</v>
      </c>
      <c r="O5904" s="72" t="n">
        <v>11599402.49</v>
      </c>
      <c r="P5904" s="72" t="n">
        <v>7191624.81</v>
      </c>
      <c r="Q5904" s="72" t="n">
        <v>4407777.68</v>
      </c>
      <c r="R5904" t="inlineStr">
        <is>
          <t>B-06</t>
        </is>
      </c>
      <c r="S5904" s="73" t="n">
        <v>16.6</v>
      </c>
      <c r="T5904" s="73" t="n">
        <v>15.2</v>
      </c>
      <c r="U5904" s="71" t="n">
        <v>0</v>
      </c>
      <c r="V5904" t="inlineStr">
        <is>
          <t>No</t>
        </is>
      </c>
      <c r="W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TC105896</t>
        </is>
      </c>
      <c r="B5905" s="69" t="n">
        <v>46371</v>
      </c>
      <c r="C5905" s="70" t="n">
        <v>2026</v>
      </c>
      <c r="D5905" t="inlineStr">
        <is>
          <t>Dec</t>
        </is>
      </c>
      <c r="E5905" t="inlineStr">
        <is>
          <t>North America</t>
        </is>
      </c>
      <c r="F5905" t="inlineStr">
        <is>
          <t>Canada</t>
        </is>
      </c>
      <c r="G5905" t="inlineStr">
        <is>
          <t>Retail &amp; CPG</t>
        </is>
      </c>
      <c r="H5905" t="inlineStr">
        <is>
          <t>Application services</t>
        </is>
      </c>
      <c r="I5905" t="inlineStr">
        <is>
          <t>Top-10 client</t>
        </is>
      </c>
      <c r="J5905" t="inlineStr">
        <is>
          <t>Liam O'Brien</t>
        </is>
      </c>
      <c r="K5905" s="71" t="n">
        <v>3439</v>
      </c>
      <c r="L5905" s="72" t="n">
        <v>3577.5</v>
      </c>
      <c r="M5905" s="72" t="n">
        <v>12303022.5</v>
      </c>
      <c r="N5905" s="72" t="n">
        <v>0</v>
      </c>
      <c r="O5905" s="72" t="n">
        <v>12303022.5</v>
      </c>
      <c r="P5905" s="72" t="n">
        <v>7722810.41</v>
      </c>
      <c r="Q5905" s="72" t="n">
        <v>4580212.09</v>
      </c>
      <c r="R5905" t="inlineStr">
        <is>
          <t>RC-05</t>
        </is>
      </c>
      <c r="S5905" s="73" t="n">
        <v>21.9</v>
      </c>
      <c r="T5905" s="73" t="n">
        <v>18.2</v>
      </c>
      <c r="U5905" s="71" t="n">
        <v>0</v>
      </c>
      <c r="V5905" t="inlineStr">
        <is>
          <t>No</t>
        </is>
      </c>
      <c r="W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TC105897</t>
        </is>
      </c>
      <c r="B5906" s="69" t="n">
        <v>46371</v>
      </c>
      <c r="C5906" s="70" t="n">
        <v>2026</v>
      </c>
      <c r="D5906" t="inlineStr">
        <is>
          <t>Dec</t>
        </is>
      </c>
      <c r="E5906" t="inlineStr">
        <is>
          <t>North America</t>
        </is>
      </c>
      <c r="F5906" t="inlineStr">
        <is>
          <t>Canada</t>
        </is>
      </c>
      <c r="G5906" t="inlineStr">
        <is>
          <t>Retail &amp; CPG</t>
        </is>
      </c>
      <c r="H5906" t="inlineStr">
        <is>
          <t>Consulting</t>
        </is>
      </c>
      <c r="I5906" t="inlineStr">
        <is>
          <t>Large client</t>
        </is>
      </c>
      <c r="J5906" t="inlineStr">
        <is>
          <t>Mei Lin</t>
        </is>
      </c>
      <c r="K5906" s="71" t="n">
        <v>3029</v>
      </c>
      <c r="L5906" s="72" t="n">
        <v>3424.18</v>
      </c>
      <c r="M5906" s="72" t="n">
        <v>10371841.22</v>
      </c>
      <c r="N5906" s="72" t="n">
        <v>414873.65</v>
      </c>
      <c r="O5906" s="72" t="n">
        <v>9956967.57</v>
      </c>
      <c r="P5906" s="72" t="n">
        <v>6560428.46</v>
      </c>
      <c r="Q5906" s="72" t="n">
        <v>3396539.11</v>
      </c>
      <c r="R5906" t="inlineStr">
        <is>
          <t>RC-03</t>
        </is>
      </c>
      <c r="S5906" s="73" t="n">
        <v>17.2</v>
      </c>
      <c r="T5906" s="73" t="n">
        <v>15.7</v>
      </c>
      <c r="U5906" s="71" t="n">
        <v>0</v>
      </c>
      <c r="V5906" t="inlineStr">
        <is>
          <t>No</t>
        </is>
      </c>
      <c r="W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TC105898</t>
        </is>
      </c>
      <c r="B5907" s="69" t="n">
        <v>46372</v>
      </c>
      <c r="C5907" s="70" t="n">
        <v>2026</v>
      </c>
      <c r="D5907" t="inlineStr">
        <is>
          <t>Dec</t>
        </is>
      </c>
      <c r="E5907" t="inlineStr">
        <is>
          <t>UK</t>
        </is>
      </c>
      <c r="F5907" t="inlineStr">
        <is>
          <t>UK</t>
        </is>
      </c>
      <c r="G5907" t="inlineStr">
        <is>
          <t>Manufacturing</t>
        </is>
      </c>
      <c r="H5907" t="inlineStr">
        <is>
          <t>Cloud &amp; infrastructure</t>
        </is>
      </c>
      <c r="I5907" t="inlineStr">
        <is>
          <t>Mid-size client</t>
        </is>
      </c>
      <c r="J5907" t="inlineStr">
        <is>
          <t>Noah Smith</t>
        </is>
      </c>
      <c r="K5907" s="71" t="n">
        <v>6506</v>
      </c>
      <c r="L5907" s="72" t="n">
        <v>3993.59</v>
      </c>
      <c r="M5907" s="72" t="n">
        <v>25982296.54</v>
      </c>
      <c r="N5907" s="72" t="n">
        <v>519645.93</v>
      </c>
      <c r="O5907" s="72" t="n">
        <v>25462650.61</v>
      </c>
      <c r="P5907" s="72" t="n">
        <v>15587214.48</v>
      </c>
      <c r="Q5907" s="72" t="n">
        <v>9875436.130000001</v>
      </c>
      <c r="R5907" t="inlineStr">
        <is>
          <t>M-04</t>
        </is>
      </c>
      <c r="S5907" s="73" t="n">
        <v>41.6</v>
      </c>
      <c r="T5907" s="73" t="n">
        <v>32.8</v>
      </c>
      <c r="U5907" s="71" t="n">
        <v>0</v>
      </c>
      <c r="V5907" t="inlineStr">
        <is>
          <t>No</t>
        </is>
      </c>
      <c r="W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TC105899</t>
        </is>
      </c>
      <c r="B5908" s="69" t="n">
        <v>46372</v>
      </c>
      <c r="C5908" s="70" t="n">
        <v>2026</v>
      </c>
      <c r="D5908" t="inlineStr">
        <is>
          <t>Dec</t>
        </is>
      </c>
      <c r="E5908" t="inlineStr">
        <is>
          <t>Continental Europe</t>
        </is>
      </c>
      <c r="F5908" t="inlineStr">
        <is>
          <t>Germany</t>
        </is>
      </c>
      <c r="G5908" t="inlineStr">
        <is>
          <t>Retail &amp; CPG</t>
        </is>
      </c>
      <c r="H5908" t="inlineStr">
        <is>
          <t>Application services</t>
        </is>
      </c>
      <c r="I5908" t="inlineStr">
        <is>
          <t>Mid-size client</t>
        </is>
      </c>
      <c r="J5908" t="inlineStr">
        <is>
          <t>Omar Haddad</t>
        </is>
      </c>
      <c r="K5908" s="71" t="n">
        <v>3783</v>
      </c>
      <c r="L5908" s="72" t="n">
        <v>3886.51</v>
      </c>
      <c r="M5908" s="72" t="n">
        <v>14702667.33</v>
      </c>
      <c r="N5908" s="72" t="n">
        <v>588106.6899999999</v>
      </c>
      <c r="O5908" s="72" t="n">
        <v>14114560.64</v>
      </c>
      <c r="P5908" s="72" t="n">
        <v>9102611.5</v>
      </c>
      <c r="Q5908" s="72" t="n">
        <v>5011949.14</v>
      </c>
      <c r="R5908" t="inlineStr">
        <is>
          <t>RC-06</t>
        </is>
      </c>
      <c r="S5908" s="73" t="n">
        <v>25.4</v>
      </c>
      <c r="T5908" s="73" t="n">
        <v>20.6</v>
      </c>
      <c r="U5908" s="71" t="n">
        <v>0</v>
      </c>
      <c r="V5908" t="inlineStr">
        <is>
          <t>No</t>
        </is>
      </c>
      <c r="W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TC105900</t>
        </is>
      </c>
      <c r="B5909" s="69" t="n">
        <v>46372</v>
      </c>
      <c r="C5909" s="70" t="n">
        <v>2026</v>
      </c>
      <c r="D5909" t="inlineStr">
        <is>
          <t>Dec</t>
        </is>
      </c>
      <c r="E5909" t="inlineStr">
        <is>
          <t>North America</t>
        </is>
      </c>
      <c r="F5909" t="inlineStr">
        <is>
          <t>Canada</t>
        </is>
      </c>
      <c r="G5909" t="inlineStr">
        <is>
          <t>BFSI</t>
        </is>
      </c>
      <c r="H5909" t="inlineStr">
        <is>
          <t>AI &amp; data</t>
        </is>
      </c>
      <c r="I5909" t="inlineStr">
        <is>
          <t>Large client</t>
        </is>
      </c>
      <c r="J5909" t="inlineStr">
        <is>
          <t>Carlos Silva</t>
        </is>
      </c>
      <c r="K5909" s="71" t="n">
        <v>4180</v>
      </c>
      <c r="L5909" s="72" t="n">
        <v>4677.34</v>
      </c>
      <c r="M5909" s="72" t="n">
        <v>19551281.2</v>
      </c>
      <c r="N5909" s="72" t="n">
        <v>1173076.87</v>
      </c>
      <c r="O5909" s="72" t="n">
        <v>18378204.33</v>
      </c>
      <c r="P5909" s="72" t="n">
        <v>12409041.4</v>
      </c>
      <c r="Q5909" s="72" t="n">
        <v>5969162.93</v>
      </c>
      <c r="R5909" t="inlineStr">
        <is>
          <t>B-01</t>
        </is>
      </c>
      <c r="S5909" s="73" t="n">
        <v>24</v>
      </c>
      <c r="T5909" s="73" t="n">
        <v>21.4</v>
      </c>
      <c r="U5909" s="71" t="n">
        <v>1</v>
      </c>
      <c r="V5909" t="inlineStr">
        <is>
          <t>No</t>
        </is>
      </c>
      <c r="W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TC105901</t>
        </is>
      </c>
      <c r="B5910" s="69" t="n">
        <v>46372</v>
      </c>
      <c r="C5910" s="70" t="n">
        <v>2026</v>
      </c>
      <c r="D5910" t="inlineStr">
        <is>
          <t>Dec</t>
        </is>
      </c>
      <c r="E5910" t="inlineStr">
        <is>
          <t>North America</t>
        </is>
      </c>
      <c r="F5910" t="inlineStr">
        <is>
          <t>USA</t>
        </is>
      </c>
      <c r="G5910" t="inlineStr">
        <is>
          <t>Technology &amp; Services</t>
        </is>
      </c>
      <c r="H5910" t="inlineStr">
        <is>
          <t>Consulting</t>
        </is>
      </c>
      <c r="I5910" t="inlineStr">
        <is>
          <t>Top-10 client</t>
        </is>
      </c>
      <c r="J5910" t="inlineStr">
        <is>
          <t>Mei Lin</t>
        </is>
      </c>
      <c r="K5910" s="71" t="n">
        <v>5025</v>
      </c>
      <c r="L5910" s="72" t="n">
        <v>3933.86</v>
      </c>
      <c r="M5910" s="72" t="n">
        <v>19767646.5</v>
      </c>
      <c r="N5910" s="72" t="n">
        <v>1186058.79</v>
      </c>
      <c r="O5910" s="72" t="n">
        <v>18581587.71</v>
      </c>
      <c r="P5910" s="72" t="n">
        <v>12897601.16</v>
      </c>
      <c r="Q5910" s="72" t="n">
        <v>5683986.55</v>
      </c>
      <c r="R5910" t="inlineStr">
        <is>
          <t>TS-06</t>
        </is>
      </c>
      <c r="S5910" s="73" t="n">
        <v>29.2</v>
      </c>
      <c r="T5910" s="73" t="n">
        <v>26.8</v>
      </c>
      <c r="U5910" s="71" t="n">
        <v>0</v>
      </c>
      <c r="V5910" t="inlineStr">
        <is>
          <t>No</t>
        </is>
      </c>
      <c r="W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TC105902</t>
        </is>
      </c>
      <c r="B5911" s="69" t="n">
        <v>46372</v>
      </c>
      <c r="C5911" s="70" t="n">
        <v>2026</v>
      </c>
      <c r="D5911" t="inlineStr">
        <is>
          <t>Dec</t>
        </is>
      </c>
      <c r="E5911" t="inlineStr">
        <is>
          <t>North America</t>
        </is>
      </c>
      <c r="F5911" t="inlineStr">
        <is>
          <t>USA</t>
        </is>
      </c>
      <c r="G5911" t="inlineStr">
        <is>
          <t>BFSI</t>
        </is>
      </c>
      <c r="H5911" t="inlineStr">
        <is>
          <t>Application services</t>
        </is>
      </c>
      <c r="I5911" t="inlineStr">
        <is>
          <t>Large client</t>
        </is>
      </c>
      <c r="J5911" t="inlineStr">
        <is>
          <t>Zoya Ahmed</t>
        </is>
      </c>
      <c r="K5911" s="71" t="n">
        <v>4111</v>
      </c>
      <c r="L5911" s="72" t="n">
        <v>4235.72</v>
      </c>
      <c r="M5911" s="72" t="n">
        <v>17413044.92</v>
      </c>
      <c r="N5911" s="72" t="n">
        <v>696521.8</v>
      </c>
      <c r="O5911" s="72" t="n">
        <v>16716523.12</v>
      </c>
      <c r="P5911" s="72" t="n">
        <v>11853046.77</v>
      </c>
      <c r="Q5911" s="72" t="n">
        <v>4863476.35</v>
      </c>
      <c r="R5911" t="inlineStr">
        <is>
          <t>B-02</t>
        </is>
      </c>
      <c r="S5911" s="73" t="n">
        <v>28.4</v>
      </c>
      <c r="T5911" s="73" t="n">
        <v>22.7</v>
      </c>
      <c r="U5911" s="71" t="n">
        <v>0</v>
      </c>
      <c r="V5911" t="inlineStr">
        <is>
          <t>No</t>
        </is>
      </c>
      <c r="W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TC105903</t>
        </is>
      </c>
      <c r="B5912" s="69" t="n">
        <v>46372</v>
      </c>
      <c r="C5912" s="70" t="n">
        <v>2026</v>
      </c>
      <c r="D5912" t="inlineStr">
        <is>
          <t>Dec</t>
        </is>
      </c>
      <c r="E5912" t="inlineStr">
        <is>
          <t>North America</t>
        </is>
      </c>
      <c r="F5912" t="inlineStr">
        <is>
          <t>Canada</t>
        </is>
      </c>
      <c r="G5912" t="inlineStr">
        <is>
          <t>Communications &amp; Media</t>
        </is>
      </c>
      <c r="H5912" t="inlineStr">
        <is>
          <t>Application services</t>
        </is>
      </c>
      <c r="I5912" t="inlineStr">
        <is>
          <t>Large client</t>
        </is>
      </c>
      <c r="J5912" t="inlineStr">
        <is>
          <t>Sara Rossi</t>
        </is>
      </c>
      <c r="K5912" s="71" t="n">
        <v>2836</v>
      </c>
      <c r="L5912" s="72" t="n">
        <v>4111.36</v>
      </c>
      <c r="M5912" s="72" t="n">
        <v>11659816.96</v>
      </c>
      <c r="N5912" s="72" t="n">
        <v>0</v>
      </c>
      <c r="O5912" s="72" t="n">
        <v>11659816.96</v>
      </c>
      <c r="P5912" s="72" t="n">
        <v>8719545.73</v>
      </c>
      <c r="Q5912" s="72" t="n">
        <v>2940271.23</v>
      </c>
      <c r="R5912" t="inlineStr">
        <is>
          <t>CM-06</t>
        </is>
      </c>
      <c r="S5912" s="73" t="n">
        <v>16.6</v>
      </c>
      <c r="T5912" s="73" t="n">
        <v>14.8</v>
      </c>
      <c r="U5912" s="71" t="n">
        <v>0</v>
      </c>
      <c r="V5912" t="inlineStr">
        <is>
          <t>No</t>
        </is>
      </c>
      <c r="W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TC105904</t>
        </is>
      </c>
      <c r="B5913" s="69" t="n">
        <v>46372</v>
      </c>
      <c r="C5913" s="70" t="n">
        <v>2026</v>
      </c>
      <c r="D5913" t="inlineStr">
        <is>
          <t>Dec</t>
        </is>
      </c>
      <c r="E5913" t="inlineStr">
        <is>
          <t>North America</t>
        </is>
      </c>
      <c r="F5913" t="inlineStr">
        <is>
          <t>USA</t>
        </is>
      </c>
      <c r="G5913" t="inlineStr">
        <is>
          <t>Life Sciences</t>
        </is>
      </c>
      <c r="H5913" t="inlineStr">
        <is>
          <t>Application services</t>
        </is>
      </c>
      <c r="I5913" t="inlineStr">
        <is>
          <t>Large client</t>
        </is>
      </c>
      <c r="J5913" t="inlineStr">
        <is>
          <t>Kofi Mensah</t>
        </is>
      </c>
      <c r="K5913" s="71" t="n">
        <v>7636</v>
      </c>
      <c r="L5913" s="72" t="n">
        <v>5123.24</v>
      </c>
      <c r="M5913" s="72" t="n">
        <v>39121060.64</v>
      </c>
      <c r="N5913" s="72" t="n">
        <v>0</v>
      </c>
      <c r="O5913" s="72" t="n">
        <v>39121060.64</v>
      </c>
      <c r="P5913" s="72" t="n">
        <v>25685718.87</v>
      </c>
      <c r="Q5913" s="72" t="n">
        <v>13435341.77</v>
      </c>
      <c r="R5913" t="inlineStr">
        <is>
          <t>LS-04</t>
        </is>
      </c>
      <c r="S5913" s="73" t="n">
        <v>52.5</v>
      </c>
      <c r="T5913" s="73" t="n">
        <v>38.9</v>
      </c>
      <c r="U5913" s="71" t="n">
        <v>0</v>
      </c>
      <c r="V5913" t="inlineStr">
        <is>
          <t>No</t>
        </is>
      </c>
      <c r="W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TC105905</t>
        </is>
      </c>
      <c r="B5914" s="69" t="n">
        <v>46372</v>
      </c>
      <c r="C5914" s="70" t="n">
        <v>2026</v>
      </c>
      <c r="D5914" t="inlineStr">
        <is>
          <t>Dec</t>
        </is>
      </c>
      <c r="E5914" t="inlineStr">
        <is>
          <t>Middle East &amp; Africa</t>
        </is>
      </c>
      <c r="F5914" t="inlineStr">
        <is>
          <t>South Africa</t>
        </is>
      </c>
      <c r="G5914" t="inlineStr">
        <is>
          <t>Manufacturing</t>
        </is>
      </c>
      <c r="H5914" t="inlineStr">
        <is>
          <t>AI &amp; data</t>
        </is>
      </c>
      <c r="I5914" t="inlineStr">
        <is>
          <t>Mid-size client</t>
        </is>
      </c>
      <c r="J5914" t="inlineStr">
        <is>
          <t>Shraddha Kulkarni</t>
        </is>
      </c>
      <c r="K5914" s="71" t="n">
        <v>6796</v>
      </c>
      <c r="L5914" s="72" t="n">
        <v>3175.1</v>
      </c>
      <c r="M5914" s="72" t="n">
        <v>21577979.6</v>
      </c>
      <c r="N5914" s="72" t="n">
        <v>863119.1800000001</v>
      </c>
      <c r="O5914" s="72" t="n">
        <v>20714860.42</v>
      </c>
      <c r="P5914" s="72" t="n">
        <v>14074529.1</v>
      </c>
      <c r="Q5914" s="72" t="n">
        <v>6640331.32</v>
      </c>
      <c r="R5914" t="inlineStr">
        <is>
          <t>M-03</t>
        </is>
      </c>
      <c r="S5914" s="73" t="n">
        <v>43</v>
      </c>
      <c r="T5914" s="73" t="n">
        <v>33.8</v>
      </c>
      <c r="U5914" s="71" t="n">
        <v>0</v>
      </c>
      <c r="V5914" t="inlineStr">
        <is>
          <t>No</t>
        </is>
      </c>
      <c r="W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TC105906</t>
        </is>
      </c>
      <c r="B5915" s="69" t="n">
        <v>46372</v>
      </c>
      <c r="C5915" s="70" t="n">
        <v>2026</v>
      </c>
      <c r="D5915" t="inlineStr">
        <is>
          <t>Dec</t>
        </is>
      </c>
      <c r="E5915" t="inlineStr">
        <is>
          <t>North America</t>
        </is>
      </c>
      <c r="F5915" t="inlineStr">
        <is>
          <t>Canada</t>
        </is>
      </c>
      <c r="G5915" t="inlineStr">
        <is>
          <t>Manufacturing</t>
        </is>
      </c>
      <c r="H5915" t="inlineStr">
        <is>
          <t>Application services</t>
        </is>
      </c>
      <c r="I5915" t="inlineStr">
        <is>
          <t>Top-10 client</t>
        </is>
      </c>
      <c r="J5915" t="inlineStr">
        <is>
          <t>Yuki Sato</t>
        </is>
      </c>
      <c r="K5915" s="71" t="n">
        <v>5066</v>
      </c>
      <c r="L5915" s="72" t="n">
        <v>4450.1</v>
      </c>
      <c r="M5915" s="72" t="n">
        <v>22544206.6</v>
      </c>
      <c r="N5915" s="72" t="n">
        <v>0</v>
      </c>
      <c r="O5915" s="72" t="n">
        <v>22544206.6</v>
      </c>
      <c r="P5915" s="72" t="n">
        <v>12795766.98</v>
      </c>
      <c r="Q5915" s="72" t="n">
        <v>9748439.619999999</v>
      </c>
      <c r="R5915" t="inlineStr">
        <is>
          <t>M-05</t>
        </is>
      </c>
      <c r="S5915" s="73" t="n">
        <v>36.2</v>
      </c>
      <c r="T5915" s="73" t="n">
        <v>27.7</v>
      </c>
      <c r="U5915" s="71" t="n">
        <v>1</v>
      </c>
      <c r="V5915" t="inlineStr">
        <is>
          <t>No</t>
        </is>
      </c>
      <c r="W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TC105907</t>
        </is>
      </c>
      <c r="B5916" s="69" t="n">
        <v>46373</v>
      </c>
      <c r="C5916" s="70" t="n">
        <v>2026</v>
      </c>
      <c r="D5916" t="inlineStr">
        <is>
          <t>Dec</t>
        </is>
      </c>
      <c r="E5916" t="inlineStr">
        <is>
          <t>North America</t>
        </is>
      </c>
      <c r="F5916" t="inlineStr">
        <is>
          <t>USA</t>
        </is>
      </c>
      <c r="G5916" t="inlineStr">
        <is>
          <t>Retail &amp; CPG</t>
        </is>
      </c>
      <c r="H5916" t="inlineStr">
        <is>
          <t>Application services</t>
        </is>
      </c>
      <c r="I5916" t="inlineStr">
        <is>
          <t>Large client</t>
        </is>
      </c>
      <c r="J5916" t="inlineStr">
        <is>
          <t>Shraddha Kulkarni</t>
        </is>
      </c>
      <c r="K5916" s="71" t="n">
        <v>11006</v>
      </c>
      <c r="L5916" s="72" t="n">
        <v>3773.54</v>
      </c>
      <c r="M5916" s="72" t="n">
        <v>41531581.24</v>
      </c>
      <c r="N5916" s="72" t="n">
        <v>2491894.87</v>
      </c>
      <c r="O5916" s="72" t="n">
        <v>39039686.37</v>
      </c>
      <c r="P5916" s="72" t="n">
        <v>26673241.62</v>
      </c>
      <c r="Q5916" s="72" t="n">
        <v>12366444.75</v>
      </c>
      <c r="R5916" t="inlineStr">
        <is>
          <t>RC-05</t>
        </is>
      </c>
      <c r="S5916" s="73" t="n">
        <v>69.7</v>
      </c>
      <c r="T5916" s="73" t="n">
        <v>55.9</v>
      </c>
      <c r="U5916" s="71" t="n">
        <v>0</v>
      </c>
      <c r="V5916" t="inlineStr">
        <is>
          <t>Yes</t>
        </is>
      </c>
      <c r="W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TC105908</t>
        </is>
      </c>
      <c r="B5917" s="69" t="n">
        <v>46374</v>
      </c>
      <c r="C5917" s="70" t="n">
        <v>2026</v>
      </c>
      <c r="D5917" t="inlineStr">
        <is>
          <t>Dec</t>
        </is>
      </c>
      <c r="E5917" t="inlineStr">
        <is>
          <t>India</t>
        </is>
      </c>
      <c r="F5917" t="inlineStr">
        <is>
          <t>India</t>
        </is>
      </c>
      <c r="G5917" t="inlineStr">
        <is>
          <t>Communications &amp; Media</t>
        </is>
      </c>
      <c r="H5917" t="inlineStr">
        <is>
          <t>Application services</t>
        </is>
      </c>
      <c r="I5917" t="inlineStr">
        <is>
          <t>Top-10 client</t>
        </is>
      </c>
      <c r="J5917" t="inlineStr">
        <is>
          <t>Sara Rossi</t>
        </is>
      </c>
      <c r="K5917" s="71" t="n">
        <v>6487</v>
      </c>
      <c r="L5917" s="72" t="n">
        <v>2914.94</v>
      </c>
      <c r="M5917" s="72" t="n">
        <v>18909215.78</v>
      </c>
      <c r="N5917" s="72" t="n">
        <v>0</v>
      </c>
      <c r="O5917" s="72" t="n">
        <v>18909215.78</v>
      </c>
      <c r="P5917" s="72" t="n">
        <v>12709026.66</v>
      </c>
      <c r="Q5917" s="72" t="n">
        <v>6200189.12</v>
      </c>
      <c r="R5917" t="inlineStr">
        <is>
          <t>CM-04</t>
        </is>
      </c>
      <c r="S5917" s="73" t="n">
        <v>37.2</v>
      </c>
      <c r="T5917" s="73" t="n">
        <v>34.2</v>
      </c>
      <c r="U5917" s="71" t="n">
        <v>0</v>
      </c>
      <c r="V5917" t="inlineStr">
        <is>
          <t>No</t>
        </is>
      </c>
      <c r="W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TC105909</t>
        </is>
      </c>
      <c r="B5918" s="69" t="n">
        <v>46374</v>
      </c>
      <c r="C5918" s="70" t="n">
        <v>2026</v>
      </c>
      <c r="D5918" t="inlineStr">
        <is>
          <t>Dec</t>
        </is>
      </c>
      <c r="E5918" t="inlineStr">
        <is>
          <t>Continental Europe</t>
        </is>
      </c>
      <c r="F5918" t="inlineStr">
        <is>
          <t>Germany</t>
        </is>
      </c>
      <c r="G5918" t="inlineStr">
        <is>
          <t>Technology &amp; Services</t>
        </is>
      </c>
      <c r="H5918" t="inlineStr">
        <is>
          <t>AI &amp; data</t>
        </is>
      </c>
      <c r="I5918" t="inlineStr">
        <is>
          <t>Mid-size client</t>
        </is>
      </c>
      <c r="J5918" t="inlineStr">
        <is>
          <t>Lucas Martin</t>
        </is>
      </c>
      <c r="K5918" s="71" t="n">
        <v>7986</v>
      </c>
      <c r="L5918" s="72" t="n">
        <v>3947.47</v>
      </c>
      <c r="M5918" s="72" t="n">
        <v>31524495.42</v>
      </c>
      <c r="N5918" s="72" t="n">
        <v>0</v>
      </c>
      <c r="O5918" s="72" t="n">
        <v>31524495.42</v>
      </c>
      <c r="P5918" s="72" t="n">
        <v>20318978.82</v>
      </c>
      <c r="Q5918" s="72" t="n">
        <v>11205516.6</v>
      </c>
      <c r="R5918" t="inlineStr">
        <is>
          <t>TS-04</t>
        </is>
      </c>
      <c r="S5918" s="73" t="n">
        <v>53</v>
      </c>
      <c r="T5918" s="73" t="n">
        <v>40.2</v>
      </c>
      <c r="U5918" s="71" t="n">
        <v>0</v>
      </c>
      <c r="V5918" t="inlineStr">
        <is>
          <t>No</t>
        </is>
      </c>
      <c r="W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TC105910</t>
        </is>
      </c>
      <c r="B5919" s="69" t="n">
        <v>46374</v>
      </c>
      <c r="C5919" s="70" t="n">
        <v>2026</v>
      </c>
      <c r="D5919" t="inlineStr">
        <is>
          <t>Dec</t>
        </is>
      </c>
      <c r="E5919" t="inlineStr">
        <is>
          <t>Continental Europe</t>
        </is>
      </c>
      <c r="F5919" t="inlineStr">
        <is>
          <t>France</t>
        </is>
      </c>
      <c r="G5919" t="inlineStr">
        <is>
          <t>BFSI</t>
        </is>
      </c>
      <c r="H5919" t="inlineStr">
        <is>
          <t>AI &amp; data</t>
        </is>
      </c>
      <c r="I5919" t="inlineStr">
        <is>
          <t>Large client</t>
        </is>
      </c>
      <c r="J5919" t="inlineStr">
        <is>
          <t>Yuki Sato</t>
        </is>
      </c>
      <c r="K5919" s="71" t="n">
        <v>3575</v>
      </c>
      <c r="L5919" s="72" t="n">
        <v>4124.6</v>
      </c>
      <c r="M5919" s="72" t="n">
        <v>14745445</v>
      </c>
      <c r="N5919" s="72" t="n">
        <v>0</v>
      </c>
      <c r="O5919" s="72" t="n">
        <v>14745445</v>
      </c>
      <c r="P5919" s="72" t="n">
        <v>10019777.53</v>
      </c>
      <c r="Q5919" s="72" t="n">
        <v>4725667.47</v>
      </c>
      <c r="R5919" t="inlineStr">
        <is>
          <t>B-01</t>
        </is>
      </c>
      <c r="S5919" s="73" t="n">
        <v>22.6</v>
      </c>
      <c r="T5919" s="73" t="n">
        <v>18.6</v>
      </c>
      <c r="U5919" s="71" t="n">
        <v>0</v>
      </c>
      <c r="V5919" t="inlineStr">
        <is>
          <t>No</t>
        </is>
      </c>
      <c r="W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TC105911</t>
        </is>
      </c>
      <c r="B5920" s="69" t="n">
        <v>46374</v>
      </c>
      <c r="C5920" s="70" t="n">
        <v>2026</v>
      </c>
      <c r="D5920" t="inlineStr">
        <is>
          <t>Dec</t>
        </is>
      </c>
      <c r="E5920" t="inlineStr">
        <is>
          <t>Asia Pacific</t>
        </is>
      </c>
      <c r="F5920" t="inlineStr">
        <is>
          <t>Australia</t>
        </is>
      </c>
      <c r="G5920" t="inlineStr">
        <is>
          <t>Technology &amp; Services</t>
        </is>
      </c>
      <c r="H5920" t="inlineStr">
        <is>
          <t>Consulting</t>
        </is>
      </c>
      <c r="I5920" t="inlineStr">
        <is>
          <t>Top-10 client</t>
        </is>
      </c>
      <c r="J5920" t="inlineStr">
        <is>
          <t>Arjun Mehta</t>
        </is>
      </c>
      <c r="K5920" s="71" t="n">
        <v>7254</v>
      </c>
      <c r="L5920" s="72" t="n">
        <v>3711.56</v>
      </c>
      <c r="M5920" s="72" t="n">
        <v>26923656.24</v>
      </c>
      <c r="N5920" s="72" t="n">
        <v>0</v>
      </c>
      <c r="O5920" s="72" t="n">
        <v>26923656.24</v>
      </c>
      <c r="P5920" s="72" t="n">
        <v>17820264.01</v>
      </c>
      <c r="Q5920" s="72" t="n">
        <v>9103392.23</v>
      </c>
      <c r="R5920" t="inlineStr">
        <is>
          <t>TS-04</t>
        </is>
      </c>
      <c r="S5920" s="73" t="n">
        <v>45.1</v>
      </c>
      <c r="T5920" s="73" t="n">
        <v>39.4</v>
      </c>
      <c r="U5920" s="71" t="n">
        <v>0</v>
      </c>
      <c r="V5920" t="inlineStr">
        <is>
          <t>No</t>
        </is>
      </c>
      <c r="W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TC105912</t>
        </is>
      </c>
      <c r="B5921" s="69" t="n">
        <v>46374</v>
      </c>
      <c r="C5921" s="70" t="n">
        <v>2026</v>
      </c>
      <c r="D5921" t="inlineStr">
        <is>
          <t>Dec</t>
        </is>
      </c>
      <c r="E5921" t="inlineStr">
        <is>
          <t>Continental Europe</t>
        </is>
      </c>
      <c r="F5921" t="inlineStr">
        <is>
          <t>France</t>
        </is>
      </c>
      <c r="G5921" t="inlineStr">
        <is>
          <t>Life Sciences</t>
        </is>
      </c>
      <c r="H5921" t="inlineStr">
        <is>
          <t>Application services</t>
        </is>
      </c>
      <c r="I5921" t="inlineStr">
        <is>
          <t>Large client</t>
        </is>
      </c>
      <c r="J5921" t="inlineStr">
        <is>
          <t>Omar Haddad</t>
        </is>
      </c>
      <c r="K5921" s="71" t="n">
        <v>7787</v>
      </c>
      <c r="L5921" s="72" t="n">
        <v>4825.02</v>
      </c>
      <c r="M5921" s="72" t="n">
        <v>37572430.74</v>
      </c>
      <c r="N5921" s="72" t="n">
        <v>0</v>
      </c>
      <c r="O5921" s="72" t="n">
        <v>37572430.74</v>
      </c>
      <c r="P5921" s="72" t="n">
        <v>25018435.72</v>
      </c>
      <c r="Q5921" s="72" t="n">
        <v>12553995.02</v>
      </c>
      <c r="R5921" t="inlineStr">
        <is>
          <t>LS-04</t>
        </is>
      </c>
      <c r="S5921" s="73" t="n">
        <v>44.9</v>
      </c>
      <c r="T5921" s="73" t="n">
        <v>38.5</v>
      </c>
      <c r="U5921" s="71" t="n">
        <v>0</v>
      </c>
      <c r="V5921" t="inlineStr">
        <is>
          <t>No</t>
        </is>
      </c>
      <c r="W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TC105913</t>
        </is>
      </c>
      <c r="B5922" s="69" t="n">
        <v>46374</v>
      </c>
      <c r="C5922" s="70" t="n">
        <v>2026</v>
      </c>
      <c r="D5922" t="inlineStr">
        <is>
          <t>Dec</t>
        </is>
      </c>
      <c r="E5922" t="inlineStr">
        <is>
          <t>Asia Pacific</t>
        </is>
      </c>
      <c r="F5922" t="inlineStr">
        <is>
          <t>Japan</t>
        </is>
      </c>
      <c r="G5922" t="inlineStr">
        <is>
          <t>Life Sciences</t>
        </is>
      </c>
      <c r="H5922" t="inlineStr">
        <is>
          <t>Application services</t>
        </is>
      </c>
      <c r="I5922" t="inlineStr">
        <is>
          <t>Large client</t>
        </is>
      </c>
      <c r="J5922" t="inlineStr">
        <is>
          <t>Hiroshi Tanaka</t>
        </is>
      </c>
      <c r="K5922" s="71" t="n">
        <v>2228</v>
      </c>
      <c r="L5922" s="72" t="n">
        <v>3896.79</v>
      </c>
      <c r="M5922" s="72" t="n">
        <v>8682048.119999999</v>
      </c>
      <c r="N5922" s="72" t="n">
        <v>0</v>
      </c>
      <c r="O5922" s="72" t="n">
        <v>8682048.119999999</v>
      </c>
      <c r="P5922" s="72" t="n">
        <v>5788389.47</v>
      </c>
      <c r="Q5922" s="72" t="n">
        <v>2893658.65</v>
      </c>
      <c r="R5922" t="inlineStr">
        <is>
          <t>LS-04</t>
        </is>
      </c>
      <c r="S5922" s="73" t="n">
        <v>14.6</v>
      </c>
      <c r="T5922" s="73" t="n">
        <v>11</v>
      </c>
      <c r="U5922" s="71" t="n">
        <v>0</v>
      </c>
      <c r="V5922" t="inlineStr">
        <is>
          <t>No</t>
        </is>
      </c>
      <c r="W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TC105914</t>
        </is>
      </c>
      <c r="B5923" s="69" t="n">
        <v>46374</v>
      </c>
      <c r="C5923" s="70" t="n">
        <v>2026</v>
      </c>
      <c r="D5923" t="inlineStr">
        <is>
          <t>Dec</t>
        </is>
      </c>
      <c r="E5923" t="inlineStr">
        <is>
          <t>North America</t>
        </is>
      </c>
      <c r="F5923" t="inlineStr">
        <is>
          <t>USA</t>
        </is>
      </c>
      <c r="G5923" t="inlineStr">
        <is>
          <t>Manufacturing</t>
        </is>
      </c>
      <c r="H5923" t="inlineStr">
        <is>
          <t>BPS</t>
        </is>
      </c>
      <c r="I5923" t="inlineStr">
        <is>
          <t>Large client</t>
        </is>
      </c>
      <c r="J5923" t="inlineStr">
        <is>
          <t>Mei Lin</t>
        </is>
      </c>
      <c r="K5923" s="71" t="n">
        <v>12239</v>
      </c>
      <c r="L5923" s="72" t="n">
        <v>4133.03</v>
      </c>
      <c r="M5923" s="72" t="n">
        <v>50584154.17</v>
      </c>
      <c r="N5923" s="72" t="n">
        <v>2023366.17</v>
      </c>
      <c r="O5923" s="72" t="n">
        <v>48560788</v>
      </c>
      <c r="P5923" s="72" t="n">
        <v>32779379.93</v>
      </c>
      <c r="Q5923" s="72" t="n">
        <v>15781408.07</v>
      </c>
      <c r="R5923" t="inlineStr">
        <is>
          <t>M-06</t>
        </is>
      </c>
      <c r="S5923" s="73" t="n">
        <v>76.09999999999999</v>
      </c>
      <c r="T5923" s="73" t="n">
        <v>60.3</v>
      </c>
      <c r="U5923" s="71" t="n">
        <v>1</v>
      </c>
      <c r="V5923" t="inlineStr">
        <is>
          <t>No</t>
        </is>
      </c>
      <c r="W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TC105915</t>
        </is>
      </c>
      <c r="B5924" s="69" t="n">
        <v>46374</v>
      </c>
      <c r="C5924" s="70" t="n">
        <v>2026</v>
      </c>
      <c r="D5924" t="inlineStr">
        <is>
          <t>Dec</t>
        </is>
      </c>
      <c r="E5924" t="inlineStr">
        <is>
          <t>North America</t>
        </is>
      </c>
      <c r="F5924" t="inlineStr">
        <is>
          <t>USA</t>
        </is>
      </c>
      <c r="G5924" t="inlineStr">
        <is>
          <t>BFSI</t>
        </is>
      </c>
      <c r="H5924" t="inlineStr">
        <is>
          <t>Application services</t>
        </is>
      </c>
      <c r="I5924" t="inlineStr">
        <is>
          <t>Mid-size client</t>
        </is>
      </c>
      <c r="J5924" t="inlineStr">
        <is>
          <t>Ana Costa</t>
        </is>
      </c>
      <c r="K5924" s="71" t="n">
        <v>3889</v>
      </c>
      <c r="L5924" s="72" t="n">
        <v>3983.85</v>
      </c>
      <c r="M5924" s="72" t="n">
        <v>15493192.65</v>
      </c>
      <c r="N5924" s="72" t="n">
        <v>0</v>
      </c>
      <c r="O5924" s="72" t="n">
        <v>15493192.65</v>
      </c>
      <c r="P5924" s="72" t="n">
        <v>9485848.35</v>
      </c>
      <c r="Q5924" s="72" t="n">
        <v>6007344.3</v>
      </c>
      <c r="R5924" t="inlineStr">
        <is>
          <t>B-03</t>
        </is>
      </c>
      <c r="S5924" s="73" t="n">
        <v>26.1</v>
      </c>
      <c r="T5924" s="73" t="n">
        <v>21.4</v>
      </c>
      <c r="U5924" s="71" t="n">
        <v>0</v>
      </c>
      <c r="V5924" t="inlineStr">
        <is>
          <t>No</t>
        </is>
      </c>
      <c r="W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TC105916</t>
        </is>
      </c>
      <c r="B5925" s="69" t="n">
        <v>46374</v>
      </c>
      <c r="C5925" s="70" t="n">
        <v>2026</v>
      </c>
      <c r="D5925" t="inlineStr">
        <is>
          <t>Dec</t>
        </is>
      </c>
      <c r="E5925" t="inlineStr">
        <is>
          <t>UK</t>
        </is>
      </c>
      <c r="F5925" t="inlineStr">
        <is>
          <t>UK</t>
        </is>
      </c>
      <c r="G5925" t="inlineStr">
        <is>
          <t>Life Sciences</t>
        </is>
      </c>
      <c r="H5925" t="inlineStr">
        <is>
          <t>Cloud &amp; infrastructure</t>
        </is>
      </c>
      <c r="I5925" t="inlineStr">
        <is>
          <t>Large client</t>
        </is>
      </c>
      <c r="J5925" t="inlineStr">
        <is>
          <t>Aisha Bello</t>
        </is>
      </c>
      <c r="K5925" s="71" t="n">
        <v>9369</v>
      </c>
      <c r="L5925" s="72" t="n">
        <v>4265.82</v>
      </c>
      <c r="M5925" s="72" t="n">
        <v>39966467.58</v>
      </c>
      <c r="N5925" s="72" t="n">
        <v>0</v>
      </c>
      <c r="O5925" s="72" t="n">
        <v>39966467.58</v>
      </c>
      <c r="P5925" s="72" t="n">
        <v>25260002.96</v>
      </c>
      <c r="Q5925" s="72" t="n">
        <v>14706464.62</v>
      </c>
      <c r="R5925" t="inlineStr">
        <is>
          <t>LS-02</t>
        </is>
      </c>
      <c r="S5925" s="73" t="n">
        <v>55.2</v>
      </c>
      <c r="T5925" s="73" t="n">
        <v>49.9</v>
      </c>
      <c r="U5925" s="71" t="n">
        <v>0</v>
      </c>
      <c r="V5925" t="inlineStr">
        <is>
          <t>No</t>
        </is>
      </c>
      <c r="W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TC105917</t>
        </is>
      </c>
      <c r="B5926" s="69" t="n">
        <v>46374</v>
      </c>
      <c r="C5926" s="70" t="n">
        <v>2026</v>
      </c>
      <c r="D5926" t="inlineStr">
        <is>
          <t>Dec</t>
        </is>
      </c>
      <c r="E5926" t="inlineStr">
        <is>
          <t>Asia Pacific</t>
        </is>
      </c>
      <c r="F5926" t="inlineStr">
        <is>
          <t>Australia</t>
        </is>
      </c>
      <c r="G5926" t="inlineStr">
        <is>
          <t>Life Sciences</t>
        </is>
      </c>
      <c r="H5926" t="inlineStr">
        <is>
          <t>Application services</t>
        </is>
      </c>
      <c r="I5926" t="inlineStr">
        <is>
          <t>Large client</t>
        </is>
      </c>
      <c r="J5926" t="inlineStr">
        <is>
          <t>Aisha Bello</t>
        </is>
      </c>
      <c r="K5926" s="71" t="n">
        <v>2735</v>
      </c>
      <c r="L5926" s="72" t="n">
        <v>3624.3</v>
      </c>
      <c r="M5926" s="72" t="n">
        <v>9912460.5</v>
      </c>
      <c r="N5926" s="72" t="n">
        <v>0</v>
      </c>
      <c r="O5926" s="72" t="n">
        <v>9912460.5</v>
      </c>
      <c r="P5926" s="72" t="n">
        <v>6318483.55</v>
      </c>
      <c r="Q5926" s="72" t="n">
        <v>3593976.95</v>
      </c>
      <c r="R5926" t="inlineStr">
        <is>
          <t>LS-02</t>
        </is>
      </c>
      <c r="S5926" s="73" t="n">
        <v>16.9</v>
      </c>
      <c r="T5926" s="73" t="n">
        <v>13.6</v>
      </c>
      <c r="U5926" s="71" t="n">
        <v>0</v>
      </c>
      <c r="V5926" t="inlineStr">
        <is>
          <t>No</t>
        </is>
      </c>
      <c r="W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TC105918</t>
        </is>
      </c>
      <c r="B5927" s="69" t="n">
        <v>46375</v>
      </c>
      <c r="C5927" s="70" t="n">
        <v>2026</v>
      </c>
      <c r="D5927" t="inlineStr">
        <is>
          <t>Dec</t>
        </is>
      </c>
      <c r="E5927" t="inlineStr">
        <is>
          <t>Continental Europe</t>
        </is>
      </c>
      <c r="F5927" t="inlineStr">
        <is>
          <t>France</t>
        </is>
      </c>
      <c r="G5927" t="inlineStr">
        <is>
          <t>BFSI</t>
        </is>
      </c>
      <c r="H5927" t="inlineStr">
        <is>
          <t>Consulting</t>
        </is>
      </c>
      <c r="I5927" t="inlineStr">
        <is>
          <t>Top-10 client</t>
        </is>
      </c>
      <c r="J5927" t="inlineStr">
        <is>
          <t>Shraddha Kulkarni</t>
        </is>
      </c>
      <c r="K5927" s="71" t="n">
        <v>2049</v>
      </c>
      <c r="L5927" s="72" t="n">
        <v>4620.14</v>
      </c>
      <c r="M5927" s="72" t="n">
        <v>9466666.859999999</v>
      </c>
      <c r="N5927" s="72" t="n">
        <v>189333.34</v>
      </c>
      <c r="O5927" s="72" t="n">
        <v>9277333.52</v>
      </c>
      <c r="P5927" s="72" t="n">
        <v>6455368.84</v>
      </c>
      <c r="Q5927" s="72" t="n">
        <v>2821964.68</v>
      </c>
      <c r="R5927" t="inlineStr">
        <is>
          <t>B-04</t>
        </is>
      </c>
      <c r="S5927" s="73" t="n">
        <v>13.3</v>
      </c>
      <c r="T5927" s="73" t="n">
        <v>10.4</v>
      </c>
      <c r="U5927" s="71" t="n">
        <v>0</v>
      </c>
      <c r="V5927" t="inlineStr">
        <is>
          <t>No</t>
        </is>
      </c>
      <c r="W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TC105919</t>
        </is>
      </c>
      <c r="B5928" s="69" t="n">
        <v>46375</v>
      </c>
      <c r="C5928" s="70" t="n">
        <v>2026</v>
      </c>
      <c r="D5928" t="inlineStr">
        <is>
          <t>Dec</t>
        </is>
      </c>
      <c r="E5928" t="inlineStr">
        <is>
          <t>North America</t>
        </is>
      </c>
      <c r="F5928" t="inlineStr">
        <is>
          <t>USA</t>
        </is>
      </c>
      <c r="G5928" t="inlineStr">
        <is>
          <t>BFSI</t>
        </is>
      </c>
      <c r="H5928" t="inlineStr">
        <is>
          <t>BPS</t>
        </is>
      </c>
      <c r="I5928" t="inlineStr">
        <is>
          <t>Mid-size client</t>
        </is>
      </c>
      <c r="J5928" t="inlineStr">
        <is>
          <t>Zoya Ahmed</t>
        </is>
      </c>
      <c r="K5928" s="71" t="n">
        <v>5500</v>
      </c>
      <c r="L5928" s="72" t="n">
        <v>4395.93</v>
      </c>
      <c r="M5928" s="72" t="n">
        <v>24177615</v>
      </c>
      <c r="N5928" s="72" t="n">
        <v>483552.3</v>
      </c>
      <c r="O5928" s="72" t="n">
        <v>23694062.7</v>
      </c>
      <c r="P5928" s="72" t="n">
        <v>15046808.29</v>
      </c>
      <c r="Q5928" s="72" t="n">
        <v>8647254.41</v>
      </c>
      <c r="R5928" t="inlineStr">
        <is>
          <t>B-03</t>
        </is>
      </c>
      <c r="S5928" s="73" t="n">
        <v>35.2</v>
      </c>
      <c r="T5928" s="73" t="n">
        <v>30.3</v>
      </c>
      <c r="U5928" s="71" t="n">
        <v>0</v>
      </c>
      <c r="V5928" t="inlineStr">
        <is>
          <t>No</t>
        </is>
      </c>
      <c r="W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TC105920</t>
        </is>
      </c>
      <c r="B5929" s="69" t="n">
        <v>46375</v>
      </c>
      <c r="C5929" s="70" t="n">
        <v>2026</v>
      </c>
      <c r="D5929" t="inlineStr">
        <is>
          <t>Dec</t>
        </is>
      </c>
      <c r="E5929" t="inlineStr">
        <is>
          <t>North America</t>
        </is>
      </c>
      <c r="F5929" t="inlineStr">
        <is>
          <t>USA</t>
        </is>
      </c>
      <c r="G5929" t="inlineStr">
        <is>
          <t>BFSI</t>
        </is>
      </c>
      <c r="H5929" t="inlineStr">
        <is>
          <t>AI &amp; data</t>
        </is>
      </c>
      <c r="I5929" t="inlineStr">
        <is>
          <t>Large client</t>
        </is>
      </c>
      <c r="J5929" t="inlineStr">
        <is>
          <t>Noah Smith</t>
        </is>
      </c>
      <c r="K5929" s="71" t="n">
        <v>11110</v>
      </c>
      <c r="L5929" s="72" t="n">
        <v>3724.03</v>
      </c>
      <c r="M5929" s="72" t="n">
        <v>41373973.3</v>
      </c>
      <c r="N5929" s="72" t="n">
        <v>0</v>
      </c>
      <c r="O5929" s="72" t="n">
        <v>41373973.3</v>
      </c>
      <c r="P5929" s="72" t="n">
        <v>27466099.32</v>
      </c>
      <c r="Q5929" s="72" t="n">
        <v>13907873.98</v>
      </c>
      <c r="R5929" t="inlineStr">
        <is>
          <t>B-01</t>
        </is>
      </c>
      <c r="S5929" s="73" t="n">
        <v>68.2</v>
      </c>
      <c r="T5929" s="73" t="n">
        <v>57.9</v>
      </c>
      <c r="U5929" s="71" t="n">
        <v>1</v>
      </c>
      <c r="V5929" t="inlineStr">
        <is>
          <t>No</t>
        </is>
      </c>
      <c r="W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TC105921</t>
        </is>
      </c>
      <c r="B5930" s="69" t="n">
        <v>46375</v>
      </c>
      <c r="C5930" s="70" t="n">
        <v>2026</v>
      </c>
      <c r="D5930" t="inlineStr">
        <is>
          <t>Dec</t>
        </is>
      </c>
      <c r="E5930" t="inlineStr">
        <is>
          <t>UK</t>
        </is>
      </c>
      <c r="F5930" t="inlineStr">
        <is>
          <t>UK</t>
        </is>
      </c>
      <c r="G5930" t="inlineStr">
        <is>
          <t>Communications &amp; Media</t>
        </is>
      </c>
      <c r="H5930" t="inlineStr">
        <is>
          <t>Application services</t>
        </is>
      </c>
      <c r="I5930" t="inlineStr">
        <is>
          <t>Large client</t>
        </is>
      </c>
      <c r="J5930" t="inlineStr">
        <is>
          <t>Wei Chen</t>
        </is>
      </c>
      <c r="K5930" s="71" t="n">
        <v>6822</v>
      </c>
      <c r="L5930" s="72" t="n">
        <v>4078.81</v>
      </c>
      <c r="M5930" s="72" t="n">
        <v>27825641.82</v>
      </c>
      <c r="N5930" s="72" t="n">
        <v>1669538.51</v>
      </c>
      <c r="O5930" s="72" t="n">
        <v>26156103.31</v>
      </c>
      <c r="P5930" s="72" t="n">
        <v>17892154.45</v>
      </c>
      <c r="Q5930" s="72" t="n">
        <v>8263948.86</v>
      </c>
      <c r="R5930" t="inlineStr">
        <is>
          <t>CM-01</t>
        </is>
      </c>
      <c r="S5930" s="73" t="n">
        <v>49.7</v>
      </c>
      <c r="T5930" s="73" t="n">
        <v>37.2</v>
      </c>
      <c r="U5930" s="71" t="n">
        <v>1</v>
      </c>
      <c r="V5930" t="inlineStr">
        <is>
          <t>No</t>
        </is>
      </c>
      <c r="W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TC105922</t>
        </is>
      </c>
      <c r="B5931" s="69" t="n">
        <v>46375</v>
      </c>
      <c r="C5931" s="70" t="n">
        <v>2026</v>
      </c>
      <c r="D5931" t="inlineStr">
        <is>
          <t>Dec</t>
        </is>
      </c>
      <c r="E5931" t="inlineStr">
        <is>
          <t>Continental Europe</t>
        </is>
      </c>
      <c r="F5931" t="inlineStr">
        <is>
          <t>Netherlands</t>
        </is>
      </c>
      <c r="G5931" t="inlineStr">
        <is>
          <t>Retail &amp; CPG</t>
        </is>
      </c>
      <c r="H5931" t="inlineStr">
        <is>
          <t>Application services</t>
        </is>
      </c>
      <c r="I5931" t="inlineStr">
        <is>
          <t>Large client</t>
        </is>
      </c>
      <c r="J5931" t="inlineStr">
        <is>
          <t>Lucas Martin</t>
        </is>
      </c>
      <c r="K5931" s="71" t="n">
        <v>5873</v>
      </c>
      <c r="L5931" s="72" t="n">
        <v>4262.6</v>
      </c>
      <c r="M5931" s="72" t="n">
        <v>25034249.8</v>
      </c>
      <c r="N5931" s="72" t="n">
        <v>0</v>
      </c>
      <c r="O5931" s="72" t="n">
        <v>25034249.8</v>
      </c>
      <c r="P5931" s="72" t="n">
        <v>16801471.43</v>
      </c>
      <c r="Q5931" s="72" t="n">
        <v>8232778.37</v>
      </c>
      <c r="R5931" t="inlineStr">
        <is>
          <t>RC-06</t>
        </is>
      </c>
      <c r="S5931" s="73" t="n">
        <v>36.3</v>
      </c>
      <c r="T5931" s="73" t="n">
        <v>32.8</v>
      </c>
      <c r="U5931" s="71" t="n">
        <v>0</v>
      </c>
      <c r="V5931" t="inlineStr">
        <is>
          <t>No</t>
        </is>
      </c>
      <c r="W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TC105923</t>
        </is>
      </c>
      <c r="B5932" s="69" t="n">
        <v>46375</v>
      </c>
      <c r="C5932" s="70" t="n">
        <v>2026</v>
      </c>
      <c r="D5932" t="inlineStr">
        <is>
          <t>Dec</t>
        </is>
      </c>
      <c r="E5932" t="inlineStr">
        <is>
          <t>North America</t>
        </is>
      </c>
      <c r="F5932" t="inlineStr">
        <is>
          <t>Canada</t>
        </is>
      </c>
      <c r="G5932" t="inlineStr">
        <is>
          <t>BFSI</t>
        </is>
      </c>
      <c r="H5932" t="inlineStr">
        <is>
          <t>AI &amp; data</t>
        </is>
      </c>
      <c r="I5932" t="inlineStr">
        <is>
          <t>Large client</t>
        </is>
      </c>
      <c r="J5932" t="inlineStr">
        <is>
          <t>Yuki Sato</t>
        </is>
      </c>
      <c r="K5932" s="71" t="n">
        <v>10643</v>
      </c>
      <c r="L5932" s="72" t="n">
        <v>3854.47</v>
      </c>
      <c r="M5932" s="72" t="n">
        <v>41023124.21</v>
      </c>
      <c r="N5932" s="72" t="n">
        <v>0</v>
      </c>
      <c r="O5932" s="72" t="n">
        <v>41023124.21</v>
      </c>
      <c r="P5932" s="72" t="n">
        <v>25246053.86</v>
      </c>
      <c r="Q5932" s="72" t="n">
        <v>15777070.35</v>
      </c>
      <c r="R5932" t="inlineStr">
        <is>
          <t>B-06</t>
        </is>
      </c>
      <c r="S5932" s="73" t="n">
        <v>59.7</v>
      </c>
      <c r="T5932" s="73" t="n">
        <v>53.3</v>
      </c>
      <c r="U5932" s="71" t="n">
        <v>1</v>
      </c>
      <c r="V5932" t="inlineStr">
        <is>
          <t>No</t>
        </is>
      </c>
      <c r="W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TC105924</t>
        </is>
      </c>
      <c r="B5933" s="69" t="n">
        <v>46375</v>
      </c>
      <c r="C5933" s="70" t="n">
        <v>2026</v>
      </c>
      <c r="D5933" t="inlineStr">
        <is>
          <t>Dec</t>
        </is>
      </c>
      <c r="E5933" t="inlineStr">
        <is>
          <t>Continental Europe</t>
        </is>
      </c>
      <c r="F5933" t="inlineStr">
        <is>
          <t>France</t>
        </is>
      </c>
      <c r="G5933" t="inlineStr">
        <is>
          <t>BFSI</t>
        </is>
      </c>
      <c r="H5933" t="inlineStr">
        <is>
          <t>Application services</t>
        </is>
      </c>
      <c r="I5933" t="inlineStr">
        <is>
          <t>Top-10 client</t>
        </is>
      </c>
      <c r="J5933" t="inlineStr">
        <is>
          <t>Noah Smith</t>
        </is>
      </c>
      <c r="K5933" s="71" t="n">
        <v>8909</v>
      </c>
      <c r="L5933" s="72" t="n">
        <v>4201.86</v>
      </c>
      <c r="M5933" s="72" t="n">
        <v>37434370.74</v>
      </c>
      <c r="N5933" s="72" t="n">
        <v>2246062.24</v>
      </c>
      <c r="O5933" s="72" t="n">
        <v>35188308.5</v>
      </c>
      <c r="P5933" s="72" t="n">
        <v>25880048.01</v>
      </c>
      <c r="Q5933" s="72" t="n">
        <v>9308260.49</v>
      </c>
      <c r="R5933" t="inlineStr">
        <is>
          <t>B-04</t>
        </is>
      </c>
      <c r="S5933" s="73" t="n">
        <v>53.1</v>
      </c>
      <c r="T5933" s="73" t="n">
        <v>45.7</v>
      </c>
      <c r="U5933" s="71" t="n">
        <v>0</v>
      </c>
      <c r="V5933" t="inlineStr">
        <is>
          <t>No</t>
        </is>
      </c>
      <c r="W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TC105925</t>
        </is>
      </c>
      <c r="B5934" s="69" t="n">
        <v>46375</v>
      </c>
      <c r="C5934" s="70" t="n">
        <v>2026</v>
      </c>
      <c r="D5934" t="inlineStr">
        <is>
          <t>Dec</t>
        </is>
      </c>
      <c r="E5934" t="inlineStr">
        <is>
          <t>North America</t>
        </is>
      </c>
      <c r="F5934" t="inlineStr">
        <is>
          <t>Canada</t>
        </is>
      </c>
      <c r="G5934" t="inlineStr">
        <is>
          <t>Technology &amp; Services</t>
        </is>
      </c>
      <c r="H5934" t="inlineStr">
        <is>
          <t>BPS</t>
        </is>
      </c>
      <c r="I5934" t="inlineStr">
        <is>
          <t>Top-10 client</t>
        </is>
      </c>
      <c r="J5934" t="inlineStr">
        <is>
          <t>Sophie Müller</t>
        </is>
      </c>
      <c r="K5934" s="71" t="n">
        <v>4318</v>
      </c>
      <c r="L5934" s="72" t="n">
        <v>4394.23</v>
      </c>
      <c r="M5934" s="72" t="n">
        <v>18974285.14</v>
      </c>
      <c r="N5934" s="72" t="n">
        <v>0</v>
      </c>
      <c r="O5934" s="72" t="n">
        <v>18974285.14</v>
      </c>
      <c r="P5934" s="72" t="n">
        <v>11178563.53</v>
      </c>
      <c r="Q5934" s="72" t="n">
        <v>7795721.61</v>
      </c>
      <c r="R5934" t="inlineStr">
        <is>
          <t>TS-05</t>
        </is>
      </c>
      <c r="S5934" s="73" t="n">
        <v>29.2</v>
      </c>
      <c r="T5934" s="73" t="n">
        <v>23.5</v>
      </c>
      <c r="U5934" s="71" t="n">
        <v>1</v>
      </c>
      <c r="V5934" t="inlineStr">
        <is>
          <t>No</t>
        </is>
      </c>
      <c r="W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TC105926</t>
        </is>
      </c>
      <c r="B5935" s="69" t="n">
        <v>46376</v>
      </c>
      <c r="C5935" s="70" t="n">
        <v>2026</v>
      </c>
      <c r="D5935" t="inlineStr">
        <is>
          <t>Dec</t>
        </is>
      </c>
      <c r="E5935" t="inlineStr">
        <is>
          <t>North America</t>
        </is>
      </c>
      <c r="F5935" t="inlineStr">
        <is>
          <t>USA</t>
        </is>
      </c>
      <c r="G5935" t="inlineStr">
        <is>
          <t>Retail &amp; CPG</t>
        </is>
      </c>
      <c r="H5935" t="inlineStr">
        <is>
          <t>BPS</t>
        </is>
      </c>
      <c r="I5935" t="inlineStr">
        <is>
          <t>Mid-size client</t>
        </is>
      </c>
      <c r="J5935" t="inlineStr">
        <is>
          <t>Lucas Martin</t>
        </is>
      </c>
      <c r="K5935" s="71" t="n">
        <v>3811</v>
      </c>
      <c r="L5935" s="72" t="n">
        <v>3382.77</v>
      </c>
      <c r="M5935" s="72" t="n">
        <v>12891736.47</v>
      </c>
      <c r="N5935" s="72" t="n">
        <v>0</v>
      </c>
      <c r="O5935" s="72" t="n">
        <v>12891736.47</v>
      </c>
      <c r="P5935" s="72" t="n">
        <v>8437638.539999999</v>
      </c>
      <c r="Q5935" s="72" t="n">
        <v>4454097.93</v>
      </c>
      <c r="R5935" t="inlineStr">
        <is>
          <t>RC-01</t>
        </is>
      </c>
      <c r="S5935" s="73" t="n">
        <v>25</v>
      </c>
      <c r="T5935" s="73" t="n">
        <v>19.9</v>
      </c>
      <c r="U5935" s="71" t="n">
        <v>1</v>
      </c>
      <c r="V5935" t="inlineStr">
        <is>
          <t>No</t>
        </is>
      </c>
      <c r="W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TC105927</t>
        </is>
      </c>
      <c r="B5936" s="69" t="n">
        <v>46376</v>
      </c>
      <c r="C5936" s="70" t="n">
        <v>2026</v>
      </c>
      <c r="D5936" t="inlineStr">
        <is>
          <t>Dec</t>
        </is>
      </c>
      <c r="E5936" t="inlineStr">
        <is>
          <t>Continental Europe</t>
        </is>
      </c>
      <c r="F5936" t="inlineStr">
        <is>
          <t>Germany</t>
        </is>
      </c>
      <c r="G5936" t="inlineStr">
        <is>
          <t>Retail &amp; CPG</t>
        </is>
      </c>
      <c r="H5936" t="inlineStr">
        <is>
          <t>Application services</t>
        </is>
      </c>
      <c r="I5936" t="inlineStr">
        <is>
          <t>Mid-size client</t>
        </is>
      </c>
      <c r="J5936" t="inlineStr">
        <is>
          <t>Kofi Mensah</t>
        </is>
      </c>
      <c r="K5936" s="71" t="n">
        <v>8175</v>
      </c>
      <c r="L5936" s="72" t="n">
        <v>3473</v>
      </c>
      <c r="M5936" s="72" t="n">
        <v>28391775</v>
      </c>
      <c r="N5936" s="72" t="n">
        <v>567835.5</v>
      </c>
      <c r="O5936" s="72" t="n">
        <v>27823939.5</v>
      </c>
      <c r="P5936" s="72" t="n">
        <v>17159920.61</v>
      </c>
      <c r="Q5936" s="72" t="n">
        <v>10664018.89</v>
      </c>
      <c r="R5936" t="inlineStr">
        <is>
          <t>RC-06</t>
        </is>
      </c>
      <c r="S5936" s="73" t="n">
        <v>60</v>
      </c>
      <c r="T5936" s="73" t="n">
        <v>45.2</v>
      </c>
      <c r="U5936" s="71" t="n">
        <v>0</v>
      </c>
      <c r="V5936" t="inlineStr">
        <is>
          <t>No</t>
        </is>
      </c>
      <c r="W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TC105928</t>
        </is>
      </c>
      <c r="B5937" s="69" t="n">
        <v>46376</v>
      </c>
      <c r="C5937" s="70" t="n">
        <v>2026</v>
      </c>
      <c r="D5937" t="inlineStr">
        <is>
          <t>Dec</t>
        </is>
      </c>
      <c r="E5937" t="inlineStr">
        <is>
          <t>North America</t>
        </is>
      </c>
      <c r="F5937" t="inlineStr">
        <is>
          <t>USA</t>
        </is>
      </c>
      <c r="G5937" t="inlineStr">
        <is>
          <t>BFSI</t>
        </is>
      </c>
      <c r="H5937" t="inlineStr">
        <is>
          <t>Application services</t>
        </is>
      </c>
      <c r="I5937" t="inlineStr">
        <is>
          <t>Top-10 client</t>
        </is>
      </c>
      <c r="J5937" t="inlineStr">
        <is>
          <t>Shraddha Kulkarni</t>
        </is>
      </c>
      <c r="K5937" s="71" t="n">
        <v>5133</v>
      </c>
      <c r="L5937" s="72" t="n">
        <v>3836.89</v>
      </c>
      <c r="M5937" s="72" t="n">
        <v>19694756.37</v>
      </c>
      <c r="N5937" s="72" t="n">
        <v>0</v>
      </c>
      <c r="O5937" s="72" t="n">
        <v>19694756.37</v>
      </c>
      <c r="P5937" s="72" t="n">
        <v>12587245.87</v>
      </c>
      <c r="Q5937" s="72" t="n">
        <v>7107510.5</v>
      </c>
      <c r="R5937" t="inlineStr">
        <is>
          <t>B-03</t>
        </is>
      </c>
      <c r="S5937" s="73" t="n">
        <v>28.9</v>
      </c>
      <c r="T5937" s="73" t="n">
        <v>25.8</v>
      </c>
      <c r="U5937" s="71" t="n">
        <v>0</v>
      </c>
      <c r="V5937" t="inlineStr">
        <is>
          <t>No</t>
        </is>
      </c>
      <c r="W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TC105929</t>
        </is>
      </c>
      <c r="B5938" s="69" t="n">
        <v>46376</v>
      </c>
      <c r="C5938" s="70" t="n">
        <v>2026</v>
      </c>
      <c r="D5938" t="inlineStr">
        <is>
          <t>Dec</t>
        </is>
      </c>
      <c r="E5938" t="inlineStr">
        <is>
          <t>UK</t>
        </is>
      </c>
      <c r="F5938" t="inlineStr">
        <is>
          <t>UK</t>
        </is>
      </c>
      <c r="G5938" t="inlineStr">
        <is>
          <t>Retail &amp; CPG</t>
        </is>
      </c>
      <c r="H5938" t="inlineStr">
        <is>
          <t>Cloud &amp; infrastructure</t>
        </is>
      </c>
      <c r="I5938" t="inlineStr">
        <is>
          <t>Top-10 client</t>
        </is>
      </c>
      <c r="J5938" t="inlineStr">
        <is>
          <t>Lucas Martin</t>
        </is>
      </c>
      <c r="K5938" s="71" t="n">
        <v>10249</v>
      </c>
      <c r="L5938" s="72" t="n">
        <v>3465.58</v>
      </c>
      <c r="M5938" s="72" t="n">
        <v>35518729.42</v>
      </c>
      <c r="N5938" s="72" t="n">
        <v>0</v>
      </c>
      <c r="O5938" s="72" t="n">
        <v>35518729.42</v>
      </c>
      <c r="P5938" s="72" t="n">
        <v>22717643.1</v>
      </c>
      <c r="Q5938" s="72" t="n">
        <v>12801086.32</v>
      </c>
      <c r="R5938" t="inlineStr">
        <is>
          <t>RC-03</t>
        </is>
      </c>
      <c r="S5938" s="73" t="n">
        <v>69.59999999999999</v>
      </c>
      <c r="T5938" s="73" t="n">
        <v>52.3</v>
      </c>
      <c r="U5938" s="71" t="n">
        <v>1</v>
      </c>
      <c r="V5938" t="inlineStr">
        <is>
          <t>No</t>
        </is>
      </c>
      <c r="W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TC105930</t>
        </is>
      </c>
      <c r="B5939" s="69" t="n">
        <v>46376</v>
      </c>
      <c r="C5939" s="70" t="n">
        <v>2026</v>
      </c>
      <c r="D5939" t="inlineStr">
        <is>
          <t>Dec</t>
        </is>
      </c>
      <c r="E5939" t="inlineStr">
        <is>
          <t>North America</t>
        </is>
      </c>
      <c r="F5939" t="inlineStr">
        <is>
          <t>Canada</t>
        </is>
      </c>
      <c r="G5939" t="inlineStr">
        <is>
          <t>BFSI</t>
        </is>
      </c>
      <c r="H5939" t="inlineStr">
        <is>
          <t>Application services</t>
        </is>
      </c>
      <c r="I5939" t="inlineStr">
        <is>
          <t>Mid-size client</t>
        </is>
      </c>
      <c r="J5939" t="inlineStr">
        <is>
          <t>Wei Chen</t>
        </is>
      </c>
      <c r="K5939" s="71" t="n">
        <v>10773</v>
      </c>
      <c r="L5939" s="72" t="n">
        <v>4525.65</v>
      </c>
      <c r="M5939" s="72" t="n">
        <v>48754827.45</v>
      </c>
      <c r="N5939" s="72" t="n">
        <v>1950193.1</v>
      </c>
      <c r="O5939" s="72" t="n">
        <v>46804634.35</v>
      </c>
      <c r="P5939" s="72" t="n">
        <v>31317213.8</v>
      </c>
      <c r="Q5939" s="72" t="n">
        <v>15487420.55</v>
      </c>
      <c r="R5939" t="inlineStr">
        <is>
          <t>B-01</t>
        </is>
      </c>
      <c r="S5939" s="73" t="n">
        <v>70.8</v>
      </c>
      <c r="T5939" s="73" t="n">
        <v>58.7</v>
      </c>
      <c r="U5939" s="71" t="n">
        <v>0</v>
      </c>
      <c r="V5939" t="inlineStr">
        <is>
          <t>No</t>
        </is>
      </c>
      <c r="W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TC105931</t>
        </is>
      </c>
      <c r="B5940" s="69" t="n">
        <v>46377</v>
      </c>
      <c r="C5940" s="70" t="n">
        <v>2026</v>
      </c>
      <c r="D5940" t="inlineStr">
        <is>
          <t>Dec</t>
        </is>
      </c>
      <c r="E5940" t="inlineStr">
        <is>
          <t>UK</t>
        </is>
      </c>
      <c r="F5940" t="inlineStr">
        <is>
          <t>UK</t>
        </is>
      </c>
      <c r="G5940" t="inlineStr">
        <is>
          <t>Communications &amp; Media</t>
        </is>
      </c>
      <c r="H5940" t="inlineStr">
        <is>
          <t>Cloud &amp; infrastructure</t>
        </is>
      </c>
      <c r="I5940" t="inlineStr">
        <is>
          <t>Top-10 client</t>
        </is>
      </c>
      <c r="J5940" t="inlineStr">
        <is>
          <t>Ruhi Shaikh</t>
        </is>
      </c>
      <c r="K5940" s="71" t="n">
        <v>11236</v>
      </c>
      <c r="L5940" s="72" t="n">
        <v>3597.56</v>
      </c>
      <c r="M5940" s="72" t="n">
        <v>40422184.16</v>
      </c>
      <c r="N5940" s="72" t="n">
        <v>808443.6800000001</v>
      </c>
      <c r="O5940" s="72" t="n">
        <v>39613740.48</v>
      </c>
      <c r="P5940" s="72" t="n">
        <v>24264397.06</v>
      </c>
      <c r="Q5940" s="72" t="n">
        <v>15349343.42</v>
      </c>
      <c r="R5940" t="inlineStr">
        <is>
          <t>CM-06</t>
        </is>
      </c>
      <c r="S5940" s="73" t="n">
        <v>65.59999999999999</v>
      </c>
      <c r="T5940" s="73" t="n">
        <v>58.3</v>
      </c>
      <c r="U5940" s="71" t="n">
        <v>1</v>
      </c>
      <c r="V5940" t="inlineStr">
        <is>
          <t>No</t>
        </is>
      </c>
      <c r="W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TC105932</t>
        </is>
      </c>
      <c r="B5941" s="69" t="n">
        <v>46377</v>
      </c>
      <c r="C5941" s="70" t="n">
        <v>2026</v>
      </c>
      <c r="D5941" t="inlineStr">
        <is>
          <t>Dec</t>
        </is>
      </c>
      <c r="E5941" t="inlineStr">
        <is>
          <t>North America</t>
        </is>
      </c>
      <c r="F5941" t="inlineStr">
        <is>
          <t>Canada</t>
        </is>
      </c>
      <c r="G5941" t="inlineStr">
        <is>
          <t>Communications &amp; Media</t>
        </is>
      </c>
      <c r="H5941" t="inlineStr">
        <is>
          <t>BPS</t>
        </is>
      </c>
      <c r="I5941" t="inlineStr">
        <is>
          <t>Mid-size client</t>
        </is>
      </c>
      <c r="J5941" t="inlineStr">
        <is>
          <t>Kofi Mensah</t>
        </is>
      </c>
      <c r="K5941" s="71" t="n">
        <v>11244</v>
      </c>
      <c r="L5941" s="72" t="n">
        <v>3612.16</v>
      </c>
      <c r="M5941" s="72" t="n">
        <v>40615127.04</v>
      </c>
      <c r="N5941" s="72" t="n">
        <v>0</v>
      </c>
      <c r="O5941" s="72" t="n">
        <v>40615127.04</v>
      </c>
      <c r="P5941" s="72" t="n">
        <v>28330595.63</v>
      </c>
      <c r="Q5941" s="72" t="n">
        <v>12284531.41</v>
      </c>
      <c r="R5941" t="inlineStr">
        <is>
          <t>CM-04</t>
        </is>
      </c>
      <c r="S5941" s="73" t="n">
        <v>68.7</v>
      </c>
      <c r="T5941" s="73" t="n">
        <v>62.8</v>
      </c>
      <c r="U5941" s="71" t="n">
        <v>1</v>
      </c>
      <c r="V5941" t="inlineStr">
        <is>
          <t>No</t>
        </is>
      </c>
      <c r="W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TC105933</t>
        </is>
      </c>
      <c r="B5942" s="69" t="n">
        <v>46377</v>
      </c>
      <c r="C5942" s="70" t="n">
        <v>2026</v>
      </c>
      <c r="D5942" t="inlineStr">
        <is>
          <t>Dec</t>
        </is>
      </c>
      <c r="E5942" t="inlineStr">
        <is>
          <t>North America</t>
        </is>
      </c>
      <c r="F5942" t="inlineStr">
        <is>
          <t>USA</t>
        </is>
      </c>
      <c r="G5942" t="inlineStr">
        <is>
          <t>Retail &amp; CPG</t>
        </is>
      </c>
      <c r="H5942" t="inlineStr">
        <is>
          <t>Application services</t>
        </is>
      </c>
      <c r="I5942" t="inlineStr">
        <is>
          <t>Mid-size client</t>
        </is>
      </c>
      <c r="J5942" t="inlineStr">
        <is>
          <t>Emma Clarke</t>
        </is>
      </c>
      <c r="K5942" s="71" t="n">
        <v>1892</v>
      </c>
      <c r="L5942" s="72" t="n">
        <v>4123.35</v>
      </c>
      <c r="M5942" s="72" t="n">
        <v>7801378.2</v>
      </c>
      <c r="N5942" s="72" t="n">
        <v>0</v>
      </c>
      <c r="O5942" s="72" t="n">
        <v>7801378.2</v>
      </c>
      <c r="P5942" s="72" t="n">
        <v>5173359.36</v>
      </c>
      <c r="Q5942" s="72" t="n">
        <v>2628018.84</v>
      </c>
      <c r="R5942" t="inlineStr">
        <is>
          <t>RC-05</t>
        </is>
      </c>
      <c r="S5942" s="73" t="n">
        <v>11</v>
      </c>
      <c r="T5942" s="73" t="n">
        <v>9.6</v>
      </c>
      <c r="U5942" s="71" t="n">
        <v>0</v>
      </c>
      <c r="V5942" t="inlineStr">
        <is>
          <t>No</t>
        </is>
      </c>
      <c r="W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TC105934</t>
        </is>
      </c>
      <c r="B5943" s="69" t="n">
        <v>46377</v>
      </c>
      <c r="C5943" s="70" t="n">
        <v>2026</v>
      </c>
      <c r="D5943" t="inlineStr">
        <is>
          <t>Dec</t>
        </is>
      </c>
      <c r="E5943" t="inlineStr">
        <is>
          <t>Asia Pacific</t>
        </is>
      </c>
      <c r="F5943" t="inlineStr">
        <is>
          <t>Australia</t>
        </is>
      </c>
      <c r="G5943" t="inlineStr">
        <is>
          <t>Technology &amp; Services</t>
        </is>
      </c>
      <c r="H5943" t="inlineStr">
        <is>
          <t>Cloud &amp; infrastructure</t>
        </is>
      </c>
      <c r="I5943" t="inlineStr">
        <is>
          <t>Mid-size client</t>
        </is>
      </c>
      <c r="J5943" t="inlineStr">
        <is>
          <t>Liam O'Brien</t>
        </is>
      </c>
      <c r="K5943" s="71" t="n">
        <v>10156</v>
      </c>
      <c r="L5943" s="72" t="n">
        <v>3529.83</v>
      </c>
      <c r="M5943" s="72" t="n">
        <v>35848953.48</v>
      </c>
      <c r="N5943" s="72" t="n">
        <v>716979.0699999999</v>
      </c>
      <c r="O5943" s="72" t="n">
        <v>35131974.41</v>
      </c>
      <c r="P5943" s="72" t="n">
        <v>22065370.66</v>
      </c>
      <c r="Q5943" s="72" t="n">
        <v>13066603.75</v>
      </c>
      <c r="R5943" t="inlineStr">
        <is>
          <t>TS-01</t>
        </is>
      </c>
      <c r="S5943" s="73" t="n">
        <v>66.5</v>
      </c>
      <c r="T5943" s="73" t="n">
        <v>53.3</v>
      </c>
      <c r="U5943" s="71" t="n">
        <v>1</v>
      </c>
      <c r="V5943" t="inlineStr">
        <is>
          <t>No</t>
        </is>
      </c>
      <c r="W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TC105935</t>
        </is>
      </c>
      <c r="B5944" s="69" t="n">
        <v>46377</v>
      </c>
      <c r="C5944" s="70" t="n">
        <v>2026</v>
      </c>
      <c r="D5944" t="inlineStr">
        <is>
          <t>Dec</t>
        </is>
      </c>
      <c r="E5944" t="inlineStr">
        <is>
          <t>UK</t>
        </is>
      </c>
      <c r="F5944" t="inlineStr">
        <is>
          <t>UK</t>
        </is>
      </c>
      <c r="G5944" t="inlineStr">
        <is>
          <t>Retail &amp; CPG</t>
        </is>
      </c>
      <c r="H5944" t="inlineStr">
        <is>
          <t>Application services</t>
        </is>
      </c>
      <c r="I5944" t="inlineStr">
        <is>
          <t>Large client</t>
        </is>
      </c>
      <c r="J5944" t="inlineStr">
        <is>
          <t>Emma Clarke</t>
        </is>
      </c>
      <c r="K5944" s="71" t="n">
        <v>11484</v>
      </c>
      <c r="L5944" s="72" t="n">
        <v>3869.09</v>
      </c>
      <c r="M5944" s="72" t="n">
        <v>44432629.56</v>
      </c>
      <c r="N5944" s="72" t="n">
        <v>1777305.18</v>
      </c>
      <c r="O5944" s="72" t="n">
        <v>42655324.38</v>
      </c>
      <c r="P5944" s="72" t="n">
        <v>29593449.41</v>
      </c>
      <c r="Q5944" s="72" t="n">
        <v>13061874.97</v>
      </c>
      <c r="R5944" t="inlineStr">
        <is>
          <t>RC-01</t>
        </is>
      </c>
      <c r="S5944" s="73" t="n">
        <v>73.8</v>
      </c>
      <c r="T5944" s="73" t="n">
        <v>61.1</v>
      </c>
      <c r="U5944" s="71" t="n">
        <v>1</v>
      </c>
      <c r="V5944" t="inlineStr">
        <is>
          <t>No</t>
        </is>
      </c>
      <c r="W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TC105936</t>
        </is>
      </c>
      <c r="B5945" s="69" t="n">
        <v>46377</v>
      </c>
      <c r="C5945" s="70" t="n">
        <v>2026</v>
      </c>
      <c r="D5945" t="inlineStr">
        <is>
          <t>Dec</t>
        </is>
      </c>
      <c r="E5945" t="inlineStr">
        <is>
          <t>UK</t>
        </is>
      </c>
      <c r="F5945" t="inlineStr">
        <is>
          <t>UK</t>
        </is>
      </c>
      <c r="G5945" t="inlineStr">
        <is>
          <t>BFSI</t>
        </is>
      </c>
      <c r="H5945" t="inlineStr">
        <is>
          <t>Cloud &amp; infrastructure</t>
        </is>
      </c>
      <c r="I5945" t="inlineStr">
        <is>
          <t>Top-10 client</t>
        </is>
      </c>
      <c r="J5945" t="inlineStr">
        <is>
          <t>Ravindra Patil</t>
        </is>
      </c>
      <c r="K5945" s="71" t="n">
        <v>2759</v>
      </c>
      <c r="L5945" s="72" t="n">
        <v>4172.75</v>
      </c>
      <c r="M5945" s="72" t="n">
        <v>11512617.25</v>
      </c>
      <c r="N5945" s="72" t="n">
        <v>0</v>
      </c>
      <c r="O5945" s="72" t="n">
        <v>11512617.25</v>
      </c>
      <c r="P5945" s="72" t="n">
        <v>8078737.27</v>
      </c>
      <c r="Q5945" s="72" t="n">
        <v>3433879.98</v>
      </c>
      <c r="R5945" t="inlineStr">
        <is>
          <t>B-05</t>
        </is>
      </c>
      <c r="S5945" s="73" t="n">
        <v>17.4</v>
      </c>
      <c r="T5945" s="73" t="n">
        <v>15</v>
      </c>
      <c r="U5945" s="71" t="n">
        <v>0</v>
      </c>
      <c r="V5945" t="inlineStr">
        <is>
          <t>No</t>
        </is>
      </c>
      <c r="W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TC105937</t>
        </is>
      </c>
      <c r="B5946" s="69" t="n">
        <v>46377</v>
      </c>
      <c r="C5946" s="70" t="n">
        <v>2026</v>
      </c>
      <c r="D5946" t="inlineStr">
        <is>
          <t>Dec</t>
        </is>
      </c>
      <c r="E5946" t="inlineStr">
        <is>
          <t>North America</t>
        </is>
      </c>
      <c r="F5946" t="inlineStr">
        <is>
          <t>Canada</t>
        </is>
      </c>
      <c r="G5946" t="inlineStr">
        <is>
          <t>BFSI</t>
        </is>
      </c>
      <c r="H5946" t="inlineStr">
        <is>
          <t>Cloud &amp; infrastructure</t>
        </is>
      </c>
      <c r="I5946" t="inlineStr">
        <is>
          <t>Top-10 client</t>
        </is>
      </c>
      <c r="J5946" t="inlineStr">
        <is>
          <t>Lucas Martin</t>
        </is>
      </c>
      <c r="K5946" s="71" t="n">
        <v>3498</v>
      </c>
      <c r="L5946" s="72" t="n">
        <v>4076.82</v>
      </c>
      <c r="M5946" s="72" t="n">
        <v>14260716.36</v>
      </c>
      <c r="N5946" s="72" t="n">
        <v>855642.98</v>
      </c>
      <c r="O5946" s="72" t="n">
        <v>13405073.38</v>
      </c>
      <c r="P5946" s="72" t="n">
        <v>8327982.38</v>
      </c>
      <c r="Q5946" s="72" t="n">
        <v>5077091</v>
      </c>
      <c r="R5946" t="inlineStr">
        <is>
          <t>B-02</t>
        </is>
      </c>
      <c r="S5946" s="73" t="n">
        <v>21.7</v>
      </c>
      <c r="T5946" s="73" t="n">
        <v>18.6</v>
      </c>
      <c r="U5946" s="71" t="n">
        <v>0</v>
      </c>
      <c r="V5946" t="inlineStr">
        <is>
          <t>No</t>
        </is>
      </c>
      <c r="W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TC105938</t>
        </is>
      </c>
      <c r="B5947" s="69" t="n">
        <v>46377</v>
      </c>
      <c r="C5947" s="70" t="n">
        <v>2026</v>
      </c>
      <c r="D5947" t="inlineStr">
        <is>
          <t>Dec</t>
        </is>
      </c>
      <c r="E5947" t="inlineStr">
        <is>
          <t>North America</t>
        </is>
      </c>
      <c r="F5947" t="inlineStr">
        <is>
          <t>USA</t>
        </is>
      </c>
      <c r="G5947" t="inlineStr">
        <is>
          <t>Communications &amp; Media</t>
        </is>
      </c>
      <c r="H5947" t="inlineStr">
        <is>
          <t>AI &amp; data</t>
        </is>
      </c>
      <c r="I5947" t="inlineStr">
        <is>
          <t>Large client</t>
        </is>
      </c>
      <c r="J5947" t="inlineStr">
        <is>
          <t>Zoya Ahmed</t>
        </is>
      </c>
      <c r="K5947" s="71" t="n">
        <v>11401</v>
      </c>
      <c r="L5947" s="72" t="n">
        <v>3885.21</v>
      </c>
      <c r="M5947" s="72" t="n">
        <v>44295279.21</v>
      </c>
      <c r="N5947" s="72" t="n">
        <v>885905.58</v>
      </c>
      <c r="O5947" s="72" t="n">
        <v>43409373.63</v>
      </c>
      <c r="P5947" s="72" t="n">
        <v>27888349.1</v>
      </c>
      <c r="Q5947" s="72" t="n">
        <v>15521024.53</v>
      </c>
      <c r="R5947" t="inlineStr">
        <is>
          <t>CM-06</t>
        </is>
      </c>
      <c r="S5947" s="73" t="n">
        <v>79.3</v>
      </c>
      <c r="T5947" s="73" t="n">
        <v>62.1</v>
      </c>
      <c r="U5947" s="71" t="n">
        <v>1</v>
      </c>
      <c r="V5947" t="inlineStr">
        <is>
          <t>No</t>
        </is>
      </c>
      <c r="W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TC105939</t>
        </is>
      </c>
      <c r="B5948" s="69" t="n">
        <v>46378</v>
      </c>
      <c r="C5948" s="70" t="n">
        <v>2026</v>
      </c>
      <c r="D5948" t="inlineStr">
        <is>
          <t>Dec</t>
        </is>
      </c>
      <c r="E5948" t="inlineStr">
        <is>
          <t>Continental Europe</t>
        </is>
      </c>
      <c r="F5948" t="inlineStr">
        <is>
          <t>Germany</t>
        </is>
      </c>
      <c r="G5948" t="inlineStr">
        <is>
          <t>BFSI</t>
        </is>
      </c>
      <c r="H5948" t="inlineStr">
        <is>
          <t>Cloud &amp; infrastructure</t>
        </is>
      </c>
      <c r="I5948" t="inlineStr">
        <is>
          <t>Mid-size client</t>
        </is>
      </c>
      <c r="J5948" t="inlineStr">
        <is>
          <t>Lucas Martin</t>
        </is>
      </c>
      <c r="K5948" s="71" t="n">
        <v>8825</v>
      </c>
      <c r="L5948" s="72" t="n">
        <v>4463.21</v>
      </c>
      <c r="M5948" s="72" t="n">
        <v>39387828.25</v>
      </c>
      <c r="N5948" s="72" t="n">
        <v>2363269.69</v>
      </c>
      <c r="O5948" s="72" t="n">
        <v>37024558.56</v>
      </c>
      <c r="P5948" s="72" t="n">
        <v>25695357.79</v>
      </c>
      <c r="Q5948" s="72" t="n">
        <v>11329200.77</v>
      </c>
      <c r="R5948" t="inlineStr">
        <is>
          <t>B-02</t>
        </is>
      </c>
      <c r="S5948" s="73" t="n">
        <v>57</v>
      </c>
      <c r="T5948" s="73" t="n">
        <v>46</v>
      </c>
      <c r="U5948" s="71" t="n">
        <v>1</v>
      </c>
      <c r="V5948" t="inlineStr">
        <is>
          <t>No</t>
        </is>
      </c>
      <c r="W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TC105940</t>
        </is>
      </c>
      <c r="B5949" s="69" t="n">
        <v>46378</v>
      </c>
      <c r="C5949" s="70" t="n">
        <v>2026</v>
      </c>
      <c r="D5949" t="inlineStr">
        <is>
          <t>Dec</t>
        </is>
      </c>
      <c r="E5949" t="inlineStr">
        <is>
          <t>North America</t>
        </is>
      </c>
      <c r="F5949" t="inlineStr">
        <is>
          <t>USA</t>
        </is>
      </c>
      <c r="G5949" t="inlineStr">
        <is>
          <t>Communications &amp; Media</t>
        </is>
      </c>
      <c r="H5949" t="inlineStr">
        <is>
          <t>Cloud &amp; infrastructure</t>
        </is>
      </c>
      <c r="I5949" t="inlineStr">
        <is>
          <t>Top-10 client</t>
        </is>
      </c>
      <c r="J5949" t="inlineStr">
        <is>
          <t>Amir Khan</t>
        </is>
      </c>
      <c r="K5949" s="71" t="n">
        <v>11999</v>
      </c>
      <c r="L5949" s="72" t="n">
        <v>4129.35</v>
      </c>
      <c r="M5949" s="72" t="n">
        <v>49548070.65</v>
      </c>
      <c r="N5949" s="72" t="n">
        <v>0</v>
      </c>
      <c r="O5949" s="72" t="n">
        <v>49548070.65</v>
      </c>
      <c r="P5949" s="72" t="n">
        <v>30930369.82</v>
      </c>
      <c r="Q5949" s="72" t="n">
        <v>18617700.83</v>
      </c>
      <c r="R5949" t="inlineStr">
        <is>
          <t>CM-05</t>
        </is>
      </c>
      <c r="S5949" s="73" t="n">
        <v>73.90000000000001</v>
      </c>
      <c r="T5949" s="73" t="n">
        <v>66.59999999999999</v>
      </c>
      <c r="U5949" s="71" t="n">
        <v>1</v>
      </c>
      <c r="V5949" t="inlineStr">
        <is>
          <t>No</t>
        </is>
      </c>
      <c r="W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TC105941</t>
        </is>
      </c>
      <c r="B5950" s="69" t="n">
        <v>46378</v>
      </c>
      <c r="C5950" s="70" t="n">
        <v>2026</v>
      </c>
      <c r="D5950" t="inlineStr">
        <is>
          <t>Dec</t>
        </is>
      </c>
      <c r="E5950" t="inlineStr">
        <is>
          <t>UK</t>
        </is>
      </c>
      <c r="F5950" t="inlineStr">
        <is>
          <t>UK</t>
        </is>
      </c>
      <c r="G5950" t="inlineStr">
        <is>
          <t>Life Sciences</t>
        </is>
      </c>
      <c r="H5950" t="inlineStr">
        <is>
          <t>Consulting</t>
        </is>
      </c>
      <c r="I5950" t="inlineStr">
        <is>
          <t>Large client</t>
        </is>
      </c>
      <c r="J5950" t="inlineStr">
        <is>
          <t>Sophie Müller</t>
        </is>
      </c>
      <c r="K5950" s="71" t="n">
        <v>11553</v>
      </c>
      <c r="L5950" s="72" t="n">
        <v>4650.41</v>
      </c>
      <c r="M5950" s="72" t="n">
        <v>53726186.73</v>
      </c>
      <c r="N5950" s="72" t="n">
        <v>0</v>
      </c>
      <c r="O5950" s="72" t="n">
        <v>53726186.73</v>
      </c>
      <c r="P5950" s="72" t="n">
        <v>33173949.73</v>
      </c>
      <c r="Q5950" s="72" t="n">
        <v>20552237</v>
      </c>
      <c r="R5950" t="inlineStr">
        <is>
          <t>LS-03</t>
        </is>
      </c>
      <c r="S5950" s="73" t="n">
        <v>68.7</v>
      </c>
      <c r="T5950" s="73" t="n">
        <v>61.1</v>
      </c>
      <c r="U5950" s="71" t="n">
        <v>0</v>
      </c>
      <c r="V5950" t="inlineStr">
        <is>
          <t>No</t>
        </is>
      </c>
      <c r="W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TC105942</t>
        </is>
      </c>
      <c r="B5951" s="69" t="n">
        <v>46378</v>
      </c>
      <c r="C5951" s="70" t="n">
        <v>2026</v>
      </c>
      <c r="D5951" t="inlineStr">
        <is>
          <t>Dec</t>
        </is>
      </c>
      <c r="E5951" t="inlineStr">
        <is>
          <t>Continental Europe</t>
        </is>
      </c>
      <c r="F5951" t="inlineStr">
        <is>
          <t>Germany</t>
        </is>
      </c>
      <c r="G5951" t="inlineStr">
        <is>
          <t>Technology &amp; Services</t>
        </is>
      </c>
      <c r="H5951" t="inlineStr">
        <is>
          <t>Application services</t>
        </is>
      </c>
      <c r="I5951" t="inlineStr">
        <is>
          <t>Mid-size client</t>
        </is>
      </c>
      <c r="J5951" t="inlineStr">
        <is>
          <t>Yuki Sato</t>
        </is>
      </c>
      <c r="K5951" s="71" t="n">
        <v>7054</v>
      </c>
      <c r="L5951" s="72" t="n">
        <v>3674.81</v>
      </c>
      <c r="M5951" s="72" t="n">
        <v>25922109.74</v>
      </c>
      <c r="N5951" s="72" t="n">
        <v>518442.19</v>
      </c>
      <c r="O5951" s="72" t="n">
        <v>25403667.55</v>
      </c>
      <c r="P5951" s="72" t="n">
        <v>17050427.27</v>
      </c>
      <c r="Q5951" s="72" t="n">
        <v>8353240.28</v>
      </c>
      <c r="R5951" t="inlineStr">
        <is>
          <t>TS-06</t>
        </is>
      </c>
      <c r="S5951" s="73" t="n">
        <v>45.4</v>
      </c>
      <c r="T5951" s="73" t="n">
        <v>35.8</v>
      </c>
      <c r="U5951" s="71" t="n">
        <v>1</v>
      </c>
      <c r="V5951" t="inlineStr">
        <is>
          <t>No</t>
        </is>
      </c>
      <c r="W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TC105943</t>
        </is>
      </c>
      <c r="B5952" s="69" t="n">
        <v>46378</v>
      </c>
      <c r="C5952" s="70" t="n">
        <v>2026</v>
      </c>
      <c r="D5952" t="inlineStr">
        <is>
          <t>Dec</t>
        </is>
      </c>
      <c r="E5952" t="inlineStr">
        <is>
          <t>Continental Europe</t>
        </is>
      </c>
      <c r="F5952" t="inlineStr">
        <is>
          <t>Germany</t>
        </is>
      </c>
      <c r="G5952" t="inlineStr">
        <is>
          <t>Manufacturing</t>
        </is>
      </c>
      <c r="H5952" t="inlineStr">
        <is>
          <t>Cloud &amp; infrastructure</t>
        </is>
      </c>
      <c r="I5952" t="inlineStr">
        <is>
          <t>Large client</t>
        </is>
      </c>
      <c r="J5952" t="inlineStr">
        <is>
          <t>Zoya Ahmed</t>
        </is>
      </c>
      <c r="K5952" s="71" t="n">
        <v>4432</v>
      </c>
      <c r="L5952" s="72" t="n">
        <v>4212.98</v>
      </c>
      <c r="M5952" s="72" t="n">
        <v>18671927.36</v>
      </c>
      <c r="N5952" s="72" t="n">
        <v>0</v>
      </c>
      <c r="O5952" s="72" t="n">
        <v>18671927.36</v>
      </c>
      <c r="P5952" s="72" t="n">
        <v>12780518.8</v>
      </c>
      <c r="Q5952" s="72" t="n">
        <v>5891408.56</v>
      </c>
      <c r="R5952" t="inlineStr">
        <is>
          <t>M-01</t>
        </is>
      </c>
      <c r="S5952" s="73" t="n">
        <v>26.1</v>
      </c>
      <c r="T5952" s="73" t="n">
        <v>22.6</v>
      </c>
      <c r="U5952" s="71" t="n">
        <v>1</v>
      </c>
      <c r="V5952" t="inlineStr">
        <is>
          <t>No</t>
        </is>
      </c>
      <c r="W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TC105944</t>
        </is>
      </c>
      <c r="B5953" s="69" t="n">
        <v>46378</v>
      </c>
      <c r="C5953" s="70" t="n">
        <v>2026</v>
      </c>
      <c r="D5953" t="inlineStr">
        <is>
          <t>Dec</t>
        </is>
      </c>
      <c r="E5953" t="inlineStr">
        <is>
          <t>Middle East &amp; Africa</t>
        </is>
      </c>
      <c r="F5953" t="inlineStr">
        <is>
          <t>South Africa</t>
        </is>
      </c>
      <c r="G5953" t="inlineStr">
        <is>
          <t>Communications &amp; Media</t>
        </is>
      </c>
      <c r="H5953" t="inlineStr">
        <is>
          <t>Consulting</t>
        </is>
      </c>
      <c r="I5953" t="inlineStr">
        <is>
          <t>Top-10 client</t>
        </is>
      </c>
      <c r="J5953" t="inlineStr">
        <is>
          <t>Arjun Mehta</t>
        </is>
      </c>
      <c r="K5953" s="71" t="n">
        <v>2267</v>
      </c>
      <c r="L5953" s="72" t="n">
        <v>3037.15</v>
      </c>
      <c r="M5953" s="72" t="n">
        <v>6885219.05</v>
      </c>
      <c r="N5953" s="72" t="n">
        <v>0</v>
      </c>
      <c r="O5953" s="72" t="n">
        <v>6885219.05</v>
      </c>
      <c r="P5953" s="72" t="n">
        <v>5088545.87</v>
      </c>
      <c r="Q5953" s="72" t="n">
        <v>1796673.18</v>
      </c>
      <c r="R5953" t="inlineStr">
        <is>
          <t>CM-06</t>
        </is>
      </c>
      <c r="S5953" s="73" t="n">
        <v>14.2</v>
      </c>
      <c r="T5953" s="73" t="n">
        <v>12.1</v>
      </c>
      <c r="U5953" s="71" t="n">
        <v>0</v>
      </c>
      <c r="V5953" t="inlineStr">
        <is>
          <t>No</t>
        </is>
      </c>
      <c r="W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TC105945</t>
        </is>
      </c>
      <c r="B5954" s="69" t="n">
        <v>46378</v>
      </c>
      <c r="C5954" s="70" t="n">
        <v>2026</v>
      </c>
      <c r="D5954" t="inlineStr">
        <is>
          <t>Dec</t>
        </is>
      </c>
      <c r="E5954" t="inlineStr">
        <is>
          <t>Asia Pacific</t>
        </is>
      </c>
      <c r="F5954" t="inlineStr">
        <is>
          <t>Australia</t>
        </is>
      </c>
      <c r="G5954" t="inlineStr">
        <is>
          <t>Technology &amp; Services</t>
        </is>
      </c>
      <c r="H5954" t="inlineStr">
        <is>
          <t>Cloud &amp; infrastructure</t>
        </is>
      </c>
      <c r="I5954" t="inlineStr">
        <is>
          <t>Mid-size client</t>
        </is>
      </c>
      <c r="J5954" t="inlineStr">
        <is>
          <t>Emma Clarke</t>
        </is>
      </c>
      <c r="K5954" s="71" t="n">
        <v>10533</v>
      </c>
      <c r="L5954" s="72" t="n">
        <v>3226.18</v>
      </c>
      <c r="M5954" s="72" t="n">
        <v>33981353.94</v>
      </c>
      <c r="N5954" s="72" t="n">
        <v>0</v>
      </c>
      <c r="O5954" s="72" t="n">
        <v>33981353.94</v>
      </c>
      <c r="P5954" s="72" t="n">
        <v>20442040.06</v>
      </c>
      <c r="Q5954" s="72" t="n">
        <v>13539313.88</v>
      </c>
      <c r="R5954" t="inlineStr">
        <is>
          <t>TS-04</t>
        </is>
      </c>
      <c r="S5954" s="73" t="n">
        <v>69.59999999999999</v>
      </c>
      <c r="T5954" s="73" t="n">
        <v>56.8</v>
      </c>
      <c r="U5954" s="71" t="n">
        <v>3</v>
      </c>
      <c r="V5954" t="inlineStr">
        <is>
          <t>No</t>
        </is>
      </c>
      <c r="W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TC105946</t>
        </is>
      </c>
      <c r="B5955" s="69" t="n">
        <v>46378</v>
      </c>
      <c r="C5955" s="70" t="n">
        <v>2026</v>
      </c>
      <c r="D5955" t="inlineStr">
        <is>
          <t>Dec</t>
        </is>
      </c>
      <c r="E5955" t="inlineStr">
        <is>
          <t>North America</t>
        </is>
      </c>
      <c r="F5955" t="inlineStr">
        <is>
          <t>USA</t>
        </is>
      </c>
      <c r="G5955" t="inlineStr">
        <is>
          <t>Life Sciences</t>
        </is>
      </c>
      <c r="H5955" t="inlineStr">
        <is>
          <t>Application services</t>
        </is>
      </c>
      <c r="I5955" t="inlineStr">
        <is>
          <t>Top-10 client</t>
        </is>
      </c>
      <c r="J5955" t="inlineStr">
        <is>
          <t>Priya Nair</t>
        </is>
      </c>
      <c r="K5955" s="71" t="n">
        <v>4526</v>
      </c>
      <c r="L5955" s="72" t="n">
        <v>4999.79</v>
      </c>
      <c r="M5955" s="72" t="n">
        <v>22629049.54</v>
      </c>
      <c r="N5955" s="72" t="n">
        <v>905161.98</v>
      </c>
      <c r="O5955" s="72" t="n">
        <v>21723887.56</v>
      </c>
      <c r="P5955" s="72" t="n">
        <v>14619949.91</v>
      </c>
      <c r="Q5955" s="72" t="n">
        <v>7103937.65</v>
      </c>
      <c r="R5955" t="inlineStr">
        <is>
          <t>LS-03</t>
        </is>
      </c>
      <c r="S5955" s="73" t="n">
        <v>26</v>
      </c>
      <c r="T5955" s="73" t="n">
        <v>22.2</v>
      </c>
      <c r="U5955" s="71" t="n">
        <v>0</v>
      </c>
      <c r="V5955" t="inlineStr">
        <is>
          <t>Yes</t>
        </is>
      </c>
      <c r="W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TC105947</t>
        </is>
      </c>
      <c r="B5956" s="69" t="n">
        <v>46378</v>
      </c>
      <c r="C5956" s="70" t="n">
        <v>2026</v>
      </c>
      <c r="D5956" t="inlineStr">
        <is>
          <t>Dec</t>
        </is>
      </c>
      <c r="E5956" t="inlineStr">
        <is>
          <t>Middle East &amp; Africa</t>
        </is>
      </c>
      <c r="F5956" t="inlineStr">
        <is>
          <t>UAE</t>
        </is>
      </c>
      <c r="G5956" t="inlineStr">
        <is>
          <t>BFSI</t>
        </is>
      </c>
      <c r="H5956" t="inlineStr">
        <is>
          <t>Application services</t>
        </is>
      </c>
      <c r="I5956" t="inlineStr">
        <is>
          <t>Top-10 client</t>
        </is>
      </c>
      <c r="J5956" t="inlineStr">
        <is>
          <t>Olivia Brown</t>
        </is>
      </c>
      <c r="K5956" s="71" t="n">
        <v>4493</v>
      </c>
      <c r="L5956" s="72" t="n">
        <v>3397.99</v>
      </c>
      <c r="M5956" s="72" t="n">
        <v>15267169.07</v>
      </c>
      <c r="N5956" s="72" t="n">
        <v>610686.76</v>
      </c>
      <c r="O5956" s="72" t="n">
        <v>14656482.31</v>
      </c>
      <c r="P5956" s="72" t="n">
        <v>10653891.95</v>
      </c>
      <c r="Q5956" s="72" t="n">
        <v>4002590.36</v>
      </c>
      <c r="R5956" t="inlineStr">
        <is>
          <t>B-02</t>
        </is>
      </c>
      <c r="S5956" s="73" t="n">
        <v>28.3</v>
      </c>
      <c r="T5956" s="73" t="n">
        <v>24.5</v>
      </c>
      <c r="U5956" s="71" t="n">
        <v>0</v>
      </c>
      <c r="V5956" t="inlineStr">
        <is>
          <t>No</t>
        </is>
      </c>
      <c r="W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TC105948</t>
        </is>
      </c>
      <c r="B5957" s="69" t="n">
        <v>46378</v>
      </c>
      <c r="C5957" s="70" t="n">
        <v>2026</v>
      </c>
      <c r="D5957" t="inlineStr">
        <is>
          <t>Dec</t>
        </is>
      </c>
      <c r="E5957" t="inlineStr">
        <is>
          <t>North America</t>
        </is>
      </c>
      <c r="F5957" t="inlineStr">
        <is>
          <t>USA</t>
        </is>
      </c>
      <c r="G5957" t="inlineStr">
        <is>
          <t>Retail &amp; CPG</t>
        </is>
      </c>
      <c r="H5957" t="inlineStr">
        <is>
          <t>Application services</t>
        </is>
      </c>
      <c r="I5957" t="inlineStr">
        <is>
          <t>Top-10 client</t>
        </is>
      </c>
      <c r="J5957" t="inlineStr">
        <is>
          <t>Yuki Sato</t>
        </is>
      </c>
      <c r="K5957" s="71" t="n">
        <v>9508</v>
      </c>
      <c r="L5957" s="72" t="n">
        <v>4127.72</v>
      </c>
      <c r="M5957" s="72" t="n">
        <v>39246361.76</v>
      </c>
      <c r="N5957" s="72" t="n">
        <v>1569854.47</v>
      </c>
      <c r="O5957" s="72" t="n">
        <v>37676507.29</v>
      </c>
      <c r="P5957" s="72" t="n">
        <v>24630312.8</v>
      </c>
      <c r="Q5957" s="72" t="n">
        <v>13046194.49</v>
      </c>
      <c r="R5957" t="inlineStr">
        <is>
          <t>RC-05</t>
        </is>
      </c>
      <c r="S5957" s="73" t="n">
        <v>60.6</v>
      </c>
      <c r="T5957" s="73" t="n">
        <v>49.8</v>
      </c>
      <c r="U5957" s="71" t="n">
        <v>1</v>
      </c>
      <c r="V5957" t="inlineStr">
        <is>
          <t>No</t>
        </is>
      </c>
      <c r="W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TC105949</t>
        </is>
      </c>
      <c r="B5958" s="69" t="n">
        <v>46378</v>
      </c>
      <c r="C5958" s="70" t="n">
        <v>2026</v>
      </c>
      <c r="D5958" t="inlineStr">
        <is>
          <t>Dec</t>
        </is>
      </c>
      <c r="E5958" t="inlineStr">
        <is>
          <t>Continental Europe</t>
        </is>
      </c>
      <c r="F5958" t="inlineStr">
        <is>
          <t>France</t>
        </is>
      </c>
      <c r="G5958" t="inlineStr">
        <is>
          <t>BFSI</t>
        </is>
      </c>
      <c r="H5958" t="inlineStr">
        <is>
          <t>Consulting</t>
        </is>
      </c>
      <c r="I5958" t="inlineStr">
        <is>
          <t>Top-10 client</t>
        </is>
      </c>
      <c r="J5958" t="inlineStr">
        <is>
          <t>Aisha Bello</t>
        </is>
      </c>
      <c r="K5958" s="71" t="n">
        <v>9024</v>
      </c>
      <c r="L5958" s="72" t="n">
        <v>4056.05</v>
      </c>
      <c r="M5958" s="72" t="n">
        <v>36601795.2</v>
      </c>
      <c r="N5958" s="72" t="n">
        <v>2196107.71</v>
      </c>
      <c r="O5958" s="72" t="n">
        <v>34405687.49</v>
      </c>
      <c r="P5958" s="72" t="n">
        <v>23231949.38</v>
      </c>
      <c r="Q5958" s="72" t="n">
        <v>11173738.11</v>
      </c>
      <c r="R5958" t="inlineStr">
        <is>
          <t>B-05</t>
        </is>
      </c>
      <c r="S5958" s="73" t="n">
        <v>55.2</v>
      </c>
      <c r="T5958" s="73" t="n">
        <v>46.1</v>
      </c>
      <c r="U5958" s="71" t="n">
        <v>0</v>
      </c>
      <c r="V5958" t="inlineStr">
        <is>
          <t>No</t>
        </is>
      </c>
      <c r="W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TC105950</t>
        </is>
      </c>
      <c r="B5959" s="69" t="n">
        <v>46379</v>
      </c>
      <c r="C5959" s="70" t="n">
        <v>2026</v>
      </c>
      <c r="D5959" t="inlineStr">
        <is>
          <t>Dec</t>
        </is>
      </c>
      <c r="E5959" t="inlineStr">
        <is>
          <t>North America</t>
        </is>
      </c>
      <c r="F5959" t="inlineStr">
        <is>
          <t>Canada</t>
        </is>
      </c>
      <c r="G5959" t="inlineStr">
        <is>
          <t>Technology &amp; Services</t>
        </is>
      </c>
      <c r="H5959" t="inlineStr">
        <is>
          <t>Application services</t>
        </is>
      </c>
      <c r="I5959" t="inlineStr">
        <is>
          <t>Mid-size client</t>
        </is>
      </c>
      <c r="J5959" t="inlineStr">
        <is>
          <t>Yuki Sato</t>
        </is>
      </c>
      <c r="K5959" s="71" t="n">
        <v>6690</v>
      </c>
      <c r="L5959" s="72" t="n">
        <v>4160.04</v>
      </c>
      <c r="M5959" s="72" t="n">
        <v>27830667.6</v>
      </c>
      <c r="N5959" s="72" t="n">
        <v>1113226.7</v>
      </c>
      <c r="O5959" s="72" t="n">
        <v>26717440.9</v>
      </c>
      <c r="P5959" s="72" t="n">
        <v>18022539.69</v>
      </c>
      <c r="Q5959" s="72" t="n">
        <v>8694901.210000001</v>
      </c>
      <c r="R5959" t="inlineStr">
        <is>
          <t>TS-03</t>
        </is>
      </c>
      <c r="S5959" s="73" t="n">
        <v>42.7</v>
      </c>
      <c r="T5959" s="73" t="n">
        <v>36</v>
      </c>
      <c r="U5959" s="71" t="n">
        <v>0</v>
      </c>
      <c r="V5959" t="inlineStr">
        <is>
          <t>No</t>
        </is>
      </c>
      <c r="W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TC105951</t>
        </is>
      </c>
      <c r="B5960" s="69" t="n">
        <v>46379</v>
      </c>
      <c r="C5960" s="70" t="n">
        <v>2026</v>
      </c>
      <c r="D5960" t="inlineStr">
        <is>
          <t>Dec</t>
        </is>
      </c>
      <c r="E5960" t="inlineStr">
        <is>
          <t>Continental Europe</t>
        </is>
      </c>
      <c r="F5960" t="inlineStr">
        <is>
          <t>France</t>
        </is>
      </c>
      <c r="G5960" t="inlineStr">
        <is>
          <t>BFSI</t>
        </is>
      </c>
      <c r="H5960" t="inlineStr">
        <is>
          <t>AI &amp; data</t>
        </is>
      </c>
      <c r="I5960" t="inlineStr">
        <is>
          <t>Large client</t>
        </is>
      </c>
      <c r="J5960" t="inlineStr">
        <is>
          <t>Lucas Martin</t>
        </is>
      </c>
      <c r="K5960" s="71" t="n">
        <v>5081</v>
      </c>
      <c r="L5960" s="72" t="n">
        <v>4224.68</v>
      </c>
      <c r="M5960" s="72" t="n">
        <v>21465599.08</v>
      </c>
      <c r="N5960" s="72" t="n">
        <v>0</v>
      </c>
      <c r="O5960" s="72" t="n">
        <v>21465599.08</v>
      </c>
      <c r="P5960" s="72" t="n">
        <v>13322451.41</v>
      </c>
      <c r="Q5960" s="72" t="n">
        <v>8143147.67</v>
      </c>
      <c r="R5960" t="inlineStr">
        <is>
          <t>B-06</t>
        </is>
      </c>
      <c r="S5960" s="73" t="n">
        <v>32.3</v>
      </c>
      <c r="T5960" s="73" t="n">
        <v>27.5</v>
      </c>
      <c r="U5960" s="71" t="n">
        <v>0</v>
      </c>
      <c r="V5960" t="inlineStr">
        <is>
          <t>No</t>
        </is>
      </c>
      <c r="W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TC105952</t>
        </is>
      </c>
      <c r="B5961" s="69" t="n">
        <v>46379</v>
      </c>
      <c r="C5961" s="70" t="n">
        <v>2026</v>
      </c>
      <c r="D5961" t="inlineStr">
        <is>
          <t>Dec</t>
        </is>
      </c>
      <c r="E5961" t="inlineStr">
        <is>
          <t>UK</t>
        </is>
      </c>
      <c r="F5961" t="inlineStr">
        <is>
          <t>UK</t>
        </is>
      </c>
      <c r="G5961" t="inlineStr">
        <is>
          <t>Technology &amp; Services</t>
        </is>
      </c>
      <c r="H5961" t="inlineStr">
        <is>
          <t>AI &amp; data</t>
        </is>
      </c>
      <c r="I5961" t="inlineStr">
        <is>
          <t>Large client</t>
        </is>
      </c>
      <c r="J5961" t="inlineStr">
        <is>
          <t>Ana Costa</t>
        </is>
      </c>
      <c r="K5961" s="71" t="n">
        <v>6410</v>
      </c>
      <c r="L5961" s="72" t="n">
        <v>3701.5</v>
      </c>
      <c r="M5961" s="72" t="n">
        <v>23726615</v>
      </c>
      <c r="N5961" s="72" t="n">
        <v>0</v>
      </c>
      <c r="O5961" s="72" t="n">
        <v>23726615</v>
      </c>
      <c r="P5961" s="72" t="n">
        <v>14397110.08</v>
      </c>
      <c r="Q5961" s="72" t="n">
        <v>9329504.92</v>
      </c>
      <c r="R5961" t="inlineStr">
        <is>
          <t>TS-06</t>
        </is>
      </c>
      <c r="S5961" s="73" t="n">
        <v>42.4</v>
      </c>
      <c r="T5961" s="73" t="n">
        <v>33.2</v>
      </c>
      <c r="U5961" s="71" t="n">
        <v>0</v>
      </c>
      <c r="V5961" t="inlineStr">
        <is>
          <t>No</t>
        </is>
      </c>
      <c r="W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TC105953</t>
        </is>
      </c>
      <c r="B5962" s="69" t="n">
        <v>46379</v>
      </c>
      <c r="C5962" s="70" t="n">
        <v>2026</v>
      </c>
      <c r="D5962" t="inlineStr">
        <is>
          <t>Dec</t>
        </is>
      </c>
      <c r="E5962" t="inlineStr">
        <is>
          <t>North America</t>
        </is>
      </c>
      <c r="F5962" t="inlineStr">
        <is>
          <t>USA</t>
        </is>
      </c>
      <c r="G5962" t="inlineStr">
        <is>
          <t>Technology &amp; Services</t>
        </is>
      </c>
      <c r="H5962" t="inlineStr">
        <is>
          <t>Consulting</t>
        </is>
      </c>
      <c r="I5962" t="inlineStr">
        <is>
          <t>Mid-size client</t>
        </is>
      </c>
      <c r="J5962" t="inlineStr">
        <is>
          <t>Ana Costa</t>
        </is>
      </c>
      <c r="K5962" s="71" t="n">
        <v>10064</v>
      </c>
      <c r="L5962" s="72" t="n">
        <v>4405.51</v>
      </c>
      <c r="M5962" s="72" t="n">
        <v>44337052.64</v>
      </c>
      <c r="N5962" s="72" t="n">
        <v>0</v>
      </c>
      <c r="O5962" s="72" t="n">
        <v>44337052.64</v>
      </c>
      <c r="P5962" s="72" t="n">
        <v>29910865.89</v>
      </c>
      <c r="Q5962" s="72" t="n">
        <v>14426186.75</v>
      </c>
      <c r="R5962" t="inlineStr">
        <is>
          <t>TS-01</t>
        </is>
      </c>
      <c r="S5962" s="73" t="n">
        <v>58.6</v>
      </c>
      <c r="T5962" s="73" t="n">
        <v>51.3</v>
      </c>
      <c r="U5962" s="71" t="n">
        <v>0</v>
      </c>
      <c r="V5962" t="inlineStr">
        <is>
          <t>No</t>
        </is>
      </c>
      <c r="W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TC105954</t>
        </is>
      </c>
      <c r="B5963" s="69" t="n">
        <v>46379</v>
      </c>
      <c r="C5963" s="70" t="n">
        <v>2026</v>
      </c>
      <c r="D5963" t="inlineStr">
        <is>
          <t>Dec</t>
        </is>
      </c>
      <c r="E5963" t="inlineStr">
        <is>
          <t>Continental Europe</t>
        </is>
      </c>
      <c r="F5963" t="inlineStr">
        <is>
          <t>Germany</t>
        </is>
      </c>
      <c r="G5963" t="inlineStr">
        <is>
          <t>BFSI</t>
        </is>
      </c>
      <c r="H5963" t="inlineStr">
        <is>
          <t>Application services</t>
        </is>
      </c>
      <c r="I5963" t="inlineStr">
        <is>
          <t>Large client</t>
        </is>
      </c>
      <c r="J5963" t="inlineStr">
        <is>
          <t>Amir Khan</t>
        </is>
      </c>
      <c r="K5963" s="71" t="n">
        <v>11019</v>
      </c>
      <c r="L5963" s="72" t="n">
        <v>4666.87</v>
      </c>
      <c r="M5963" s="72" t="n">
        <v>51424240.53</v>
      </c>
      <c r="N5963" s="72" t="n">
        <v>2056969.62</v>
      </c>
      <c r="O5963" s="72" t="n">
        <v>49367270.91</v>
      </c>
      <c r="P5963" s="72" t="n">
        <v>35009951.4</v>
      </c>
      <c r="Q5963" s="72" t="n">
        <v>14357319.51</v>
      </c>
      <c r="R5963" t="inlineStr">
        <is>
          <t>B-01</t>
        </is>
      </c>
      <c r="S5963" s="73" t="n">
        <v>74.90000000000001</v>
      </c>
      <c r="T5963" s="73" t="n">
        <v>56.4</v>
      </c>
      <c r="U5963" s="71" t="n">
        <v>1</v>
      </c>
      <c r="V5963" t="inlineStr">
        <is>
          <t>No</t>
        </is>
      </c>
      <c r="W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TC105955</t>
        </is>
      </c>
      <c r="B5964" s="69" t="n">
        <v>46379</v>
      </c>
      <c r="C5964" s="70" t="n">
        <v>2026</v>
      </c>
      <c r="D5964" t="inlineStr">
        <is>
          <t>Dec</t>
        </is>
      </c>
      <c r="E5964" t="inlineStr">
        <is>
          <t>UK</t>
        </is>
      </c>
      <c r="F5964" t="inlineStr">
        <is>
          <t>UK</t>
        </is>
      </c>
      <c r="G5964" t="inlineStr">
        <is>
          <t>Technology &amp; Services</t>
        </is>
      </c>
      <c r="H5964" t="inlineStr">
        <is>
          <t>Application services</t>
        </is>
      </c>
      <c r="I5964" t="inlineStr">
        <is>
          <t>Mid-size client</t>
        </is>
      </c>
      <c r="J5964" t="inlineStr">
        <is>
          <t>Ravindra Patil</t>
        </is>
      </c>
      <c r="K5964" s="71" t="n">
        <v>1889</v>
      </c>
      <c r="L5964" s="72" t="n">
        <v>3657.65</v>
      </c>
      <c r="M5964" s="72" t="n">
        <v>6909300.85</v>
      </c>
      <c r="N5964" s="72" t="n">
        <v>414558.05</v>
      </c>
      <c r="O5964" s="72" t="n">
        <v>6494742.8</v>
      </c>
      <c r="P5964" s="72" t="n">
        <v>4591042.29</v>
      </c>
      <c r="Q5964" s="72" t="n">
        <v>1903700.51</v>
      </c>
      <c r="R5964" t="inlineStr">
        <is>
          <t>TS-03</t>
        </is>
      </c>
      <c r="S5964" s="73" t="n">
        <v>11.2</v>
      </c>
      <c r="T5964" s="73" t="n">
        <v>9.699999999999999</v>
      </c>
      <c r="U5964" s="71" t="n">
        <v>1</v>
      </c>
      <c r="V5964" t="inlineStr">
        <is>
          <t>No</t>
        </is>
      </c>
      <c r="W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TC105956</t>
        </is>
      </c>
      <c r="B5965" s="69" t="n">
        <v>46379</v>
      </c>
      <c r="C5965" s="70" t="n">
        <v>2026</v>
      </c>
      <c r="D5965" t="inlineStr">
        <is>
          <t>Dec</t>
        </is>
      </c>
      <c r="E5965" t="inlineStr">
        <is>
          <t>Continental Europe</t>
        </is>
      </c>
      <c r="F5965" t="inlineStr">
        <is>
          <t>Netherlands</t>
        </is>
      </c>
      <c r="G5965" t="inlineStr">
        <is>
          <t>BFSI</t>
        </is>
      </c>
      <c r="H5965" t="inlineStr">
        <is>
          <t>Cloud &amp; infrastructure</t>
        </is>
      </c>
      <c r="I5965" t="inlineStr">
        <is>
          <t>Top-10 client</t>
        </is>
      </c>
      <c r="J5965" t="inlineStr">
        <is>
          <t>Wei Chen</t>
        </is>
      </c>
      <c r="K5965" s="71" t="n">
        <v>2950</v>
      </c>
      <c r="L5965" s="72" t="n">
        <v>4345.4</v>
      </c>
      <c r="M5965" s="72" t="n">
        <v>12818930</v>
      </c>
      <c r="N5965" s="72" t="n">
        <v>256378.6</v>
      </c>
      <c r="O5965" s="72" t="n">
        <v>12562551.4</v>
      </c>
      <c r="P5965" s="72" t="n">
        <v>8021758.78</v>
      </c>
      <c r="Q5965" s="72" t="n">
        <v>4540792.62</v>
      </c>
      <c r="R5965" t="inlineStr">
        <is>
          <t>B-02</t>
        </is>
      </c>
      <c r="S5965" s="73" t="n">
        <v>18.5</v>
      </c>
      <c r="T5965" s="73" t="n">
        <v>15.5</v>
      </c>
      <c r="U5965" s="71" t="n">
        <v>0</v>
      </c>
      <c r="V5965" t="inlineStr">
        <is>
          <t>No</t>
        </is>
      </c>
      <c r="W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TC105957</t>
        </is>
      </c>
      <c r="B5966" s="69" t="n">
        <v>46379</v>
      </c>
      <c r="C5966" s="70" t="n">
        <v>2026</v>
      </c>
      <c r="D5966" t="inlineStr">
        <is>
          <t>Dec</t>
        </is>
      </c>
      <c r="E5966" t="inlineStr">
        <is>
          <t>Continental Europe</t>
        </is>
      </c>
      <c r="F5966" t="inlineStr">
        <is>
          <t>France</t>
        </is>
      </c>
      <c r="G5966" t="inlineStr">
        <is>
          <t>Communications &amp; Media</t>
        </is>
      </c>
      <c r="H5966" t="inlineStr">
        <is>
          <t>Consulting</t>
        </is>
      </c>
      <c r="I5966" t="inlineStr">
        <is>
          <t>Large client</t>
        </is>
      </c>
      <c r="J5966" t="inlineStr">
        <is>
          <t>Hiroshi Tanaka</t>
        </is>
      </c>
      <c r="K5966" s="71" t="n">
        <v>9595</v>
      </c>
      <c r="L5966" s="72" t="n">
        <v>4070.13</v>
      </c>
      <c r="M5966" s="72" t="n">
        <v>39052897.35</v>
      </c>
      <c r="N5966" s="72" t="n">
        <v>0</v>
      </c>
      <c r="O5966" s="72" t="n">
        <v>39052897.35</v>
      </c>
      <c r="P5966" s="72" t="n">
        <v>27608736.45</v>
      </c>
      <c r="Q5966" s="72" t="n">
        <v>11444160.9</v>
      </c>
      <c r="R5966" t="inlineStr">
        <is>
          <t>CM-02</t>
        </is>
      </c>
      <c r="S5966" s="73" t="n">
        <v>62.2</v>
      </c>
      <c r="T5966" s="73" t="n">
        <v>54.4</v>
      </c>
      <c r="U5966" s="71" t="n">
        <v>0</v>
      </c>
      <c r="V5966" t="inlineStr">
        <is>
          <t>No</t>
        </is>
      </c>
      <c r="W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TC105958</t>
        </is>
      </c>
      <c r="B5967" s="69" t="n">
        <v>46379</v>
      </c>
      <c r="C5967" s="70" t="n">
        <v>2026</v>
      </c>
      <c r="D5967" t="inlineStr">
        <is>
          <t>Dec</t>
        </is>
      </c>
      <c r="E5967" t="inlineStr">
        <is>
          <t>North America</t>
        </is>
      </c>
      <c r="F5967" t="inlineStr">
        <is>
          <t>USA</t>
        </is>
      </c>
      <c r="G5967" t="inlineStr">
        <is>
          <t>Life Sciences</t>
        </is>
      </c>
      <c r="H5967" t="inlineStr">
        <is>
          <t>Application services</t>
        </is>
      </c>
      <c r="I5967" t="inlineStr">
        <is>
          <t>Mid-size client</t>
        </is>
      </c>
      <c r="J5967" t="inlineStr">
        <is>
          <t>Ravindra Patil</t>
        </is>
      </c>
      <c r="K5967" s="71" t="n">
        <v>7037</v>
      </c>
      <c r="L5967" s="72" t="n">
        <v>4990.96</v>
      </c>
      <c r="M5967" s="72" t="n">
        <v>35121385.52</v>
      </c>
      <c r="N5967" s="72" t="n">
        <v>0</v>
      </c>
      <c r="O5967" s="72" t="n">
        <v>35121385.52</v>
      </c>
      <c r="P5967" s="72" t="n">
        <v>23585711.45</v>
      </c>
      <c r="Q5967" s="72" t="n">
        <v>11535674.07</v>
      </c>
      <c r="R5967" t="inlineStr">
        <is>
          <t>LS-06</t>
        </is>
      </c>
      <c r="S5967" s="73" t="n">
        <v>39.9</v>
      </c>
      <c r="T5967" s="73" t="n">
        <v>36.4</v>
      </c>
      <c r="U5967" s="71" t="n">
        <v>0</v>
      </c>
      <c r="V5967" t="inlineStr">
        <is>
          <t>No</t>
        </is>
      </c>
      <c r="W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TC105959</t>
        </is>
      </c>
      <c r="B5968" s="69" t="n">
        <v>46379</v>
      </c>
      <c r="C5968" s="70" t="n">
        <v>2026</v>
      </c>
      <c r="D5968" t="inlineStr">
        <is>
          <t>Dec</t>
        </is>
      </c>
      <c r="E5968" t="inlineStr">
        <is>
          <t>UK</t>
        </is>
      </c>
      <c r="F5968" t="inlineStr">
        <is>
          <t>UK</t>
        </is>
      </c>
      <c r="G5968" t="inlineStr">
        <is>
          <t>Manufacturing</t>
        </is>
      </c>
      <c r="H5968" t="inlineStr">
        <is>
          <t>Cloud &amp; infrastructure</t>
        </is>
      </c>
      <c r="I5968" t="inlineStr">
        <is>
          <t>Large client</t>
        </is>
      </c>
      <c r="J5968" t="inlineStr">
        <is>
          <t>Kofi Mensah</t>
        </is>
      </c>
      <c r="K5968" s="71" t="n">
        <v>6236</v>
      </c>
      <c r="L5968" s="72" t="n">
        <v>3748.63</v>
      </c>
      <c r="M5968" s="72" t="n">
        <v>23376456.68</v>
      </c>
      <c r="N5968" s="72" t="n">
        <v>0</v>
      </c>
      <c r="O5968" s="72" t="n">
        <v>23376456.68</v>
      </c>
      <c r="P5968" s="72" t="n">
        <v>14481996.3</v>
      </c>
      <c r="Q5968" s="72" t="n">
        <v>8894460.380000001</v>
      </c>
      <c r="R5968" t="inlineStr">
        <is>
          <t>M-02</t>
        </is>
      </c>
      <c r="S5968" s="73" t="n">
        <v>38.1</v>
      </c>
      <c r="T5968" s="73" t="n">
        <v>31.1</v>
      </c>
      <c r="U5968" s="71" t="n">
        <v>0</v>
      </c>
      <c r="V5968" t="inlineStr">
        <is>
          <t>No</t>
        </is>
      </c>
      <c r="W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TC105960</t>
        </is>
      </c>
      <c r="B5969" s="69" t="n">
        <v>46380</v>
      </c>
      <c r="C5969" s="70" t="n">
        <v>2026</v>
      </c>
      <c r="D5969" t="inlineStr">
        <is>
          <t>Dec</t>
        </is>
      </c>
      <c r="E5969" t="inlineStr">
        <is>
          <t>Middle East &amp; Africa</t>
        </is>
      </c>
      <c r="F5969" t="inlineStr">
        <is>
          <t>South Africa</t>
        </is>
      </c>
      <c r="G5969" t="inlineStr">
        <is>
          <t>Retail &amp; CPG</t>
        </is>
      </c>
      <c r="H5969" t="inlineStr">
        <is>
          <t>Application services</t>
        </is>
      </c>
      <c r="I5969" t="inlineStr">
        <is>
          <t>Large client</t>
        </is>
      </c>
      <c r="J5969" t="inlineStr">
        <is>
          <t>Emma Clarke</t>
        </is>
      </c>
      <c r="K5969" s="71" t="n">
        <v>5484</v>
      </c>
      <c r="L5969" s="72" t="n">
        <v>3714.04</v>
      </c>
      <c r="M5969" s="72" t="n">
        <v>20367795.36</v>
      </c>
      <c r="N5969" s="72" t="n">
        <v>0</v>
      </c>
      <c r="O5969" s="72" t="n">
        <v>20367795.36</v>
      </c>
      <c r="P5969" s="72" t="n">
        <v>12398806.47</v>
      </c>
      <c r="Q5969" s="72" t="n">
        <v>7968988.89</v>
      </c>
      <c r="R5969" t="inlineStr">
        <is>
          <t>RC-03</t>
        </is>
      </c>
      <c r="S5969" s="73" t="n">
        <v>31.5</v>
      </c>
      <c r="T5969" s="73" t="n">
        <v>28.6</v>
      </c>
      <c r="U5969" s="71" t="n">
        <v>1</v>
      </c>
      <c r="V5969" t="inlineStr">
        <is>
          <t>No</t>
        </is>
      </c>
      <c r="W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TC105961</t>
        </is>
      </c>
      <c r="B5970" s="69" t="n">
        <v>46380</v>
      </c>
      <c r="C5970" s="70" t="n">
        <v>2026</v>
      </c>
      <c r="D5970" t="inlineStr">
        <is>
          <t>Dec</t>
        </is>
      </c>
      <c r="E5970" t="inlineStr">
        <is>
          <t>Continental Europe</t>
        </is>
      </c>
      <c r="F5970" t="inlineStr">
        <is>
          <t>Germany</t>
        </is>
      </c>
      <c r="G5970" t="inlineStr">
        <is>
          <t>Communications &amp; Media</t>
        </is>
      </c>
      <c r="H5970" t="inlineStr">
        <is>
          <t>AI &amp; data</t>
        </is>
      </c>
      <c r="I5970" t="inlineStr">
        <is>
          <t>Large client</t>
        </is>
      </c>
      <c r="J5970" t="inlineStr">
        <is>
          <t>Ravindra Patil</t>
        </is>
      </c>
      <c r="K5970" s="71" t="n">
        <v>2012</v>
      </c>
      <c r="L5970" s="72" t="n">
        <v>3833.16</v>
      </c>
      <c r="M5970" s="72" t="n">
        <v>7712317.92</v>
      </c>
      <c r="N5970" s="72" t="n">
        <v>308492.72</v>
      </c>
      <c r="O5970" s="72" t="n">
        <v>7403825.2</v>
      </c>
      <c r="P5970" s="72" t="n">
        <v>5340176.4</v>
      </c>
      <c r="Q5970" s="72" t="n">
        <v>2063648.8</v>
      </c>
      <c r="R5970" t="inlineStr">
        <is>
          <t>CM-02</t>
        </is>
      </c>
      <c r="S5970" s="73" t="n">
        <v>13.7</v>
      </c>
      <c r="T5970" s="73" t="n">
        <v>10.9</v>
      </c>
      <c r="U5970" s="71" t="n">
        <v>0</v>
      </c>
      <c r="V5970" t="inlineStr">
        <is>
          <t>No</t>
        </is>
      </c>
      <c r="W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TC105962</t>
        </is>
      </c>
      <c r="B5971" s="69" t="n">
        <v>46380</v>
      </c>
      <c r="C5971" s="70" t="n">
        <v>2026</v>
      </c>
      <c r="D5971" t="inlineStr">
        <is>
          <t>Dec</t>
        </is>
      </c>
      <c r="E5971" t="inlineStr">
        <is>
          <t>India</t>
        </is>
      </c>
      <c r="F5971" t="inlineStr">
        <is>
          <t>India</t>
        </is>
      </c>
      <c r="G5971" t="inlineStr">
        <is>
          <t>BFSI</t>
        </is>
      </c>
      <c r="H5971" t="inlineStr">
        <is>
          <t>Cloud &amp; infrastructure</t>
        </is>
      </c>
      <c r="I5971" t="inlineStr">
        <is>
          <t>Top-10 client</t>
        </is>
      </c>
      <c r="J5971" t="inlineStr">
        <is>
          <t>Noah Smith</t>
        </is>
      </c>
      <c r="K5971" s="71" t="n">
        <v>8480</v>
      </c>
      <c r="L5971" s="72" t="n">
        <v>3269.23</v>
      </c>
      <c r="M5971" s="72" t="n">
        <v>27723070.4</v>
      </c>
      <c r="N5971" s="72" t="n">
        <v>554461.41</v>
      </c>
      <c r="O5971" s="72" t="n">
        <v>27168608.99</v>
      </c>
      <c r="P5971" s="72" t="n">
        <v>19142574.55</v>
      </c>
      <c r="Q5971" s="72" t="n">
        <v>8026034.44</v>
      </c>
      <c r="R5971" t="inlineStr">
        <is>
          <t>B-05</t>
        </is>
      </c>
      <c r="S5971" s="73" t="n">
        <v>48.1</v>
      </c>
      <c r="T5971" s="73" t="n">
        <v>42.2</v>
      </c>
      <c r="U5971" s="71" t="n">
        <v>0</v>
      </c>
      <c r="V5971" t="inlineStr">
        <is>
          <t>No</t>
        </is>
      </c>
      <c r="W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TC105963</t>
        </is>
      </c>
      <c r="B5972" s="69" t="n">
        <v>46380</v>
      </c>
      <c r="C5972" s="70" t="n">
        <v>2026</v>
      </c>
      <c r="D5972" t="inlineStr">
        <is>
          <t>Dec</t>
        </is>
      </c>
      <c r="E5972" t="inlineStr">
        <is>
          <t>India</t>
        </is>
      </c>
      <c r="F5972" t="inlineStr">
        <is>
          <t>India</t>
        </is>
      </c>
      <c r="G5972" t="inlineStr">
        <is>
          <t>Communications &amp; Media</t>
        </is>
      </c>
      <c r="H5972" t="inlineStr">
        <is>
          <t>Application services</t>
        </is>
      </c>
      <c r="I5972" t="inlineStr">
        <is>
          <t>Mid-size client</t>
        </is>
      </c>
      <c r="J5972" t="inlineStr">
        <is>
          <t>Sophie Müller</t>
        </is>
      </c>
      <c r="K5972" s="71" t="n">
        <v>1461</v>
      </c>
      <c r="L5972" s="72" t="n">
        <v>3462.25</v>
      </c>
      <c r="M5972" s="72" t="n">
        <v>5058347.25</v>
      </c>
      <c r="N5972" s="72" t="n">
        <v>202333.89</v>
      </c>
      <c r="O5972" s="72" t="n">
        <v>4856013.36</v>
      </c>
      <c r="P5972" s="72" t="n">
        <v>3230071.14</v>
      </c>
      <c r="Q5972" s="72" t="n">
        <v>1625942.22</v>
      </c>
      <c r="R5972" t="inlineStr">
        <is>
          <t>CM-04</t>
        </is>
      </c>
      <c r="S5972" s="73" t="n">
        <v>8.699999999999999</v>
      </c>
      <c r="T5972" s="73" t="n">
        <v>8</v>
      </c>
      <c r="U5972" s="71" t="n">
        <v>0</v>
      </c>
      <c r="V5972" t="inlineStr">
        <is>
          <t>No</t>
        </is>
      </c>
      <c r="W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TC105964</t>
        </is>
      </c>
      <c r="B5973" s="69" t="n">
        <v>46381</v>
      </c>
      <c r="C5973" s="70" t="n">
        <v>2026</v>
      </c>
      <c r="D5973" t="inlineStr">
        <is>
          <t>Dec</t>
        </is>
      </c>
      <c r="E5973" t="inlineStr">
        <is>
          <t>North America</t>
        </is>
      </c>
      <c r="F5973" t="inlineStr">
        <is>
          <t>USA</t>
        </is>
      </c>
      <c r="G5973" t="inlineStr">
        <is>
          <t>Manufacturing</t>
        </is>
      </c>
      <c r="H5973" t="inlineStr">
        <is>
          <t>Consulting</t>
        </is>
      </c>
      <c r="I5973" t="inlineStr">
        <is>
          <t>Large client</t>
        </is>
      </c>
      <c r="J5973" t="inlineStr">
        <is>
          <t>Lucas Martin</t>
        </is>
      </c>
      <c r="K5973" s="71" t="n">
        <v>11771</v>
      </c>
      <c r="L5973" s="72" t="n">
        <v>3977.61</v>
      </c>
      <c r="M5973" s="72" t="n">
        <v>46820447.31</v>
      </c>
      <c r="N5973" s="72" t="n">
        <v>1872817.89</v>
      </c>
      <c r="O5973" s="72" t="n">
        <v>44947629.42</v>
      </c>
      <c r="P5973" s="72" t="n">
        <v>30010326.4</v>
      </c>
      <c r="Q5973" s="72" t="n">
        <v>14937303.02</v>
      </c>
      <c r="R5973" t="inlineStr">
        <is>
          <t>M-04</t>
        </is>
      </c>
      <c r="S5973" s="73" t="n">
        <v>75.09999999999999</v>
      </c>
      <c r="T5973" s="73" t="n">
        <v>60.6</v>
      </c>
      <c r="U5973" s="71" t="n">
        <v>1</v>
      </c>
      <c r="V5973" t="inlineStr">
        <is>
          <t>No</t>
        </is>
      </c>
      <c r="W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TC105965</t>
        </is>
      </c>
      <c r="B5974" s="69" t="n">
        <v>46381</v>
      </c>
      <c r="C5974" s="70" t="n">
        <v>2026</v>
      </c>
      <c r="D5974" t="inlineStr">
        <is>
          <t>Dec</t>
        </is>
      </c>
      <c r="E5974" t="inlineStr">
        <is>
          <t>Asia Pacific</t>
        </is>
      </c>
      <c r="F5974" t="inlineStr">
        <is>
          <t>Australia</t>
        </is>
      </c>
      <c r="G5974" t="inlineStr">
        <is>
          <t>Technology &amp; Services</t>
        </is>
      </c>
      <c r="H5974" t="inlineStr">
        <is>
          <t>Application services</t>
        </is>
      </c>
      <c r="I5974" t="inlineStr">
        <is>
          <t>Top-10 client</t>
        </is>
      </c>
      <c r="J5974" t="inlineStr">
        <is>
          <t>Arjun Mehta</t>
        </is>
      </c>
      <c r="K5974" s="71" t="n">
        <v>7523</v>
      </c>
      <c r="L5974" s="72" t="n">
        <v>3904.85</v>
      </c>
      <c r="M5974" s="72" t="n">
        <v>29376186.55</v>
      </c>
      <c r="N5974" s="72" t="n">
        <v>1762571.19</v>
      </c>
      <c r="O5974" s="72" t="n">
        <v>27613615.36</v>
      </c>
      <c r="P5974" s="72" t="n">
        <v>18074197.51</v>
      </c>
      <c r="Q5974" s="72" t="n">
        <v>9539417.85</v>
      </c>
      <c r="R5974" t="inlineStr">
        <is>
          <t>TS-04</t>
        </is>
      </c>
      <c r="S5974" s="73" t="n">
        <v>49.8</v>
      </c>
      <c r="T5974" s="73" t="n">
        <v>40.7</v>
      </c>
      <c r="U5974" s="71" t="n">
        <v>0</v>
      </c>
      <c r="V5974" t="inlineStr">
        <is>
          <t>No</t>
        </is>
      </c>
      <c r="W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TC105966</t>
        </is>
      </c>
      <c r="B5975" s="69" t="n">
        <v>46381</v>
      </c>
      <c r="C5975" s="70" t="n">
        <v>2026</v>
      </c>
      <c r="D5975" t="inlineStr">
        <is>
          <t>Dec</t>
        </is>
      </c>
      <c r="E5975" t="inlineStr">
        <is>
          <t>Asia Pacific</t>
        </is>
      </c>
      <c r="F5975" t="inlineStr">
        <is>
          <t>Japan</t>
        </is>
      </c>
      <c r="G5975" t="inlineStr">
        <is>
          <t>Retail &amp; CPG</t>
        </is>
      </c>
      <c r="H5975" t="inlineStr">
        <is>
          <t>Cloud &amp; infrastructure</t>
        </is>
      </c>
      <c r="I5975" t="inlineStr">
        <is>
          <t>Large client</t>
        </is>
      </c>
      <c r="J5975" t="inlineStr">
        <is>
          <t>Omar Haddad</t>
        </is>
      </c>
      <c r="K5975" s="71" t="n">
        <v>3959</v>
      </c>
      <c r="L5975" s="72" t="n">
        <v>2986.69</v>
      </c>
      <c r="M5975" s="72" t="n">
        <v>11824305.71</v>
      </c>
      <c r="N5975" s="72" t="n">
        <v>0</v>
      </c>
      <c r="O5975" s="72" t="n">
        <v>11824305.71</v>
      </c>
      <c r="P5975" s="72" t="n">
        <v>7682144.89</v>
      </c>
      <c r="Q5975" s="72" t="n">
        <v>4142160.82</v>
      </c>
      <c r="R5975" t="inlineStr">
        <is>
          <t>RC-03</t>
        </is>
      </c>
      <c r="S5975" s="73" t="n">
        <v>25.9</v>
      </c>
      <c r="T5975" s="73" t="n">
        <v>20.9</v>
      </c>
      <c r="U5975" s="71" t="n">
        <v>0</v>
      </c>
      <c r="V5975" t="inlineStr">
        <is>
          <t>No</t>
        </is>
      </c>
      <c r="W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TC105967</t>
        </is>
      </c>
      <c r="B5976" s="69" t="n">
        <v>46381</v>
      </c>
      <c r="C5976" s="70" t="n">
        <v>2026</v>
      </c>
      <c r="D5976" t="inlineStr">
        <is>
          <t>Dec</t>
        </is>
      </c>
      <c r="E5976" t="inlineStr">
        <is>
          <t>North America</t>
        </is>
      </c>
      <c r="F5976" t="inlineStr">
        <is>
          <t>USA</t>
        </is>
      </c>
      <c r="G5976" t="inlineStr">
        <is>
          <t>Technology &amp; Services</t>
        </is>
      </c>
      <c r="H5976" t="inlineStr">
        <is>
          <t>AI &amp; data</t>
        </is>
      </c>
      <c r="I5976" t="inlineStr">
        <is>
          <t>Large client</t>
        </is>
      </c>
      <c r="J5976" t="inlineStr">
        <is>
          <t>Ana Costa</t>
        </is>
      </c>
      <c r="K5976" s="71" t="n">
        <v>11499</v>
      </c>
      <c r="L5976" s="72" t="n">
        <v>4159.6</v>
      </c>
      <c r="M5976" s="72" t="n">
        <v>47831240.4</v>
      </c>
      <c r="N5976" s="72" t="n">
        <v>0</v>
      </c>
      <c r="O5976" s="72" t="n">
        <v>47831240.4</v>
      </c>
      <c r="P5976" s="72" t="n">
        <v>31379628.25</v>
      </c>
      <c r="Q5976" s="72" t="n">
        <v>16451612.15</v>
      </c>
      <c r="R5976" t="inlineStr">
        <is>
          <t>TS-03</t>
        </is>
      </c>
      <c r="S5976" s="73" t="n">
        <v>71.8</v>
      </c>
      <c r="T5976" s="73" t="n">
        <v>59.4</v>
      </c>
      <c r="U5976" s="71" t="n">
        <v>0</v>
      </c>
      <c r="V5976" t="inlineStr">
        <is>
          <t>No</t>
        </is>
      </c>
      <c r="W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TC105968</t>
        </is>
      </c>
      <c r="B5977" s="69" t="n">
        <v>46381</v>
      </c>
      <c r="C5977" s="70" t="n">
        <v>2026</v>
      </c>
      <c r="D5977" t="inlineStr">
        <is>
          <t>Dec</t>
        </is>
      </c>
      <c r="E5977" t="inlineStr">
        <is>
          <t>India</t>
        </is>
      </c>
      <c r="F5977" t="inlineStr">
        <is>
          <t>India</t>
        </is>
      </c>
      <c r="G5977" t="inlineStr">
        <is>
          <t>BFSI</t>
        </is>
      </c>
      <c r="H5977" t="inlineStr">
        <is>
          <t>Consulting</t>
        </is>
      </c>
      <c r="I5977" t="inlineStr">
        <is>
          <t>Large client</t>
        </is>
      </c>
      <c r="J5977" t="inlineStr">
        <is>
          <t>Omar Haddad</t>
        </is>
      </c>
      <c r="K5977" s="71" t="n">
        <v>11386</v>
      </c>
      <c r="L5977" s="72" t="n">
        <v>3392.89</v>
      </c>
      <c r="M5977" s="72" t="n">
        <v>38631445.54</v>
      </c>
      <c r="N5977" s="72" t="n">
        <v>0</v>
      </c>
      <c r="O5977" s="72" t="n">
        <v>38631445.54</v>
      </c>
      <c r="P5977" s="72" t="n">
        <v>24731452.73</v>
      </c>
      <c r="Q5977" s="72" t="n">
        <v>13899992.81</v>
      </c>
      <c r="R5977" t="inlineStr">
        <is>
          <t>B-04</t>
        </is>
      </c>
      <c r="S5977" s="73" t="n">
        <v>67.90000000000001</v>
      </c>
      <c r="T5977" s="73" t="n">
        <v>56.8</v>
      </c>
      <c r="U5977" s="71" t="n">
        <v>0</v>
      </c>
      <c r="V5977" t="inlineStr">
        <is>
          <t>No</t>
        </is>
      </c>
      <c r="W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TC105969</t>
        </is>
      </c>
      <c r="B5978" s="69" t="n">
        <v>46381</v>
      </c>
      <c r="C5978" s="70" t="n">
        <v>2026</v>
      </c>
      <c r="D5978" t="inlineStr">
        <is>
          <t>Dec</t>
        </is>
      </c>
      <c r="E5978" t="inlineStr">
        <is>
          <t>UK</t>
        </is>
      </c>
      <c r="F5978" t="inlineStr">
        <is>
          <t>UK</t>
        </is>
      </c>
      <c r="G5978" t="inlineStr">
        <is>
          <t>Life Sciences</t>
        </is>
      </c>
      <c r="H5978" t="inlineStr">
        <is>
          <t>Cloud &amp; infrastructure</t>
        </is>
      </c>
      <c r="I5978" t="inlineStr">
        <is>
          <t>Large client</t>
        </is>
      </c>
      <c r="J5978" t="inlineStr">
        <is>
          <t>Ruhi Shaikh</t>
        </is>
      </c>
      <c r="K5978" s="71" t="n">
        <v>12024</v>
      </c>
      <c r="L5978" s="72" t="n">
        <v>4725.3</v>
      </c>
      <c r="M5978" s="72" t="n">
        <v>56817007.2</v>
      </c>
      <c r="N5978" s="72" t="n">
        <v>1136340.14</v>
      </c>
      <c r="O5978" s="72" t="n">
        <v>55680667.06</v>
      </c>
      <c r="P5978" s="72" t="n">
        <v>39197528.93</v>
      </c>
      <c r="Q5978" s="72" t="n">
        <v>16483138.13</v>
      </c>
      <c r="R5978" t="inlineStr">
        <is>
          <t>LS-05</t>
        </is>
      </c>
      <c r="S5978" s="73" t="n">
        <v>71.09999999999999</v>
      </c>
      <c r="T5978" s="73" t="n">
        <v>60.8</v>
      </c>
      <c r="U5978" s="71" t="n">
        <v>0</v>
      </c>
      <c r="V5978" t="inlineStr">
        <is>
          <t>No</t>
        </is>
      </c>
      <c r="W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TC105970</t>
        </is>
      </c>
      <c r="B5979" s="69" t="n">
        <v>46381</v>
      </c>
      <c r="C5979" s="70" t="n">
        <v>2026</v>
      </c>
      <c r="D5979" t="inlineStr">
        <is>
          <t>Dec</t>
        </is>
      </c>
      <c r="E5979" t="inlineStr">
        <is>
          <t>Asia Pacific</t>
        </is>
      </c>
      <c r="F5979" t="inlineStr">
        <is>
          <t>Singapore</t>
        </is>
      </c>
      <c r="G5979" t="inlineStr">
        <is>
          <t>BFSI</t>
        </is>
      </c>
      <c r="H5979" t="inlineStr">
        <is>
          <t>Application services</t>
        </is>
      </c>
      <c r="I5979" t="inlineStr">
        <is>
          <t>Top-10 client</t>
        </is>
      </c>
      <c r="J5979" t="inlineStr">
        <is>
          <t>Sara Rossi</t>
        </is>
      </c>
      <c r="K5979" s="71" t="n">
        <v>4168</v>
      </c>
      <c r="L5979" s="72" t="n">
        <v>3808.86</v>
      </c>
      <c r="M5979" s="72" t="n">
        <v>15875328.48</v>
      </c>
      <c r="N5979" s="72" t="n">
        <v>0</v>
      </c>
      <c r="O5979" s="72" t="n">
        <v>15875328.48</v>
      </c>
      <c r="P5979" s="72" t="n">
        <v>9695794.210000001</v>
      </c>
      <c r="Q5979" s="72" t="n">
        <v>6179534.27</v>
      </c>
      <c r="R5979" t="inlineStr">
        <is>
          <t>B-02</t>
        </is>
      </c>
      <c r="S5979" s="73" t="n">
        <v>30.1</v>
      </c>
      <c r="T5979" s="73" t="n">
        <v>22.7</v>
      </c>
      <c r="U5979" s="71" t="n">
        <v>0</v>
      </c>
      <c r="V5979" t="inlineStr">
        <is>
          <t>No</t>
        </is>
      </c>
      <c r="W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TC105971</t>
        </is>
      </c>
      <c r="B5980" s="69" t="n">
        <v>46382</v>
      </c>
      <c r="C5980" s="70" t="n">
        <v>2026</v>
      </c>
      <c r="D5980" t="inlineStr">
        <is>
          <t>Dec</t>
        </is>
      </c>
      <c r="E5980" t="inlineStr">
        <is>
          <t>India</t>
        </is>
      </c>
      <c r="F5980" t="inlineStr">
        <is>
          <t>India</t>
        </is>
      </c>
      <c r="G5980" t="inlineStr">
        <is>
          <t>Communications &amp; Media</t>
        </is>
      </c>
      <c r="H5980" t="inlineStr">
        <is>
          <t>Consulting</t>
        </is>
      </c>
      <c r="I5980" t="inlineStr">
        <is>
          <t>Large client</t>
        </is>
      </c>
      <c r="J5980" t="inlineStr">
        <is>
          <t>Ravindra Patil</t>
        </is>
      </c>
      <c r="K5980" s="71" t="n">
        <v>4672</v>
      </c>
      <c r="L5980" s="72" t="n">
        <v>2956.43</v>
      </c>
      <c r="M5980" s="72" t="n">
        <v>13812440.96</v>
      </c>
      <c r="N5980" s="72" t="n">
        <v>552497.64</v>
      </c>
      <c r="O5980" s="72" t="n">
        <v>13259943.32</v>
      </c>
      <c r="P5980" s="72" t="n">
        <v>9625293.630000001</v>
      </c>
      <c r="Q5980" s="72" t="n">
        <v>3634649.69</v>
      </c>
      <c r="R5980" t="inlineStr">
        <is>
          <t>CM-03</t>
        </is>
      </c>
      <c r="S5980" s="73" t="n">
        <v>31.5</v>
      </c>
      <c r="T5980" s="73" t="n">
        <v>25.7</v>
      </c>
      <c r="U5980" s="71" t="n">
        <v>0</v>
      </c>
      <c r="V5980" t="inlineStr">
        <is>
          <t>No</t>
        </is>
      </c>
      <c r="W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TC105972</t>
        </is>
      </c>
      <c r="B5981" s="69" t="n">
        <v>46382</v>
      </c>
      <c r="C5981" s="70" t="n">
        <v>2026</v>
      </c>
      <c r="D5981" t="inlineStr">
        <is>
          <t>Dec</t>
        </is>
      </c>
      <c r="E5981" t="inlineStr">
        <is>
          <t>North America</t>
        </is>
      </c>
      <c r="F5981" t="inlineStr">
        <is>
          <t>USA</t>
        </is>
      </c>
      <c r="G5981" t="inlineStr">
        <is>
          <t>Retail &amp; CPG</t>
        </is>
      </c>
      <c r="H5981" t="inlineStr">
        <is>
          <t>Application services</t>
        </is>
      </c>
      <c r="I5981" t="inlineStr">
        <is>
          <t>Large client</t>
        </is>
      </c>
      <c r="J5981" t="inlineStr">
        <is>
          <t>Shraddha Kulkarni</t>
        </is>
      </c>
      <c r="K5981" s="71" t="n">
        <v>7293</v>
      </c>
      <c r="L5981" s="72" t="n">
        <v>3880.93</v>
      </c>
      <c r="M5981" s="72" t="n">
        <v>28303622.49</v>
      </c>
      <c r="N5981" s="72" t="n">
        <v>0</v>
      </c>
      <c r="O5981" s="72" t="n">
        <v>28303622.49</v>
      </c>
      <c r="P5981" s="72" t="n">
        <v>18154955.72</v>
      </c>
      <c r="Q5981" s="72" t="n">
        <v>10148666.77</v>
      </c>
      <c r="R5981" t="inlineStr">
        <is>
          <t>RC-01</t>
        </is>
      </c>
      <c r="S5981" s="73" t="n">
        <v>51.5</v>
      </c>
      <c r="T5981" s="73" t="n">
        <v>38.5</v>
      </c>
      <c r="U5981" s="71" t="n">
        <v>2</v>
      </c>
      <c r="V5981" t="inlineStr">
        <is>
          <t>No</t>
        </is>
      </c>
      <c r="W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TC105973</t>
        </is>
      </c>
      <c r="B5982" s="69" t="n">
        <v>46382</v>
      </c>
      <c r="C5982" s="70" t="n">
        <v>2026</v>
      </c>
      <c r="D5982" t="inlineStr">
        <is>
          <t>Dec</t>
        </is>
      </c>
      <c r="E5982" t="inlineStr">
        <is>
          <t>UK</t>
        </is>
      </c>
      <c r="F5982" t="inlineStr">
        <is>
          <t>UK</t>
        </is>
      </c>
      <c r="G5982" t="inlineStr">
        <is>
          <t>BFSI</t>
        </is>
      </c>
      <c r="H5982" t="inlineStr">
        <is>
          <t>Consulting</t>
        </is>
      </c>
      <c r="I5982" t="inlineStr">
        <is>
          <t>Top-10 client</t>
        </is>
      </c>
      <c r="J5982" t="inlineStr">
        <is>
          <t>Olivia Brown</t>
        </is>
      </c>
      <c r="K5982" s="71" t="n">
        <v>9044</v>
      </c>
      <c r="L5982" s="72" t="n">
        <v>3874.45</v>
      </c>
      <c r="M5982" s="72" t="n">
        <v>35040525.8</v>
      </c>
      <c r="N5982" s="72" t="n">
        <v>2102431.55</v>
      </c>
      <c r="O5982" s="72" t="n">
        <v>32938094.25</v>
      </c>
      <c r="P5982" s="72" t="n">
        <v>23960194.14</v>
      </c>
      <c r="Q5982" s="72" t="n">
        <v>8977900.109999999</v>
      </c>
      <c r="R5982" t="inlineStr">
        <is>
          <t>B-03</t>
        </is>
      </c>
      <c r="S5982" s="73" t="n">
        <v>57.2</v>
      </c>
      <c r="T5982" s="73" t="n">
        <v>45.2</v>
      </c>
      <c r="U5982" s="71" t="n">
        <v>0</v>
      </c>
      <c r="V5982" t="inlineStr">
        <is>
          <t>No</t>
        </is>
      </c>
      <c r="W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TC105974</t>
        </is>
      </c>
      <c r="B5983" s="69" t="n">
        <v>46382</v>
      </c>
      <c r="C5983" s="70" t="n">
        <v>2026</v>
      </c>
      <c r="D5983" t="inlineStr">
        <is>
          <t>Dec</t>
        </is>
      </c>
      <c r="E5983" t="inlineStr">
        <is>
          <t>Asia Pacific</t>
        </is>
      </c>
      <c r="F5983" t="inlineStr">
        <is>
          <t>Singapore</t>
        </is>
      </c>
      <c r="G5983" t="inlineStr">
        <is>
          <t>BFSI</t>
        </is>
      </c>
      <c r="H5983" t="inlineStr">
        <is>
          <t>BPS</t>
        </is>
      </c>
      <c r="I5983" t="inlineStr">
        <is>
          <t>Mid-size client</t>
        </is>
      </c>
      <c r="J5983" t="inlineStr">
        <is>
          <t>Carlos Silva</t>
        </is>
      </c>
      <c r="K5983" s="71" t="n">
        <v>11697</v>
      </c>
      <c r="L5983" s="72" t="n">
        <v>3743.86</v>
      </c>
      <c r="M5983" s="72" t="n">
        <v>43791930.42</v>
      </c>
      <c r="N5983" s="72" t="n">
        <v>0</v>
      </c>
      <c r="O5983" s="72" t="n">
        <v>43791930.42</v>
      </c>
      <c r="P5983" s="72" t="n">
        <v>27328510.86</v>
      </c>
      <c r="Q5983" s="72" t="n">
        <v>16463419.56</v>
      </c>
      <c r="R5983" t="inlineStr">
        <is>
          <t>B-02</t>
        </is>
      </c>
      <c r="S5983" s="73" t="n">
        <v>66.5</v>
      </c>
      <c r="T5983" s="73" t="n">
        <v>58.3</v>
      </c>
      <c r="U5983" s="71" t="n">
        <v>1</v>
      </c>
      <c r="V5983" t="inlineStr">
        <is>
          <t>Yes</t>
        </is>
      </c>
      <c r="W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TC105975</t>
        </is>
      </c>
      <c r="B5984" s="69" t="n">
        <v>46382</v>
      </c>
      <c r="C5984" s="70" t="n">
        <v>2026</v>
      </c>
      <c r="D5984" t="inlineStr">
        <is>
          <t>Dec</t>
        </is>
      </c>
      <c r="E5984" t="inlineStr">
        <is>
          <t>North America</t>
        </is>
      </c>
      <c r="F5984" t="inlineStr">
        <is>
          <t>Canada</t>
        </is>
      </c>
      <c r="G5984" t="inlineStr">
        <is>
          <t>Retail &amp; CPG</t>
        </is>
      </c>
      <c r="H5984" t="inlineStr">
        <is>
          <t>Application services</t>
        </is>
      </c>
      <c r="I5984" t="inlineStr">
        <is>
          <t>Large client</t>
        </is>
      </c>
      <c r="J5984" t="inlineStr">
        <is>
          <t>Priya Nair</t>
        </is>
      </c>
      <c r="K5984" s="71" t="n">
        <v>13984</v>
      </c>
      <c r="L5984" s="72" t="n">
        <v>4052.03</v>
      </c>
      <c r="M5984" s="72" t="n">
        <v>56663587.52</v>
      </c>
      <c r="N5984" s="72" t="n">
        <v>1133271.75</v>
      </c>
      <c r="O5984" s="72" t="n">
        <v>55530315.77</v>
      </c>
      <c r="P5984" s="72" t="n">
        <v>39771119.94</v>
      </c>
      <c r="Q5984" s="72" t="n">
        <v>15759195.83</v>
      </c>
      <c r="R5984" t="inlineStr">
        <is>
          <t>RC-06</t>
        </is>
      </c>
      <c r="S5984" s="73" t="n">
        <v>79.90000000000001</v>
      </c>
      <c r="T5984" s="73" t="n">
        <v>72.59999999999999</v>
      </c>
      <c r="U5984" s="71" t="n">
        <v>1</v>
      </c>
      <c r="V5984" t="inlineStr">
        <is>
          <t>No</t>
        </is>
      </c>
      <c r="W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TC105976</t>
        </is>
      </c>
      <c r="B5985" s="69" t="n">
        <v>46382</v>
      </c>
      <c r="C5985" s="70" t="n">
        <v>2026</v>
      </c>
      <c r="D5985" t="inlineStr">
        <is>
          <t>Dec</t>
        </is>
      </c>
      <c r="E5985" t="inlineStr">
        <is>
          <t>North America</t>
        </is>
      </c>
      <c r="F5985" t="inlineStr">
        <is>
          <t>USA</t>
        </is>
      </c>
      <c r="G5985" t="inlineStr">
        <is>
          <t>Retail &amp; CPG</t>
        </is>
      </c>
      <c r="H5985" t="inlineStr">
        <is>
          <t>Cloud &amp; infrastructure</t>
        </is>
      </c>
      <c r="I5985" t="inlineStr">
        <is>
          <t>Mid-size client</t>
        </is>
      </c>
      <c r="J5985" t="inlineStr">
        <is>
          <t>Zoya Ahmed</t>
        </is>
      </c>
      <c r="K5985" s="71" t="n">
        <v>3762</v>
      </c>
      <c r="L5985" s="72" t="n">
        <v>4067.09</v>
      </c>
      <c r="M5985" s="72" t="n">
        <v>15300392.58</v>
      </c>
      <c r="N5985" s="72" t="n">
        <v>0</v>
      </c>
      <c r="O5985" s="72" t="n">
        <v>15300392.58</v>
      </c>
      <c r="P5985" s="72" t="n">
        <v>10493915.24</v>
      </c>
      <c r="Q5985" s="72" t="n">
        <v>4806477.34</v>
      </c>
      <c r="R5985" t="inlineStr">
        <is>
          <t>RC-02</t>
        </is>
      </c>
      <c r="S5985" s="73" t="n">
        <v>24.6</v>
      </c>
      <c r="T5985" s="73" t="n">
        <v>20</v>
      </c>
      <c r="U5985" s="71" t="n">
        <v>0</v>
      </c>
      <c r="V5985" t="inlineStr">
        <is>
          <t>No</t>
        </is>
      </c>
      <c r="W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TC105977</t>
        </is>
      </c>
      <c r="B5986" s="69" t="n">
        <v>46382</v>
      </c>
      <c r="C5986" s="70" t="n">
        <v>2026</v>
      </c>
      <c r="D5986" t="inlineStr">
        <is>
          <t>Dec</t>
        </is>
      </c>
      <c r="E5986" t="inlineStr">
        <is>
          <t>North America</t>
        </is>
      </c>
      <c r="F5986" t="inlineStr">
        <is>
          <t>USA</t>
        </is>
      </c>
      <c r="G5986" t="inlineStr">
        <is>
          <t>Retail &amp; CPG</t>
        </is>
      </c>
      <c r="H5986" t="inlineStr">
        <is>
          <t>Cloud &amp; infrastructure</t>
        </is>
      </c>
      <c r="I5986" t="inlineStr">
        <is>
          <t>Large client</t>
        </is>
      </c>
      <c r="J5986" t="inlineStr">
        <is>
          <t>Fatima Al-Saud</t>
        </is>
      </c>
      <c r="K5986" s="71" t="n">
        <v>3779</v>
      </c>
      <c r="L5986" s="72" t="n">
        <v>3938.74</v>
      </c>
      <c r="M5986" s="72" t="n">
        <v>14884498.46</v>
      </c>
      <c r="N5986" s="72" t="n">
        <v>0</v>
      </c>
      <c r="O5986" s="72" t="n">
        <v>14884498.46</v>
      </c>
      <c r="P5986" s="72" t="n">
        <v>10035709.15</v>
      </c>
      <c r="Q5986" s="72" t="n">
        <v>4848789.31</v>
      </c>
      <c r="R5986" t="inlineStr">
        <is>
          <t>RC-03</t>
        </is>
      </c>
      <c r="S5986" s="73" t="n">
        <v>25.3</v>
      </c>
      <c r="T5986" s="73" t="n">
        <v>20.4</v>
      </c>
      <c r="U5986" s="71" t="n">
        <v>1</v>
      </c>
      <c r="V5986" t="inlineStr">
        <is>
          <t>No</t>
        </is>
      </c>
      <c r="W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TC105978</t>
        </is>
      </c>
      <c r="B5987" s="69" t="n">
        <v>46382</v>
      </c>
      <c r="C5987" s="70" t="n">
        <v>2026</v>
      </c>
      <c r="D5987" t="inlineStr">
        <is>
          <t>Dec</t>
        </is>
      </c>
      <c r="E5987" t="inlineStr">
        <is>
          <t>North America</t>
        </is>
      </c>
      <c r="F5987" t="inlineStr">
        <is>
          <t>Canada</t>
        </is>
      </c>
      <c r="G5987" t="inlineStr">
        <is>
          <t>Manufacturing</t>
        </is>
      </c>
      <c r="H5987" t="inlineStr">
        <is>
          <t>Application services</t>
        </is>
      </c>
      <c r="I5987" t="inlineStr">
        <is>
          <t>Mid-size client</t>
        </is>
      </c>
      <c r="J5987" t="inlineStr">
        <is>
          <t>Olivia Brown</t>
        </is>
      </c>
      <c r="K5987" s="71" t="n">
        <v>4773</v>
      </c>
      <c r="L5987" s="72" t="n">
        <v>3979.35</v>
      </c>
      <c r="M5987" s="72" t="n">
        <v>18993437.55</v>
      </c>
      <c r="N5987" s="72" t="n">
        <v>1139606.25</v>
      </c>
      <c r="O5987" s="72" t="n">
        <v>17853831.3</v>
      </c>
      <c r="P5987" s="72" t="n">
        <v>13065082.3</v>
      </c>
      <c r="Q5987" s="72" t="n">
        <v>4788749</v>
      </c>
      <c r="R5987" t="inlineStr">
        <is>
          <t>M-02</t>
        </is>
      </c>
      <c r="S5987" s="73" t="n">
        <v>33.3</v>
      </c>
      <c r="T5987" s="73" t="n">
        <v>26</v>
      </c>
      <c r="U5987" s="71" t="n">
        <v>0</v>
      </c>
      <c r="V5987" t="inlineStr">
        <is>
          <t>No</t>
        </is>
      </c>
      <c r="W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TC105979</t>
        </is>
      </c>
      <c r="B5988" s="69" t="n">
        <v>46382</v>
      </c>
      <c r="C5988" s="70" t="n">
        <v>2026</v>
      </c>
      <c r="D5988" t="inlineStr">
        <is>
          <t>Dec</t>
        </is>
      </c>
      <c r="E5988" t="inlineStr">
        <is>
          <t>North America</t>
        </is>
      </c>
      <c r="F5988" t="inlineStr">
        <is>
          <t>Canada</t>
        </is>
      </c>
      <c r="G5988" t="inlineStr">
        <is>
          <t>Communications &amp; Media</t>
        </is>
      </c>
      <c r="H5988" t="inlineStr">
        <is>
          <t>AI &amp; data</t>
        </is>
      </c>
      <c r="I5988" t="inlineStr">
        <is>
          <t>Top-10 client</t>
        </is>
      </c>
      <c r="J5988" t="inlineStr">
        <is>
          <t>Liam O'Brien</t>
        </is>
      </c>
      <c r="K5988" s="71" t="n">
        <v>6890</v>
      </c>
      <c r="L5988" s="72" t="n">
        <v>3814.57</v>
      </c>
      <c r="M5988" s="72" t="n">
        <v>26282387.3</v>
      </c>
      <c r="N5988" s="72" t="n">
        <v>0</v>
      </c>
      <c r="O5988" s="72" t="n">
        <v>26282387.3</v>
      </c>
      <c r="P5988" s="72" t="n">
        <v>19392697.39</v>
      </c>
      <c r="Q5988" s="72" t="n">
        <v>6889689.91</v>
      </c>
      <c r="R5988" t="inlineStr">
        <is>
          <t>CM-03</t>
        </is>
      </c>
      <c r="S5988" s="73" t="n">
        <v>40.8</v>
      </c>
      <c r="T5988" s="73" t="n">
        <v>35.6</v>
      </c>
      <c r="U5988" s="71" t="n">
        <v>0</v>
      </c>
      <c r="V5988" t="inlineStr">
        <is>
          <t>No</t>
        </is>
      </c>
      <c r="W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TC105980</t>
        </is>
      </c>
      <c r="B5989" s="69" t="n">
        <v>46382</v>
      </c>
      <c r="C5989" s="70" t="n">
        <v>2026</v>
      </c>
      <c r="D5989" t="inlineStr">
        <is>
          <t>Dec</t>
        </is>
      </c>
      <c r="E5989" t="inlineStr">
        <is>
          <t>Continental Europe</t>
        </is>
      </c>
      <c r="F5989" t="inlineStr">
        <is>
          <t>Netherlands</t>
        </is>
      </c>
      <c r="G5989" t="inlineStr">
        <is>
          <t>Technology &amp; Services</t>
        </is>
      </c>
      <c r="H5989" t="inlineStr">
        <is>
          <t>Application services</t>
        </is>
      </c>
      <c r="I5989" t="inlineStr">
        <is>
          <t>Large client</t>
        </is>
      </c>
      <c r="J5989" t="inlineStr">
        <is>
          <t>Noah Smith</t>
        </is>
      </c>
      <c r="K5989" s="71" t="n">
        <v>5855</v>
      </c>
      <c r="L5989" s="72" t="n">
        <v>3861.9</v>
      </c>
      <c r="M5989" s="72" t="n">
        <v>22611424.5</v>
      </c>
      <c r="N5989" s="72" t="n">
        <v>0</v>
      </c>
      <c r="O5989" s="72" t="n">
        <v>22611424.5</v>
      </c>
      <c r="P5989" s="72" t="n">
        <v>13656480.34</v>
      </c>
      <c r="Q5989" s="72" t="n">
        <v>8954944.16</v>
      </c>
      <c r="R5989" t="inlineStr">
        <is>
          <t>TS-01</t>
        </is>
      </c>
      <c r="S5989" s="73" t="n">
        <v>36.4</v>
      </c>
      <c r="T5989" s="73" t="n">
        <v>30.4</v>
      </c>
      <c r="U5989" s="71" t="n">
        <v>2</v>
      </c>
      <c r="V5989" t="inlineStr">
        <is>
          <t>No</t>
        </is>
      </c>
      <c r="W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TC105981</t>
        </is>
      </c>
      <c r="B5990" s="69" t="n">
        <v>46382</v>
      </c>
      <c r="C5990" s="70" t="n">
        <v>2026</v>
      </c>
      <c r="D5990" t="inlineStr">
        <is>
          <t>Dec</t>
        </is>
      </c>
      <c r="E5990" t="inlineStr">
        <is>
          <t>North America</t>
        </is>
      </c>
      <c r="F5990" t="inlineStr">
        <is>
          <t>Canada</t>
        </is>
      </c>
      <c r="G5990" t="inlineStr">
        <is>
          <t>BFSI</t>
        </is>
      </c>
      <c r="H5990" t="inlineStr">
        <is>
          <t>BPS</t>
        </is>
      </c>
      <c r="I5990" t="inlineStr">
        <is>
          <t>Large client</t>
        </is>
      </c>
      <c r="J5990" t="inlineStr">
        <is>
          <t>Ana Costa</t>
        </is>
      </c>
      <c r="K5990" s="71" t="n">
        <v>1662</v>
      </c>
      <c r="L5990" s="72" t="n">
        <v>4120.61</v>
      </c>
      <c r="M5990" s="72" t="n">
        <v>6848453.82</v>
      </c>
      <c r="N5990" s="72" t="n">
        <v>136969.08</v>
      </c>
      <c r="O5990" s="72" t="n">
        <v>6711484.74</v>
      </c>
      <c r="P5990" s="72" t="n">
        <v>4754771.2</v>
      </c>
      <c r="Q5990" s="72" t="n">
        <v>1956713.54</v>
      </c>
      <c r="R5990" t="inlineStr">
        <is>
          <t>B-02</t>
        </is>
      </c>
      <c r="S5990" s="73" t="n">
        <v>10.6</v>
      </c>
      <c r="T5990" s="73" t="n">
        <v>8.6</v>
      </c>
      <c r="U5990" s="71" t="n">
        <v>0</v>
      </c>
      <c r="V5990" t="inlineStr">
        <is>
          <t>No</t>
        </is>
      </c>
      <c r="W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TC105982</t>
        </is>
      </c>
      <c r="B5991" s="69" t="n">
        <v>46382</v>
      </c>
      <c r="C5991" s="70" t="n">
        <v>2026</v>
      </c>
      <c r="D5991" t="inlineStr">
        <is>
          <t>Dec</t>
        </is>
      </c>
      <c r="E5991" t="inlineStr">
        <is>
          <t>India</t>
        </is>
      </c>
      <c r="F5991" t="inlineStr">
        <is>
          <t>India</t>
        </is>
      </c>
      <c r="G5991" t="inlineStr">
        <is>
          <t>Life Sciences</t>
        </is>
      </c>
      <c r="H5991" t="inlineStr">
        <is>
          <t>Application services</t>
        </is>
      </c>
      <c r="I5991" t="inlineStr">
        <is>
          <t>Mid-size client</t>
        </is>
      </c>
      <c r="J5991" t="inlineStr">
        <is>
          <t>Fatima Al-Saud</t>
        </is>
      </c>
      <c r="K5991" s="71" t="n">
        <v>7086</v>
      </c>
      <c r="L5991" s="72" t="n">
        <v>3759.98</v>
      </c>
      <c r="M5991" s="72" t="n">
        <v>26643218.28</v>
      </c>
      <c r="N5991" s="72" t="n">
        <v>1598593.1</v>
      </c>
      <c r="O5991" s="72" t="n">
        <v>25044625.18</v>
      </c>
      <c r="P5991" s="72" t="n">
        <v>18075000.85</v>
      </c>
      <c r="Q5991" s="72" t="n">
        <v>6969624.33</v>
      </c>
      <c r="R5991" t="inlineStr">
        <is>
          <t>LS-02</t>
        </is>
      </c>
      <c r="S5991" s="73" t="n">
        <v>40.5</v>
      </c>
      <c r="T5991" s="73" t="n">
        <v>34.8</v>
      </c>
      <c r="U5991" s="71" t="n">
        <v>0</v>
      </c>
      <c r="V5991" t="inlineStr">
        <is>
          <t>No</t>
        </is>
      </c>
      <c r="W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TC105983</t>
        </is>
      </c>
      <c r="B5992" s="69" t="n">
        <v>46383</v>
      </c>
      <c r="C5992" s="70" t="n">
        <v>2026</v>
      </c>
      <c r="D5992" t="inlineStr">
        <is>
          <t>Dec</t>
        </is>
      </c>
      <c r="E5992" t="inlineStr">
        <is>
          <t>North America</t>
        </is>
      </c>
      <c r="F5992" t="inlineStr">
        <is>
          <t>Canada</t>
        </is>
      </c>
      <c r="G5992" t="inlineStr">
        <is>
          <t>Communications &amp; Media</t>
        </is>
      </c>
      <c r="H5992" t="inlineStr">
        <is>
          <t>BPS</t>
        </is>
      </c>
      <c r="I5992" t="inlineStr">
        <is>
          <t>Top-10 client</t>
        </is>
      </c>
      <c r="J5992" t="inlineStr">
        <is>
          <t>Emma Clarke</t>
        </is>
      </c>
      <c r="K5992" s="71" t="n">
        <v>6046</v>
      </c>
      <c r="L5992" s="72" t="n">
        <v>3629.02</v>
      </c>
      <c r="M5992" s="72" t="n">
        <v>21941054.92</v>
      </c>
      <c r="N5992" s="72" t="n">
        <v>877642.2</v>
      </c>
      <c r="O5992" s="72" t="n">
        <v>21063412.72</v>
      </c>
      <c r="P5992" s="72" t="n">
        <v>14180861.5</v>
      </c>
      <c r="Q5992" s="72" t="n">
        <v>6882551.22</v>
      </c>
      <c r="R5992" t="inlineStr">
        <is>
          <t>CM-03</t>
        </is>
      </c>
      <c r="S5992" s="73" t="n">
        <v>42.3</v>
      </c>
      <c r="T5992" s="73" t="n">
        <v>33.1</v>
      </c>
      <c r="U5992" s="71" t="n">
        <v>1</v>
      </c>
      <c r="V5992" t="inlineStr">
        <is>
          <t>No</t>
        </is>
      </c>
      <c r="W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TC105984</t>
        </is>
      </c>
      <c r="B5993" s="69" t="n">
        <v>46383</v>
      </c>
      <c r="C5993" s="70" t="n">
        <v>2026</v>
      </c>
      <c r="D5993" t="inlineStr">
        <is>
          <t>Dec</t>
        </is>
      </c>
      <c r="E5993" t="inlineStr">
        <is>
          <t>Middle East &amp; Africa</t>
        </is>
      </c>
      <c r="F5993" t="inlineStr">
        <is>
          <t>UAE</t>
        </is>
      </c>
      <c r="G5993" t="inlineStr">
        <is>
          <t>Communications &amp; Media</t>
        </is>
      </c>
      <c r="H5993" t="inlineStr">
        <is>
          <t>Consulting</t>
        </is>
      </c>
      <c r="I5993" t="inlineStr">
        <is>
          <t>Mid-size client</t>
        </is>
      </c>
      <c r="J5993" t="inlineStr">
        <is>
          <t>Omar Haddad</t>
        </is>
      </c>
      <c r="K5993" s="71" t="n">
        <v>5683</v>
      </c>
      <c r="L5993" s="72" t="n">
        <v>2901.65</v>
      </c>
      <c r="M5993" s="72" t="n">
        <v>16490076.95</v>
      </c>
      <c r="N5993" s="72" t="n">
        <v>329801.54</v>
      </c>
      <c r="O5993" s="72" t="n">
        <v>16160275.41</v>
      </c>
      <c r="P5993" s="72" t="n">
        <v>11926383.28</v>
      </c>
      <c r="Q5993" s="72" t="n">
        <v>4233892.13</v>
      </c>
      <c r="R5993" t="inlineStr">
        <is>
          <t>CM-05</t>
        </is>
      </c>
      <c r="S5993" s="73" t="n">
        <v>41.9</v>
      </c>
      <c r="T5993" s="73" t="n">
        <v>31.3</v>
      </c>
      <c r="U5993" s="71" t="n">
        <v>1</v>
      </c>
      <c r="V5993" t="inlineStr">
        <is>
          <t>No</t>
        </is>
      </c>
      <c r="W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TC105985</t>
        </is>
      </c>
      <c r="B5994" s="69" t="n">
        <v>46383</v>
      </c>
      <c r="C5994" s="70" t="n">
        <v>2026</v>
      </c>
      <c r="D5994" t="inlineStr">
        <is>
          <t>Dec</t>
        </is>
      </c>
      <c r="E5994" t="inlineStr">
        <is>
          <t>UK</t>
        </is>
      </c>
      <c r="F5994" t="inlineStr">
        <is>
          <t>UK</t>
        </is>
      </c>
      <c r="G5994" t="inlineStr">
        <is>
          <t>Life Sciences</t>
        </is>
      </c>
      <c r="H5994" t="inlineStr">
        <is>
          <t>Application services</t>
        </is>
      </c>
      <c r="I5994" t="inlineStr">
        <is>
          <t>Mid-size client</t>
        </is>
      </c>
      <c r="J5994" t="inlineStr">
        <is>
          <t>Carlos Silva</t>
        </is>
      </c>
      <c r="K5994" s="71" t="n">
        <v>14156</v>
      </c>
      <c r="L5994" s="72" t="n">
        <v>4754.59</v>
      </c>
      <c r="M5994" s="72" t="n">
        <v>67305976.04000001</v>
      </c>
      <c r="N5994" s="72" t="n">
        <v>0</v>
      </c>
      <c r="O5994" s="72" t="n">
        <v>67305976.04000001</v>
      </c>
      <c r="P5994" s="72" t="n">
        <v>43733052.07</v>
      </c>
      <c r="Q5994" s="72" t="n">
        <v>23572923.97</v>
      </c>
      <c r="R5994" t="inlineStr">
        <is>
          <t>LS-03</t>
        </is>
      </c>
      <c r="S5994" s="73" t="n">
        <v>78.09999999999999</v>
      </c>
      <c r="T5994" s="73" t="n">
        <v>71.8</v>
      </c>
      <c r="U5994" s="71" t="n">
        <v>0</v>
      </c>
      <c r="V5994" t="inlineStr">
        <is>
          <t>No</t>
        </is>
      </c>
      <c r="W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TC105986</t>
        </is>
      </c>
      <c r="B5995" s="69" t="n">
        <v>46383</v>
      </c>
      <c r="C5995" s="70" t="n">
        <v>2026</v>
      </c>
      <c r="D5995" t="inlineStr">
        <is>
          <t>Dec</t>
        </is>
      </c>
      <c r="E5995" t="inlineStr">
        <is>
          <t>India</t>
        </is>
      </c>
      <c r="F5995" t="inlineStr">
        <is>
          <t>India</t>
        </is>
      </c>
      <c r="G5995" t="inlineStr">
        <is>
          <t>Technology &amp; Services</t>
        </is>
      </c>
      <c r="H5995" t="inlineStr">
        <is>
          <t>AI &amp; data</t>
        </is>
      </c>
      <c r="I5995" t="inlineStr">
        <is>
          <t>Top-10 client</t>
        </is>
      </c>
      <c r="J5995" t="inlineStr">
        <is>
          <t>Arjun Mehta</t>
        </is>
      </c>
      <c r="K5995" s="71" t="n">
        <v>6286</v>
      </c>
      <c r="L5995" s="72" t="n">
        <v>3590.97</v>
      </c>
      <c r="M5995" s="72" t="n">
        <v>22572837.42</v>
      </c>
      <c r="N5995" s="72" t="n">
        <v>0</v>
      </c>
      <c r="O5995" s="72" t="n">
        <v>22572837.42</v>
      </c>
      <c r="P5995" s="72" t="n">
        <v>14844886.95</v>
      </c>
      <c r="Q5995" s="72" t="n">
        <v>7727950.47</v>
      </c>
      <c r="R5995" t="inlineStr">
        <is>
          <t>TS-03</t>
        </is>
      </c>
      <c r="S5995" s="73" t="n">
        <v>42.7</v>
      </c>
      <c r="T5995" s="73" t="n">
        <v>33.8</v>
      </c>
      <c r="U5995" s="71" t="n">
        <v>0</v>
      </c>
      <c r="V5995" t="inlineStr">
        <is>
          <t>No</t>
        </is>
      </c>
      <c r="W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TC105987</t>
        </is>
      </c>
      <c r="B5996" s="69" t="n">
        <v>46383</v>
      </c>
      <c r="C5996" s="70" t="n">
        <v>2026</v>
      </c>
      <c r="D5996" t="inlineStr">
        <is>
          <t>Dec</t>
        </is>
      </c>
      <c r="E5996" t="inlineStr">
        <is>
          <t>North America</t>
        </is>
      </c>
      <c r="F5996" t="inlineStr">
        <is>
          <t>Canada</t>
        </is>
      </c>
      <c r="G5996" t="inlineStr">
        <is>
          <t>Retail &amp; CPG</t>
        </is>
      </c>
      <c r="H5996" t="inlineStr">
        <is>
          <t>Cloud &amp; infrastructure</t>
        </is>
      </c>
      <c r="I5996" t="inlineStr">
        <is>
          <t>Mid-size client</t>
        </is>
      </c>
      <c r="J5996" t="inlineStr">
        <is>
          <t>Noah Smith</t>
        </is>
      </c>
      <c r="K5996" s="71" t="n">
        <v>9235</v>
      </c>
      <c r="L5996" s="72" t="n">
        <v>4025.03</v>
      </c>
      <c r="M5996" s="72" t="n">
        <v>37171152.05</v>
      </c>
      <c r="N5996" s="72" t="n">
        <v>0</v>
      </c>
      <c r="O5996" s="72" t="n">
        <v>37171152.05</v>
      </c>
      <c r="P5996" s="72" t="n">
        <v>23256940.67</v>
      </c>
      <c r="Q5996" s="72" t="n">
        <v>13914211.38</v>
      </c>
      <c r="R5996" t="inlineStr">
        <is>
          <t>RC-04</t>
        </is>
      </c>
      <c r="S5996" s="73" t="n">
        <v>63</v>
      </c>
      <c r="T5996" s="73" t="n">
        <v>49.9</v>
      </c>
      <c r="U5996" s="71" t="n">
        <v>1</v>
      </c>
      <c r="V5996" t="inlineStr">
        <is>
          <t>No</t>
        </is>
      </c>
      <c r="W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TC105988</t>
        </is>
      </c>
      <c r="B5997" s="69" t="n">
        <v>46383</v>
      </c>
      <c r="C5997" s="70" t="n">
        <v>2026</v>
      </c>
      <c r="D5997" t="inlineStr">
        <is>
          <t>Dec</t>
        </is>
      </c>
      <c r="E5997" t="inlineStr">
        <is>
          <t>North America</t>
        </is>
      </c>
      <c r="F5997" t="inlineStr">
        <is>
          <t>USA</t>
        </is>
      </c>
      <c r="G5997" t="inlineStr">
        <is>
          <t>Retail &amp; CPG</t>
        </is>
      </c>
      <c r="H5997" t="inlineStr">
        <is>
          <t>BPS</t>
        </is>
      </c>
      <c r="I5997" t="inlineStr">
        <is>
          <t>Large client</t>
        </is>
      </c>
      <c r="J5997" t="inlineStr">
        <is>
          <t>Mei Lin</t>
        </is>
      </c>
      <c r="K5997" s="71" t="n">
        <v>11188</v>
      </c>
      <c r="L5997" s="72" t="n">
        <v>3786.45</v>
      </c>
      <c r="M5997" s="72" t="n">
        <v>42362802.6</v>
      </c>
      <c r="N5997" s="72" t="n">
        <v>1694512.1</v>
      </c>
      <c r="O5997" s="72" t="n">
        <v>40668290.5</v>
      </c>
      <c r="P5997" s="72" t="n">
        <v>24971806.1</v>
      </c>
      <c r="Q5997" s="72" t="n">
        <v>15696484.4</v>
      </c>
      <c r="R5997" t="inlineStr">
        <is>
          <t>RC-03</t>
        </is>
      </c>
      <c r="S5997" s="73" t="n">
        <v>68.3</v>
      </c>
      <c r="T5997" s="73" t="n">
        <v>57.7</v>
      </c>
      <c r="U5997" s="71" t="n">
        <v>2</v>
      </c>
      <c r="V5997" t="inlineStr">
        <is>
          <t>No</t>
        </is>
      </c>
      <c r="W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TC105989</t>
        </is>
      </c>
      <c r="B5998" s="69" t="n">
        <v>46383</v>
      </c>
      <c r="C5998" s="70" t="n">
        <v>2026</v>
      </c>
      <c r="D5998" t="inlineStr">
        <is>
          <t>Dec</t>
        </is>
      </c>
      <c r="E5998" t="inlineStr">
        <is>
          <t>Continental Europe</t>
        </is>
      </c>
      <c r="F5998" t="inlineStr">
        <is>
          <t>Netherlands</t>
        </is>
      </c>
      <c r="G5998" t="inlineStr">
        <is>
          <t>Retail &amp; CPG</t>
        </is>
      </c>
      <c r="H5998" t="inlineStr">
        <is>
          <t>Cloud &amp; infrastructure</t>
        </is>
      </c>
      <c r="I5998" t="inlineStr">
        <is>
          <t>Mid-size client</t>
        </is>
      </c>
      <c r="J5998" t="inlineStr">
        <is>
          <t>Arjun Mehta</t>
        </is>
      </c>
      <c r="K5998" s="71" t="n">
        <v>13227</v>
      </c>
      <c r="L5998" s="72" t="n">
        <v>3375.03</v>
      </c>
      <c r="M5998" s="72" t="n">
        <v>44641521.81</v>
      </c>
      <c r="N5998" s="72" t="n">
        <v>0</v>
      </c>
      <c r="O5998" s="72" t="n">
        <v>44641521.81</v>
      </c>
      <c r="P5998" s="72" t="n">
        <v>30229919.92</v>
      </c>
      <c r="Q5998" s="72" t="n">
        <v>14411601.89</v>
      </c>
      <c r="R5998" t="inlineStr">
        <is>
          <t>RC-03</t>
        </is>
      </c>
      <c r="S5998" s="73" t="n">
        <v>76.7</v>
      </c>
      <c r="T5998" s="73" t="n">
        <v>68</v>
      </c>
      <c r="U5998" s="71" t="n">
        <v>1</v>
      </c>
      <c r="V5998" t="inlineStr">
        <is>
          <t>No</t>
        </is>
      </c>
      <c r="W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TC105990</t>
        </is>
      </c>
      <c r="B5999" s="69" t="n">
        <v>46384</v>
      </c>
      <c r="C5999" s="70" t="n">
        <v>2026</v>
      </c>
      <c r="D5999" t="inlineStr">
        <is>
          <t>Dec</t>
        </is>
      </c>
      <c r="E5999" t="inlineStr">
        <is>
          <t>North America</t>
        </is>
      </c>
      <c r="F5999" t="inlineStr">
        <is>
          <t>Canada</t>
        </is>
      </c>
      <c r="G5999" t="inlineStr">
        <is>
          <t>BFSI</t>
        </is>
      </c>
      <c r="H5999" t="inlineStr">
        <is>
          <t>Cloud &amp; infrastructure</t>
        </is>
      </c>
      <c r="I5999" t="inlineStr">
        <is>
          <t>Top-10 client</t>
        </is>
      </c>
      <c r="J5999" t="inlineStr">
        <is>
          <t>Fatima Al-Saud</t>
        </is>
      </c>
      <c r="K5999" s="71" t="n">
        <v>11533</v>
      </c>
      <c r="L5999" s="72" t="n">
        <v>4316.3</v>
      </c>
      <c r="M5999" s="72" t="n">
        <v>49779887.9</v>
      </c>
      <c r="N5999" s="72" t="n">
        <v>2986793.27</v>
      </c>
      <c r="O5999" s="72" t="n">
        <v>46793094.63</v>
      </c>
      <c r="P5999" s="72" t="n">
        <v>32537748.75</v>
      </c>
      <c r="Q5999" s="72" t="n">
        <v>14255345.88</v>
      </c>
      <c r="R5999" t="inlineStr">
        <is>
          <t>B-05</t>
        </is>
      </c>
      <c r="S5999" s="73" t="n">
        <v>75.3</v>
      </c>
      <c r="T5999" s="73" t="n">
        <v>62.2</v>
      </c>
      <c r="U5999" s="71" t="n">
        <v>1</v>
      </c>
      <c r="V5999" t="inlineStr">
        <is>
          <t>Yes</t>
        </is>
      </c>
      <c r="W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TC105991</t>
        </is>
      </c>
      <c r="B6000" s="69" t="n">
        <v>46384</v>
      </c>
      <c r="C6000" s="70" t="n">
        <v>2026</v>
      </c>
      <c r="D6000" t="inlineStr">
        <is>
          <t>Dec</t>
        </is>
      </c>
      <c r="E6000" t="inlineStr">
        <is>
          <t>North America</t>
        </is>
      </c>
      <c r="F6000" t="inlineStr">
        <is>
          <t>USA</t>
        </is>
      </c>
      <c r="G6000" t="inlineStr">
        <is>
          <t>BFSI</t>
        </is>
      </c>
      <c r="H6000" t="inlineStr">
        <is>
          <t>Cloud &amp; infrastructure</t>
        </is>
      </c>
      <c r="I6000" t="inlineStr">
        <is>
          <t>Top-10 client</t>
        </is>
      </c>
      <c r="J6000" t="inlineStr">
        <is>
          <t>Carlos Silva</t>
        </is>
      </c>
      <c r="K6000" s="71" t="n">
        <v>11672</v>
      </c>
      <c r="L6000" s="72" t="n">
        <v>4525.62</v>
      </c>
      <c r="M6000" s="72" t="n">
        <v>52823036.64</v>
      </c>
      <c r="N6000" s="72" t="n">
        <v>0</v>
      </c>
      <c r="O6000" s="72" t="n">
        <v>52823036.64</v>
      </c>
      <c r="P6000" s="72" t="n">
        <v>34369561.81</v>
      </c>
      <c r="Q6000" s="72" t="n">
        <v>18453474.83</v>
      </c>
      <c r="R6000" t="inlineStr">
        <is>
          <t>B-02</t>
        </is>
      </c>
      <c r="S6000" s="73" t="n">
        <v>71.3</v>
      </c>
      <c r="T6000" s="73" t="n">
        <v>60.8</v>
      </c>
      <c r="U6000" s="71" t="n">
        <v>1</v>
      </c>
      <c r="V6000" t="inlineStr">
        <is>
          <t>No</t>
        </is>
      </c>
      <c r="W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TC105992</t>
        </is>
      </c>
      <c r="B6001" s="69" t="n">
        <v>46384</v>
      </c>
      <c r="C6001" s="70" t="n">
        <v>2026</v>
      </c>
      <c r="D6001" t="inlineStr">
        <is>
          <t>Dec</t>
        </is>
      </c>
      <c r="E6001" t="inlineStr">
        <is>
          <t>North America</t>
        </is>
      </c>
      <c r="F6001" t="inlineStr">
        <is>
          <t>USA</t>
        </is>
      </c>
      <c r="G6001" t="inlineStr">
        <is>
          <t>BFSI</t>
        </is>
      </c>
      <c r="H6001" t="inlineStr">
        <is>
          <t>Cloud &amp; infrastructure</t>
        </is>
      </c>
      <c r="I6001" t="inlineStr">
        <is>
          <t>Large client</t>
        </is>
      </c>
      <c r="J6001" t="inlineStr">
        <is>
          <t>Amir Khan</t>
        </is>
      </c>
      <c r="K6001" s="71" t="n">
        <v>3449</v>
      </c>
      <c r="L6001" s="72" t="n">
        <v>4478.35</v>
      </c>
      <c r="M6001" s="72" t="n">
        <v>15445829.15</v>
      </c>
      <c r="N6001" s="72" t="n">
        <v>926749.75</v>
      </c>
      <c r="O6001" s="72" t="n">
        <v>14519079.4</v>
      </c>
      <c r="P6001" s="72" t="n">
        <v>9863792.83</v>
      </c>
      <c r="Q6001" s="72" t="n">
        <v>4655286.57</v>
      </c>
      <c r="R6001" t="inlineStr">
        <is>
          <t>B-05</t>
        </is>
      </c>
      <c r="S6001" s="73" t="n">
        <v>23</v>
      </c>
      <c r="T6001" s="73" t="n">
        <v>17.4</v>
      </c>
      <c r="U6001" s="71" t="n">
        <v>0</v>
      </c>
      <c r="V6001" t="inlineStr">
        <is>
          <t>No</t>
        </is>
      </c>
      <c r="W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TC105993</t>
        </is>
      </c>
      <c r="B6002" s="69" t="n">
        <v>46384</v>
      </c>
      <c r="C6002" s="70" t="n">
        <v>2026</v>
      </c>
      <c r="D6002" t="inlineStr">
        <is>
          <t>Dec</t>
        </is>
      </c>
      <c r="E6002" t="inlineStr">
        <is>
          <t>North America</t>
        </is>
      </c>
      <c r="F6002" t="inlineStr">
        <is>
          <t>Canada</t>
        </is>
      </c>
      <c r="G6002" t="inlineStr">
        <is>
          <t>BFSI</t>
        </is>
      </c>
      <c r="H6002" t="inlineStr">
        <is>
          <t>Application services</t>
        </is>
      </c>
      <c r="I6002" t="inlineStr">
        <is>
          <t>Large client</t>
        </is>
      </c>
      <c r="J6002" t="inlineStr">
        <is>
          <t>Fatima Al-Saud</t>
        </is>
      </c>
      <c r="K6002" s="71" t="n">
        <v>1325</v>
      </c>
      <c r="L6002" s="72" t="n">
        <v>4082.65</v>
      </c>
      <c r="M6002" s="72" t="n">
        <v>5409511.25</v>
      </c>
      <c r="N6002" s="72" t="n">
        <v>324570.67</v>
      </c>
      <c r="O6002" s="72" t="n">
        <v>5084940.58</v>
      </c>
      <c r="P6002" s="72" t="n">
        <v>3692506.29</v>
      </c>
      <c r="Q6002" s="72" t="n">
        <v>1392434.29</v>
      </c>
      <c r="R6002" t="inlineStr">
        <is>
          <t>B-05</t>
        </is>
      </c>
      <c r="S6002" s="73" t="n">
        <v>9.6</v>
      </c>
      <c r="T6002" s="73" t="n">
        <v>7.3</v>
      </c>
      <c r="U6002" s="71" t="n">
        <v>0</v>
      </c>
      <c r="V6002" t="inlineStr">
        <is>
          <t>No</t>
        </is>
      </c>
      <c r="W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TC105994</t>
        </is>
      </c>
      <c r="B6003" s="69" t="n">
        <v>46384</v>
      </c>
      <c r="C6003" s="70" t="n">
        <v>2026</v>
      </c>
      <c r="D6003" t="inlineStr">
        <is>
          <t>Dec</t>
        </is>
      </c>
      <c r="E6003" t="inlineStr">
        <is>
          <t>North America</t>
        </is>
      </c>
      <c r="F6003" t="inlineStr">
        <is>
          <t>Canada</t>
        </is>
      </c>
      <c r="G6003" t="inlineStr">
        <is>
          <t>BFSI</t>
        </is>
      </c>
      <c r="H6003" t="inlineStr">
        <is>
          <t>Cloud &amp; infrastructure</t>
        </is>
      </c>
      <c r="I6003" t="inlineStr">
        <is>
          <t>Large client</t>
        </is>
      </c>
      <c r="J6003" t="inlineStr">
        <is>
          <t>Emma Clarke</t>
        </is>
      </c>
      <c r="K6003" s="71" t="n">
        <v>2317</v>
      </c>
      <c r="L6003" s="72" t="n">
        <v>3862.89</v>
      </c>
      <c r="M6003" s="72" t="n">
        <v>8950316.130000001</v>
      </c>
      <c r="N6003" s="72" t="n">
        <v>537018.97</v>
      </c>
      <c r="O6003" s="72" t="n">
        <v>8413297.16</v>
      </c>
      <c r="P6003" s="72" t="n">
        <v>5501257.9</v>
      </c>
      <c r="Q6003" s="72" t="n">
        <v>2912039.26</v>
      </c>
      <c r="R6003" t="inlineStr">
        <is>
          <t>B-01</t>
        </is>
      </c>
      <c r="S6003" s="73" t="n">
        <v>15.3</v>
      </c>
      <c r="T6003" s="73" t="n">
        <v>12.9</v>
      </c>
      <c r="U6003" s="71" t="n">
        <v>1</v>
      </c>
      <c r="V6003" t="inlineStr">
        <is>
          <t>No</t>
        </is>
      </c>
      <c r="W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TC105995</t>
        </is>
      </c>
      <c r="B6004" s="69" t="n">
        <v>46384</v>
      </c>
      <c r="C6004" s="70" t="n">
        <v>2026</v>
      </c>
      <c r="D6004" t="inlineStr">
        <is>
          <t>Dec</t>
        </is>
      </c>
      <c r="E6004" t="inlineStr">
        <is>
          <t>Asia Pacific</t>
        </is>
      </c>
      <c r="F6004" t="inlineStr">
        <is>
          <t>Australia</t>
        </is>
      </c>
      <c r="G6004" t="inlineStr">
        <is>
          <t>Retail &amp; CPG</t>
        </is>
      </c>
      <c r="H6004" t="inlineStr">
        <is>
          <t>Application services</t>
        </is>
      </c>
      <c r="I6004" t="inlineStr">
        <is>
          <t>Large client</t>
        </is>
      </c>
      <c r="J6004" t="inlineStr">
        <is>
          <t>Sophie Müller</t>
        </is>
      </c>
      <c r="K6004" s="71" t="n">
        <v>2835</v>
      </c>
      <c r="L6004" s="72" t="n">
        <v>3441.05</v>
      </c>
      <c r="M6004" s="72" t="n">
        <v>9755376.75</v>
      </c>
      <c r="N6004" s="72" t="n">
        <v>390215.07</v>
      </c>
      <c r="O6004" s="72" t="n">
        <v>9365161.68</v>
      </c>
      <c r="P6004" s="72" t="n">
        <v>6237518.76</v>
      </c>
      <c r="Q6004" s="72" t="n">
        <v>3127642.92</v>
      </c>
      <c r="R6004" t="inlineStr">
        <is>
          <t>RC-03</t>
        </is>
      </c>
      <c r="S6004" s="73" t="n">
        <v>16.8</v>
      </c>
      <c r="T6004" s="73" t="n">
        <v>14.7</v>
      </c>
      <c r="U6004" s="71" t="n">
        <v>0</v>
      </c>
      <c r="V6004" t="inlineStr">
        <is>
          <t>No</t>
        </is>
      </c>
      <c r="W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TC105996</t>
        </is>
      </c>
      <c r="B6005" s="69" t="n">
        <v>46384</v>
      </c>
      <c r="C6005" s="70" t="n">
        <v>2026</v>
      </c>
      <c r="D6005" t="inlineStr">
        <is>
          <t>Dec</t>
        </is>
      </c>
      <c r="E6005" t="inlineStr">
        <is>
          <t>Middle East &amp; Africa</t>
        </is>
      </c>
      <c r="F6005" t="inlineStr">
        <is>
          <t>South Africa</t>
        </is>
      </c>
      <c r="G6005" t="inlineStr">
        <is>
          <t>Retail &amp; CPG</t>
        </is>
      </c>
      <c r="H6005" t="inlineStr">
        <is>
          <t>Application services</t>
        </is>
      </c>
      <c r="I6005" t="inlineStr">
        <is>
          <t>Mid-size client</t>
        </is>
      </c>
      <c r="J6005" t="inlineStr">
        <is>
          <t>Ruhi Shaikh</t>
        </is>
      </c>
      <c r="K6005" s="71" t="n">
        <v>12808</v>
      </c>
      <c r="L6005" s="72" t="n">
        <v>3129.21</v>
      </c>
      <c r="M6005" s="72" t="n">
        <v>40078921.68</v>
      </c>
      <c r="N6005" s="72" t="n">
        <v>1603156.87</v>
      </c>
      <c r="O6005" s="72" t="n">
        <v>38475764.81</v>
      </c>
      <c r="P6005" s="72" t="n">
        <v>23638908.2</v>
      </c>
      <c r="Q6005" s="72" t="n">
        <v>14836856.61</v>
      </c>
      <c r="R6005" t="inlineStr">
        <is>
          <t>RC-06</t>
        </is>
      </c>
      <c r="S6005" s="73" t="n">
        <v>73.3</v>
      </c>
      <c r="T6005" s="73" t="n">
        <v>66.2</v>
      </c>
      <c r="U6005" s="71" t="n">
        <v>0</v>
      </c>
      <c r="V6005" t="inlineStr">
        <is>
          <t>No</t>
        </is>
      </c>
      <c r="W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TC105997</t>
        </is>
      </c>
      <c r="B6006" s="69" t="n">
        <v>46384</v>
      </c>
      <c r="C6006" s="70" t="n">
        <v>2026</v>
      </c>
      <c r="D6006" t="inlineStr">
        <is>
          <t>Dec</t>
        </is>
      </c>
      <c r="E6006" t="inlineStr">
        <is>
          <t>North America</t>
        </is>
      </c>
      <c r="F6006" t="inlineStr">
        <is>
          <t>Canada</t>
        </is>
      </c>
      <c r="G6006" t="inlineStr">
        <is>
          <t>BFSI</t>
        </is>
      </c>
      <c r="H6006" t="inlineStr">
        <is>
          <t>Application services</t>
        </is>
      </c>
      <c r="I6006" t="inlineStr">
        <is>
          <t>Large client</t>
        </is>
      </c>
      <c r="J6006" t="inlineStr">
        <is>
          <t>Emma Clarke</t>
        </is>
      </c>
      <c r="K6006" s="71" t="n">
        <v>8488</v>
      </c>
      <c r="L6006" s="72" t="n">
        <v>4147.96</v>
      </c>
      <c r="M6006" s="72" t="n">
        <v>35207884.48</v>
      </c>
      <c r="N6006" s="72" t="n">
        <v>0</v>
      </c>
      <c r="O6006" s="72" t="n">
        <v>35207884.48</v>
      </c>
      <c r="P6006" s="72" t="n">
        <v>21423535.21</v>
      </c>
      <c r="Q6006" s="72" t="n">
        <v>13784349.27</v>
      </c>
      <c r="R6006" t="inlineStr">
        <is>
          <t>B-01</t>
        </is>
      </c>
      <c r="S6006" s="73" t="n">
        <v>51.4</v>
      </c>
      <c r="T6006" s="73" t="n">
        <v>47</v>
      </c>
      <c r="U6006" s="71" t="n">
        <v>2</v>
      </c>
      <c r="V6006" t="inlineStr">
        <is>
          <t>No</t>
        </is>
      </c>
      <c r="W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TC105998</t>
        </is>
      </c>
      <c r="B6007" s="69" t="n">
        <v>46384</v>
      </c>
      <c r="C6007" s="70" t="n">
        <v>2026</v>
      </c>
      <c r="D6007" t="inlineStr">
        <is>
          <t>Dec</t>
        </is>
      </c>
      <c r="E6007" t="inlineStr">
        <is>
          <t>UK</t>
        </is>
      </c>
      <c r="F6007" t="inlineStr">
        <is>
          <t>UK</t>
        </is>
      </c>
      <c r="G6007" t="inlineStr">
        <is>
          <t>BFSI</t>
        </is>
      </c>
      <c r="H6007" t="inlineStr">
        <is>
          <t>BPS</t>
        </is>
      </c>
      <c r="I6007" t="inlineStr">
        <is>
          <t>Mid-size client</t>
        </is>
      </c>
      <c r="J6007" t="inlineStr">
        <is>
          <t>Hiroshi Tanaka</t>
        </is>
      </c>
      <c r="K6007" s="71" t="n">
        <v>2509</v>
      </c>
      <c r="L6007" s="72" t="n">
        <v>4266.82</v>
      </c>
      <c r="M6007" s="72" t="n">
        <v>10705451.38</v>
      </c>
      <c r="N6007" s="72" t="n">
        <v>214109.03</v>
      </c>
      <c r="O6007" s="72" t="n">
        <v>10491342.35</v>
      </c>
      <c r="P6007" s="72" t="n">
        <v>6871022.04</v>
      </c>
      <c r="Q6007" s="72" t="n">
        <v>3620320.31</v>
      </c>
      <c r="R6007" t="inlineStr">
        <is>
          <t>B-06</t>
        </is>
      </c>
      <c r="S6007" s="73" t="n">
        <v>17.7</v>
      </c>
      <c r="T6007" s="73" t="n">
        <v>13.6</v>
      </c>
      <c r="U6007" s="71" t="n">
        <v>0</v>
      </c>
      <c r="V6007" t="inlineStr">
        <is>
          <t>No</t>
        </is>
      </c>
      <c r="W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TC105999</t>
        </is>
      </c>
      <c r="B6008" s="69" t="n">
        <v>46384</v>
      </c>
      <c r="C6008" s="70" t="n">
        <v>2026</v>
      </c>
      <c r="D6008" t="inlineStr">
        <is>
          <t>Dec</t>
        </is>
      </c>
      <c r="E6008" t="inlineStr">
        <is>
          <t>North America</t>
        </is>
      </c>
      <c r="F6008" t="inlineStr">
        <is>
          <t>Canada</t>
        </is>
      </c>
      <c r="G6008" t="inlineStr">
        <is>
          <t>Manufacturing</t>
        </is>
      </c>
      <c r="H6008" t="inlineStr">
        <is>
          <t>Cloud &amp; infrastructure</t>
        </is>
      </c>
      <c r="I6008" t="inlineStr">
        <is>
          <t>Large client</t>
        </is>
      </c>
      <c r="J6008" t="inlineStr">
        <is>
          <t>Ravindra Patil</t>
        </is>
      </c>
      <c r="K6008" s="71" t="n">
        <v>3157</v>
      </c>
      <c r="L6008" s="72" t="n">
        <v>3565.74</v>
      </c>
      <c r="M6008" s="72" t="n">
        <v>11257041.18</v>
      </c>
      <c r="N6008" s="72" t="n">
        <v>0</v>
      </c>
      <c r="O6008" s="72" t="n">
        <v>11257041.18</v>
      </c>
      <c r="P6008" s="72" t="n">
        <v>6892595.16</v>
      </c>
      <c r="Q6008" s="72" t="n">
        <v>4364446.02</v>
      </c>
      <c r="R6008" t="inlineStr">
        <is>
          <t>M-01</t>
        </is>
      </c>
      <c r="S6008" s="73" t="n">
        <v>21.9</v>
      </c>
      <c r="T6008" s="73" t="n">
        <v>17.1</v>
      </c>
      <c r="U6008" s="71" t="n">
        <v>0</v>
      </c>
      <c r="V6008" t="inlineStr">
        <is>
          <t>No</t>
        </is>
      </c>
      <c r="W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TC106000</t>
        </is>
      </c>
      <c r="B6009" s="69" t="n">
        <v>46384</v>
      </c>
      <c r="C6009" s="70" t="n">
        <v>2026</v>
      </c>
      <c r="D6009" t="inlineStr">
        <is>
          <t>Dec</t>
        </is>
      </c>
      <c r="E6009" t="inlineStr">
        <is>
          <t>North America</t>
        </is>
      </c>
      <c r="F6009" t="inlineStr">
        <is>
          <t>Canada</t>
        </is>
      </c>
      <c r="G6009" t="inlineStr">
        <is>
          <t>Communications &amp; Media</t>
        </is>
      </c>
      <c r="H6009" t="inlineStr">
        <is>
          <t>Consulting</t>
        </is>
      </c>
      <c r="I6009" t="inlineStr">
        <is>
          <t>Top-10 client</t>
        </is>
      </c>
      <c r="J6009" t="inlineStr">
        <is>
          <t>Priya Nair</t>
        </is>
      </c>
      <c r="K6009" s="71" t="n">
        <v>3723</v>
      </c>
      <c r="L6009" s="72" t="n">
        <v>4011.35</v>
      </c>
      <c r="M6009" s="72" t="n">
        <v>14934256.05</v>
      </c>
      <c r="N6009" s="72" t="n">
        <v>298685.12</v>
      </c>
      <c r="O6009" s="72" t="n">
        <v>14635570.93</v>
      </c>
      <c r="P6009" s="72" t="n">
        <v>9555020.85</v>
      </c>
      <c r="Q6009" s="72" t="n">
        <v>5080550.08</v>
      </c>
      <c r="R6009" t="inlineStr">
        <is>
          <t>CM-01</t>
        </is>
      </c>
      <c r="S6009" s="73" t="n">
        <v>28.4</v>
      </c>
      <c r="T6009" s="73" t="n">
        <v>21.4</v>
      </c>
      <c r="U6009" s="71" t="n">
        <v>0</v>
      </c>
      <c r="V6009" t="inlineStr">
        <is>
          <t>No</t>
        </is>
      </c>
      <c r="W6009">
        <f>IF(AND(OR(Dashboard!$C$6="All",E6009=Dashboard!$C$6),OR(Dashboard!$F$6="All",G6009=Dashboard!$F$6),OR(Dashboard!$I$6="All",H6009=Dashboard!$I$6)),1,0)</f>
        <v/>
      </c>
    </row>
    <row r="6011">
      <c r="A6011" s="74" t="inlineStr">
        <is>
          <t>EXAMPLE DATA: every number in this workbook is made up for practice. It is not real Tata Consultancy Services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4B2C8F"/>
    <outlinePr summaryBelow="1" summaryRight="1"/>
    <pageSetUpPr fitToPage="1"/>
  </sheetPr>
  <dimension ref="A1:BB8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4" t="inlineStr">
        <is>
          <t>Helper tables for the charts. They follow the Dashboard filters (Inc = 1). EXAMPLE DATA: every number in this workbook is made up for practice. It is not real Tata Consultancy Services data and not an official report.</t>
        </is>
      </c>
      <c r="AD1" s="50" t="inlineStr">
        <is>
          <t>Sparkline data (24 months per KPI, follows the filters)</t>
        </is>
      </c>
      <c r="AE1" s="75" t="inlineStr">
        <is>
          <t>Jan 2025</t>
        </is>
      </c>
      <c r="AF1" s="75" t="inlineStr">
        <is>
          <t>Feb 2025</t>
        </is>
      </c>
      <c r="AG1" s="75" t="inlineStr">
        <is>
          <t>Mar 2025</t>
        </is>
      </c>
      <c r="AH1" s="75" t="inlineStr">
        <is>
          <t>Apr 2025</t>
        </is>
      </c>
      <c r="AI1" s="75" t="inlineStr">
        <is>
          <t>May 2025</t>
        </is>
      </c>
      <c r="AJ1" s="75" t="inlineStr">
        <is>
          <t>Jun 2025</t>
        </is>
      </c>
      <c r="AK1" s="75" t="inlineStr">
        <is>
          <t>Jul 2025</t>
        </is>
      </c>
      <c r="AL1" s="75" t="inlineStr">
        <is>
          <t>Aug 2025</t>
        </is>
      </c>
      <c r="AM1" s="75" t="inlineStr">
        <is>
          <t>Sep 2025</t>
        </is>
      </c>
      <c r="AN1" s="75" t="inlineStr">
        <is>
          <t>Oct 2025</t>
        </is>
      </c>
      <c r="AO1" s="75" t="inlineStr">
        <is>
          <t>Nov 2025</t>
        </is>
      </c>
      <c r="AP1" s="75" t="inlineStr">
        <is>
          <t>Dec 2025</t>
        </is>
      </c>
      <c r="AQ1" s="75" t="inlineStr">
        <is>
          <t>Jan 2026</t>
        </is>
      </c>
      <c r="AR1" s="75" t="inlineStr">
        <is>
          <t>Feb 2026</t>
        </is>
      </c>
      <c r="AS1" s="75" t="inlineStr">
        <is>
          <t>Mar 2026</t>
        </is>
      </c>
      <c r="AT1" s="75" t="inlineStr">
        <is>
          <t>Apr 2026</t>
        </is>
      </c>
      <c r="AU1" s="75" t="inlineStr">
        <is>
          <t>May 2026</t>
        </is>
      </c>
      <c r="AV1" s="75" t="inlineStr">
        <is>
          <t>Jun 2026</t>
        </is>
      </c>
      <c r="AW1" s="75" t="inlineStr">
        <is>
          <t>Jul 2026</t>
        </is>
      </c>
      <c r="AX1" s="75" t="inlineStr">
        <is>
          <t>Aug 2026</t>
        </is>
      </c>
      <c r="AY1" s="75" t="inlineStr">
        <is>
          <t>Sep 2026</t>
        </is>
      </c>
      <c r="AZ1" s="75" t="inlineStr">
        <is>
          <t>Oct 2026</t>
        </is>
      </c>
      <c r="BA1" s="75" t="inlineStr">
        <is>
          <t>Nov 2026</t>
        </is>
      </c>
      <c r="BB1" s="75" t="inlineStr">
        <is>
          <t>Dec 2026</t>
        </is>
      </c>
    </row>
    <row r="2">
      <c r="AD2" s="76" t="inlineStr">
        <is>
          <t>💰 Revenue (trend)</t>
        </is>
      </c>
      <c r="AE2" s="77">
        <f>SUMIFS(Data!$O$10:$O$6009,Data!$W$10:$W$6009,1,Data!$C$10:$C$6009,2025,Data!$D$10:$D$6009,"Jan")</f>
        <v/>
      </c>
      <c r="AF2" s="77">
        <f>SUMIFS(Data!$O$10:$O$6009,Data!$W$10:$W$6009,1,Data!$C$10:$C$6009,2025,Data!$D$10:$D$6009,"Feb")</f>
        <v/>
      </c>
      <c r="AG2" s="77">
        <f>SUMIFS(Data!$O$10:$O$6009,Data!$W$10:$W$6009,1,Data!$C$10:$C$6009,2025,Data!$D$10:$D$6009,"Mar")</f>
        <v/>
      </c>
      <c r="AH2" s="77">
        <f>SUMIFS(Data!$O$10:$O$6009,Data!$W$10:$W$6009,1,Data!$C$10:$C$6009,2025,Data!$D$10:$D$6009,"Apr")</f>
        <v/>
      </c>
      <c r="AI2" s="77">
        <f>SUMIFS(Data!$O$10:$O$6009,Data!$W$10:$W$6009,1,Data!$C$10:$C$6009,2025,Data!$D$10:$D$6009,"May")</f>
        <v/>
      </c>
      <c r="AJ2" s="77">
        <f>SUMIFS(Data!$O$10:$O$6009,Data!$W$10:$W$6009,1,Data!$C$10:$C$6009,2025,Data!$D$10:$D$6009,"Jun")</f>
        <v/>
      </c>
      <c r="AK2" s="77">
        <f>SUMIFS(Data!$O$10:$O$6009,Data!$W$10:$W$6009,1,Data!$C$10:$C$6009,2025,Data!$D$10:$D$6009,"Jul")</f>
        <v/>
      </c>
      <c r="AL2" s="77">
        <f>SUMIFS(Data!$O$10:$O$6009,Data!$W$10:$W$6009,1,Data!$C$10:$C$6009,2025,Data!$D$10:$D$6009,"Aug")</f>
        <v/>
      </c>
      <c r="AM2" s="77">
        <f>SUMIFS(Data!$O$10:$O$6009,Data!$W$10:$W$6009,1,Data!$C$10:$C$6009,2025,Data!$D$10:$D$6009,"Sep")</f>
        <v/>
      </c>
      <c r="AN2" s="77">
        <f>SUMIFS(Data!$O$10:$O$6009,Data!$W$10:$W$6009,1,Data!$C$10:$C$6009,2025,Data!$D$10:$D$6009,"Oct")</f>
        <v/>
      </c>
      <c r="AO2" s="77">
        <f>SUMIFS(Data!$O$10:$O$6009,Data!$W$10:$W$6009,1,Data!$C$10:$C$6009,2025,Data!$D$10:$D$6009,"Nov")</f>
        <v/>
      </c>
      <c r="AP2" s="77">
        <f>SUMIFS(Data!$O$10:$O$6009,Data!$W$10:$W$6009,1,Data!$C$10:$C$6009,2025,Data!$D$10:$D$6009,"Dec")</f>
        <v/>
      </c>
      <c r="AQ2" s="77">
        <f>SUMIFS(Data!$O$10:$O$6009,Data!$W$10:$W$6009,1,Data!$C$10:$C$6009,2026,Data!$D$10:$D$6009,"Jan")</f>
        <v/>
      </c>
      <c r="AR2" s="77">
        <f>SUMIFS(Data!$O$10:$O$6009,Data!$W$10:$W$6009,1,Data!$C$10:$C$6009,2026,Data!$D$10:$D$6009,"Feb")</f>
        <v/>
      </c>
      <c r="AS2" s="77">
        <f>SUMIFS(Data!$O$10:$O$6009,Data!$W$10:$W$6009,1,Data!$C$10:$C$6009,2026,Data!$D$10:$D$6009,"Mar")</f>
        <v/>
      </c>
      <c r="AT2" s="77">
        <f>SUMIFS(Data!$O$10:$O$6009,Data!$W$10:$W$6009,1,Data!$C$10:$C$6009,2026,Data!$D$10:$D$6009,"Apr")</f>
        <v/>
      </c>
      <c r="AU2" s="77">
        <f>SUMIFS(Data!$O$10:$O$6009,Data!$W$10:$W$6009,1,Data!$C$10:$C$6009,2026,Data!$D$10:$D$6009,"May")</f>
        <v/>
      </c>
      <c r="AV2" s="77">
        <f>SUMIFS(Data!$O$10:$O$6009,Data!$W$10:$W$6009,1,Data!$C$10:$C$6009,2026,Data!$D$10:$D$6009,"Jun")</f>
        <v/>
      </c>
      <c r="AW2" s="77">
        <f>SUMIFS(Data!$O$10:$O$6009,Data!$W$10:$W$6009,1,Data!$C$10:$C$6009,2026,Data!$D$10:$D$6009,"Jul")</f>
        <v/>
      </c>
      <c r="AX2" s="77">
        <f>SUMIFS(Data!$O$10:$O$6009,Data!$W$10:$W$6009,1,Data!$C$10:$C$6009,2026,Data!$D$10:$D$6009,"Aug")</f>
        <v/>
      </c>
      <c r="AY2" s="77">
        <f>SUMIFS(Data!$O$10:$O$6009,Data!$W$10:$W$6009,1,Data!$C$10:$C$6009,2026,Data!$D$10:$D$6009,"Sep")</f>
        <v/>
      </c>
      <c r="AZ2" s="77">
        <f>SUMIFS(Data!$O$10:$O$6009,Data!$W$10:$W$6009,1,Data!$C$10:$C$6009,2026,Data!$D$10:$D$6009,"Oct")</f>
        <v/>
      </c>
      <c r="BA2" s="77">
        <f>SUMIFS(Data!$O$10:$O$6009,Data!$W$10:$W$6009,1,Data!$C$10:$C$6009,2026,Data!$D$10:$D$6009,"Nov")</f>
        <v/>
      </c>
      <c r="BB2" s="77">
        <f>SUMIFS(Data!$O$10:$O$6009,Data!$W$10:$W$6009,1,Data!$C$10:$C$6009,2026,Data!$D$10:$D$6009,"Dec")</f>
        <v/>
      </c>
    </row>
    <row r="3">
      <c r="A3" s="78" t="inlineStr">
        <is>
          <t>Monthly trend: AC 2026 vs PY 2025</t>
        </is>
      </c>
      <c r="AD3" s="76" t="inlineStr">
        <is>
          <t>📈 Profit (trend)</t>
        </is>
      </c>
      <c r="AE3" s="77">
        <f>SUMIFS(Data!$Q$10:$Q$6009,Data!$W$10:$W$6009,1,Data!$C$10:$C$6009,2025,Data!$D$10:$D$6009,"Jan")</f>
        <v/>
      </c>
      <c r="AF3" s="77">
        <f>SUMIFS(Data!$Q$10:$Q$6009,Data!$W$10:$W$6009,1,Data!$C$10:$C$6009,2025,Data!$D$10:$D$6009,"Feb")</f>
        <v/>
      </c>
      <c r="AG3" s="77">
        <f>SUMIFS(Data!$Q$10:$Q$6009,Data!$W$10:$W$6009,1,Data!$C$10:$C$6009,2025,Data!$D$10:$D$6009,"Mar")</f>
        <v/>
      </c>
      <c r="AH3" s="77">
        <f>SUMIFS(Data!$Q$10:$Q$6009,Data!$W$10:$W$6009,1,Data!$C$10:$C$6009,2025,Data!$D$10:$D$6009,"Apr")</f>
        <v/>
      </c>
      <c r="AI3" s="77">
        <f>SUMIFS(Data!$Q$10:$Q$6009,Data!$W$10:$W$6009,1,Data!$C$10:$C$6009,2025,Data!$D$10:$D$6009,"May")</f>
        <v/>
      </c>
      <c r="AJ3" s="77">
        <f>SUMIFS(Data!$Q$10:$Q$6009,Data!$W$10:$W$6009,1,Data!$C$10:$C$6009,2025,Data!$D$10:$D$6009,"Jun")</f>
        <v/>
      </c>
      <c r="AK3" s="77">
        <f>SUMIFS(Data!$Q$10:$Q$6009,Data!$W$10:$W$6009,1,Data!$C$10:$C$6009,2025,Data!$D$10:$D$6009,"Jul")</f>
        <v/>
      </c>
      <c r="AL3" s="77">
        <f>SUMIFS(Data!$Q$10:$Q$6009,Data!$W$10:$W$6009,1,Data!$C$10:$C$6009,2025,Data!$D$10:$D$6009,"Aug")</f>
        <v/>
      </c>
      <c r="AM3" s="77">
        <f>SUMIFS(Data!$Q$10:$Q$6009,Data!$W$10:$W$6009,1,Data!$C$10:$C$6009,2025,Data!$D$10:$D$6009,"Sep")</f>
        <v/>
      </c>
      <c r="AN3" s="77">
        <f>SUMIFS(Data!$Q$10:$Q$6009,Data!$W$10:$W$6009,1,Data!$C$10:$C$6009,2025,Data!$D$10:$D$6009,"Oct")</f>
        <v/>
      </c>
      <c r="AO3" s="77">
        <f>SUMIFS(Data!$Q$10:$Q$6009,Data!$W$10:$W$6009,1,Data!$C$10:$C$6009,2025,Data!$D$10:$D$6009,"Nov")</f>
        <v/>
      </c>
      <c r="AP3" s="77">
        <f>SUMIFS(Data!$Q$10:$Q$6009,Data!$W$10:$W$6009,1,Data!$C$10:$C$6009,2025,Data!$D$10:$D$6009,"Dec")</f>
        <v/>
      </c>
      <c r="AQ3" s="77">
        <f>SUMIFS(Data!$Q$10:$Q$6009,Data!$W$10:$W$6009,1,Data!$C$10:$C$6009,2026,Data!$D$10:$D$6009,"Jan")</f>
        <v/>
      </c>
      <c r="AR3" s="77">
        <f>SUMIFS(Data!$Q$10:$Q$6009,Data!$W$10:$W$6009,1,Data!$C$10:$C$6009,2026,Data!$D$10:$D$6009,"Feb")</f>
        <v/>
      </c>
      <c r="AS3" s="77">
        <f>SUMIFS(Data!$Q$10:$Q$6009,Data!$W$10:$W$6009,1,Data!$C$10:$C$6009,2026,Data!$D$10:$D$6009,"Mar")</f>
        <v/>
      </c>
      <c r="AT3" s="77">
        <f>SUMIFS(Data!$Q$10:$Q$6009,Data!$W$10:$W$6009,1,Data!$C$10:$C$6009,2026,Data!$D$10:$D$6009,"Apr")</f>
        <v/>
      </c>
      <c r="AU3" s="77">
        <f>SUMIFS(Data!$Q$10:$Q$6009,Data!$W$10:$W$6009,1,Data!$C$10:$C$6009,2026,Data!$D$10:$D$6009,"May")</f>
        <v/>
      </c>
      <c r="AV3" s="77">
        <f>SUMIFS(Data!$Q$10:$Q$6009,Data!$W$10:$W$6009,1,Data!$C$10:$C$6009,2026,Data!$D$10:$D$6009,"Jun")</f>
        <v/>
      </c>
      <c r="AW3" s="77">
        <f>SUMIFS(Data!$Q$10:$Q$6009,Data!$W$10:$W$6009,1,Data!$C$10:$C$6009,2026,Data!$D$10:$D$6009,"Jul")</f>
        <v/>
      </c>
      <c r="AX3" s="77">
        <f>SUMIFS(Data!$Q$10:$Q$6009,Data!$W$10:$W$6009,1,Data!$C$10:$C$6009,2026,Data!$D$10:$D$6009,"Aug")</f>
        <v/>
      </c>
      <c r="AY3" s="77">
        <f>SUMIFS(Data!$Q$10:$Q$6009,Data!$W$10:$W$6009,1,Data!$C$10:$C$6009,2026,Data!$D$10:$D$6009,"Sep")</f>
        <v/>
      </c>
      <c r="AZ3" s="77">
        <f>SUMIFS(Data!$Q$10:$Q$6009,Data!$W$10:$W$6009,1,Data!$C$10:$C$6009,2026,Data!$D$10:$D$6009,"Oct")</f>
        <v/>
      </c>
      <c r="BA3" s="77">
        <f>SUMIFS(Data!$Q$10:$Q$6009,Data!$W$10:$W$6009,1,Data!$C$10:$C$6009,2026,Data!$D$10:$D$6009,"Nov")</f>
        <v/>
      </c>
      <c r="BB3" s="77">
        <f>SUMIFS(Data!$Q$10:$Q$6009,Data!$W$10:$W$6009,1,Data!$C$10:$C$6009,2026,Data!$D$10:$D$6009,"Dec")</f>
        <v/>
      </c>
    </row>
    <row r="4">
      <c r="A4" s="79" t="inlineStr">
        <is>
          <t>Month</t>
        </is>
      </c>
      <c r="B4" s="79" t="inlineStr">
        <is>
          <t>PY 2025</t>
        </is>
      </c>
      <c r="C4" s="79" t="inlineStr">
        <is>
          <t>AC 2026</t>
        </is>
      </c>
      <c r="D4" s="79" t="inlineStr">
        <is>
          <t>ΔPY%</t>
        </is>
      </c>
      <c r="AD4" s="76" t="inlineStr">
        <is>
          <t>🎯 Margin % (trend)</t>
        </is>
      </c>
      <c r="AE4" s="77">
        <f>IFERROR(SUMIFS(Data!$Q$10:$Q$6009,Data!$W$10:$W$6009,1,Data!$C$10:$C$6009,2025,Data!$D$10:$D$6009,"Jan")/SUMIFS(Data!$O$10:$O$6009,Data!$W$10:$W$6009,1,Data!$C$10:$C$6009,2025,Data!$D$10:$D$6009,"Jan"),0)</f>
        <v/>
      </c>
      <c r="AF4" s="77">
        <f>IFERROR(SUMIFS(Data!$Q$10:$Q$6009,Data!$W$10:$W$6009,1,Data!$C$10:$C$6009,2025,Data!$D$10:$D$6009,"Feb")/SUMIFS(Data!$O$10:$O$6009,Data!$W$10:$W$6009,1,Data!$C$10:$C$6009,2025,Data!$D$10:$D$6009,"Feb"),0)</f>
        <v/>
      </c>
      <c r="AG4" s="77">
        <f>IFERROR(SUMIFS(Data!$Q$10:$Q$6009,Data!$W$10:$W$6009,1,Data!$C$10:$C$6009,2025,Data!$D$10:$D$6009,"Mar")/SUMIFS(Data!$O$10:$O$6009,Data!$W$10:$W$6009,1,Data!$C$10:$C$6009,2025,Data!$D$10:$D$6009,"Mar"),0)</f>
        <v/>
      </c>
      <c r="AH4" s="77">
        <f>IFERROR(SUMIFS(Data!$Q$10:$Q$6009,Data!$W$10:$W$6009,1,Data!$C$10:$C$6009,2025,Data!$D$10:$D$6009,"Apr")/SUMIFS(Data!$O$10:$O$6009,Data!$W$10:$W$6009,1,Data!$C$10:$C$6009,2025,Data!$D$10:$D$6009,"Apr"),0)</f>
        <v/>
      </c>
      <c r="AI4" s="77">
        <f>IFERROR(SUMIFS(Data!$Q$10:$Q$6009,Data!$W$10:$W$6009,1,Data!$C$10:$C$6009,2025,Data!$D$10:$D$6009,"May")/SUMIFS(Data!$O$10:$O$6009,Data!$W$10:$W$6009,1,Data!$C$10:$C$6009,2025,Data!$D$10:$D$6009,"May"),0)</f>
        <v/>
      </c>
      <c r="AJ4" s="77">
        <f>IFERROR(SUMIFS(Data!$Q$10:$Q$6009,Data!$W$10:$W$6009,1,Data!$C$10:$C$6009,2025,Data!$D$10:$D$6009,"Jun")/SUMIFS(Data!$O$10:$O$6009,Data!$W$10:$W$6009,1,Data!$C$10:$C$6009,2025,Data!$D$10:$D$6009,"Jun"),0)</f>
        <v/>
      </c>
      <c r="AK4" s="77">
        <f>IFERROR(SUMIFS(Data!$Q$10:$Q$6009,Data!$W$10:$W$6009,1,Data!$C$10:$C$6009,2025,Data!$D$10:$D$6009,"Jul")/SUMIFS(Data!$O$10:$O$6009,Data!$W$10:$W$6009,1,Data!$C$10:$C$6009,2025,Data!$D$10:$D$6009,"Jul"),0)</f>
        <v/>
      </c>
      <c r="AL4" s="77">
        <f>IFERROR(SUMIFS(Data!$Q$10:$Q$6009,Data!$W$10:$W$6009,1,Data!$C$10:$C$6009,2025,Data!$D$10:$D$6009,"Aug")/SUMIFS(Data!$O$10:$O$6009,Data!$W$10:$W$6009,1,Data!$C$10:$C$6009,2025,Data!$D$10:$D$6009,"Aug"),0)</f>
        <v/>
      </c>
      <c r="AM4" s="77">
        <f>IFERROR(SUMIFS(Data!$Q$10:$Q$6009,Data!$W$10:$W$6009,1,Data!$C$10:$C$6009,2025,Data!$D$10:$D$6009,"Sep")/SUMIFS(Data!$O$10:$O$6009,Data!$W$10:$W$6009,1,Data!$C$10:$C$6009,2025,Data!$D$10:$D$6009,"Sep"),0)</f>
        <v/>
      </c>
      <c r="AN4" s="77">
        <f>IFERROR(SUMIFS(Data!$Q$10:$Q$6009,Data!$W$10:$W$6009,1,Data!$C$10:$C$6009,2025,Data!$D$10:$D$6009,"Oct")/SUMIFS(Data!$O$10:$O$6009,Data!$W$10:$W$6009,1,Data!$C$10:$C$6009,2025,Data!$D$10:$D$6009,"Oct"),0)</f>
        <v/>
      </c>
      <c r="AO4" s="77">
        <f>IFERROR(SUMIFS(Data!$Q$10:$Q$6009,Data!$W$10:$W$6009,1,Data!$C$10:$C$6009,2025,Data!$D$10:$D$6009,"Nov")/SUMIFS(Data!$O$10:$O$6009,Data!$W$10:$W$6009,1,Data!$C$10:$C$6009,2025,Data!$D$10:$D$6009,"Nov"),0)</f>
        <v/>
      </c>
      <c r="AP4" s="77">
        <f>IFERROR(SUMIFS(Data!$Q$10:$Q$6009,Data!$W$10:$W$6009,1,Data!$C$10:$C$6009,2025,Data!$D$10:$D$6009,"Dec")/SUMIFS(Data!$O$10:$O$6009,Data!$W$10:$W$6009,1,Data!$C$10:$C$6009,2025,Data!$D$10:$D$6009,"Dec"),0)</f>
        <v/>
      </c>
      <c r="AQ4" s="77">
        <f>IFERROR(SUMIFS(Data!$Q$10:$Q$6009,Data!$W$10:$W$6009,1,Data!$C$10:$C$6009,2026,Data!$D$10:$D$6009,"Jan")/SUMIFS(Data!$O$10:$O$6009,Data!$W$10:$W$6009,1,Data!$C$10:$C$6009,2026,Data!$D$10:$D$6009,"Jan"),0)</f>
        <v/>
      </c>
      <c r="AR4" s="77">
        <f>IFERROR(SUMIFS(Data!$Q$10:$Q$6009,Data!$W$10:$W$6009,1,Data!$C$10:$C$6009,2026,Data!$D$10:$D$6009,"Feb")/SUMIFS(Data!$O$10:$O$6009,Data!$W$10:$W$6009,1,Data!$C$10:$C$6009,2026,Data!$D$10:$D$6009,"Feb"),0)</f>
        <v/>
      </c>
      <c r="AS4" s="77">
        <f>IFERROR(SUMIFS(Data!$Q$10:$Q$6009,Data!$W$10:$W$6009,1,Data!$C$10:$C$6009,2026,Data!$D$10:$D$6009,"Mar")/SUMIFS(Data!$O$10:$O$6009,Data!$W$10:$W$6009,1,Data!$C$10:$C$6009,2026,Data!$D$10:$D$6009,"Mar"),0)</f>
        <v/>
      </c>
      <c r="AT4" s="77">
        <f>IFERROR(SUMIFS(Data!$Q$10:$Q$6009,Data!$W$10:$W$6009,1,Data!$C$10:$C$6009,2026,Data!$D$10:$D$6009,"Apr")/SUMIFS(Data!$O$10:$O$6009,Data!$W$10:$W$6009,1,Data!$C$10:$C$6009,2026,Data!$D$10:$D$6009,"Apr"),0)</f>
        <v/>
      </c>
      <c r="AU4" s="77">
        <f>IFERROR(SUMIFS(Data!$Q$10:$Q$6009,Data!$W$10:$W$6009,1,Data!$C$10:$C$6009,2026,Data!$D$10:$D$6009,"May")/SUMIFS(Data!$O$10:$O$6009,Data!$W$10:$W$6009,1,Data!$C$10:$C$6009,2026,Data!$D$10:$D$6009,"May"),0)</f>
        <v/>
      </c>
      <c r="AV4" s="77">
        <f>IFERROR(SUMIFS(Data!$Q$10:$Q$6009,Data!$W$10:$W$6009,1,Data!$C$10:$C$6009,2026,Data!$D$10:$D$6009,"Jun")/SUMIFS(Data!$O$10:$O$6009,Data!$W$10:$W$6009,1,Data!$C$10:$C$6009,2026,Data!$D$10:$D$6009,"Jun"),0)</f>
        <v/>
      </c>
      <c r="AW4" s="77">
        <f>IFERROR(SUMIFS(Data!$Q$10:$Q$6009,Data!$W$10:$W$6009,1,Data!$C$10:$C$6009,2026,Data!$D$10:$D$6009,"Jul")/SUMIFS(Data!$O$10:$O$6009,Data!$W$10:$W$6009,1,Data!$C$10:$C$6009,2026,Data!$D$10:$D$6009,"Jul"),0)</f>
        <v/>
      </c>
      <c r="AX4" s="77">
        <f>IFERROR(SUMIFS(Data!$Q$10:$Q$6009,Data!$W$10:$W$6009,1,Data!$C$10:$C$6009,2026,Data!$D$10:$D$6009,"Aug")/SUMIFS(Data!$O$10:$O$6009,Data!$W$10:$W$6009,1,Data!$C$10:$C$6009,2026,Data!$D$10:$D$6009,"Aug"),0)</f>
        <v/>
      </c>
      <c r="AY4" s="77">
        <f>IFERROR(SUMIFS(Data!$Q$10:$Q$6009,Data!$W$10:$W$6009,1,Data!$C$10:$C$6009,2026,Data!$D$10:$D$6009,"Sep")/SUMIFS(Data!$O$10:$O$6009,Data!$W$10:$W$6009,1,Data!$C$10:$C$6009,2026,Data!$D$10:$D$6009,"Sep"),0)</f>
        <v/>
      </c>
      <c r="AZ4" s="77">
        <f>IFERROR(SUMIFS(Data!$Q$10:$Q$6009,Data!$W$10:$W$6009,1,Data!$C$10:$C$6009,2026,Data!$D$10:$D$6009,"Oct")/SUMIFS(Data!$O$10:$O$6009,Data!$W$10:$W$6009,1,Data!$C$10:$C$6009,2026,Data!$D$10:$D$6009,"Oct"),0)</f>
        <v/>
      </c>
      <c r="BA4" s="77">
        <f>IFERROR(SUMIFS(Data!$Q$10:$Q$6009,Data!$W$10:$W$6009,1,Data!$C$10:$C$6009,2026,Data!$D$10:$D$6009,"Nov")/SUMIFS(Data!$O$10:$O$6009,Data!$W$10:$W$6009,1,Data!$C$10:$C$6009,2026,Data!$D$10:$D$6009,"Nov"),0)</f>
        <v/>
      </c>
      <c r="BB4" s="77">
        <f>IFERROR(SUMIFS(Data!$Q$10:$Q$6009,Data!$W$10:$W$6009,1,Data!$C$10:$C$6009,2026,Data!$D$10:$D$6009,"Dec")/SUMIFS(Data!$O$10:$O$6009,Data!$W$10:$W$6009,1,Data!$C$10:$C$6009,2026,Data!$D$10:$D$6009,"Dec"),0)</f>
        <v/>
      </c>
    </row>
    <row r="5">
      <c r="A5" s="80" t="inlineStr">
        <is>
          <t>Jan</t>
        </is>
      </c>
      <c r="B5" s="81">
        <f>SUMIFS(Data!$O$10:$O$6009,Data!$W$10:$W$6009,1,Data!$D$10:$D$6009,$A5,Data!$C$10:$C$6009,2025)</f>
        <v/>
      </c>
      <c r="C5" s="81">
        <f>SUMIFS(Data!$O$10:$O$6009,Data!$W$10:$W$6009,1,Data!$D$10:$D$6009,$A5,Data!$C$10:$C$6009,2026)</f>
        <v/>
      </c>
      <c r="D5" s="82">
        <f>IFERROR(C5/B5-1,0)</f>
        <v/>
      </c>
      <c r="AD5" s="76" t="inlineStr">
        <is>
          <t>🚀 YoY growth (revenue trend)</t>
        </is>
      </c>
      <c r="AE5" s="77">
        <f>SUMIFS(Data!$O$10:$O$6009,Data!$W$10:$W$6009,1,Data!$C$10:$C$6009,2025,Data!$D$10:$D$6009,"Jan")</f>
        <v/>
      </c>
      <c r="AF5" s="77">
        <f>SUMIFS(Data!$O$10:$O$6009,Data!$W$10:$W$6009,1,Data!$C$10:$C$6009,2025,Data!$D$10:$D$6009,"Feb")</f>
        <v/>
      </c>
      <c r="AG5" s="77">
        <f>SUMIFS(Data!$O$10:$O$6009,Data!$W$10:$W$6009,1,Data!$C$10:$C$6009,2025,Data!$D$10:$D$6009,"Mar")</f>
        <v/>
      </c>
      <c r="AH5" s="77">
        <f>SUMIFS(Data!$O$10:$O$6009,Data!$W$10:$W$6009,1,Data!$C$10:$C$6009,2025,Data!$D$10:$D$6009,"Apr")</f>
        <v/>
      </c>
      <c r="AI5" s="77">
        <f>SUMIFS(Data!$O$10:$O$6009,Data!$W$10:$W$6009,1,Data!$C$10:$C$6009,2025,Data!$D$10:$D$6009,"May")</f>
        <v/>
      </c>
      <c r="AJ5" s="77">
        <f>SUMIFS(Data!$O$10:$O$6009,Data!$W$10:$W$6009,1,Data!$C$10:$C$6009,2025,Data!$D$10:$D$6009,"Jun")</f>
        <v/>
      </c>
      <c r="AK5" s="77">
        <f>SUMIFS(Data!$O$10:$O$6009,Data!$W$10:$W$6009,1,Data!$C$10:$C$6009,2025,Data!$D$10:$D$6009,"Jul")</f>
        <v/>
      </c>
      <c r="AL5" s="77">
        <f>SUMIFS(Data!$O$10:$O$6009,Data!$W$10:$W$6009,1,Data!$C$10:$C$6009,2025,Data!$D$10:$D$6009,"Aug")</f>
        <v/>
      </c>
      <c r="AM5" s="77">
        <f>SUMIFS(Data!$O$10:$O$6009,Data!$W$10:$W$6009,1,Data!$C$10:$C$6009,2025,Data!$D$10:$D$6009,"Sep")</f>
        <v/>
      </c>
      <c r="AN5" s="77">
        <f>SUMIFS(Data!$O$10:$O$6009,Data!$W$10:$W$6009,1,Data!$C$10:$C$6009,2025,Data!$D$10:$D$6009,"Oct")</f>
        <v/>
      </c>
      <c r="AO5" s="77">
        <f>SUMIFS(Data!$O$10:$O$6009,Data!$W$10:$W$6009,1,Data!$C$10:$C$6009,2025,Data!$D$10:$D$6009,"Nov")</f>
        <v/>
      </c>
      <c r="AP5" s="77">
        <f>SUMIFS(Data!$O$10:$O$6009,Data!$W$10:$W$6009,1,Data!$C$10:$C$6009,2025,Data!$D$10:$D$6009,"Dec")</f>
        <v/>
      </c>
      <c r="AQ5" s="77">
        <f>SUMIFS(Data!$O$10:$O$6009,Data!$W$10:$W$6009,1,Data!$C$10:$C$6009,2026,Data!$D$10:$D$6009,"Jan")</f>
        <v/>
      </c>
      <c r="AR5" s="77">
        <f>SUMIFS(Data!$O$10:$O$6009,Data!$W$10:$W$6009,1,Data!$C$10:$C$6009,2026,Data!$D$10:$D$6009,"Feb")</f>
        <v/>
      </c>
      <c r="AS5" s="77">
        <f>SUMIFS(Data!$O$10:$O$6009,Data!$W$10:$W$6009,1,Data!$C$10:$C$6009,2026,Data!$D$10:$D$6009,"Mar")</f>
        <v/>
      </c>
      <c r="AT5" s="77">
        <f>SUMIFS(Data!$O$10:$O$6009,Data!$W$10:$W$6009,1,Data!$C$10:$C$6009,2026,Data!$D$10:$D$6009,"Apr")</f>
        <v/>
      </c>
      <c r="AU5" s="77">
        <f>SUMIFS(Data!$O$10:$O$6009,Data!$W$10:$W$6009,1,Data!$C$10:$C$6009,2026,Data!$D$10:$D$6009,"May")</f>
        <v/>
      </c>
      <c r="AV5" s="77">
        <f>SUMIFS(Data!$O$10:$O$6009,Data!$W$10:$W$6009,1,Data!$C$10:$C$6009,2026,Data!$D$10:$D$6009,"Jun")</f>
        <v/>
      </c>
      <c r="AW5" s="77">
        <f>SUMIFS(Data!$O$10:$O$6009,Data!$W$10:$W$6009,1,Data!$C$10:$C$6009,2026,Data!$D$10:$D$6009,"Jul")</f>
        <v/>
      </c>
      <c r="AX5" s="77">
        <f>SUMIFS(Data!$O$10:$O$6009,Data!$W$10:$W$6009,1,Data!$C$10:$C$6009,2026,Data!$D$10:$D$6009,"Aug")</f>
        <v/>
      </c>
      <c r="AY5" s="77">
        <f>SUMIFS(Data!$O$10:$O$6009,Data!$W$10:$W$6009,1,Data!$C$10:$C$6009,2026,Data!$D$10:$D$6009,"Sep")</f>
        <v/>
      </c>
      <c r="AZ5" s="77">
        <f>SUMIFS(Data!$O$10:$O$6009,Data!$W$10:$W$6009,1,Data!$C$10:$C$6009,2026,Data!$D$10:$D$6009,"Oct")</f>
        <v/>
      </c>
      <c r="BA5" s="77">
        <f>SUMIFS(Data!$O$10:$O$6009,Data!$W$10:$W$6009,1,Data!$C$10:$C$6009,2026,Data!$D$10:$D$6009,"Nov")</f>
        <v/>
      </c>
      <c r="BB5" s="77">
        <f>SUMIFS(Data!$O$10:$O$6009,Data!$W$10:$W$6009,1,Data!$C$10:$C$6009,2026,Data!$D$10:$D$6009,"Dec")</f>
        <v/>
      </c>
    </row>
    <row r="6">
      <c r="A6" s="80" t="inlineStr">
        <is>
          <t>Feb</t>
        </is>
      </c>
      <c r="B6" s="81">
        <f>SUMIFS(Data!$O$10:$O$6009,Data!$W$10:$W$6009,1,Data!$D$10:$D$6009,$A6,Data!$C$10:$C$6009,2025)</f>
        <v/>
      </c>
      <c r="C6" s="81">
        <f>SUMIFS(Data!$O$10:$O$6009,Data!$W$10:$W$6009,1,Data!$D$10:$D$6009,$A6,Data!$C$10:$C$6009,2026)</f>
        <v/>
      </c>
      <c r="D6" s="82">
        <f>IFERROR(C6/B6-1,0)</f>
        <v/>
      </c>
      <c r="AD6" s="76" t="inlineStr">
        <is>
          <t>📦 Billed hours (trend)</t>
        </is>
      </c>
      <c r="AE6" s="77">
        <f>SUMIFS(Data!$K$10:$K$6009,Data!$W$10:$W$6009,1,Data!$C$10:$C$6009,2025,Data!$D$10:$D$6009,"Jan")</f>
        <v/>
      </c>
      <c r="AF6" s="77">
        <f>SUMIFS(Data!$K$10:$K$6009,Data!$W$10:$W$6009,1,Data!$C$10:$C$6009,2025,Data!$D$10:$D$6009,"Feb")</f>
        <v/>
      </c>
      <c r="AG6" s="77">
        <f>SUMIFS(Data!$K$10:$K$6009,Data!$W$10:$W$6009,1,Data!$C$10:$C$6009,2025,Data!$D$10:$D$6009,"Mar")</f>
        <v/>
      </c>
      <c r="AH6" s="77">
        <f>SUMIFS(Data!$K$10:$K$6009,Data!$W$10:$W$6009,1,Data!$C$10:$C$6009,2025,Data!$D$10:$D$6009,"Apr")</f>
        <v/>
      </c>
      <c r="AI6" s="77">
        <f>SUMIFS(Data!$K$10:$K$6009,Data!$W$10:$W$6009,1,Data!$C$10:$C$6009,2025,Data!$D$10:$D$6009,"May")</f>
        <v/>
      </c>
      <c r="AJ6" s="77">
        <f>SUMIFS(Data!$K$10:$K$6009,Data!$W$10:$W$6009,1,Data!$C$10:$C$6009,2025,Data!$D$10:$D$6009,"Jun")</f>
        <v/>
      </c>
      <c r="AK6" s="77">
        <f>SUMIFS(Data!$K$10:$K$6009,Data!$W$10:$W$6009,1,Data!$C$10:$C$6009,2025,Data!$D$10:$D$6009,"Jul")</f>
        <v/>
      </c>
      <c r="AL6" s="77">
        <f>SUMIFS(Data!$K$10:$K$6009,Data!$W$10:$W$6009,1,Data!$C$10:$C$6009,2025,Data!$D$10:$D$6009,"Aug")</f>
        <v/>
      </c>
      <c r="AM6" s="77">
        <f>SUMIFS(Data!$K$10:$K$6009,Data!$W$10:$W$6009,1,Data!$C$10:$C$6009,2025,Data!$D$10:$D$6009,"Sep")</f>
        <v/>
      </c>
      <c r="AN6" s="77">
        <f>SUMIFS(Data!$K$10:$K$6009,Data!$W$10:$W$6009,1,Data!$C$10:$C$6009,2025,Data!$D$10:$D$6009,"Oct")</f>
        <v/>
      </c>
      <c r="AO6" s="77">
        <f>SUMIFS(Data!$K$10:$K$6009,Data!$W$10:$W$6009,1,Data!$C$10:$C$6009,2025,Data!$D$10:$D$6009,"Nov")</f>
        <v/>
      </c>
      <c r="AP6" s="77">
        <f>SUMIFS(Data!$K$10:$K$6009,Data!$W$10:$W$6009,1,Data!$C$10:$C$6009,2025,Data!$D$10:$D$6009,"Dec")</f>
        <v/>
      </c>
      <c r="AQ6" s="77">
        <f>SUMIFS(Data!$K$10:$K$6009,Data!$W$10:$W$6009,1,Data!$C$10:$C$6009,2026,Data!$D$10:$D$6009,"Jan")</f>
        <v/>
      </c>
      <c r="AR6" s="77">
        <f>SUMIFS(Data!$K$10:$K$6009,Data!$W$10:$W$6009,1,Data!$C$10:$C$6009,2026,Data!$D$10:$D$6009,"Feb")</f>
        <v/>
      </c>
      <c r="AS6" s="77">
        <f>SUMIFS(Data!$K$10:$K$6009,Data!$W$10:$W$6009,1,Data!$C$10:$C$6009,2026,Data!$D$10:$D$6009,"Mar")</f>
        <v/>
      </c>
      <c r="AT6" s="77">
        <f>SUMIFS(Data!$K$10:$K$6009,Data!$W$10:$W$6009,1,Data!$C$10:$C$6009,2026,Data!$D$10:$D$6009,"Apr")</f>
        <v/>
      </c>
      <c r="AU6" s="77">
        <f>SUMIFS(Data!$K$10:$K$6009,Data!$W$10:$W$6009,1,Data!$C$10:$C$6009,2026,Data!$D$10:$D$6009,"May")</f>
        <v/>
      </c>
      <c r="AV6" s="77">
        <f>SUMIFS(Data!$K$10:$K$6009,Data!$W$10:$W$6009,1,Data!$C$10:$C$6009,2026,Data!$D$10:$D$6009,"Jun")</f>
        <v/>
      </c>
      <c r="AW6" s="77">
        <f>SUMIFS(Data!$K$10:$K$6009,Data!$W$10:$W$6009,1,Data!$C$10:$C$6009,2026,Data!$D$10:$D$6009,"Jul")</f>
        <v/>
      </c>
      <c r="AX6" s="77">
        <f>SUMIFS(Data!$K$10:$K$6009,Data!$W$10:$W$6009,1,Data!$C$10:$C$6009,2026,Data!$D$10:$D$6009,"Aug")</f>
        <v/>
      </c>
      <c r="AY6" s="77">
        <f>SUMIFS(Data!$K$10:$K$6009,Data!$W$10:$W$6009,1,Data!$C$10:$C$6009,2026,Data!$D$10:$D$6009,"Sep")</f>
        <v/>
      </c>
      <c r="AZ6" s="77">
        <f>SUMIFS(Data!$K$10:$K$6009,Data!$W$10:$W$6009,1,Data!$C$10:$C$6009,2026,Data!$D$10:$D$6009,"Oct")</f>
        <v/>
      </c>
      <c r="BA6" s="77">
        <f>SUMIFS(Data!$K$10:$K$6009,Data!$W$10:$W$6009,1,Data!$C$10:$C$6009,2026,Data!$D$10:$D$6009,"Nov")</f>
        <v/>
      </c>
      <c r="BB6" s="77">
        <f>SUMIFS(Data!$K$10:$K$6009,Data!$W$10:$W$6009,1,Data!$C$10:$C$6009,2026,Data!$D$10:$D$6009,"Dec")</f>
        <v/>
      </c>
    </row>
    <row r="7">
      <c r="A7" s="80" t="inlineStr">
        <is>
          <t>Mar</t>
        </is>
      </c>
      <c r="B7" s="81">
        <f>SUMIFS(Data!$O$10:$O$6009,Data!$W$10:$W$6009,1,Data!$D$10:$D$6009,$A7,Data!$C$10:$C$6009,2025)</f>
        <v/>
      </c>
      <c r="C7" s="81">
        <f>SUMIFS(Data!$O$10:$O$6009,Data!$W$10:$W$6009,1,Data!$D$10:$D$6009,$A7,Data!$C$10:$C$6009,2026)</f>
        <v/>
      </c>
      <c r="D7" s="82">
        <f>IFERROR(C7/B7-1,0)</f>
        <v/>
      </c>
      <c r="AD7" s="76" t="inlineStr">
        <is>
          <t>🏷️ Discount % (trend)</t>
        </is>
      </c>
      <c r="AE7" s="77">
        <f>IFERROR(SUMIFS(Data!$N$10:$N$6009,Data!$W$10:$W$6009,1,Data!$C$10:$C$6009,2025,Data!$D$10:$D$6009,"Jan")/SUMIFS(Data!$M$10:$M$6009,Data!$W$10:$W$6009,1,Data!$C$10:$C$6009,2025,Data!$D$10:$D$6009,"Jan"),0)</f>
        <v/>
      </c>
      <c r="AF7" s="77">
        <f>IFERROR(SUMIFS(Data!$N$10:$N$6009,Data!$W$10:$W$6009,1,Data!$C$10:$C$6009,2025,Data!$D$10:$D$6009,"Feb")/SUMIFS(Data!$M$10:$M$6009,Data!$W$10:$W$6009,1,Data!$C$10:$C$6009,2025,Data!$D$10:$D$6009,"Feb"),0)</f>
        <v/>
      </c>
      <c r="AG7" s="77">
        <f>IFERROR(SUMIFS(Data!$N$10:$N$6009,Data!$W$10:$W$6009,1,Data!$C$10:$C$6009,2025,Data!$D$10:$D$6009,"Mar")/SUMIFS(Data!$M$10:$M$6009,Data!$W$10:$W$6009,1,Data!$C$10:$C$6009,2025,Data!$D$10:$D$6009,"Mar"),0)</f>
        <v/>
      </c>
      <c r="AH7" s="77">
        <f>IFERROR(SUMIFS(Data!$N$10:$N$6009,Data!$W$10:$W$6009,1,Data!$C$10:$C$6009,2025,Data!$D$10:$D$6009,"Apr")/SUMIFS(Data!$M$10:$M$6009,Data!$W$10:$W$6009,1,Data!$C$10:$C$6009,2025,Data!$D$10:$D$6009,"Apr"),0)</f>
        <v/>
      </c>
      <c r="AI7" s="77">
        <f>IFERROR(SUMIFS(Data!$N$10:$N$6009,Data!$W$10:$W$6009,1,Data!$C$10:$C$6009,2025,Data!$D$10:$D$6009,"May")/SUMIFS(Data!$M$10:$M$6009,Data!$W$10:$W$6009,1,Data!$C$10:$C$6009,2025,Data!$D$10:$D$6009,"May"),0)</f>
        <v/>
      </c>
      <c r="AJ7" s="77">
        <f>IFERROR(SUMIFS(Data!$N$10:$N$6009,Data!$W$10:$W$6009,1,Data!$C$10:$C$6009,2025,Data!$D$10:$D$6009,"Jun")/SUMIFS(Data!$M$10:$M$6009,Data!$W$10:$W$6009,1,Data!$C$10:$C$6009,2025,Data!$D$10:$D$6009,"Jun"),0)</f>
        <v/>
      </c>
      <c r="AK7" s="77">
        <f>IFERROR(SUMIFS(Data!$N$10:$N$6009,Data!$W$10:$W$6009,1,Data!$C$10:$C$6009,2025,Data!$D$10:$D$6009,"Jul")/SUMIFS(Data!$M$10:$M$6009,Data!$W$10:$W$6009,1,Data!$C$10:$C$6009,2025,Data!$D$10:$D$6009,"Jul"),0)</f>
        <v/>
      </c>
      <c r="AL7" s="77">
        <f>IFERROR(SUMIFS(Data!$N$10:$N$6009,Data!$W$10:$W$6009,1,Data!$C$10:$C$6009,2025,Data!$D$10:$D$6009,"Aug")/SUMIFS(Data!$M$10:$M$6009,Data!$W$10:$W$6009,1,Data!$C$10:$C$6009,2025,Data!$D$10:$D$6009,"Aug"),0)</f>
        <v/>
      </c>
      <c r="AM7" s="77">
        <f>IFERROR(SUMIFS(Data!$N$10:$N$6009,Data!$W$10:$W$6009,1,Data!$C$10:$C$6009,2025,Data!$D$10:$D$6009,"Sep")/SUMIFS(Data!$M$10:$M$6009,Data!$W$10:$W$6009,1,Data!$C$10:$C$6009,2025,Data!$D$10:$D$6009,"Sep"),0)</f>
        <v/>
      </c>
      <c r="AN7" s="77">
        <f>IFERROR(SUMIFS(Data!$N$10:$N$6009,Data!$W$10:$W$6009,1,Data!$C$10:$C$6009,2025,Data!$D$10:$D$6009,"Oct")/SUMIFS(Data!$M$10:$M$6009,Data!$W$10:$W$6009,1,Data!$C$10:$C$6009,2025,Data!$D$10:$D$6009,"Oct"),0)</f>
        <v/>
      </c>
      <c r="AO7" s="77">
        <f>IFERROR(SUMIFS(Data!$N$10:$N$6009,Data!$W$10:$W$6009,1,Data!$C$10:$C$6009,2025,Data!$D$10:$D$6009,"Nov")/SUMIFS(Data!$M$10:$M$6009,Data!$W$10:$W$6009,1,Data!$C$10:$C$6009,2025,Data!$D$10:$D$6009,"Nov"),0)</f>
        <v/>
      </c>
      <c r="AP7" s="77">
        <f>IFERROR(SUMIFS(Data!$N$10:$N$6009,Data!$W$10:$W$6009,1,Data!$C$10:$C$6009,2025,Data!$D$10:$D$6009,"Dec")/SUMIFS(Data!$M$10:$M$6009,Data!$W$10:$W$6009,1,Data!$C$10:$C$6009,2025,Data!$D$10:$D$6009,"Dec"),0)</f>
        <v/>
      </c>
      <c r="AQ7" s="77">
        <f>IFERROR(SUMIFS(Data!$N$10:$N$6009,Data!$W$10:$W$6009,1,Data!$C$10:$C$6009,2026,Data!$D$10:$D$6009,"Jan")/SUMIFS(Data!$M$10:$M$6009,Data!$W$10:$W$6009,1,Data!$C$10:$C$6009,2026,Data!$D$10:$D$6009,"Jan"),0)</f>
        <v/>
      </c>
      <c r="AR7" s="77">
        <f>IFERROR(SUMIFS(Data!$N$10:$N$6009,Data!$W$10:$W$6009,1,Data!$C$10:$C$6009,2026,Data!$D$10:$D$6009,"Feb")/SUMIFS(Data!$M$10:$M$6009,Data!$W$10:$W$6009,1,Data!$C$10:$C$6009,2026,Data!$D$10:$D$6009,"Feb"),0)</f>
        <v/>
      </c>
      <c r="AS7" s="77">
        <f>IFERROR(SUMIFS(Data!$N$10:$N$6009,Data!$W$10:$W$6009,1,Data!$C$10:$C$6009,2026,Data!$D$10:$D$6009,"Mar")/SUMIFS(Data!$M$10:$M$6009,Data!$W$10:$W$6009,1,Data!$C$10:$C$6009,2026,Data!$D$10:$D$6009,"Mar"),0)</f>
        <v/>
      </c>
      <c r="AT7" s="77">
        <f>IFERROR(SUMIFS(Data!$N$10:$N$6009,Data!$W$10:$W$6009,1,Data!$C$10:$C$6009,2026,Data!$D$10:$D$6009,"Apr")/SUMIFS(Data!$M$10:$M$6009,Data!$W$10:$W$6009,1,Data!$C$10:$C$6009,2026,Data!$D$10:$D$6009,"Apr"),0)</f>
        <v/>
      </c>
      <c r="AU7" s="77">
        <f>IFERROR(SUMIFS(Data!$N$10:$N$6009,Data!$W$10:$W$6009,1,Data!$C$10:$C$6009,2026,Data!$D$10:$D$6009,"May")/SUMIFS(Data!$M$10:$M$6009,Data!$W$10:$W$6009,1,Data!$C$10:$C$6009,2026,Data!$D$10:$D$6009,"May"),0)</f>
        <v/>
      </c>
      <c r="AV7" s="77">
        <f>IFERROR(SUMIFS(Data!$N$10:$N$6009,Data!$W$10:$W$6009,1,Data!$C$10:$C$6009,2026,Data!$D$10:$D$6009,"Jun")/SUMIFS(Data!$M$10:$M$6009,Data!$W$10:$W$6009,1,Data!$C$10:$C$6009,2026,Data!$D$10:$D$6009,"Jun"),0)</f>
        <v/>
      </c>
      <c r="AW7" s="77">
        <f>IFERROR(SUMIFS(Data!$N$10:$N$6009,Data!$W$10:$W$6009,1,Data!$C$10:$C$6009,2026,Data!$D$10:$D$6009,"Jul")/SUMIFS(Data!$M$10:$M$6009,Data!$W$10:$W$6009,1,Data!$C$10:$C$6009,2026,Data!$D$10:$D$6009,"Jul"),0)</f>
        <v/>
      </c>
      <c r="AX7" s="77">
        <f>IFERROR(SUMIFS(Data!$N$10:$N$6009,Data!$W$10:$W$6009,1,Data!$C$10:$C$6009,2026,Data!$D$10:$D$6009,"Aug")/SUMIFS(Data!$M$10:$M$6009,Data!$W$10:$W$6009,1,Data!$C$10:$C$6009,2026,Data!$D$10:$D$6009,"Aug"),0)</f>
        <v/>
      </c>
      <c r="AY7" s="77">
        <f>IFERROR(SUMIFS(Data!$N$10:$N$6009,Data!$W$10:$W$6009,1,Data!$C$10:$C$6009,2026,Data!$D$10:$D$6009,"Sep")/SUMIFS(Data!$M$10:$M$6009,Data!$W$10:$W$6009,1,Data!$C$10:$C$6009,2026,Data!$D$10:$D$6009,"Sep"),0)</f>
        <v/>
      </c>
      <c r="AZ7" s="77">
        <f>IFERROR(SUMIFS(Data!$N$10:$N$6009,Data!$W$10:$W$6009,1,Data!$C$10:$C$6009,2026,Data!$D$10:$D$6009,"Oct")/SUMIFS(Data!$M$10:$M$6009,Data!$W$10:$W$6009,1,Data!$C$10:$C$6009,2026,Data!$D$10:$D$6009,"Oct"),0)</f>
        <v/>
      </c>
      <c r="BA7" s="77">
        <f>IFERROR(SUMIFS(Data!$N$10:$N$6009,Data!$W$10:$W$6009,1,Data!$C$10:$C$6009,2026,Data!$D$10:$D$6009,"Nov")/SUMIFS(Data!$M$10:$M$6009,Data!$W$10:$W$6009,1,Data!$C$10:$C$6009,2026,Data!$D$10:$D$6009,"Nov"),0)</f>
        <v/>
      </c>
      <c r="BB7" s="77">
        <f>IFERROR(SUMIFS(Data!$N$10:$N$6009,Data!$W$10:$W$6009,1,Data!$C$10:$C$6009,2026,Data!$D$10:$D$6009,"Dec")/SUMIFS(Data!$M$10:$M$6009,Data!$W$10:$W$6009,1,Data!$C$10:$C$6009,2026,Data!$D$10:$D$6009,"Dec"),0)</f>
        <v/>
      </c>
    </row>
    <row r="8">
      <c r="A8" s="80" t="inlineStr">
        <is>
          <t>Apr</t>
        </is>
      </c>
      <c r="B8" s="81">
        <f>SUMIFS(Data!$O$10:$O$6009,Data!$W$10:$W$6009,1,Data!$D$10:$D$6009,$A8,Data!$C$10:$C$6009,2025)</f>
        <v/>
      </c>
      <c r="C8" s="81">
        <f>SUMIFS(Data!$O$10:$O$6009,Data!$W$10:$W$6009,1,Data!$D$10:$D$6009,$A8,Data!$C$10:$C$6009,2026)</f>
        <v/>
      </c>
      <c r="D8" s="82">
        <f>IFERROR(C8/B8-1,0)</f>
        <v/>
      </c>
      <c r="AD8" s="76" t="inlineStr">
        <is>
          <t>👥 Avg headcount (trend)</t>
        </is>
      </c>
      <c r="AE8" s="77">
        <f>SUMIFS(Data!$S$10:$S$6009,Data!$W$10:$W$6009,1,Data!$C$10:$C$6009,2025,Data!$D$10:$D$6009,"Jan")/24</f>
        <v/>
      </c>
      <c r="AF8" s="77">
        <f>SUMIFS(Data!$S$10:$S$6009,Data!$W$10:$W$6009,1,Data!$C$10:$C$6009,2025,Data!$D$10:$D$6009,"Feb")/24</f>
        <v/>
      </c>
      <c r="AG8" s="77">
        <f>SUMIFS(Data!$S$10:$S$6009,Data!$W$10:$W$6009,1,Data!$C$10:$C$6009,2025,Data!$D$10:$D$6009,"Mar")/24</f>
        <v/>
      </c>
      <c r="AH8" s="77">
        <f>SUMIFS(Data!$S$10:$S$6009,Data!$W$10:$W$6009,1,Data!$C$10:$C$6009,2025,Data!$D$10:$D$6009,"Apr")/24</f>
        <v/>
      </c>
      <c r="AI8" s="77">
        <f>SUMIFS(Data!$S$10:$S$6009,Data!$W$10:$W$6009,1,Data!$C$10:$C$6009,2025,Data!$D$10:$D$6009,"May")/24</f>
        <v/>
      </c>
      <c r="AJ8" s="77">
        <f>SUMIFS(Data!$S$10:$S$6009,Data!$W$10:$W$6009,1,Data!$C$10:$C$6009,2025,Data!$D$10:$D$6009,"Jun")/24</f>
        <v/>
      </c>
      <c r="AK8" s="77">
        <f>SUMIFS(Data!$S$10:$S$6009,Data!$W$10:$W$6009,1,Data!$C$10:$C$6009,2025,Data!$D$10:$D$6009,"Jul")/24</f>
        <v/>
      </c>
      <c r="AL8" s="77">
        <f>SUMIFS(Data!$S$10:$S$6009,Data!$W$10:$W$6009,1,Data!$C$10:$C$6009,2025,Data!$D$10:$D$6009,"Aug")/24</f>
        <v/>
      </c>
      <c r="AM8" s="77">
        <f>SUMIFS(Data!$S$10:$S$6009,Data!$W$10:$W$6009,1,Data!$C$10:$C$6009,2025,Data!$D$10:$D$6009,"Sep")/24</f>
        <v/>
      </c>
      <c r="AN8" s="77">
        <f>SUMIFS(Data!$S$10:$S$6009,Data!$W$10:$W$6009,1,Data!$C$10:$C$6009,2025,Data!$D$10:$D$6009,"Oct")/24</f>
        <v/>
      </c>
      <c r="AO8" s="77">
        <f>SUMIFS(Data!$S$10:$S$6009,Data!$W$10:$W$6009,1,Data!$C$10:$C$6009,2025,Data!$D$10:$D$6009,"Nov")/24</f>
        <v/>
      </c>
      <c r="AP8" s="77">
        <f>SUMIFS(Data!$S$10:$S$6009,Data!$W$10:$W$6009,1,Data!$C$10:$C$6009,2025,Data!$D$10:$D$6009,"Dec")/24</f>
        <v/>
      </c>
      <c r="AQ8" s="77">
        <f>SUMIFS(Data!$S$10:$S$6009,Data!$W$10:$W$6009,1,Data!$C$10:$C$6009,2026,Data!$D$10:$D$6009,"Jan")/24</f>
        <v/>
      </c>
      <c r="AR8" s="77">
        <f>SUMIFS(Data!$S$10:$S$6009,Data!$W$10:$W$6009,1,Data!$C$10:$C$6009,2026,Data!$D$10:$D$6009,"Feb")/24</f>
        <v/>
      </c>
      <c r="AS8" s="77">
        <f>SUMIFS(Data!$S$10:$S$6009,Data!$W$10:$W$6009,1,Data!$C$10:$C$6009,2026,Data!$D$10:$D$6009,"Mar")/24</f>
        <v/>
      </c>
      <c r="AT8" s="77">
        <f>SUMIFS(Data!$S$10:$S$6009,Data!$W$10:$W$6009,1,Data!$C$10:$C$6009,2026,Data!$D$10:$D$6009,"Apr")/24</f>
        <v/>
      </c>
      <c r="AU8" s="77">
        <f>SUMIFS(Data!$S$10:$S$6009,Data!$W$10:$W$6009,1,Data!$C$10:$C$6009,2026,Data!$D$10:$D$6009,"May")/24</f>
        <v/>
      </c>
      <c r="AV8" s="77">
        <f>SUMIFS(Data!$S$10:$S$6009,Data!$W$10:$W$6009,1,Data!$C$10:$C$6009,2026,Data!$D$10:$D$6009,"Jun")/24</f>
        <v/>
      </c>
      <c r="AW8" s="77">
        <f>SUMIFS(Data!$S$10:$S$6009,Data!$W$10:$W$6009,1,Data!$C$10:$C$6009,2026,Data!$D$10:$D$6009,"Jul")/24</f>
        <v/>
      </c>
      <c r="AX8" s="77">
        <f>SUMIFS(Data!$S$10:$S$6009,Data!$W$10:$W$6009,1,Data!$C$10:$C$6009,2026,Data!$D$10:$D$6009,"Aug")/24</f>
        <v/>
      </c>
      <c r="AY8" s="77">
        <f>SUMIFS(Data!$S$10:$S$6009,Data!$W$10:$W$6009,1,Data!$C$10:$C$6009,2026,Data!$D$10:$D$6009,"Sep")/24</f>
        <v/>
      </c>
      <c r="AZ8" s="77">
        <f>SUMIFS(Data!$S$10:$S$6009,Data!$W$10:$W$6009,1,Data!$C$10:$C$6009,2026,Data!$D$10:$D$6009,"Oct")/24</f>
        <v/>
      </c>
      <c r="BA8" s="77">
        <f>SUMIFS(Data!$S$10:$S$6009,Data!$W$10:$W$6009,1,Data!$C$10:$C$6009,2026,Data!$D$10:$D$6009,"Nov")/24</f>
        <v/>
      </c>
      <c r="BB8" s="77">
        <f>SUMIFS(Data!$S$10:$S$6009,Data!$W$10:$W$6009,1,Data!$C$10:$C$6009,2026,Data!$D$10:$D$6009,"Dec")/24</f>
        <v/>
      </c>
    </row>
    <row r="9">
      <c r="A9" s="80" t="inlineStr">
        <is>
          <t>May</t>
        </is>
      </c>
      <c r="B9" s="81">
        <f>SUMIFS(Data!$O$10:$O$6009,Data!$W$10:$W$6009,1,Data!$D$10:$D$6009,$A9,Data!$C$10:$C$6009,2025)</f>
        <v/>
      </c>
      <c r="C9" s="81">
        <f>SUMIFS(Data!$O$10:$O$6009,Data!$W$10:$W$6009,1,Data!$D$10:$D$6009,$A9,Data!$C$10:$C$6009,2026)</f>
        <v/>
      </c>
      <c r="D9" s="82">
        <f>IFERROR(C9/B9-1,0)</f>
        <v/>
      </c>
      <c r="AD9" s="76" t="inlineStr">
        <is>
          <t>⏱️ Utilisation % (trend)</t>
        </is>
      </c>
      <c r="AE9" s="77">
        <f>IFERROR(SUMIFS(Data!$T$10:$T$6009,Data!$W$10:$W$6009,1,Data!$C$10:$C$6009,2025,Data!$D$10:$D$6009,"Jan")/SUMIFS(Data!$S$10:$S$6009,Data!$W$10:$W$6009,1,Data!$C$10:$C$6009,2025,Data!$D$10:$D$6009,"Jan"),0)</f>
        <v/>
      </c>
      <c r="AF9" s="77">
        <f>IFERROR(SUMIFS(Data!$T$10:$T$6009,Data!$W$10:$W$6009,1,Data!$C$10:$C$6009,2025,Data!$D$10:$D$6009,"Feb")/SUMIFS(Data!$S$10:$S$6009,Data!$W$10:$W$6009,1,Data!$C$10:$C$6009,2025,Data!$D$10:$D$6009,"Feb"),0)</f>
        <v/>
      </c>
      <c r="AG9" s="77">
        <f>IFERROR(SUMIFS(Data!$T$10:$T$6009,Data!$W$10:$W$6009,1,Data!$C$10:$C$6009,2025,Data!$D$10:$D$6009,"Mar")/SUMIFS(Data!$S$10:$S$6009,Data!$W$10:$W$6009,1,Data!$C$10:$C$6009,2025,Data!$D$10:$D$6009,"Mar"),0)</f>
        <v/>
      </c>
      <c r="AH9" s="77">
        <f>IFERROR(SUMIFS(Data!$T$10:$T$6009,Data!$W$10:$W$6009,1,Data!$C$10:$C$6009,2025,Data!$D$10:$D$6009,"Apr")/SUMIFS(Data!$S$10:$S$6009,Data!$W$10:$W$6009,1,Data!$C$10:$C$6009,2025,Data!$D$10:$D$6009,"Apr"),0)</f>
        <v/>
      </c>
      <c r="AI9" s="77">
        <f>IFERROR(SUMIFS(Data!$T$10:$T$6009,Data!$W$10:$W$6009,1,Data!$C$10:$C$6009,2025,Data!$D$10:$D$6009,"May")/SUMIFS(Data!$S$10:$S$6009,Data!$W$10:$W$6009,1,Data!$C$10:$C$6009,2025,Data!$D$10:$D$6009,"May"),0)</f>
        <v/>
      </c>
      <c r="AJ9" s="77">
        <f>IFERROR(SUMIFS(Data!$T$10:$T$6009,Data!$W$10:$W$6009,1,Data!$C$10:$C$6009,2025,Data!$D$10:$D$6009,"Jun")/SUMIFS(Data!$S$10:$S$6009,Data!$W$10:$W$6009,1,Data!$C$10:$C$6009,2025,Data!$D$10:$D$6009,"Jun"),0)</f>
        <v/>
      </c>
      <c r="AK9" s="77">
        <f>IFERROR(SUMIFS(Data!$T$10:$T$6009,Data!$W$10:$W$6009,1,Data!$C$10:$C$6009,2025,Data!$D$10:$D$6009,"Jul")/SUMIFS(Data!$S$10:$S$6009,Data!$W$10:$W$6009,1,Data!$C$10:$C$6009,2025,Data!$D$10:$D$6009,"Jul"),0)</f>
        <v/>
      </c>
      <c r="AL9" s="77">
        <f>IFERROR(SUMIFS(Data!$T$10:$T$6009,Data!$W$10:$W$6009,1,Data!$C$10:$C$6009,2025,Data!$D$10:$D$6009,"Aug")/SUMIFS(Data!$S$10:$S$6009,Data!$W$10:$W$6009,1,Data!$C$10:$C$6009,2025,Data!$D$10:$D$6009,"Aug"),0)</f>
        <v/>
      </c>
      <c r="AM9" s="77">
        <f>IFERROR(SUMIFS(Data!$T$10:$T$6009,Data!$W$10:$W$6009,1,Data!$C$10:$C$6009,2025,Data!$D$10:$D$6009,"Sep")/SUMIFS(Data!$S$10:$S$6009,Data!$W$10:$W$6009,1,Data!$C$10:$C$6009,2025,Data!$D$10:$D$6009,"Sep"),0)</f>
        <v/>
      </c>
      <c r="AN9" s="77">
        <f>IFERROR(SUMIFS(Data!$T$10:$T$6009,Data!$W$10:$W$6009,1,Data!$C$10:$C$6009,2025,Data!$D$10:$D$6009,"Oct")/SUMIFS(Data!$S$10:$S$6009,Data!$W$10:$W$6009,1,Data!$C$10:$C$6009,2025,Data!$D$10:$D$6009,"Oct"),0)</f>
        <v/>
      </c>
      <c r="AO9" s="77">
        <f>IFERROR(SUMIFS(Data!$T$10:$T$6009,Data!$W$10:$W$6009,1,Data!$C$10:$C$6009,2025,Data!$D$10:$D$6009,"Nov")/SUMIFS(Data!$S$10:$S$6009,Data!$W$10:$W$6009,1,Data!$C$10:$C$6009,2025,Data!$D$10:$D$6009,"Nov"),0)</f>
        <v/>
      </c>
      <c r="AP9" s="77">
        <f>IFERROR(SUMIFS(Data!$T$10:$T$6009,Data!$W$10:$W$6009,1,Data!$C$10:$C$6009,2025,Data!$D$10:$D$6009,"Dec")/SUMIFS(Data!$S$10:$S$6009,Data!$W$10:$W$6009,1,Data!$C$10:$C$6009,2025,Data!$D$10:$D$6009,"Dec"),0)</f>
        <v/>
      </c>
      <c r="AQ9" s="77">
        <f>IFERROR(SUMIFS(Data!$T$10:$T$6009,Data!$W$10:$W$6009,1,Data!$C$10:$C$6009,2026,Data!$D$10:$D$6009,"Jan")/SUMIFS(Data!$S$10:$S$6009,Data!$W$10:$W$6009,1,Data!$C$10:$C$6009,2026,Data!$D$10:$D$6009,"Jan"),0)</f>
        <v/>
      </c>
      <c r="AR9" s="77">
        <f>IFERROR(SUMIFS(Data!$T$10:$T$6009,Data!$W$10:$W$6009,1,Data!$C$10:$C$6009,2026,Data!$D$10:$D$6009,"Feb")/SUMIFS(Data!$S$10:$S$6009,Data!$W$10:$W$6009,1,Data!$C$10:$C$6009,2026,Data!$D$10:$D$6009,"Feb"),0)</f>
        <v/>
      </c>
      <c r="AS9" s="77">
        <f>IFERROR(SUMIFS(Data!$T$10:$T$6009,Data!$W$10:$W$6009,1,Data!$C$10:$C$6009,2026,Data!$D$10:$D$6009,"Mar")/SUMIFS(Data!$S$10:$S$6009,Data!$W$10:$W$6009,1,Data!$C$10:$C$6009,2026,Data!$D$10:$D$6009,"Mar"),0)</f>
        <v/>
      </c>
      <c r="AT9" s="77">
        <f>IFERROR(SUMIFS(Data!$T$10:$T$6009,Data!$W$10:$W$6009,1,Data!$C$10:$C$6009,2026,Data!$D$10:$D$6009,"Apr")/SUMIFS(Data!$S$10:$S$6009,Data!$W$10:$W$6009,1,Data!$C$10:$C$6009,2026,Data!$D$10:$D$6009,"Apr"),0)</f>
        <v/>
      </c>
      <c r="AU9" s="77">
        <f>IFERROR(SUMIFS(Data!$T$10:$T$6009,Data!$W$10:$W$6009,1,Data!$C$10:$C$6009,2026,Data!$D$10:$D$6009,"May")/SUMIFS(Data!$S$10:$S$6009,Data!$W$10:$W$6009,1,Data!$C$10:$C$6009,2026,Data!$D$10:$D$6009,"May"),0)</f>
        <v/>
      </c>
      <c r="AV9" s="77">
        <f>IFERROR(SUMIFS(Data!$T$10:$T$6009,Data!$W$10:$W$6009,1,Data!$C$10:$C$6009,2026,Data!$D$10:$D$6009,"Jun")/SUMIFS(Data!$S$10:$S$6009,Data!$W$10:$W$6009,1,Data!$C$10:$C$6009,2026,Data!$D$10:$D$6009,"Jun"),0)</f>
        <v/>
      </c>
      <c r="AW9" s="77">
        <f>IFERROR(SUMIFS(Data!$T$10:$T$6009,Data!$W$10:$W$6009,1,Data!$C$10:$C$6009,2026,Data!$D$10:$D$6009,"Jul")/SUMIFS(Data!$S$10:$S$6009,Data!$W$10:$W$6009,1,Data!$C$10:$C$6009,2026,Data!$D$10:$D$6009,"Jul"),0)</f>
        <v/>
      </c>
      <c r="AX9" s="77">
        <f>IFERROR(SUMIFS(Data!$T$10:$T$6009,Data!$W$10:$W$6009,1,Data!$C$10:$C$6009,2026,Data!$D$10:$D$6009,"Aug")/SUMIFS(Data!$S$10:$S$6009,Data!$W$10:$W$6009,1,Data!$C$10:$C$6009,2026,Data!$D$10:$D$6009,"Aug"),0)</f>
        <v/>
      </c>
      <c r="AY9" s="77">
        <f>IFERROR(SUMIFS(Data!$T$10:$T$6009,Data!$W$10:$W$6009,1,Data!$C$10:$C$6009,2026,Data!$D$10:$D$6009,"Sep")/SUMIFS(Data!$S$10:$S$6009,Data!$W$10:$W$6009,1,Data!$C$10:$C$6009,2026,Data!$D$10:$D$6009,"Sep"),0)</f>
        <v/>
      </c>
      <c r="AZ9" s="77">
        <f>IFERROR(SUMIFS(Data!$T$10:$T$6009,Data!$W$10:$W$6009,1,Data!$C$10:$C$6009,2026,Data!$D$10:$D$6009,"Oct")/SUMIFS(Data!$S$10:$S$6009,Data!$W$10:$W$6009,1,Data!$C$10:$C$6009,2026,Data!$D$10:$D$6009,"Oct"),0)</f>
        <v/>
      </c>
      <c r="BA9" s="77">
        <f>IFERROR(SUMIFS(Data!$T$10:$T$6009,Data!$W$10:$W$6009,1,Data!$C$10:$C$6009,2026,Data!$D$10:$D$6009,"Nov")/SUMIFS(Data!$S$10:$S$6009,Data!$W$10:$W$6009,1,Data!$C$10:$C$6009,2026,Data!$D$10:$D$6009,"Nov"),0)</f>
        <v/>
      </c>
      <c r="BB9" s="77">
        <f>IFERROR(SUMIFS(Data!$T$10:$T$6009,Data!$W$10:$W$6009,1,Data!$C$10:$C$6009,2026,Data!$D$10:$D$6009,"Dec")/SUMIFS(Data!$S$10:$S$6009,Data!$W$10:$W$6009,1,Data!$C$10:$C$6009,2026,Data!$D$10:$D$6009,"Dec"),0)</f>
        <v/>
      </c>
    </row>
    <row r="10">
      <c r="A10" s="80" t="inlineStr">
        <is>
          <t>Jun</t>
        </is>
      </c>
      <c r="B10" s="81">
        <f>SUMIFS(Data!$O$10:$O$6009,Data!$W$10:$W$6009,1,Data!$D$10:$D$6009,$A10,Data!$C$10:$C$6009,2025)</f>
        <v/>
      </c>
      <c r="C10" s="81">
        <f>SUMIFS(Data!$O$10:$O$6009,Data!$W$10:$W$6009,1,Data!$D$10:$D$6009,$A10,Data!$C$10:$C$6009,2026)</f>
        <v/>
      </c>
      <c r="D10" s="82">
        <f>IFERROR(C10/B10-1,0)</f>
        <v/>
      </c>
      <c r="AD10" s="76" t="inlineStr">
        <is>
          <t>💼 Revenue / employee (trend)</t>
        </is>
      </c>
      <c r="AE10" s="77">
        <f>IFERROR(SUMIFS(Data!$O$10:$O$6009,Data!$W$10:$W$6009,1,Data!$C$10:$C$6009,2025,Data!$D$10:$D$6009,"Jan")/(SUMIFS(Data!$S$10:$S$6009,Data!$W$10:$W$6009,1,Data!$C$10:$C$6009,2025,Data!$D$10:$D$6009,"Jan")/12),0)</f>
        <v/>
      </c>
      <c r="AF10" s="77">
        <f>IFERROR(SUMIFS(Data!$O$10:$O$6009,Data!$W$10:$W$6009,1,Data!$C$10:$C$6009,2025,Data!$D$10:$D$6009,"Feb")/(SUMIFS(Data!$S$10:$S$6009,Data!$W$10:$W$6009,1,Data!$C$10:$C$6009,2025,Data!$D$10:$D$6009,"Feb")/12),0)</f>
        <v/>
      </c>
      <c r="AG10" s="77">
        <f>IFERROR(SUMIFS(Data!$O$10:$O$6009,Data!$W$10:$W$6009,1,Data!$C$10:$C$6009,2025,Data!$D$10:$D$6009,"Mar")/(SUMIFS(Data!$S$10:$S$6009,Data!$W$10:$W$6009,1,Data!$C$10:$C$6009,2025,Data!$D$10:$D$6009,"Mar")/12),0)</f>
        <v/>
      </c>
      <c r="AH10" s="77">
        <f>IFERROR(SUMIFS(Data!$O$10:$O$6009,Data!$W$10:$W$6009,1,Data!$C$10:$C$6009,2025,Data!$D$10:$D$6009,"Apr")/(SUMIFS(Data!$S$10:$S$6009,Data!$W$10:$W$6009,1,Data!$C$10:$C$6009,2025,Data!$D$10:$D$6009,"Apr")/12),0)</f>
        <v/>
      </c>
      <c r="AI10" s="77">
        <f>IFERROR(SUMIFS(Data!$O$10:$O$6009,Data!$W$10:$W$6009,1,Data!$C$10:$C$6009,2025,Data!$D$10:$D$6009,"May")/(SUMIFS(Data!$S$10:$S$6009,Data!$W$10:$W$6009,1,Data!$C$10:$C$6009,2025,Data!$D$10:$D$6009,"May")/12),0)</f>
        <v/>
      </c>
      <c r="AJ10" s="77">
        <f>IFERROR(SUMIFS(Data!$O$10:$O$6009,Data!$W$10:$W$6009,1,Data!$C$10:$C$6009,2025,Data!$D$10:$D$6009,"Jun")/(SUMIFS(Data!$S$10:$S$6009,Data!$W$10:$W$6009,1,Data!$C$10:$C$6009,2025,Data!$D$10:$D$6009,"Jun")/12),0)</f>
        <v/>
      </c>
      <c r="AK10" s="77">
        <f>IFERROR(SUMIFS(Data!$O$10:$O$6009,Data!$W$10:$W$6009,1,Data!$C$10:$C$6009,2025,Data!$D$10:$D$6009,"Jul")/(SUMIFS(Data!$S$10:$S$6009,Data!$W$10:$W$6009,1,Data!$C$10:$C$6009,2025,Data!$D$10:$D$6009,"Jul")/12),0)</f>
        <v/>
      </c>
      <c r="AL10" s="77">
        <f>IFERROR(SUMIFS(Data!$O$10:$O$6009,Data!$W$10:$W$6009,1,Data!$C$10:$C$6009,2025,Data!$D$10:$D$6009,"Aug")/(SUMIFS(Data!$S$10:$S$6009,Data!$W$10:$W$6009,1,Data!$C$10:$C$6009,2025,Data!$D$10:$D$6009,"Aug")/12),0)</f>
        <v/>
      </c>
      <c r="AM10" s="77">
        <f>IFERROR(SUMIFS(Data!$O$10:$O$6009,Data!$W$10:$W$6009,1,Data!$C$10:$C$6009,2025,Data!$D$10:$D$6009,"Sep")/(SUMIFS(Data!$S$10:$S$6009,Data!$W$10:$W$6009,1,Data!$C$10:$C$6009,2025,Data!$D$10:$D$6009,"Sep")/12),0)</f>
        <v/>
      </c>
      <c r="AN10" s="77">
        <f>IFERROR(SUMIFS(Data!$O$10:$O$6009,Data!$W$10:$W$6009,1,Data!$C$10:$C$6009,2025,Data!$D$10:$D$6009,"Oct")/(SUMIFS(Data!$S$10:$S$6009,Data!$W$10:$W$6009,1,Data!$C$10:$C$6009,2025,Data!$D$10:$D$6009,"Oct")/12),0)</f>
        <v/>
      </c>
      <c r="AO10" s="77">
        <f>IFERROR(SUMIFS(Data!$O$10:$O$6009,Data!$W$10:$W$6009,1,Data!$C$10:$C$6009,2025,Data!$D$10:$D$6009,"Nov")/(SUMIFS(Data!$S$10:$S$6009,Data!$W$10:$W$6009,1,Data!$C$10:$C$6009,2025,Data!$D$10:$D$6009,"Nov")/12),0)</f>
        <v/>
      </c>
      <c r="AP10" s="77">
        <f>IFERROR(SUMIFS(Data!$O$10:$O$6009,Data!$W$10:$W$6009,1,Data!$C$10:$C$6009,2025,Data!$D$10:$D$6009,"Dec")/(SUMIFS(Data!$S$10:$S$6009,Data!$W$10:$W$6009,1,Data!$C$10:$C$6009,2025,Data!$D$10:$D$6009,"Dec")/12),0)</f>
        <v/>
      </c>
      <c r="AQ10" s="77">
        <f>IFERROR(SUMIFS(Data!$O$10:$O$6009,Data!$W$10:$W$6009,1,Data!$C$10:$C$6009,2026,Data!$D$10:$D$6009,"Jan")/(SUMIFS(Data!$S$10:$S$6009,Data!$W$10:$W$6009,1,Data!$C$10:$C$6009,2026,Data!$D$10:$D$6009,"Jan")/12),0)</f>
        <v/>
      </c>
      <c r="AR10" s="77">
        <f>IFERROR(SUMIFS(Data!$O$10:$O$6009,Data!$W$10:$W$6009,1,Data!$C$10:$C$6009,2026,Data!$D$10:$D$6009,"Feb")/(SUMIFS(Data!$S$10:$S$6009,Data!$W$10:$W$6009,1,Data!$C$10:$C$6009,2026,Data!$D$10:$D$6009,"Feb")/12),0)</f>
        <v/>
      </c>
      <c r="AS10" s="77">
        <f>IFERROR(SUMIFS(Data!$O$10:$O$6009,Data!$W$10:$W$6009,1,Data!$C$10:$C$6009,2026,Data!$D$10:$D$6009,"Mar")/(SUMIFS(Data!$S$10:$S$6009,Data!$W$10:$W$6009,1,Data!$C$10:$C$6009,2026,Data!$D$10:$D$6009,"Mar")/12),0)</f>
        <v/>
      </c>
      <c r="AT10" s="77">
        <f>IFERROR(SUMIFS(Data!$O$10:$O$6009,Data!$W$10:$W$6009,1,Data!$C$10:$C$6009,2026,Data!$D$10:$D$6009,"Apr")/(SUMIFS(Data!$S$10:$S$6009,Data!$W$10:$W$6009,1,Data!$C$10:$C$6009,2026,Data!$D$10:$D$6009,"Apr")/12),0)</f>
        <v/>
      </c>
      <c r="AU10" s="77">
        <f>IFERROR(SUMIFS(Data!$O$10:$O$6009,Data!$W$10:$W$6009,1,Data!$C$10:$C$6009,2026,Data!$D$10:$D$6009,"May")/(SUMIFS(Data!$S$10:$S$6009,Data!$W$10:$W$6009,1,Data!$C$10:$C$6009,2026,Data!$D$10:$D$6009,"May")/12),0)</f>
        <v/>
      </c>
      <c r="AV10" s="77">
        <f>IFERROR(SUMIFS(Data!$O$10:$O$6009,Data!$W$10:$W$6009,1,Data!$C$10:$C$6009,2026,Data!$D$10:$D$6009,"Jun")/(SUMIFS(Data!$S$10:$S$6009,Data!$W$10:$W$6009,1,Data!$C$10:$C$6009,2026,Data!$D$10:$D$6009,"Jun")/12),0)</f>
        <v/>
      </c>
      <c r="AW10" s="77">
        <f>IFERROR(SUMIFS(Data!$O$10:$O$6009,Data!$W$10:$W$6009,1,Data!$C$10:$C$6009,2026,Data!$D$10:$D$6009,"Jul")/(SUMIFS(Data!$S$10:$S$6009,Data!$W$10:$W$6009,1,Data!$C$10:$C$6009,2026,Data!$D$10:$D$6009,"Jul")/12),0)</f>
        <v/>
      </c>
      <c r="AX10" s="77">
        <f>IFERROR(SUMIFS(Data!$O$10:$O$6009,Data!$W$10:$W$6009,1,Data!$C$10:$C$6009,2026,Data!$D$10:$D$6009,"Aug")/(SUMIFS(Data!$S$10:$S$6009,Data!$W$10:$W$6009,1,Data!$C$10:$C$6009,2026,Data!$D$10:$D$6009,"Aug")/12),0)</f>
        <v/>
      </c>
      <c r="AY10" s="77">
        <f>IFERROR(SUMIFS(Data!$O$10:$O$6009,Data!$W$10:$W$6009,1,Data!$C$10:$C$6009,2026,Data!$D$10:$D$6009,"Sep")/(SUMIFS(Data!$S$10:$S$6009,Data!$W$10:$W$6009,1,Data!$C$10:$C$6009,2026,Data!$D$10:$D$6009,"Sep")/12),0)</f>
        <v/>
      </c>
      <c r="AZ10" s="77">
        <f>IFERROR(SUMIFS(Data!$O$10:$O$6009,Data!$W$10:$W$6009,1,Data!$C$10:$C$6009,2026,Data!$D$10:$D$6009,"Oct")/(SUMIFS(Data!$S$10:$S$6009,Data!$W$10:$W$6009,1,Data!$C$10:$C$6009,2026,Data!$D$10:$D$6009,"Oct")/12),0)</f>
        <v/>
      </c>
      <c r="BA10" s="77">
        <f>IFERROR(SUMIFS(Data!$O$10:$O$6009,Data!$W$10:$W$6009,1,Data!$C$10:$C$6009,2026,Data!$D$10:$D$6009,"Nov")/(SUMIFS(Data!$S$10:$S$6009,Data!$W$10:$W$6009,1,Data!$C$10:$C$6009,2026,Data!$D$10:$D$6009,"Nov")/12),0)</f>
        <v/>
      </c>
      <c r="BB10" s="77">
        <f>IFERROR(SUMIFS(Data!$O$10:$O$6009,Data!$W$10:$W$6009,1,Data!$C$10:$C$6009,2026,Data!$D$10:$D$6009,"Dec")/(SUMIFS(Data!$S$10:$S$6009,Data!$W$10:$W$6009,1,Data!$C$10:$C$6009,2026,Data!$D$10:$D$6009,"Dec")/12),0)</f>
        <v/>
      </c>
    </row>
    <row r="11">
      <c r="A11" s="80" t="inlineStr">
        <is>
          <t>Jul</t>
        </is>
      </c>
      <c r="B11" s="81">
        <f>SUMIFS(Data!$O$10:$O$6009,Data!$W$10:$W$6009,1,Data!$D$10:$D$6009,$A11,Data!$C$10:$C$6009,2025)</f>
        <v/>
      </c>
      <c r="C11" s="81">
        <f>SUMIFS(Data!$O$10:$O$6009,Data!$W$10:$W$6009,1,Data!$D$10:$D$6009,$A11,Data!$C$10:$C$6009,2026)</f>
        <v/>
      </c>
      <c r="D11" s="82">
        <f>IFERROR(C11/B11-1,0)</f>
        <v/>
      </c>
      <c r="AD11" s="76" t="inlineStr">
        <is>
          <t>🚪 Attrition % (trend)</t>
        </is>
      </c>
      <c r="AE11" s="77">
        <f>IFERROR(SUMIFS(Data!$U$10:$U$6009,Data!$W$10:$W$6009,1,Data!$C$10:$C$6009,2025,Data!$D$10:$D$6009,"Jan")*12/SUMIFS(Data!$S$10:$S$6009,Data!$W$10:$W$6009,1,Data!$C$10:$C$6009,2025,Data!$D$10:$D$6009,"Jan"),0)</f>
        <v/>
      </c>
      <c r="AF11" s="77">
        <f>IFERROR(SUMIFS(Data!$U$10:$U$6009,Data!$W$10:$W$6009,1,Data!$C$10:$C$6009,2025,Data!$D$10:$D$6009,"Feb")*12/SUMIFS(Data!$S$10:$S$6009,Data!$W$10:$W$6009,1,Data!$C$10:$C$6009,2025,Data!$D$10:$D$6009,"Feb"),0)</f>
        <v/>
      </c>
      <c r="AG11" s="77">
        <f>IFERROR(SUMIFS(Data!$U$10:$U$6009,Data!$W$10:$W$6009,1,Data!$C$10:$C$6009,2025,Data!$D$10:$D$6009,"Mar")*12/SUMIFS(Data!$S$10:$S$6009,Data!$W$10:$W$6009,1,Data!$C$10:$C$6009,2025,Data!$D$10:$D$6009,"Mar"),0)</f>
        <v/>
      </c>
      <c r="AH11" s="77">
        <f>IFERROR(SUMIFS(Data!$U$10:$U$6009,Data!$W$10:$W$6009,1,Data!$C$10:$C$6009,2025,Data!$D$10:$D$6009,"Apr")*12/SUMIFS(Data!$S$10:$S$6009,Data!$W$10:$W$6009,1,Data!$C$10:$C$6009,2025,Data!$D$10:$D$6009,"Apr"),0)</f>
        <v/>
      </c>
      <c r="AI11" s="77">
        <f>IFERROR(SUMIFS(Data!$U$10:$U$6009,Data!$W$10:$W$6009,1,Data!$C$10:$C$6009,2025,Data!$D$10:$D$6009,"May")*12/SUMIFS(Data!$S$10:$S$6009,Data!$W$10:$W$6009,1,Data!$C$10:$C$6009,2025,Data!$D$10:$D$6009,"May"),0)</f>
        <v/>
      </c>
      <c r="AJ11" s="77">
        <f>IFERROR(SUMIFS(Data!$U$10:$U$6009,Data!$W$10:$W$6009,1,Data!$C$10:$C$6009,2025,Data!$D$10:$D$6009,"Jun")*12/SUMIFS(Data!$S$10:$S$6009,Data!$W$10:$W$6009,1,Data!$C$10:$C$6009,2025,Data!$D$10:$D$6009,"Jun"),0)</f>
        <v/>
      </c>
      <c r="AK11" s="77">
        <f>IFERROR(SUMIFS(Data!$U$10:$U$6009,Data!$W$10:$W$6009,1,Data!$C$10:$C$6009,2025,Data!$D$10:$D$6009,"Jul")*12/SUMIFS(Data!$S$10:$S$6009,Data!$W$10:$W$6009,1,Data!$C$10:$C$6009,2025,Data!$D$10:$D$6009,"Jul"),0)</f>
        <v/>
      </c>
      <c r="AL11" s="77">
        <f>IFERROR(SUMIFS(Data!$U$10:$U$6009,Data!$W$10:$W$6009,1,Data!$C$10:$C$6009,2025,Data!$D$10:$D$6009,"Aug")*12/SUMIFS(Data!$S$10:$S$6009,Data!$W$10:$W$6009,1,Data!$C$10:$C$6009,2025,Data!$D$10:$D$6009,"Aug"),0)</f>
        <v/>
      </c>
      <c r="AM11" s="77">
        <f>IFERROR(SUMIFS(Data!$U$10:$U$6009,Data!$W$10:$W$6009,1,Data!$C$10:$C$6009,2025,Data!$D$10:$D$6009,"Sep")*12/SUMIFS(Data!$S$10:$S$6009,Data!$W$10:$W$6009,1,Data!$C$10:$C$6009,2025,Data!$D$10:$D$6009,"Sep"),0)</f>
        <v/>
      </c>
      <c r="AN11" s="77">
        <f>IFERROR(SUMIFS(Data!$U$10:$U$6009,Data!$W$10:$W$6009,1,Data!$C$10:$C$6009,2025,Data!$D$10:$D$6009,"Oct")*12/SUMIFS(Data!$S$10:$S$6009,Data!$W$10:$W$6009,1,Data!$C$10:$C$6009,2025,Data!$D$10:$D$6009,"Oct"),0)</f>
        <v/>
      </c>
      <c r="AO11" s="77">
        <f>IFERROR(SUMIFS(Data!$U$10:$U$6009,Data!$W$10:$W$6009,1,Data!$C$10:$C$6009,2025,Data!$D$10:$D$6009,"Nov")*12/SUMIFS(Data!$S$10:$S$6009,Data!$W$10:$W$6009,1,Data!$C$10:$C$6009,2025,Data!$D$10:$D$6009,"Nov"),0)</f>
        <v/>
      </c>
      <c r="AP11" s="77">
        <f>IFERROR(SUMIFS(Data!$U$10:$U$6009,Data!$W$10:$W$6009,1,Data!$C$10:$C$6009,2025,Data!$D$10:$D$6009,"Dec")*12/SUMIFS(Data!$S$10:$S$6009,Data!$W$10:$W$6009,1,Data!$C$10:$C$6009,2025,Data!$D$10:$D$6009,"Dec"),0)</f>
        <v/>
      </c>
      <c r="AQ11" s="77">
        <f>IFERROR(SUMIFS(Data!$U$10:$U$6009,Data!$W$10:$W$6009,1,Data!$C$10:$C$6009,2026,Data!$D$10:$D$6009,"Jan")*12/SUMIFS(Data!$S$10:$S$6009,Data!$W$10:$W$6009,1,Data!$C$10:$C$6009,2026,Data!$D$10:$D$6009,"Jan"),0)</f>
        <v/>
      </c>
      <c r="AR11" s="77">
        <f>IFERROR(SUMIFS(Data!$U$10:$U$6009,Data!$W$10:$W$6009,1,Data!$C$10:$C$6009,2026,Data!$D$10:$D$6009,"Feb")*12/SUMIFS(Data!$S$10:$S$6009,Data!$W$10:$W$6009,1,Data!$C$10:$C$6009,2026,Data!$D$10:$D$6009,"Feb"),0)</f>
        <v/>
      </c>
      <c r="AS11" s="77">
        <f>IFERROR(SUMIFS(Data!$U$10:$U$6009,Data!$W$10:$W$6009,1,Data!$C$10:$C$6009,2026,Data!$D$10:$D$6009,"Mar")*12/SUMIFS(Data!$S$10:$S$6009,Data!$W$10:$W$6009,1,Data!$C$10:$C$6009,2026,Data!$D$10:$D$6009,"Mar"),0)</f>
        <v/>
      </c>
      <c r="AT11" s="77">
        <f>IFERROR(SUMIFS(Data!$U$10:$U$6009,Data!$W$10:$W$6009,1,Data!$C$10:$C$6009,2026,Data!$D$10:$D$6009,"Apr")*12/SUMIFS(Data!$S$10:$S$6009,Data!$W$10:$W$6009,1,Data!$C$10:$C$6009,2026,Data!$D$10:$D$6009,"Apr"),0)</f>
        <v/>
      </c>
      <c r="AU11" s="77">
        <f>IFERROR(SUMIFS(Data!$U$10:$U$6009,Data!$W$10:$W$6009,1,Data!$C$10:$C$6009,2026,Data!$D$10:$D$6009,"May")*12/SUMIFS(Data!$S$10:$S$6009,Data!$W$10:$W$6009,1,Data!$C$10:$C$6009,2026,Data!$D$10:$D$6009,"May"),0)</f>
        <v/>
      </c>
      <c r="AV11" s="77">
        <f>IFERROR(SUMIFS(Data!$U$10:$U$6009,Data!$W$10:$W$6009,1,Data!$C$10:$C$6009,2026,Data!$D$10:$D$6009,"Jun")*12/SUMIFS(Data!$S$10:$S$6009,Data!$W$10:$W$6009,1,Data!$C$10:$C$6009,2026,Data!$D$10:$D$6009,"Jun"),0)</f>
        <v/>
      </c>
      <c r="AW11" s="77">
        <f>IFERROR(SUMIFS(Data!$U$10:$U$6009,Data!$W$10:$W$6009,1,Data!$C$10:$C$6009,2026,Data!$D$10:$D$6009,"Jul")*12/SUMIFS(Data!$S$10:$S$6009,Data!$W$10:$W$6009,1,Data!$C$10:$C$6009,2026,Data!$D$10:$D$6009,"Jul"),0)</f>
        <v/>
      </c>
      <c r="AX11" s="77">
        <f>IFERROR(SUMIFS(Data!$U$10:$U$6009,Data!$W$10:$W$6009,1,Data!$C$10:$C$6009,2026,Data!$D$10:$D$6009,"Aug")*12/SUMIFS(Data!$S$10:$S$6009,Data!$W$10:$W$6009,1,Data!$C$10:$C$6009,2026,Data!$D$10:$D$6009,"Aug"),0)</f>
        <v/>
      </c>
      <c r="AY11" s="77">
        <f>IFERROR(SUMIFS(Data!$U$10:$U$6009,Data!$W$10:$W$6009,1,Data!$C$10:$C$6009,2026,Data!$D$10:$D$6009,"Sep")*12/SUMIFS(Data!$S$10:$S$6009,Data!$W$10:$W$6009,1,Data!$C$10:$C$6009,2026,Data!$D$10:$D$6009,"Sep"),0)</f>
        <v/>
      </c>
      <c r="AZ11" s="77">
        <f>IFERROR(SUMIFS(Data!$U$10:$U$6009,Data!$W$10:$W$6009,1,Data!$C$10:$C$6009,2026,Data!$D$10:$D$6009,"Oct")*12/SUMIFS(Data!$S$10:$S$6009,Data!$W$10:$W$6009,1,Data!$C$10:$C$6009,2026,Data!$D$10:$D$6009,"Oct"),0)</f>
        <v/>
      </c>
      <c r="BA11" s="77">
        <f>IFERROR(SUMIFS(Data!$U$10:$U$6009,Data!$W$10:$W$6009,1,Data!$C$10:$C$6009,2026,Data!$D$10:$D$6009,"Nov")*12/SUMIFS(Data!$S$10:$S$6009,Data!$W$10:$W$6009,1,Data!$C$10:$C$6009,2026,Data!$D$10:$D$6009,"Nov"),0)</f>
        <v/>
      </c>
      <c r="BB11" s="77">
        <f>IFERROR(SUMIFS(Data!$U$10:$U$6009,Data!$W$10:$W$6009,1,Data!$C$10:$C$6009,2026,Data!$D$10:$D$6009,"Dec")*12/SUMIFS(Data!$S$10:$S$6009,Data!$W$10:$W$6009,1,Data!$C$10:$C$6009,2026,Data!$D$10:$D$6009,"Dec"),0)</f>
        <v/>
      </c>
    </row>
    <row r="12">
      <c r="A12" s="80" t="inlineStr">
        <is>
          <t>Aug</t>
        </is>
      </c>
      <c r="B12" s="81">
        <f>SUMIFS(Data!$O$10:$O$6009,Data!$W$10:$W$6009,1,Data!$D$10:$D$6009,$A12,Data!$C$10:$C$6009,2025)</f>
        <v/>
      </c>
      <c r="C12" s="81">
        <f>SUMIFS(Data!$O$10:$O$6009,Data!$W$10:$W$6009,1,Data!$D$10:$D$6009,$A12,Data!$C$10:$C$6009,2026)</f>
        <v/>
      </c>
      <c r="D12" s="82">
        <f>IFERROR(C12/B12-1,0)</f>
        <v/>
      </c>
      <c r="AD12" s="76" t="inlineStr">
        <is>
          <t>🏆 Deal wins (trend)</t>
        </is>
      </c>
      <c r="AE12" s="77">
        <f>COUNTIFS(Data!$W$10:$W$6009,1,Data!$C$10:$C$6009,2025,Data!$D$10:$D$6009,"Jan",Data!$V$10:$V$6009,"Yes")</f>
        <v/>
      </c>
      <c r="AF12" s="77">
        <f>COUNTIFS(Data!$W$10:$W$6009,1,Data!$C$10:$C$6009,2025,Data!$D$10:$D$6009,"Feb",Data!$V$10:$V$6009,"Yes")</f>
        <v/>
      </c>
      <c r="AG12" s="77">
        <f>COUNTIFS(Data!$W$10:$W$6009,1,Data!$C$10:$C$6009,2025,Data!$D$10:$D$6009,"Mar",Data!$V$10:$V$6009,"Yes")</f>
        <v/>
      </c>
      <c r="AH12" s="77">
        <f>COUNTIFS(Data!$W$10:$W$6009,1,Data!$C$10:$C$6009,2025,Data!$D$10:$D$6009,"Apr",Data!$V$10:$V$6009,"Yes")</f>
        <v/>
      </c>
      <c r="AI12" s="77">
        <f>COUNTIFS(Data!$W$10:$W$6009,1,Data!$C$10:$C$6009,2025,Data!$D$10:$D$6009,"May",Data!$V$10:$V$6009,"Yes")</f>
        <v/>
      </c>
      <c r="AJ12" s="77">
        <f>COUNTIFS(Data!$W$10:$W$6009,1,Data!$C$10:$C$6009,2025,Data!$D$10:$D$6009,"Jun",Data!$V$10:$V$6009,"Yes")</f>
        <v/>
      </c>
      <c r="AK12" s="77">
        <f>COUNTIFS(Data!$W$10:$W$6009,1,Data!$C$10:$C$6009,2025,Data!$D$10:$D$6009,"Jul",Data!$V$10:$V$6009,"Yes")</f>
        <v/>
      </c>
      <c r="AL12" s="77">
        <f>COUNTIFS(Data!$W$10:$W$6009,1,Data!$C$10:$C$6009,2025,Data!$D$10:$D$6009,"Aug",Data!$V$10:$V$6009,"Yes")</f>
        <v/>
      </c>
      <c r="AM12" s="77">
        <f>COUNTIFS(Data!$W$10:$W$6009,1,Data!$C$10:$C$6009,2025,Data!$D$10:$D$6009,"Sep",Data!$V$10:$V$6009,"Yes")</f>
        <v/>
      </c>
      <c r="AN12" s="77">
        <f>COUNTIFS(Data!$W$10:$W$6009,1,Data!$C$10:$C$6009,2025,Data!$D$10:$D$6009,"Oct",Data!$V$10:$V$6009,"Yes")</f>
        <v/>
      </c>
      <c r="AO12" s="77">
        <f>COUNTIFS(Data!$W$10:$W$6009,1,Data!$C$10:$C$6009,2025,Data!$D$10:$D$6009,"Nov",Data!$V$10:$V$6009,"Yes")</f>
        <v/>
      </c>
      <c r="AP12" s="77">
        <f>COUNTIFS(Data!$W$10:$W$6009,1,Data!$C$10:$C$6009,2025,Data!$D$10:$D$6009,"Dec",Data!$V$10:$V$6009,"Yes")</f>
        <v/>
      </c>
      <c r="AQ12" s="77">
        <f>COUNTIFS(Data!$W$10:$W$6009,1,Data!$C$10:$C$6009,2026,Data!$D$10:$D$6009,"Jan",Data!$V$10:$V$6009,"Yes")</f>
        <v/>
      </c>
      <c r="AR12" s="77">
        <f>COUNTIFS(Data!$W$10:$W$6009,1,Data!$C$10:$C$6009,2026,Data!$D$10:$D$6009,"Feb",Data!$V$10:$V$6009,"Yes")</f>
        <v/>
      </c>
      <c r="AS12" s="77">
        <f>COUNTIFS(Data!$W$10:$W$6009,1,Data!$C$10:$C$6009,2026,Data!$D$10:$D$6009,"Mar",Data!$V$10:$V$6009,"Yes")</f>
        <v/>
      </c>
      <c r="AT12" s="77">
        <f>COUNTIFS(Data!$W$10:$W$6009,1,Data!$C$10:$C$6009,2026,Data!$D$10:$D$6009,"Apr",Data!$V$10:$V$6009,"Yes")</f>
        <v/>
      </c>
      <c r="AU12" s="77">
        <f>COUNTIFS(Data!$W$10:$W$6009,1,Data!$C$10:$C$6009,2026,Data!$D$10:$D$6009,"May",Data!$V$10:$V$6009,"Yes")</f>
        <v/>
      </c>
      <c r="AV12" s="77">
        <f>COUNTIFS(Data!$W$10:$W$6009,1,Data!$C$10:$C$6009,2026,Data!$D$10:$D$6009,"Jun",Data!$V$10:$V$6009,"Yes")</f>
        <v/>
      </c>
      <c r="AW12" s="77">
        <f>COUNTIFS(Data!$W$10:$W$6009,1,Data!$C$10:$C$6009,2026,Data!$D$10:$D$6009,"Jul",Data!$V$10:$V$6009,"Yes")</f>
        <v/>
      </c>
      <c r="AX12" s="77">
        <f>COUNTIFS(Data!$W$10:$W$6009,1,Data!$C$10:$C$6009,2026,Data!$D$10:$D$6009,"Aug",Data!$V$10:$V$6009,"Yes")</f>
        <v/>
      </c>
      <c r="AY12" s="77">
        <f>COUNTIFS(Data!$W$10:$W$6009,1,Data!$C$10:$C$6009,2026,Data!$D$10:$D$6009,"Sep",Data!$V$10:$V$6009,"Yes")</f>
        <v/>
      </c>
      <c r="AZ12" s="77">
        <f>COUNTIFS(Data!$W$10:$W$6009,1,Data!$C$10:$C$6009,2026,Data!$D$10:$D$6009,"Oct",Data!$V$10:$V$6009,"Yes")</f>
        <v/>
      </c>
      <c r="BA12" s="77">
        <f>COUNTIFS(Data!$W$10:$W$6009,1,Data!$C$10:$C$6009,2026,Data!$D$10:$D$6009,"Nov",Data!$V$10:$V$6009,"Yes")</f>
        <v/>
      </c>
      <c r="BB12" s="77">
        <f>COUNTIFS(Data!$W$10:$W$6009,1,Data!$C$10:$C$6009,2026,Data!$D$10:$D$6009,"Dec",Data!$V$10:$V$6009,"Yes")</f>
        <v/>
      </c>
    </row>
    <row r="13">
      <c r="A13" s="80" t="inlineStr">
        <is>
          <t>Sep</t>
        </is>
      </c>
      <c r="B13" s="81">
        <f>SUMIFS(Data!$O$10:$O$6009,Data!$W$10:$W$6009,1,Data!$D$10:$D$6009,$A13,Data!$C$10:$C$6009,2025)</f>
        <v/>
      </c>
      <c r="C13" s="81">
        <f>SUMIFS(Data!$O$10:$O$6009,Data!$W$10:$W$6009,1,Data!$D$10:$D$6009,$A13,Data!$C$10:$C$6009,2026)</f>
        <v/>
      </c>
      <c r="D13" s="82">
        <f>IFERROR(C13/B13-1,0)</f>
        <v/>
      </c>
    </row>
    <row r="14">
      <c r="A14" s="80" t="inlineStr">
        <is>
          <t>Oct</t>
        </is>
      </c>
      <c r="B14" s="81">
        <f>SUMIFS(Data!$O$10:$O$6009,Data!$W$10:$W$6009,1,Data!$D$10:$D$6009,$A14,Data!$C$10:$C$6009,2025)</f>
        <v/>
      </c>
      <c r="C14" s="81">
        <f>SUMIFS(Data!$O$10:$O$6009,Data!$W$10:$W$6009,1,Data!$D$10:$D$6009,$A14,Data!$C$10:$C$6009,2026)</f>
        <v/>
      </c>
      <c r="D14" s="82">
        <f>IFERROR(C14/B14-1,0)</f>
        <v/>
      </c>
      <c r="AD14" s="50" t="inlineStr">
        <is>
          <t>Chart insight titles (formulas)</t>
        </is>
      </c>
    </row>
    <row r="15">
      <c r="A15" s="80" t="inlineStr">
        <is>
          <t>Nov</t>
        </is>
      </c>
      <c r="B15" s="81">
        <f>SUMIFS(Data!$O$10:$O$6009,Data!$W$10:$W$6009,1,Data!$D$10:$D$6009,$A15,Data!$C$10:$C$6009,2025)</f>
        <v/>
      </c>
      <c r="C15" s="81">
        <f>SUMIFS(Data!$O$10:$O$6009,Data!$W$10:$W$6009,1,Data!$D$10:$D$6009,$A15,Data!$C$10:$C$6009,2026)</f>
        <v/>
      </c>
      <c r="D15" s="82">
        <f>IFERROR(C15/B15-1,0)</f>
        <v/>
      </c>
      <c r="AD15">
        <f>"Revenue "&amp;IF(SUM(Calc!$C$5:$C$16)&gt;=SUM(Calc!$B$5:$B$16),"up ","down ")&amp;TEXT(ABS(IFERROR(SUM(Calc!$C$5:$C$16)/SUM(Calc!$B$5:$B$16)-1,0)),"0.0%")&amp;" vs 2025 · AC 2026 vs PY 2025"</f>
        <v/>
      </c>
    </row>
    <row r="16">
      <c r="A16" s="80" t="inlineStr">
        <is>
          <t>Dec</t>
        </is>
      </c>
      <c r="B16" s="81">
        <f>SUMIFS(Data!$O$10:$O$6009,Data!$W$10:$W$6009,1,Data!$D$10:$D$6009,$A16,Data!$C$10:$C$6009,2025)</f>
        <v/>
      </c>
      <c r="C16" s="81">
        <f>SUMIFS(Data!$O$10:$O$6009,Data!$W$10:$W$6009,1,Data!$D$10:$D$6009,$A16,Data!$C$10:$C$6009,2026)</f>
        <v/>
      </c>
      <c r="D16" s="82">
        <f>IFERROR(C16/B16-1,0)</f>
        <v/>
      </c>
      <c r="AD16">
        <f>INDEX(Calc!$A$21:$A$26,MATCH(MAX(Calc!$B$21:$B$26),Calc!$B$21:$B$26,0))&amp;" leads revenue ("&amp;TEXT(IFERROR(MAX(Calc!$B$21:$B$26)/SUM(Calc!$B$21:$B$26),0),"0%")&amp;") · bars = revenue, line = margin %"</f>
        <v/>
      </c>
    </row>
    <row r="17">
      <c r="AD17">
        <f>INDEX(Calc!$A$31:$A$36,MATCH(MAX(Calc!$B$31:$B$36),Calc!$B$31:$B$36,0))&amp;" leads with "&amp;TEXT(IFERROR(MAX(Calc!$B$31:$B$36)/SUM(Calc!$B$31:$B$36),0),"0%")&amp;" · Industry revenue mix"</f>
        <v/>
      </c>
    </row>
    <row r="18">
      <c r="AD18">
        <f>INDEX(Calc!$A$41:$A$45,MATCH(MAX(Calc!$B$41:$B$45),Calc!$B$41:$B$45,0))&amp;" leads with "&amp;TEXT(IFERROR(MAX(Calc!$B$41:$B$45)/SUM(Calc!$B$41:$B$45),0),"0%")&amp;" · Revenue by channel"</f>
        <v/>
      </c>
    </row>
    <row r="19">
      <c r="A19" s="78" t="inlineStr">
        <is>
          <t>By region</t>
        </is>
      </c>
      <c r="AD19">
        <f>INDEX(Calc!$A$31:$A$36,MATCH(MAX(Calc!$D$31:$D$36),Calc!$D$31:$D$36,0))&amp;" leads with "&amp;TEXT(IFERROR(MAX(Calc!$D$31:$D$36)/SUM(Calc!$D$31:$D$36),0),"0%")&amp;" · Profit by industry"</f>
        <v/>
      </c>
    </row>
    <row r="20">
      <c r="A20" s="79" t="inlineStr">
        <is>
          <t>Region</t>
        </is>
      </c>
      <c r="B20" s="79" t="inlineStr">
        <is>
          <t>Revenue</t>
        </is>
      </c>
      <c r="C20" s="79" t="inlineStr">
        <is>
          <t>Profit</t>
        </is>
      </c>
      <c r="D20" s="79" t="inlineStr">
        <is>
          <t>Margin %</t>
        </is>
      </c>
      <c r="E20" s="79" t="inlineStr">
        <is>
          <t>Share</t>
        </is>
      </c>
    </row>
    <row r="21">
      <c r="A21" s="80" t="inlineStr">
        <is>
          <t>North America</t>
        </is>
      </c>
      <c r="B21" s="81">
        <f>SUMIFS(Data!$O$10:$O$6009,Data!$W$10:$W$6009,1,Data!$E$10:$E$6009,$A21)</f>
        <v/>
      </c>
      <c r="C21" s="81">
        <f>SUMIFS(Data!$Q$10:$Q$6009,Data!$W$10:$W$6009,1,Data!$E$10:$E$6009,$A21)</f>
        <v/>
      </c>
      <c r="D21" s="83">
        <f>IFERROR(C21/B21,0)</f>
        <v/>
      </c>
      <c r="E21" s="83">
        <f>IFERROR(B21/SUM(Calc!$B$21:$B$26),0)</f>
        <v/>
      </c>
    </row>
    <row r="22">
      <c r="A22" s="80" t="inlineStr">
        <is>
          <t>UK</t>
        </is>
      </c>
      <c r="B22" s="81">
        <f>SUMIFS(Data!$O$10:$O$6009,Data!$W$10:$W$6009,1,Data!$E$10:$E$6009,$A22)</f>
        <v/>
      </c>
      <c r="C22" s="81">
        <f>SUMIFS(Data!$Q$10:$Q$6009,Data!$W$10:$W$6009,1,Data!$E$10:$E$6009,$A22)</f>
        <v/>
      </c>
      <c r="D22" s="83">
        <f>IFERROR(C22/B22,0)</f>
        <v/>
      </c>
      <c r="E22" s="83">
        <f>IFERROR(B22/SUM(Calc!$B$21:$B$26),0)</f>
        <v/>
      </c>
    </row>
    <row r="23">
      <c r="A23" s="80" t="inlineStr">
        <is>
          <t>Continental Europe</t>
        </is>
      </c>
      <c r="B23" s="81">
        <f>SUMIFS(Data!$O$10:$O$6009,Data!$W$10:$W$6009,1,Data!$E$10:$E$6009,$A23)</f>
        <v/>
      </c>
      <c r="C23" s="81">
        <f>SUMIFS(Data!$Q$10:$Q$6009,Data!$W$10:$W$6009,1,Data!$E$10:$E$6009,$A23)</f>
        <v/>
      </c>
      <c r="D23" s="83">
        <f>IFERROR(C23/B23,0)</f>
        <v/>
      </c>
      <c r="E23" s="83">
        <f>IFERROR(B23/SUM(Calc!$B$21:$B$26),0)</f>
        <v/>
      </c>
    </row>
    <row r="24">
      <c r="A24" s="80" t="inlineStr">
        <is>
          <t>India</t>
        </is>
      </c>
      <c r="B24" s="81">
        <f>SUMIFS(Data!$O$10:$O$6009,Data!$W$10:$W$6009,1,Data!$E$10:$E$6009,$A24)</f>
        <v/>
      </c>
      <c r="C24" s="81">
        <f>SUMIFS(Data!$Q$10:$Q$6009,Data!$W$10:$W$6009,1,Data!$E$10:$E$6009,$A24)</f>
        <v/>
      </c>
      <c r="D24" s="83">
        <f>IFERROR(C24/B24,0)</f>
        <v/>
      </c>
      <c r="E24" s="83">
        <f>IFERROR(B24/SUM(Calc!$B$21:$B$26),0)</f>
        <v/>
      </c>
    </row>
    <row r="25">
      <c r="A25" s="80" t="inlineStr">
        <is>
          <t>Asia Pacific</t>
        </is>
      </c>
      <c r="B25" s="81">
        <f>SUMIFS(Data!$O$10:$O$6009,Data!$W$10:$W$6009,1,Data!$E$10:$E$6009,$A25)</f>
        <v/>
      </c>
      <c r="C25" s="81">
        <f>SUMIFS(Data!$Q$10:$Q$6009,Data!$W$10:$W$6009,1,Data!$E$10:$E$6009,$A25)</f>
        <v/>
      </c>
      <c r="D25" s="83">
        <f>IFERROR(C25/B25,0)</f>
        <v/>
      </c>
      <c r="E25" s="83">
        <f>IFERROR(B25/SUM(Calc!$B$21:$B$26),0)</f>
        <v/>
      </c>
    </row>
    <row r="26">
      <c r="A26" s="80" t="inlineStr">
        <is>
          <t>Middle East &amp; Africa</t>
        </is>
      </c>
      <c r="B26" s="81">
        <f>SUMIFS(Data!$O$10:$O$6009,Data!$W$10:$W$6009,1,Data!$E$10:$E$6009,$A26)</f>
        <v/>
      </c>
      <c r="C26" s="81">
        <f>SUMIFS(Data!$Q$10:$Q$6009,Data!$W$10:$W$6009,1,Data!$E$10:$E$6009,$A26)</f>
        <v/>
      </c>
      <c r="D26" s="83">
        <f>IFERROR(C26/B26,0)</f>
        <v/>
      </c>
      <c r="E26" s="83">
        <f>IFERROR(B26/SUM(Calc!$B$21:$B$26),0)</f>
        <v/>
      </c>
    </row>
    <row r="29">
      <c r="A29" s="78" t="inlineStr">
        <is>
          <t>By industry</t>
        </is>
      </c>
    </row>
    <row r="30">
      <c r="A30" s="79" t="inlineStr">
        <is>
          <t>Product</t>
        </is>
      </c>
      <c r="B30" s="79" t="inlineStr">
        <is>
          <t>Revenue</t>
        </is>
      </c>
      <c r="C30" s="79" t="inlineStr">
        <is>
          <t>Billed hours</t>
        </is>
      </c>
      <c r="D30" s="79" t="inlineStr">
        <is>
          <t>Profit</t>
        </is>
      </c>
      <c r="E30" s="79" t="inlineStr">
        <is>
          <t>Margin %</t>
        </is>
      </c>
      <c r="F30" s="79" t="inlineStr">
        <is>
          <t>Rank key</t>
        </is>
      </c>
    </row>
    <row r="31">
      <c r="A31" s="80" t="inlineStr">
        <is>
          <t>BFSI</t>
        </is>
      </c>
      <c r="B31" s="81">
        <f>SUMIFS(Data!$O$10:$O$6009,Data!$W$10:$W$6009,1,Data!$G$10:$G$6009,$A31)</f>
        <v/>
      </c>
      <c r="C31" s="84">
        <f>SUMIFS(Data!$K$10:$K$6009,Data!$W$10:$W$6009,1,Data!$G$10:$G$6009,$A31)</f>
        <v/>
      </c>
      <c r="D31" s="81">
        <f>SUMIFS(Data!$Q$10:$Q$6009,Data!$W$10:$W$6009,1,Data!$G$10:$G$6009,$A31)</f>
        <v/>
      </c>
      <c r="E31" s="83">
        <f>IFERROR(D31/B31,0)</f>
        <v/>
      </c>
      <c r="F31" s="85">
        <f>B31+ROW()/1000000</f>
        <v/>
      </c>
    </row>
    <row r="32">
      <c r="A32" s="80" t="inlineStr">
        <is>
          <t>Retail &amp; CPG</t>
        </is>
      </c>
      <c r="B32" s="81">
        <f>SUMIFS(Data!$O$10:$O$6009,Data!$W$10:$W$6009,1,Data!$G$10:$G$6009,$A32)</f>
        <v/>
      </c>
      <c r="C32" s="84">
        <f>SUMIFS(Data!$K$10:$K$6009,Data!$W$10:$W$6009,1,Data!$G$10:$G$6009,$A32)</f>
        <v/>
      </c>
      <c r="D32" s="81">
        <f>SUMIFS(Data!$Q$10:$Q$6009,Data!$W$10:$W$6009,1,Data!$G$10:$G$6009,$A32)</f>
        <v/>
      </c>
      <c r="E32" s="83">
        <f>IFERROR(D32/B32,0)</f>
        <v/>
      </c>
      <c r="F32" s="85">
        <f>B32+ROW()/1000000</f>
        <v/>
      </c>
    </row>
    <row r="33">
      <c r="A33" s="80" t="inlineStr">
        <is>
          <t>Manufacturing</t>
        </is>
      </c>
      <c r="B33" s="81">
        <f>SUMIFS(Data!$O$10:$O$6009,Data!$W$10:$W$6009,1,Data!$G$10:$G$6009,$A33)</f>
        <v/>
      </c>
      <c r="C33" s="84">
        <f>SUMIFS(Data!$K$10:$K$6009,Data!$W$10:$W$6009,1,Data!$G$10:$G$6009,$A33)</f>
        <v/>
      </c>
      <c r="D33" s="81">
        <f>SUMIFS(Data!$Q$10:$Q$6009,Data!$W$10:$W$6009,1,Data!$G$10:$G$6009,$A33)</f>
        <v/>
      </c>
      <c r="E33" s="83">
        <f>IFERROR(D33/B33,0)</f>
        <v/>
      </c>
      <c r="F33" s="85">
        <f>B33+ROW()/1000000</f>
        <v/>
      </c>
    </row>
    <row r="34">
      <c r="A34" s="80" t="inlineStr">
        <is>
          <t>Life Sciences</t>
        </is>
      </c>
      <c r="B34" s="81">
        <f>SUMIFS(Data!$O$10:$O$6009,Data!$W$10:$W$6009,1,Data!$G$10:$G$6009,$A34)</f>
        <v/>
      </c>
      <c r="C34" s="84">
        <f>SUMIFS(Data!$K$10:$K$6009,Data!$W$10:$W$6009,1,Data!$G$10:$G$6009,$A34)</f>
        <v/>
      </c>
      <c r="D34" s="81">
        <f>SUMIFS(Data!$Q$10:$Q$6009,Data!$W$10:$W$6009,1,Data!$G$10:$G$6009,$A34)</f>
        <v/>
      </c>
      <c r="E34" s="83">
        <f>IFERROR(D34/B34,0)</f>
        <v/>
      </c>
      <c r="F34" s="85">
        <f>B34+ROW()/1000000</f>
        <v/>
      </c>
    </row>
    <row r="35">
      <c r="A35" s="80" t="inlineStr">
        <is>
          <t>Communications &amp; Media</t>
        </is>
      </c>
      <c r="B35" s="81">
        <f>SUMIFS(Data!$O$10:$O$6009,Data!$W$10:$W$6009,1,Data!$G$10:$G$6009,$A35)</f>
        <v/>
      </c>
      <c r="C35" s="84">
        <f>SUMIFS(Data!$K$10:$K$6009,Data!$W$10:$W$6009,1,Data!$G$10:$G$6009,$A35)</f>
        <v/>
      </c>
      <c r="D35" s="81">
        <f>SUMIFS(Data!$Q$10:$Q$6009,Data!$W$10:$W$6009,1,Data!$G$10:$G$6009,$A35)</f>
        <v/>
      </c>
      <c r="E35" s="83">
        <f>IFERROR(D35/B35,0)</f>
        <v/>
      </c>
      <c r="F35" s="85">
        <f>B35+ROW()/1000000</f>
        <v/>
      </c>
    </row>
    <row r="36">
      <c r="A36" s="80" t="inlineStr">
        <is>
          <t>Technology &amp; Services</t>
        </is>
      </c>
      <c r="B36" s="81">
        <f>SUMIFS(Data!$O$10:$O$6009,Data!$W$10:$W$6009,1,Data!$G$10:$G$6009,$A36)</f>
        <v/>
      </c>
      <c r="C36" s="84">
        <f>SUMIFS(Data!$K$10:$K$6009,Data!$W$10:$W$6009,1,Data!$G$10:$G$6009,$A36)</f>
        <v/>
      </c>
      <c r="D36" s="81">
        <f>SUMIFS(Data!$Q$10:$Q$6009,Data!$W$10:$W$6009,1,Data!$G$10:$G$6009,$A36)</f>
        <v/>
      </c>
      <c r="E36" s="83">
        <f>IFERROR(D36/B36,0)</f>
        <v/>
      </c>
      <c r="F36" s="85">
        <f>B36+ROW()/1000000</f>
        <v/>
      </c>
    </row>
    <row r="39">
      <c r="A39" s="78" t="inlineStr">
        <is>
          <t>By channel</t>
        </is>
      </c>
    </row>
    <row r="40">
      <c r="A40" s="79" t="inlineStr">
        <is>
          <t>Channel</t>
        </is>
      </c>
      <c r="B40" s="79" t="inlineStr">
        <is>
          <t>Revenue</t>
        </is>
      </c>
      <c r="C40" s="79" t="inlineStr">
        <is>
          <t>Margin %</t>
        </is>
      </c>
    </row>
    <row r="41">
      <c r="A41" s="80" t="inlineStr">
        <is>
          <t>Consulting</t>
        </is>
      </c>
      <c r="B41" s="81">
        <f>SUMIFS(Data!$O$10:$O$6009,Data!$W$10:$W$6009,1,Data!$H$10:$H$6009,$A41)</f>
        <v/>
      </c>
      <c r="C41" s="83">
        <f>IFERROR(SUMIFS(Data!$Q$10:$Q$6009,Data!$W$10:$W$6009,1,Data!$H$10:$H$6009,$A41)/B41,0)</f>
        <v/>
      </c>
    </row>
    <row r="42">
      <c r="A42" s="80" t="inlineStr">
        <is>
          <t>Application services</t>
        </is>
      </c>
      <c r="B42" s="81">
        <f>SUMIFS(Data!$O$10:$O$6009,Data!$W$10:$W$6009,1,Data!$H$10:$H$6009,$A42)</f>
        <v/>
      </c>
      <c r="C42" s="83">
        <f>IFERROR(SUMIFS(Data!$Q$10:$Q$6009,Data!$W$10:$W$6009,1,Data!$H$10:$H$6009,$A42)/B42,0)</f>
        <v/>
      </c>
    </row>
    <row r="43">
      <c r="A43" s="80" t="inlineStr">
        <is>
          <t>Cloud &amp; infrastructure</t>
        </is>
      </c>
      <c r="B43" s="81">
        <f>SUMIFS(Data!$O$10:$O$6009,Data!$W$10:$W$6009,1,Data!$H$10:$H$6009,$A43)</f>
        <v/>
      </c>
      <c r="C43" s="83">
        <f>IFERROR(SUMIFS(Data!$Q$10:$Q$6009,Data!$W$10:$W$6009,1,Data!$H$10:$H$6009,$A43)/B43,0)</f>
        <v/>
      </c>
    </row>
    <row r="44">
      <c r="A44" s="80" t="inlineStr">
        <is>
          <t>AI &amp; data</t>
        </is>
      </c>
      <c r="B44" s="81">
        <f>SUMIFS(Data!$O$10:$O$6009,Data!$W$10:$W$6009,1,Data!$H$10:$H$6009,$A44)</f>
        <v/>
      </c>
      <c r="C44" s="83">
        <f>IFERROR(SUMIFS(Data!$Q$10:$Q$6009,Data!$W$10:$W$6009,1,Data!$H$10:$H$6009,$A44)/B44,0)</f>
        <v/>
      </c>
    </row>
    <row r="45">
      <c r="A45" s="80" t="inlineStr">
        <is>
          <t>BPS</t>
        </is>
      </c>
      <c r="B45" s="81">
        <f>SUMIFS(Data!$O$10:$O$6009,Data!$W$10:$W$6009,1,Data!$H$10:$H$6009,$A45)</f>
        <v/>
      </c>
      <c r="C45" s="83">
        <f>IFERROR(SUMIFS(Data!$Q$10:$Q$6009,Data!$W$10:$W$6009,1,Data!$H$10:$H$6009,$A45)/B45,0)</f>
        <v/>
      </c>
    </row>
    <row r="48">
      <c r="A48" s="78" t="inlineStr">
        <is>
          <t>By client</t>
        </is>
      </c>
    </row>
    <row r="49">
      <c r="A49" s="79" t="inlineStr">
        <is>
          <t>Client</t>
        </is>
      </c>
      <c r="B49" s="79" t="inlineStr">
        <is>
          <t>Revenue</t>
        </is>
      </c>
      <c r="C49" s="79" t="inlineStr">
        <is>
          <t>Margin %</t>
        </is>
      </c>
      <c r="D49" s="79" t="inlineStr">
        <is>
          <t>Rank key</t>
        </is>
      </c>
    </row>
    <row r="50">
      <c r="A50" s="80" t="inlineStr">
        <is>
          <t>B-01</t>
        </is>
      </c>
      <c r="B50" s="81">
        <f>SUMIFS(Data!$O$10:$O$6009,Data!$W$10:$W$6009,1,Data!$R$10:$R$6009,$A50)</f>
        <v/>
      </c>
      <c r="C50" s="83">
        <f>IFERROR(SUMIFS(Data!$Q$10:$Q$6009,Data!$W$10:$W$6009,1,Data!$R$10:$R$6009,$A50)/B50,0)</f>
        <v/>
      </c>
      <c r="D50" s="85">
        <f>B50+ROW()/1000000</f>
        <v/>
      </c>
    </row>
    <row r="51">
      <c r="A51" s="80" t="inlineStr">
        <is>
          <t>B-02</t>
        </is>
      </c>
      <c r="B51" s="81">
        <f>SUMIFS(Data!$O$10:$O$6009,Data!$W$10:$W$6009,1,Data!$R$10:$R$6009,$A51)</f>
        <v/>
      </c>
      <c r="C51" s="83">
        <f>IFERROR(SUMIFS(Data!$Q$10:$Q$6009,Data!$W$10:$W$6009,1,Data!$R$10:$R$6009,$A51)/B51,0)</f>
        <v/>
      </c>
      <c r="D51" s="85">
        <f>B51+ROW()/1000000</f>
        <v/>
      </c>
    </row>
    <row r="52">
      <c r="A52" s="80" t="inlineStr">
        <is>
          <t>B-03</t>
        </is>
      </c>
      <c r="B52" s="81">
        <f>SUMIFS(Data!$O$10:$O$6009,Data!$W$10:$W$6009,1,Data!$R$10:$R$6009,$A52)</f>
        <v/>
      </c>
      <c r="C52" s="83">
        <f>IFERROR(SUMIFS(Data!$Q$10:$Q$6009,Data!$W$10:$W$6009,1,Data!$R$10:$R$6009,$A52)/B52,0)</f>
        <v/>
      </c>
      <c r="D52" s="85">
        <f>B52+ROW()/1000000</f>
        <v/>
      </c>
    </row>
    <row r="53">
      <c r="A53" s="80" t="inlineStr">
        <is>
          <t>B-04</t>
        </is>
      </c>
      <c r="B53" s="81">
        <f>SUMIFS(Data!$O$10:$O$6009,Data!$W$10:$W$6009,1,Data!$R$10:$R$6009,$A53)</f>
        <v/>
      </c>
      <c r="C53" s="83">
        <f>IFERROR(SUMIFS(Data!$Q$10:$Q$6009,Data!$W$10:$W$6009,1,Data!$R$10:$R$6009,$A53)/B53,0)</f>
        <v/>
      </c>
      <c r="D53" s="85">
        <f>B53+ROW()/1000000</f>
        <v/>
      </c>
    </row>
    <row r="54">
      <c r="A54" s="80" t="inlineStr">
        <is>
          <t>B-05</t>
        </is>
      </c>
      <c r="B54" s="81">
        <f>SUMIFS(Data!$O$10:$O$6009,Data!$W$10:$W$6009,1,Data!$R$10:$R$6009,$A54)</f>
        <v/>
      </c>
      <c r="C54" s="83">
        <f>IFERROR(SUMIFS(Data!$Q$10:$Q$6009,Data!$W$10:$W$6009,1,Data!$R$10:$R$6009,$A54)/B54,0)</f>
        <v/>
      </c>
      <c r="D54" s="85">
        <f>B54+ROW()/1000000</f>
        <v/>
      </c>
    </row>
    <row r="55">
      <c r="A55" s="80" t="inlineStr">
        <is>
          <t>B-06</t>
        </is>
      </c>
      <c r="B55" s="81">
        <f>SUMIFS(Data!$O$10:$O$6009,Data!$W$10:$W$6009,1,Data!$R$10:$R$6009,$A55)</f>
        <v/>
      </c>
      <c r="C55" s="83">
        <f>IFERROR(SUMIFS(Data!$Q$10:$Q$6009,Data!$W$10:$W$6009,1,Data!$R$10:$R$6009,$A55)/B55,0)</f>
        <v/>
      </c>
      <c r="D55" s="85">
        <f>B55+ROW()/1000000</f>
        <v/>
      </c>
    </row>
    <row r="56">
      <c r="A56" s="80" t="inlineStr">
        <is>
          <t>RC-01</t>
        </is>
      </c>
      <c r="B56" s="81">
        <f>SUMIFS(Data!$O$10:$O$6009,Data!$W$10:$W$6009,1,Data!$R$10:$R$6009,$A56)</f>
        <v/>
      </c>
      <c r="C56" s="83">
        <f>IFERROR(SUMIFS(Data!$Q$10:$Q$6009,Data!$W$10:$W$6009,1,Data!$R$10:$R$6009,$A56)/B56,0)</f>
        <v/>
      </c>
      <c r="D56" s="85">
        <f>B56+ROW()/1000000</f>
        <v/>
      </c>
    </row>
    <row r="57">
      <c r="A57" s="80" t="inlineStr">
        <is>
          <t>RC-02</t>
        </is>
      </c>
      <c r="B57" s="81">
        <f>SUMIFS(Data!$O$10:$O$6009,Data!$W$10:$W$6009,1,Data!$R$10:$R$6009,$A57)</f>
        <v/>
      </c>
      <c r="C57" s="83">
        <f>IFERROR(SUMIFS(Data!$Q$10:$Q$6009,Data!$W$10:$W$6009,1,Data!$R$10:$R$6009,$A57)/B57,0)</f>
        <v/>
      </c>
      <c r="D57" s="85">
        <f>B57+ROW()/1000000</f>
        <v/>
      </c>
    </row>
    <row r="58">
      <c r="A58" s="80" t="inlineStr">
        <is>
          <t>RC-03</t>
        </is>
      </c>
      <c r="B58" s="81">
        <f>SUMIFS(Data!$O$10:$O$6009,Data!$W$10:$W$6009,1,Data!$R$10:$R$6009,$A58)</f>
        <v/>
      </c>
      <c r="C58" s="83">
        <f>IFERROR(SUMIFS(Data!$Q$10:$Q$6009,Data!$W$10:$W$6009,1,Data!$R$10:$R$6009,$A58)/B58,0)</f>
        <v/>
      </c>
      <c r="D58" s="85">
        <f>B58+ROW()/1000000</f>
        <v/>
      </c>
    </row>
    <row r="59">
      <c r="A59" s="80" t="inlineStr">
        <is>
          <t>RC-04</t>
        </is>
      </c>
      <c r="B59" s="81">
        <f>SUMIFS(Data!$O$10:$O$6009,Data!$W$10:$W$6009,1,Data!$R$10:$R$6009,$A59)</f>
        <v/>
      </c>
      <c r="C59" s="83">
        <f>IFERROR(SUMIFS(Data!$Q$10:$Q$6009,Data!$W$10:$W$6009,1,Data!$R$10:$R$6009,$A59)/B59,0)</f>
        <v/>
      </c>
      <c r="D59" s="85">
        <f>B59+ROW()/1000000</f>
        <v/>
      </c>
    </row>
    <row r="60">
      <c r="A60" s="80" t="inlineStr">
        <is>
          <t>RC-05</t>
        </is>
      </c>
      <c r="B60" s="81">
        <f>SUMIFS(Data!$O$10:$O$6009,Data!$W$10:$W$6009,1,Data!$R$10:$R$6009,$A60)</f>
        <v/>
      </c>
      <c r="C60" s="83">
        <f>IFERROR(SUMIFS(Data!$Q$10:$Q$6009,Data!$W$10:$W$6009,1,Data!$R$10:$R$6009,$A60)/B60,0)</f>
        <v/>
      </c>
      <c r="D60" s="85">
        <f>B60+ROW()/1000000</f>
        <v/>
      </c>
    </row>
    <row r="61">
      <c r="A61" s="80" t="inlineStr">
        <is>
          <t>RC-06</t>
        </is>
      </c>
      <c r="B61" s="81">
        <f>SUMIFS(Data!$O$10:$O$6009,Data!$W$10:$W$6009,1,Data!$R$10:$R$6009,$A61)</f>
        <v/>
      </c>
      <c r="C61" s="83">
        <f>IFERROR(SUMIFS(Data!$Q$10:$Q$6009,Data!$W$10:$W$6009,1,Data!$R$10:$R$6009,$A61)/B61,0)</f>
        <v/>
      </c>
      <c r="D61" s="85">
        <f>B61+ROW()/1000000</f>
        <v/>
      </c>
    </row>
    <row r="62">
      <c r="A62" s="80" t="inlineStr">
        <is>
          <t>M-01</t>
        </is>
      </c>
      <c r="B62" s="81">
        <f>SUMIFS(Data!$O$10:$O$6009,Data!$W$10:$W$6009,1,Data!$R$10:$R$6009,$A62)</f>
        <v/>
      </c>
      <c r="C62" s="83">
        <f>IFERROR(SUMIFS(Data!$Q$10:$Q$6009,Data!$W$10:$W$6009,1,Data!$R$10:$R$6009,$A62)/B62,0)</f>
        <v/>
      </c>
      <c r="D62" s="85">
        <f>B62+ROW()/1000000</f>
        <v/>
      </c>
    </row>
    <row r="63">
      <c r="A63" s="80" t="inlineStr">
        <is>
          <t>M-02</t>
        </is>
      </c>
      <c r="B63" s="81">
        <f>SUMIFS(Data!$O$10:$O$6009,Data!$W$10:$W$6009,1,Data!$R$10:$R$6009,$A63)</f>
        <v/>
      </c>
      <c r="C63" s="83">
        <f>IFERROR(SUMIFS(Data!$Q$10:$Q$6009,Data!$W$10:$W$6009,1,Data!$R$10:$R$6009,$A63)/B63,0)</f>
        <v/>
      </c>
      <c r="D63" s="85">
        <f>B63+ROW()/1000000</f>
        <v/>
      </c>
    </row>
    <row r="64">
      <c r="A64" s="80" t="inlineStr">
        <is>
          <t>M-03</t>
        </is>
      </c>
      <c r="B64" s="81">
        <f>SUMIFS(Data!$O$10:$O$6009,Data!$W$10:$W$6009,1,Data!$R$10:$R$6009,$A64)</f>
        <v/>
      </c>
      <c r="C64" s="83">
        <f>IFERROR(SUMIFS(Data!$Q$10:$Q$6009,Data!$W$10:$W$6009,1,Data!$R$10:$R$6009,$A64)/B64,0)</f>
        <v/>
      </c>
      <c r="D64" s="85">
        <f>B64+ROW()/1000000</f>
        <v/>
      </c>
    </row>
    <row r="65">
      <c r="A65" s="80" t="inlineStr">
        <is>
          <t>M-04</t>
        </is>
      </c>
      <c r="B65" s="81">
        <f>SUMIFS(Data!$O$10:$O$6009,Data!$W$10:$W$6009,1,Data!$R$10:$R$6009,$A65)</f>
        <v/>
      </c>
      <c r="C65" s="83">
        <f>IFERROR(SUMIFS(Data!$Q$10:$Q$6009,Data!$W$10:$W$6009,1,Data!$R$10:$R$6009,$A65)/B65,0)</f>
        <v/>
      </c>
      <c r="D65" s="85">
        <f>B65+ROW()/1000000</f>
        <v/>
      </c>
    </row>
    <row r="66">
      <c r="A66" s="80" t="inlineStr">
        <is>
          <t>M-05</t>
        </is>
      </c>
      <c r="B66" s="81">
        <f>SUMIFS(Data!$O$10:$O$6009,Data!$W$10:$W$6009,1,Data!$R$10:$R$6009,$A66)</f>
        <v/>
      </c>
      <c r="C66" s="83">
        <f>IFERROR(SUMIFS(Data!$Q$10:$Q$6009,Data!$W$10:$W$6009,1,Data!$R$10:$R$6009,$A66)/B66,0)</f>
        <v/>
      </c>
      <c r="D66" s="85">
        <f>B66+ROW()/1000000</f>
        <v/>
      </c>
    </row>
    <row r="67">
      <c r="A67" s="80" t="inlineStr">
        <is>
          <t>M-06</t>
        </is>
      </c>
      <c r="B67" s="81">
        <f>SUMIFS(Data!$O$10:$O$6009,Data!$W$10:$W$6009,1,Data!$R$10:$R$6009,$A67)</f>
        <v/>
      </c>
      <c r="C67" s="83">
        <f>IFERROR(SUMIFS(Data!$Q$10:$Q$6009,Data!$W$10:$W$6009,1,Data!$R$10:$R$6009,$A67)/B67,0)</f>
        <v/>
      </c>
      <c r="D67" s="85">
        <f>B67+ROW()/1000000</f>
        <v/>
      </c>
    </row>
    <row r="68">
      <c r="A68" s="80" t="inlineStr">
        <is>
          <t>LS-01</t>
        </is>
      </c>
      <c r="B68" s="81">
        <f>SUMIFS(Data!$O$10:$O$6009,Data!$W$10:$W$6009,1,Data!$R$10:$R$6009,$A68)</f>
        <v/>
      </c>
      <c r="C68" s="83">
        <f>IFERROR(SUMIFS(Data!$Q$10:$Q$6009,Data!$W$10:$W$6009,1,Data!$R$10:$R$6009,$A68)/B68,0)</f>
        <v/>
      </c>
      <c r="D68" s="85">
        <f>B68+ROW()/1000000</f>
        <v/>
      </c>
    </row>
    <row r="69">
      <c r="A69" s="80" t="inlineStr">
        <is>
          <t>LS-02</t>
        </is>
      </c>
      <c r="B69" s="81">
        <f>SUMIFS(Data!$O$10:$O$6009,Data!$W$10:$W$6009,1,Data!$R$10:$R$6009,$A69)</f>
        <v/>
      </c>
      <c r="C69" s="83">
        <f>IFERROR(SUMIFS(Data!$Q$10:$Q$6009,Data!$W$10:$W$6009,1,Data!$R$10:$R$6009,$A69)/B69,0)</f>
        <v/>
      </c>
      <c r="D69" s="85">
        <f>B69+ROW()/1000000</f>
        <v/>
      </c>
    </row>
    <row r="70">
      <c r="A70" s="80" t="inlineStr">
        <is>
          <t>LS-03</t>
        </is>
      </c>
      <c r="B70" s="81">
        <f>SUMIFS(Data!$O$10:$O$6009,Data!$W$10:$W$6009,1,Data!$R$10:$R$6009,$A70)</f>
        <v/>
      </c>
      <c r="C70" s="83">
        <f>IFERROR(SUMIFS(Data!$Q$10:$Q$6009,Data!$W$10:$W$6009,1,Data!$R$10:$R$6009,$A70)/B70,0)</f>
        <v/>
      </c>
      <c r="D70" s="85">
        <f>B70+ROW()/1000000</f>
        <v/>
      </c>
    </row>
    <row r="71">
      <c r="A71" s="80" t="inlineStr">
        <is>
          <t>LS-04</t>
        </is>
      </c>
      <c r="B71" s="81">
        <f>SUMIFS(Data!$O$10:$O$6009,Data!$W$10:$W$6009,1,Data!$R$10:$R$6009,$A71)</f>
        <v/>
      </c>
      <c r="C71" s="83">
        <f>IFERROR(SUMIFS(Data!$Q$10:$Q$6009,Data!$W$10:$W$6009,1,Data!$R$10:$R$6009,$A71)/B71,0)</f>
        <v/>
      </c>
      <c r="D71" s="85">
        <f>B71+ROW()/1000000</f>
        <v/>
      </c>
    </row>
    <row r="72">
      <c r="A72" s="80" t="inlineStr">
        <is>
          <t>LS-05</t>
        </is>
      </c>
      <c r="B72" s="81">
        <f>SUMIFS(Data!$O$10:$O$6009,Data!$W$10:$W$6009,1,Data!$R$10:$R$6009,$A72)</f>
        <v/>
      </c>
      <c r="C72" s="83">
        <f>IFERROR(SUMIFS(Data!$Q$10:$Q$6009,Data!$W$10:$W$6009,1,Data!$R$10:$R$6009,$A72)/B72,0)</f>
        <v/>
      </c>
      <c r="D72" s="85">
        <f>B72+ROW()/1000000</f>
        <v/>
      </c>
    </row>
    <row r="73">
      <c r="A73" s="80" t="inlineStr">
        <is>
          <t>LS-06</t>
        </is>
      </c>
      <c r="B73" s="81">
        <f>SUMIFS(Data!$O$10:$O$6009,Data!$W$10:$W$6009,1,Data!$R$10:$R$6009,$A73)</f>
        <v/>
      </c>
      <c r="C73" s="83">
        <f>IFERROR(SUMIFS(Data!$Q$10:$Q$6009,Data!$W$10:$W$6009,1,Data!$R$10:$R$6009,$A73)/B73,0)</f>
        <v/>
      </c>
      <c r="D73" s="85">
        <f>B73+ROW()/1000000</f>
        <v/>
      </c>
    </row>
    <row r="74">
      <c r="A74" s="80" t="inlineStr">
        <is>
          <t>CM-01</t>
        </is>
      </c>
      <c r="B74" s="81">
        <f>SUMIFS(Data!$O$10:$O$6009,Data!$W$10:$W$6009,1,Data!$R$10:$R$6009,$A74)</f>
        <v/>
      </c>
      <c r="C74" s="83">
        <f>IFERROR(SUMIFS(Data!$Q$10:$Q$6009,Data!$W$10:$W$6009,1,Data!$R$10:$R$6009,$A74)/B74,0)</f>
        <v/>
      </c>
      <c r="D74" s="85">
        <f>B74+ROW()/1000000</f>
        <v/>
      </c>
    </row>
    <row r="75">
      <c r="A75" s="80" t="inlineStr">
        <is>
          <t>CM-02</t>
        </is>
      </c>
      <c r="B75" s="81">
        <f>SUMIFS(Data!$O$10:$O$6009,Data!$W$10:$W$6009,1,Data!$R$10:$R$6009,$A75)</f>
        <v/>
      </c>
      <c r="C75" s="83">
        <f>IFERROR(SUMIFS(Data!$Q$10:$Q$6009,Data!$W$10:$W$6009,1,Data!$R$10:$R$6009,$A75)/B75,0)</f>
        <v/>
      </c>
      <c r="D75" s="85">
        <f>B75+ROW()/1000000</f>
        <v/>
      </c>
    </row>
    <row r="76">
      <c r="A76" s="80" t="inlineStr">
        <is>
          <t>CM-03</t>
        </is>
      </c>
      <c r="B76" s="81">
        <f>SUMIFS(Data!$O$10:$O$6009,Data!$W$10:$W$6009,1,Data!$R$10:$R$6009,$A76)</f>
        <v/>
      </c>
      <c r="C76" s="83">
        <f>IFERROR(SUMIFS(Data!$Q$10:$Q$6009,Data!$W$10:$W$6009,1,Data!$R$10:$R$6009,$A76)/B76,0)</f>
        <v/>
      </c>
      <c r="D76" s="85">
        <f>B76+ROW()/1000000</f>
        <v/>
      </c>
    </row>
    <row r="77">
      <c r="A77" s="80" t="inlineStr">
        <is>
          <t>CM-04</t>
        </is>
      </c>
      <c r="B77" s="81">
        <f>SUMIFS(Data!$O$10:$O$6009,Data!$W$10:$W$6009,1,Data!$R$10:$R$6009,$A77)</f>
        <v/>
      </c>
      <c r="C77" s="83">
        <f>IFERROR(SUMIFS(Data!$Q$10:$Q$6009,Data!$W$10:$W$6009,1,Data!$R$10:$R$6009,$A77)/B77,0)</f>
        <v/>
      </c>
      <c r="D77" s="85">
        <f>B77+ROW()/1000000</f>
        <v/>
      </c>
    </row>
    <row r="78">
      <c r="A78" s="80" t="inlineStr">
        <is>
          <t>CM-05</t>
        </is>
      </c>
      <c r="B78" s="81">
        <f>SUMIFS(Data!$O$10:$O$6009,Data!$W$10:$W$6009,1,Data!$R$10:$R$6009,$A78)</f>
        <v/>
      </c>
      <c r="C78" s="83">
        <f>IFERROR(SUMIFS(Data!$Q$10:$Q$6009,Data!$W$10:$W$6009,1,Data!$R$10:$R$6009,$A78)/B78,0)</f>
        <v/>
      </c>
      <c r="D78" s="85">
        <f>B78+ROW()/1000000</f>
        <v/>
      </c>
    </row>
    <row r="79">
      <c r="A79" s="80" t="inlineStr">
        <is>
          <t>CM-06</t>
        </is>
      </c>
      <c r="B79" s="81">
        <f>SUMIFS(Data!$O$10:$O$6009,Data!$W$10:$W$6009,1,Data!$R$10:$R$6009,$A79)</f>
        <v/>
      </c>
      <c r="C79" s="83">
        <f>IFERROR(SUMIFS(Data!$Q$10:$Q$6009,Data!$W$10:$W$6009,1,Data!$R$10:$R$6009,$A79)/B79,0)</f>
        <v/>
      </c>
      <c r="D79" s="85">
        <f>B79+ROW()/1000000</f>
        <v/>
      </c>
    </row>
    <row r="80">
      <c r="A80" s="80" t="inlineStr">
        <is>
          <t>TS-01</t>
        </is>
      </c>
      <c r="B80" s="81">
        <f>SUMIFS(Data!$O$10:$O$6009,Data!$W$10:$W$6009,1,Data!$R$10:$R$6009,$A80)</f>
        <v/>
      </c>
      <c r="C80" s="83">
        <f>IFERROR(SUMIFS(Data!$Q$10:$Q$6009,Data!$W$10:$W$6009,1,Data!$R$10:$R$6009,$A80)/B80,0)</f>
        <v/>
      </c>
      <c r="D80" s="85">
        <f>B80+ROW()/1000000</f>
        <v/>
      </c>
    </row>
    <row r="81">
      <c r="A81" s="80" t="inlineStr">
        <is>
          <t>TS-02</t>
        </is>
      </c>
      <c r="B81" s="81">
        <f>SUMIFS(Data!$O$10:$O$6009,Data!$W$10:$W$6009,1,Data!$R$10:$R$6009,$A81)</f>
        <v/>
      </c>
      <c r="C81" s="83">
        <f>IFERROR(SUMIFS(Data!$Q$10:$Q$6009,Data!$W$10:$W$6009,1,Data!$R$10:$R$6009,$A81)/B81,0)</f>
        <v/>
      </c>
      <c r="D81" s="85">
        <f>B81+ROW()/1000000</f>
        <v/>
      </c>
    </row>
    <row r="82">
      <c r="A82" s="80" t="inlineStr">
        <is>
          <t>TS-03</t>
        </is>
      </c>
      <c r="B82" s="81">
        <f>SUMIFS(Data!$O$10:$O$6009,Data!$W$10:$W$6009,1,Data!$R$10:$R$6009,$A82)</f>
        <v/>
      </c>
      <c r="C82" s="83">
        <f>IFERROR(SUMIFS(Data!$Q$10:$Q$6009,Data!$W$10:$W$6009,1,Data!$R$10:$R$6009,$A82)/B82,0)</f>
        <v/>
      </c>
      <c r="D82" s="85">
        <f>B82+ROW()/1000000</f>
        <v/>
      </c>
    </row>
    <row r="83">
      <c r="A83" s="80" t="inlineStr">
        <is>
          <t>TS-04</t>
        </is>
      </c>
      <c r="B83" s="81">
        <f>SUMIFS(Data!$O$10:$O$6009,Data!$W$10:$W$6009,1,Data!$R$10:$R$6009,$A83)</f>
        <v/>
      </c>
      <c r="C83" s="83">
        <f>IFERROR(SUMIFS(Data!$Q$10:$Q$6009,Data!$W$10:$W$6009,1,Data!$R$10:$R$6009,$A83)/B83,0)</f>
        <v/>
      </c>
      <c r="D83" s="85">
        <f>B83+ROW()/1000000</f>
        <v/>
      </c>
    </row>
    <row r="84">
      <c r="A84" s="80" t="inlineStr">
        <is>
          <t>TS-05</t>
        </is>
      </c>
      <c r="B84" s="81">
        <f>SUMIFS(Data!$O$10:$O$6009,Data!$W$10:$W$6009,1,Data!$R$10:$R$6009,$A84)</f>
        <v/>
      </c>
      <c r="C84" s="83">
        <f>IFERROR(SUMIFS(Data!$Q$10:$Q$6009,Data!$W$10:$W$6009,1,Data!$R$10:$R$6009,$A84)/B84,0)</f>
        <v/>
      </c>
      <c r="D84" s="85">
        <f>B84+ROW()/1000000</f>
        <v/>
      </c>
    </row>
    <row r="85">
      <c r="A85" s="80" t="inlineStr">
        <is>
          <t>TS-06</t>
        </is>
      </c>
      <c r="B85" s="81">
        <f>SUMIFS(Data!$O$10:$O$6009,Data!$W$10:$W$6009,1,Data!$R$10:$R$6009,$A85)</f>
        <v/>
      </c>
      <c r="C85" s="83">
        <f>IFERROR(SUMIFS(Data!$Q$10:$Q$6009,Data!$W$10:$W$6009,1,Data!$R$10:$R$6009,$A85)/B85,0)</f>
        <v/>
      </c>
      <c r="D85" s="85">
        <f>B85+ROW()/1000000</f>
        <v/>
      </c>
    </row>
  </sheetData>
  <conditionalFormatting sqref="B5:B16">
    <cfRule type="dataBar" priority="1">
      <dataBar>
        <cfvo type="min"/>
        <cfvo type="max"/>
        <color rgb="004B2C8F"/>
      </dataBar>
    </cfRule>
  </conditionalFormatting>
  <conditionalFormatting sqref="C5:C16">
    <cfRule type="dataBar" priority="2">
      <dataBar>
        <cfvo type="min"/>
        <cfvo type="max"/>
        <color rgb="004B2C8F"/>
      </dataBar>
    </cfRule>
  </conditionalFormatting>
  <conditionalFormatting sqref="D5:D16">
    <cfRule type="dataBar" priority="3">
      <dataBar>
        <cfvo type="min"/>
        <cfvo type="max"/>
        <color rgb="004B2C8F"/>
      </dataBar>
    </cfRule>
  </conditionalFormatting>
  <conditionalFormatting sqref="B21:B26">
    <cfRule type="dataBar" priority="4">
      <dataBar>
        <cfvo type="min"/>
        <cfvo type="max"/>
        <color rgb="004B2C8F"/>
      </dataBar>
    </cfRule>
  </conditionalFormatting>
  <conditionalFormatting sqref="C21:C26">
    <cfRule type="dataBar" priority="5">
      <dataBar>
        <cfvo type="min"/>
        <cfvo type="max"/>
        <color rgb="004B2C8F"/>
      </dataBar>
    </cfRule>
  </conditionalFormatting>
  <conditionalFormatting sqref="D21:D26">
    <cfRule type="dataBar" priority="6">
      <dataBar>
        <cfvo type="min"/>
        <cfvo type="max"/>
        <color rgb="004B2C8F"/>
      </dataBar>
    </cfRule>
  </conditionalFormatting>
  <conditionalFormatting sqref="E21:E26">
    <cfRule type="dataBar" priority="7">
      <dataBar>
        <cfvo type="min"/>
        <cfvo type="max"/>
        <color rgb="004B2C8F"/>
      </dataBar>
    </cfRule>
  </conditionalFormatting>
  <conditionalFormatting sqref="B31:B36">
    <cfRule type="dataBar" priority="8">
      <dataBar>
        <cfvo type="min"/>
        <cfvo type="max"/>
        <color rgb="004B2C8F"/>
      </dataBar>
    </cfRule>
  </conditionalFormatting>
  <conditionalFormatting sqref="C31:C36">
    <cfRule type="dataBar" priority="9">
      <dataBar>
        <cfvo type="min"/>
        <cfvo type="max"/>
        <color rgb="004B2C8F"/>
      </dataBar>
    </cfRule>
  </conditionalFormatting>
  <conditionalFormatting sqref="D31:D36">
    <cfRule type="dataBar" priority="10">
      <dataBar>
        <cfvo type="min"/>
        <cfvo type="max"/>
        <color rgb="004B2C8F"/>
      </dataBar>
    </cfRule>
  </conditionalFormatting>
  <conditionalFormatting sqref="E31:E36">
    <cfRule type="dataBar" priority="11">
      <dataBar>
        <cfvo type="min"/>
        <cfvo type="max"/>
        <color rgb="004B2C8F"/>
      </dataBar>
    </cfRule>
  </conditionalFormatting>
  <conditionalFormatting sqref="F31:F36">
    <cfRule type="dataBar" priority="12">
      <dataBar>
        <cfvo type="min"/>
        <cfvo type="max"/>
        <color rgb="004B2C8F"/>
      </dataBar>
    </cfRule>
  </conditionalFormatting>
  <conditionalFormatting sqref="B41:B45">
    <cfRule type="dataBar" priority="13">
      <dataBar>
        <cfvo type="min"/>
        <cfvo type="max"/>
        <color rgb="004B2C8F"/>
      </dataBar>
    </cfRule>
  </conditionalFormatting>
  <conditionalFormatting sqref="C41:C45">
    <cfRule type="dataBar" priority="14">
      <dataBar>
        <cfvo type="min"/>
        <cfvo type="max"/>
        <color rgb="004B2C8F"/>
      </dataBar>
    </cfRule>
  </conditionalFormatting>
  <conditionalFormatting sqref="B50:B85">
    <cfRule type="dataBar" priority="15">
      <dataBar>
        <cfvo type="min"/>
        <cfvo type="max"/>
        <color rgb="004B2C8F"/>
      </dataBar>
    </cfRule>
  </conditionalFormatting>
  <conditionalFormatting sqref="C50:C85">
    <cfRule type="dataBar" priority="16">
      <dataBar>
        <cfvo type="min"/>
        <cfvo type="max"/>
        <color rgb="004B2C8F"/>
      </dataBar>
    </cfRule>
  </conditionalFormatting>
  <conditionalFormatting sqref="D50:D85">
    <cfRule type="dataBar" priority="17">
      <dataBar>
        <cfvo type="min"/>
        <cfvo type="max"/>
        <color rgb="004B2C8F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4B2C8F"/>
    <outlinePr summaryBelow="1" summaryRight="1"/>
    <pageSetUpPr fitToPage="1"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6" t="inlineStr">
        <is>
          <t>Tata Consultancy Services dashboard: rules and instructions</t>
        </is>
      </c>
      <c r="C1" s="86" t="n"/>
      <c r="D1" s="86" t="n"/>
    </row>
    <row r="2">
      <c r="B2" s="87" t="inlineStr">
        <is>
          <t>EXAMPLE DATA: every number in this workbook is made up for practice. It is not real Tata Consultancy Services data and not an official report.</t>
        </is>
      </c>
      <c r="C2" s="87" t="n"/>
      <c r="D2" s="87" t="n"/>
    </row>
    <row r="4">
      <c r="B4" s="88" t="inlineStr">
        <is>
          <t xml:space="preserve">  1. How to use this dashboard</t>
        </is>
      </c>
      <c r="C4" s="88" t="n"/>
      <c r="D4" s="88" t="n"/>
    </row>
    <row r="5" ht="18" customHeight="1">
      <c r="B5" s="89" t="inlineStr">
        <is>
          <t>Step 1</t>
        </is>
      </c>
      <c r="C5" s="90" t="inlineStr">
        <is>
          <t>Open the Dashboard sheet.</t>
        </is>
      </c>
      <c r="D5" s="90" t="inlineStr"/>
    </row>
    <row r="6" ht="30" customHeight="1">
      <c r="B6" s="89" t="inlineStr">
        <is>
          <t>Step 2</t>
        </is>
      </c>
      <c r="C6" s="90" t="inlineStr">
        <is>
          <t>Pick values in the yellow drop-down cells in row 6 (Region, Industry, Channel). Pick All to remove a filter.</t>
        </is>
      </c>
      <c r="D6" s="90" t="inlineStr"/>
    </row>
    <row r="7" ht="30" customHeight="1">
      <c r="B7" s="89" t="inlineStr">
        <is>
          <t>Step 3</t>
        </is>
      </c>
      <c r="C7" s="90" t="inlineStr">
        <is>
          <t>The KPI cards, charts and the top table update at once. Row 6 shows how many data rows are in view.</t>
        </is>
      </c>
      <c r="D7" s="90" t="inlineStr"/>
    </row>
    <row r="8" ht="30" customHeight="1">
      <c r="B8" s="89" t="inlineStr">
        <is>
          <t>Step 4</t>
        </is>
      </c>
      <c r="C8" s="90" t="inlineStr">
        <is>
          <t>Green card = good against the target rule, red card = needs attention (see section 2).</t>
        </is>
      </c>
      <c r="D8" s="90" t="inlineStr"/>
    </row>
    <row r="9" ht="30" customHeight="1">
      <c r="B9" s="89" t="inlineStr">
        <is>
          <t>Step 5</t>
        </is>
      </c>
      <c r="C9" s="90" t="inlineStr">
        <is>
          <t>Open the Calc sheet to see the helper tables behind each chart.</t>
        </is>
      </c>
      <c r="D9" s="90" t="inlineStr"/>
    </row>
    <row r="10" ht="18" customHeight="1">
      <c r="B10" s="89" t="inlineStr">
        <is>
          <t>Step 6</t>
        </is>
      </c>
      <c r="C10" s="90" t="inlineStr">
        <is>
          <t>Open 'Formulas used' to learn every formula, cell by cell.</t>
        </is>
      </c>
      <c r="D10" s="90" t="inlineStr"/>
    </row>
    <row r="12">
      <c r="B12" s="88" t="inlineStr">
        <is>
          <t xml:space="preserve">  2. What each KPI means</t>
        </is>
      </c>
      <c r="C12" s="88" t="n"/>
      <c r="D12" s="88" t="n"/>
    </row>
    <row r="13" ht="18" customHeight="1">
      <c r="B13" s="89" t="inlineStr">
        <is>
          <t>KPI</t>
        </is>
      </c>
      <c r="C13" s="89" t="inlineStr">
        <is>
          <t>Meaning (plain words)</t>
        </is>
      </c>
      <c r="D13" s="89" t="inlineStr">
        <is>
          <t>Formula on the Dashboard</t>
        </is>
      </c>
    </row>
    <row r="14" ht="18" customHeight="1">
      <c r="B14" s="89" t="inlineStr">
        <is>
          <t>💰 Revenue</t>
        </is>
      </c>
      <c r="C14" s="90" t="inlineStr">
        <is>
          <t>Money from sales after discount, both years in view.</t>
        </is>
      </c>
      <c r="D14" s="90" t="inlineStr">
        <is>
          <t>B9:  =SUMIFS(Data[Revenue],Data[Inc],1)</t>
        </is>
      </c>
    </row>
    <row r="15" ht="18" customHeight="1">
      <c r="B15" s="89" t="inlineStr">
        <is>
          <t>📈 Profit</t>
        </is>
      </c>
      <c r="C15" s="90" t="inlineStr">
        <is>
          <t>Revenue minus cost.  [Card turns red when value &lt; 0]</t>
        </is>
      </c>
      <c r="D15" s="90" t="inlineStr">
        <is>
          <t>F9:  =SUMIFS(Data[Profit],Data[Inc],1)</t>
        </is>
      </c>
    </row>
    <row r="16" ht="30" customHeight="1">
      <c r="B16" s="89" t="inlineStr">
        <is>
          <t>🎯 Margin %</t>
        </is>
      </c>
      <c r="C16" s="90" t="inlineStr">
        <is>
          <t>Profit as a share of revenue.  [Card turns green when value &gt;= 0.25]</t>
        </is>
      </c>
      <c r="D16" s="90" t="inlineStr">
        <is>
          <t>J9:  =IFERROR(SUMIFS(Data[Profit],Data[Inc],1)/SUMIFS(Data[Revenue],Data[Inc],1),0)</t>
        </is>
      </c>
    </row>
    <row r="17" ht="30" customHeight="1">
      <c r="B17" s="89" t="inlineStr">
        <is>
          <t>🚀 YoY growth</t>
        </is>
      </c>
      <c r="C17" s="90" t="inlineStr">
        <is>
          <t>Revenue growth of 2026 over 2025 (ΔPY%).  [Card turns green when value &gt;= 0]</t>
        </is>
      </c>
      <c r="D17" s="90" t="inlineStr">
        <is>
          <t>N9:  =IFERROR(SUMIFS(Data[Revenue],Data[Inc],1,Data[Year],2026)/SUMIFS(Data[Revenue],Data[Inc],1,Data[Year],2025)-1,0)</t>
        </is>
      </c>
    </row>
    <row r="18" ht="18" customHeight="1">
      <c r="B18" s="89" t="inlineStr">
        <is>
          <t>📦 Billed hours</t>
        </is>
      </c>
      <c r="C18" s="90" t="inlineStr">
        <is>
          <t>hours billed to the client that month</t>
        </is>
      </c>
      <c r="D18" s="90" t="inlineStr">
        <is>
          <t>R9:  =SUMIFS(Data[Qty],Data[Inc],1)</t>
        </is>
      </c>
    </row>
    <row r="19" ht="30" customHeight="1">
      <c r="B19" s="89" t="inlineStr">
        <is>
          <t>🏷️ Discount %</t>
        </is>
      </c>
      <c r="C19" s="90" t="inlineStr">
        <is>
          <t>Discount given as a share of gross sales.  [Card turns red when value &gt; 0.04]</t>
        </is>
      </c>
      <c r="D19" s="90" t="inlineStr">
        <is>
          <t>V9:  =IFERROR(SUMIFS(Data[Discount],Data[Inc],1)/SUMIFS(Data[GrossSales],Data[Inc],1),0)</t>
        </is>
      </c>
    </row>
    <row r="20" ht="30" customHeight="1">
      <c r="B20" s="89" t="inlineStr">
        <is>
          <t>👥 Avg headcount</t>
        </is>
      </c>
      <c r="C20" s="90" t="inlineStr">
        <is>
          <t>Average number of people working on these projects each month.</t>
        </is>
      </c>
      <c r="D20" s="90" t="inlineStr">
        <is>
          <t>B13:  =SUMIFS(Data[FTE],Data[Inc],1)/24</t>
        </is>
      </c>
    </row>
    <row r="21" ht="30" customHeight="1">
      <c r="B21" s="89" t="inlineStr">
        <is>
          <t>⏱️ Utilisation %</t>
        </is>
      </c>
      <c r="C21" s="90" t="inlineStr">
        <is>
          <t>Share of people who are billable to clients.  [Card turns green when value &gt;= 0.82]</t>
        </is>
      </c>
      <c r="D21" s="90" t="inlineStr">
        <is>
          <t>F13:  =IFERROR(SUMIFS(Data[BillableFTE],Data[Inc],1)/SUMIFS(Data[FTE],Data[Inc],1),0)</t>
        </is>
      </c>
    </row>
    <row r="22" ht="30" customHeight="1">
      <c r="B22" s="89" t="inlineStr">
        <is>
          <t>💼 Revenue / employee</t>
        </is>
      </c>
      <c r="C22" s="90" t="inlineStr">
        <is>
          <t>Yearly revenue for each person.</t>
        </is>
      </c>
      <c r="D22" s="90" t="inlineStr">
        <is>
          <t>J13:  =IFERROR(SUMIFS(Data[Revenue],Data[Inc],1)/(SUMIFS(Data[FTE],Data[Inc],1)/12),0)</t>
        </is>
      </c>
    </row>
    <row r="23" ht="30" customHeight="1">
      <c r="B23" s="89" t="inlineStr">
        <is>
          <t>🚪 Attrition %</t>
        </is>
      </c>
      <c r="C23" s="90" t="inlineStr">
        <is>
          <t>Share of people who leave in a year.  [Card turns red when value &gt; 0.13]</t>
        </is>
      </c>
      <c r="D23" s="90" t="inlineStr">
        <is>
          <t>N13:  =IFERROR(SUMIFS(Data[Exits],Data[Inc],1)*12/SUMIFS(Data[FTE],Data[Inc],1),0)</t>
        </is>
      </c>
    </row>
    <row r="24" ht="18" customHeight="1">
      <c r="B24" s="89" t="inlineStr">
        <is>
          <t>🏆 Deal wins</t>
        </is>
      </c>
      <c r="C24" s="90" t="inlineStr">
        <is>
          <t>Number of new deals won.</t>
        </is>
      </c>
      <c r="D24" s="90" t="inlineStr">
        <is>
          <t>R13:  =COUNTIFS(Data[Inc],1,Data[NewDeal],"Yes")</t>
        </is>
      </c>
    </row>
    <row r="26">
      <c r="B26" s="88" t="inlineStr">
        <is>
          <t xml:space="preserve">  3. Data rules (columns on the Data sheet)</t>
        </is>
      </c>
      <c r="C26" s="88" t="n"/>
      <c r="D26" s="88" t="n"/>
    </row>
    <row r="27" ht="18" customHeight="1">
      <c r="B27" s="89" t="inlineStr">
        <is>
          <t>Column</t>
        </is>
      </c>
      <c r="C27" s="89" t="inlineStr">
        <is>
          <t>What it holds</t>
        </is>
      </c>
      <c r="D27" s="89" t="inlineStr">
        <is>
          <t>Rule</t>
        </is>
      </c>
    </row>
    <row r="28" ht="18" customHeight="1">
      <c r="B28" s="89" t="inlineStr">
        <is>
          <t>ID</t>
        </is>
      </c>
      <c r="C28" s="90" t="inlineStr">
        <is>
          <t>Unique row number</t>
        </is>
      </c>
      <c r="D28" s="90" t="inlineStr">
        <is>
          <t>Never repeat</t>
        </is>
      </c>
    </row>
    <row r="29" ht="18" customHeight="1">
      <c r="B29" s="89" t="inlineStr">
        <is>
          <t>Date / Year / Month</t>
        </is>
      </c>
      <c r="C29" s="90" t="inlineStr">
        <is>
          <t>When it happened</t>
        </is>
      </c>
      <c r="D29" s="90" t="inlineStr">
        <is>
          <t>Year 2025 or 2026; Month as Jan..Dec</t>
        </is>
      </c>
    </row>
    <row r="30" ht="18" customHeight="1">
      <c r="B30" s="89" t="inlineStr">
        <is>
          <t>Region / Country</t>
        </is>
      </c>
      <c r="C30" s="90" t="inlineStr">
        <is>
          <t>Where</t>
        </is>
      </c>
      <c r="D30" s="90" t="inlineStr">
        <is>
          <t>Use names from the Lists sheet</t>
        </is>
      </c>
    </row>
    <row r="31" ht="30" customHeight="1">
      <c r="B31" s="89" t="inlineStr">
        <is>
          <t>Product</t>
        </is>
      </c>
      <c r="C31" s="90" t="inlineStr">
        <is>
          <t>Industry</t>
        </is>
      </c>
      <c r="D31" s="90" t="inlineStr">
        <is>
          <t>One of: BFSI, Retail &amp; CPG, Manufacturing, Life Sciences, Communications &amp; Media, Technology &amp; Services</t>
        </is>
      </c>
    </row>
    <row r="32" ht="30" customHeight="1">
      <c r="B32" s="89" t="inlineStr">
        <is>
          <t>Channel</t>
        </is>
      </c>
      <c r="C32" s="90" t="inlineStr">
        <is>
          <t>How it was sold</t>
        </is>
      </c>
      <c r="D32" s="90" t="inlineStr">
        <is>
          <t>One of: Consulting, Application services, Cloud &amp; infrastructure, AI &amp; data, BPS</t>
        </is>
      </c>
    </row>
    <row r="33" ht="18" customHeight="1">
      <c r="B33" s="89" t="inlineStr">
        <is>
          <t>Qty, Price</t>
        </is>
      </c>
      <c r="C33" s="90" t="inlineStr">
        <is>
          <t>Quantity and unit price</t>
        </is>
      </c>
      <c r="D33" s="90" t="inlineStr">
        <is>
          <t>Numbers only</t>
        </is>
      </c>
    </row>
    <row r="34" ht="18" customHeight="1">
      <c r="B34" s="89" t="inlineStr">
        <is>
          <t>GrossSales, Discount, Revenue</t>
        </is>
      </c>
      <c r="C34" s="90" t="inlineStr">
        <is>
          <t>Money columns</t>
        </is>
      </c>
      <c r="D34" s="90" t="inlineStr">
        <is>
          <t>Revenue = GrossSales − Discount</t>
        </is>
      </c>
    </row>
    <row r="35" ht="18" customHeight="1">
      <c r="B35" s="89" t="inlineStr">
        <is>
          <t>Cost, Profit</t>
        </is>
      </c>
      <c r="C35" s="90" t="inlineStr">
        <is>
          <t>Cost and profit</t>
        </is>
      </c>
      <c r="D35" s="90" t="inlineStr">
        <is>
          <t>Profit = Revenue − Cost</t>
        </is>
      </c>
    </row>
    <row r="36" ht="18" customHeight="1">
      <c r="B36" s="89" t="inlineStr">
        <is>
          <t>Client</t>
        </is>
      </c>
      <c r="C36" s="90" t="inlineStr">
        <is>
          <t>made-up client code</t>
        </is>
      </c>
      <c r="D36" s="90" t="inlineStr">
        <is>
          <t>From the Lists</t>
        </is>
      </c>
    </row>
    <row r="37" ht="18" customHeight="1">
      <c r="B37" s="89" t="inlineStr">
        <is>
          <t>FTE</t>
        </is>
      </c>
      <c r="C37" s="90" t="inlineStr">
        <is>
          <t>people on the project that month</t>
        </is>
      </c>
      <c r="D37" s="90" t="inlineStr">
        <is>
          <t>Number</t>
        </is>
      </c>
    </row>
    <row r="38" ht="18" customHeight="1">
      <c r="B38" s="89" t="inlineStr">
        <is>
          <t>BillableFTE</t>
        </is>
      </c>
      <c r="C38" s="90" t="inlineStr">
        <is>
          <t>people who could bill</t>
        </is>
      </c>
      <c r="D38" s="90" t="inlineStr">
        <is>
          <t>≤ FTE</t>
        </is>
      </c>
    </row>
    <row r="39" ht="18" customHeight="1">
      <c r="B39" s="89" t="inlineStr">
        <is>
          <t>Exits</t>
        </is>
      </c>
      <c r="C39" s="90" t="inlineStr">
        <is>
          <t>people who left the company from this project</t>
        </is>
      </c>
      <c r="D39" s="90" t="inlineStr">
        <is>
          <t>Whole number</t>
        </is>
      </c>
    </row>
    <row r="40" ht="18" customHeight="1">
      <c r="B40" s="89" t="inlineStr">
        <is>
          <t>NewDeal</t>
        </is>
      </c>
      <c r="C40" s="90" t="inlineStr">
        <is>
          <t>Yes if this row starts a newly won deal</t>
        </is>
      </c>
      <c r="D40" s="90" t="inlineStr">
        <is>
          <t>Yes or No</t>
        </is>
      </c>
    </row>
    <row r="41" ht="18" customHeight="1">
      <c r="B41" s="89" t="inlineStr">
        <is>
          <t>Inc</t>
        </is>
      </c>
      <c r="C41" s="90" t="inlineStr">
        <is>
          <t>1 = row matches all Dashboard filters, 0 = it does not</t>
        </is>
      </c>
      <c r="D41" s="90" t="inlineStr">
        <is>
          <t>Formula column. Never type in it; copy it down for new rows.</t>
        </is>
      </c>
    </row>
    <row r="43">
      <c r="B43" s="88" t="inlineStr">
        <is>
          <t xml:space="preserve">  4. How to refresh or add data</t>
        </is>
      </c>
      <c r="C43" s="88" t="n"/>
      <c r="D43" s="88" t="n"/>
    </row>
    <row r="44" ht="45" customHeight="1">
      <c r="B44" s="89" t="inlineStr">
        <is>
          <t>Add rows</t>
        </is>
      </c>
      <c r="C44" s="90" t="inlineStr">
        <is>
          <t>Type or paste new rows directly under the last row of the Data table. The table grows by itself, and the Inc formula fills down.</t>
        </is>
      </c>
      <c r="D44" s="90" t="inlineStr"/>
    </row>
    <row r="45" ht="60" customHeight="1">
      <c r="B45" s="89" t="inlineStr">
        <is>
          <t>Ranges</t>
        </is>
      </c>
      <c r="C45" s="90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5" s="90" t="inlineStr"/>
    </row>
    <row r="46" ht="30" customHeight="1">
      <c r="B46" s="89" t="inlineStr">
        <is>
          <t>Refresh</t>
        </is>
      </c>
      <c r="C46" s="90" t="inlineStr">
        <is>
          <t>Formulas recalculate automatically. If the file is set to manual, press F9 (Excel) or Ctrl+Shift+F9 (LibreOffice).</t>
        </is>
      </c>
      <c r="D46" s="90" t="inlineStr"/>
    </row>
    <row r="47" ht="45" customHeight="1">
      <c r="B47" s="89" t="inlineStr">
        <is>
          <t>New list item</t>
        </is>
      </c>
      <c r="C47" s="90" t="inlineStr">
        <is>
          <t>If you add a new Region, add it to the Lists sheet and the Calc tables too, or it will not appear in the drop-down and charts.</t>
        </is>
      </c>
      <c r="D47" s="90" t="inlineStr"/>
    </row>
    <row r="48" ht="30" customHeight="1">
      <c r="B48" s="89" t="inlineStr">
        <is>
          <t>Check</t>
        </is>
      </c>
      <c r="C48" s="90" t="inlineStr">
        <is>
          <t>After pasting, filter the Data sheet for blanks and wrong spellings: the SUMIFS/COUNTIFS formulas match text exactly.</t>
        </is>
      </c>
      <c r="D48" s="90" t="inlineStr"/>
    </row>
    <row r="50">
      <c r="B50" s="88" t="inlineStr">
        <is>
          <t xml:space="preserve">  5. Do's and don'ts</t>
        </is>
      </c>
      <c r="C50" s="88" t="n"/>
      <c r="D50" s="88" t="n"/>
    </row>
    <row r="51" ht="30" customHeight="1">
      <c r="B51" s="89" t="inlineStr">
        <is>
          <t>Do</t>
        </is>
      </c>
      <c r="C51" s="90" t="inlineStr">
        <is>
          <t>Keep one row per one project's billing for one month, with every column filled.</t>
        </is>
      </c>
      <c r="D51" s="90" t="inlineStr"/>
    </row>
    <row r="52" ht="18" customHeight="1">
      <c r="B52" s="89" t="inlineStr">
        <is>
          <t>Do</t>
        </is>
      </c>
      <c r="C52" s="90" t="inlineStr">
        <is>
          <t>Use the drop-downs only; type nothing else into row 6.</t>
        </is>
      </c>
      <c r="D52" s="90" t="inlineStr"/>
    </row>
    <row r="53" ht="30" customHeight="1">
      <c r="B53" s="89" t="inlineStr">
        <is>
          <t>Do</t>
        </is>
      </c>
      <c r="C53" s="90" t="inlineStr">
        <is>
          <t>Keep numbers as numbers (no ₹ sign or text typed in amount cells).</t>
        </is>
      </c>
      <c r="D53" s="90" t="inlineStr"/>
    </row>
    <row r="54" ht="18" customHeight="1">
      <c r="B54" s="89" t="inlineStr">
        <is>
          <t>Do</t>
        </is>
      </c>
      <c r="C54" s="90" t="inlineStr">
        <is>
          <t>Save a copy before big changes.</t>
        </is>
      </c>
      <c r="D54" s="90" t="inlineStr"/>
    </row>
    <row r="55" ht="30" customHeight="1">
      <c r="B55" s="89" t="inlineStr">
        <is>
          <t>Don't</t>
        </is>
      </c>
      <c r="C55" s="90" t="inlineStr">
        <is>
          <t>Don't type over KPI cards, the Inc column or the Calc sheet: they hold formulas.</t>
        </is>
      </c>
      <c r="D55" s="90" t="inlineStr"/>
    </row>
    <row r="56" ht="18" customHeight="1">
      <c r="B56" s="89" t="inlineStr">
        <is>
          <t>Don't</t>
        </is>
      </c>
      <c r="C56" s="90" t="inlineStr">
        <is>
          <t>Don't merge cells or insert blank rows inside the Data table.</t>
        </is>
      </c>
      <c r="D56" s="90" t="inlineStr"/>
    </row>
    <row r="57" ht="18" customHeight="1">
      <c r="B57" s="89" t="inlineStr">
        <is>
          <t>Don't</t>
        </is>
      </c>
      <c r="C57" s="90" t="inlineStr">
        <is>
          <t>Don't rename sheets or column headers; the formulas use them.</t>
        </is>
      </c>
      <c r="D57" s="90" t="inlineStr"/>
    </row>
    <row r="58" ht="30" customHeight="1">
      <c r="B58" s="89" t="inlineStr">
        <is>
          <t>Don't</t>
        </is>
      </c>
      <c r="C58" s="90" t="inlineStr">
        <is>
          <t>Don't present these numbers as real Tata Consultancy Services figures: they are example data.</t>
        </is>
      </c>
      <c r="D58" s="90" t="inlineStr"/>
    </row>
  </sheetData>
  <mergeCells count="7">
    <mergeCell ref="B1:D1"/>
    <mergeCell ref="B4:D4"/>
    <mergeCell ref="B50:D50"/>
    <mergeCell ref="B26:D26"/>
    <mergeCell ref="B43:D43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4B2C8F"/>
    <outlinePr summaryBelow="1" summaryRight="1"/>
    <pageSetUpPr fitToPage="1"/>
  </sheetPr>
  <dimension ref="A1:C45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91" t="inlineStr">
        <is>
          <t>Formulas used in this workbook</t>
        </is>
      </c>
      <c r="B1" s="91" t="n"/>
      <c r="C1" s="91" t="n"/>
    </row>
    <row r="2">
      <c r="A2" s="87" t="inlineStr">
        <is>
          <t>EXAMPLE DATA: every number in this workbook is made up for practice. It is not real Tata Consultancy Services data and not an official report.</t>
        </is>
      </c>
      <c r="B2" s="87" t="n"/>
      <c r="C2" s="87" t="n"/>
    </row>
    <row r="4">
      <c r="A4" s="92" t="inlineStr">
        <is>
          <t>Cell</t>
        </is>
      </c>
      <c r="B4" s="92" t="inlineStr">
        <is>
          <t>Formula</t>
        </is>
      </c>
      <c r="C4" s="92" t="inlineStr">
        <is>
          <t>What it does</t>
        </is>
      </c>
    </row>
    <row r="5">
      <c r="A5" s="50" t="inlineStr">
        <is>
          <t>Data!W10</t>
        </is>
      </c>
      <c r="B5" s="93" t="inlineStr">
        <is>
          <t xml:space="preserve"> =IF(AND(OR(Dashboard!$C$6="All",E10=Dashboard!$C$6),OR(Dashboard!$F$6="All",G10=Dashboard!$F$6),OR(Dashboard!$I$6="All",H10=Dashboard!$I$6)),1,0)</t>
        </is>
      </c>
      <c r="C5" s="94" t="inlineStr">
        <is>
          <t>Inc flag: 1 when the row matches every Dashboard filter (copied down every row)</t>
        </is>
      </c>
    </row>
    <row r="6">
      <c r="A6" s="50" t="inlineStr">
        <is>
          <t>Dashboard!L6</t>
        </is>
      </c>
      <c r="B6" s="93" t="inlineStr">
        <is>
          <t xml:space="preserve"> ="Rows in view: "&amp;TEXT(SUM(Data!$W$10:$W$6009),"#,##0")&amp;" of 6,000  ·  yellow cells = drop-down filters  "</t>
        </is>
      </c>
      <c r="C6" s="94" t="inlineStr">
        <is>
          <t>Counts rows in view</t>
        </is>
      </c>
    </row>
    <row r="7">
      <c r="A7" s="50" t="inlineStr">
        <is>
          <t>Dashboard!B9</t>
        </is>
      </c>
      <c r="B7" s="93" t="inlineStr">
        <is>
          <t xml:space="preserve"> =SUMIFS(Data!$O$10:$O$6009,Data!$W$10:$W$6009,1)</t>
        </is>
      </c>
      <c r="C7" s="94" t="inlineStr">
        <is>
          <t>KPI: 💰 Revenue</t>
        </is>
      </c>
    </row>
    <row r="8">
      <c r="A8" s="50" t="inlineStr">
        <is>
          <t>Dashboard!F9</t>
        </is>
      </c>
      <c r="B8" s="93" t="inlineStr">
        <is>
          <t xml:space="preserve"> =SUMIFS(Data!$Q$10:$Q$6009,Data!$W$10:$W$6009,1)</t>
        </is>
      </c>
      <c r="C8" s="94" t="inlineStr">
        <is>
          <t>KPI: 📈 Profit</t>
        </is>
      </c>
    </row>
    <row r="9">
      <c r="A9" s="50" t="inlineStr">
        <is>
          <t>Dashboard!J9</t>
        </is>
      </c>
      <c r="B9" s="93" t="inlineStr">
        <is>
          <t xml:space="preserve"> =IFERROR(SUMIFS(Data!$Q$10:$Q$6009,Data!$W$10:$W$6009,1)/SUMIFS(Data!$O$10:$O$6009,Data!$W$10:$W$6009,1),0)</t>
        </is>
      </c>
      <c r="C9" s="94" t="inlineStr">
        <is>
          <t>KPI: 🎯 Margin %</t>
        </is>
      </c>
    </row>
    <row r="10">
      <c r="A10" s="50" t="inlineStr">
        <is>
          <t>Dashboard!N9</t>
        </is>
      </c>
      <c r="B10" s="93" t="inlineStr">
        <is>
          <t xml:space="preserve"> =IFERROR(SUMIFS(Data!$O$10:$O$6009,Data!$W$10:$W$6009,1,Data!$C$10:$C$6009,2026)/SUMIFS(Data!$O$10:$O$6009,Data!$W$10:$W$6009,1,Data!$C$10:$C$6009,2025)-1,0)</t>
        </is>
      </c>
      <c r="C10" s="94" t="inlineStr">
        <is>
          <t>KPI: 🚀 YoY growth</t>
        </is>
      </c>
    </row>
    <row r="11">
      <c r="A11" s="50" t="inlineStr">
        <is>
          <t>Dashboard!R9</t>
        </is>
      </c>
      <c r="B11" s="93" t="inlineStr">
        <is>
          <t xml:space="preserve"> =SUMIFS(Data!$K$10:$K$6009,Data!$W$10:$W$6009,1)</t>
        </is>
      </c>
      <c r="C11" s="94" t="inlineStr">
        <is>
          <t>KPI: 📦 Billed hours</t>
        </is>
      </c>
    </row>
    <row r="12">
      <c r="A12" s="50" t="inlineStr">
        <is>
          <t>Dashboard!V9</t>
        </is>
      </c>
      <c r="B12" s="93" t="inlineStr">
        <is>
          <t xml:space="preserve"> =IFERROR(SUMIFS(Data!$N$10:$N$6009,Data!$W$10:$W$6009,1)/SUMIFS(Data!$M$10:$M$6009,Data!$W$10:$W$6009,1),0)</t>
        </is>
      </c>
      <c r="C12" s="94" t="inlineStr">
        <is>
          <t>KPI: 🏷️ Discount %</t>
        </is>
      </c>
    </row>
    <row r="13">
      <c r="A13" s="50" t="inlineStr">
        <is>
          <t>Dashboard!B13</t>
        </is>
      </c>
      <c r="B13" s="93" t="inlineStr">
        <is>
          <t xml:space="preserve"> =SUMIFS(Data!$S$10:$S$6009,Data!$W$10:$W$6009,1)/24</t>
        </is>
      </c>
      <c r="C13" s="94" t="inlineStr">
        <is>
          <t>KPI: 👥 Avg headcount</t>
        </is>
      </c>
    </row>
    <row r="14">
      <c r="A14" s="50" t="inlineStr">
        <is>
          <t>Dashboard!F13</t>
        </is>
      </c>
      <c r="B14" s="93" t="inlineStr">
        <is>
          <t xml:space="preserve"> =IFERROR(SUMIFS(Data!$T$10:$T$6009,Data!$W$10:$W$6009,1)/SUMIFS(Data!$S$10:$S$6009,Data!$W$10:$W$6009,1),0)</t>
        </is>
      </c>
      <c r="C14" s="94" t="inlineStr">
        <is>
          <t>KPI: ⏱️ Utilisation %</t>
        </is>
      </c>
    </row>
    <row r="15">
      <c r="A15" s="50" t="inlineStr">
        <is>
          <t>Dashboard!J13</t>
        </is>
      </c>
      <c r="B15" s="93" t="inlineStr">
        <is>
          <t xml:space="preserve"> =IFERROR(SUMIFS(Data!$O$10:$O$6009,Data!$W$10:$W$6009,1)/(SUMIFS(Data!$S$10:$S$6009,Data!$W$10:$W$6009,1)/12),0)</t>
        </is>
      </c>
      <c r="C15" s="94" t="inlineStr">
        <is>
          <t>KPI: 💼 Revenue / employee</t>
        </is>
      </c>
    </row>
    <row r="16">
      <c r="A16" s="50" t="inlineStr">
        <is>
          <t>Dashboard!N13</t>
        </is>
      </c>
      <c r="B16" s="93" t="inlineStr">
        <is>
          <t xml:space="preserve"> =IFERROR(SUMIFS(Data!$U$10:$U$6009,Data!$W$10:$W$6009,1)*12/SUMIFS(Data!$S$10:$S$6009,Data!$W$10:$W$6009,1),0)</t>
        </is>
      </c>
      <c r="C16" s="94" t="inlineStr">
        <is>
          <t>KPI: 🚪 Attrition %</t>
        </is>
      </c>
    </row>
    <row r="17">
      <c r="A17" s="50" t="inlineStr">
        <is>
          <t>Dashboard!R13</t>
        </is>
      </c>
      <c r="B17" s="93" t="inlineStr">
        <is>
          <t xml:space="preserve"> =COUNTIFS(Data!$W$10:$W$6009,1,Data!$V$10:$V$6009,"Yes")</t>
        </is>
      </c>
      <c r="C17" s="94" t="inlineStr">
        <is>
          <t>KPI: 🏆 Deal wins</t>
        </is>
      </c>
    </row>
    <row r="18">
      <c r="A18" s="50" t="inlineStr">
        <is>
          <t>Calc!B5</t>
        </is>
      </c>
      <c r="B18" s="93" t="inlineStr">
        <is>
          <t xml:space="preserve"> =SUMIFS(Data!$O$10:$O$6009,Data!$W$10:$W$6009,1,Data!$D$10:$D$6009,$A5,Data!$C$10:$C$6009,2025)</t>
        </is>
      </c>
      <c r="C18" s="94" t="inlineStr">
        <is>
          <t>Monthly trend: AC 2026 vs PY 2025: PY 2025 for Jan (copied down)</t>
        </is>
      </c>
    </row>
    <row r="19">
      <c r="A19" s="50" t="inlineStr">
        <is>
          <t>Calc!C5</t>
        </is>
      </c>
      <c r="B19" s="93" t="inlineStr">
        <is>
          <t xml:space="preserve"> =SUMIFS(Data!$O$10:$O$6009,Data!$W$10:$W$6009,1,Data!$D$10:$D$6009,$A5,Data!$C$10:$C$6009,2026)</t>
        </is>
      </c>
      <c r="C19" s="94" t="inlineStr">
        <is>
          <t>Monthly trend: AC 2026 vs PY 2025: AC 2026 for Jan (copied down)</t>
        </is>
      </c>
    </row>
    <row r="20">
      <c r="A20" s="50" t="inlineStr">
        <is>
          <t>Calc!D5</t>
        </is>
      </c>
      <c r="B20" s="93" t="inlineStr">
        <is>
          <t xml:space="preserve"> =IFERROR(C5/B5-1,0)</t>
        </is>
      </c>
      <c r="C20" s="94" t="inlineStr">
        <is>
          <t>Monthly trend: AC 2026 vs PY 2025: ΔPY% for Jan (copied down)</t>
        </is>
      </c>
    </row>
    <row r="21">
      <c r="A21" s="50" t="inlineStr">
        <is>
          <t>Calc!B21</t>
        </is>
      </c>
      <c r="B21" s="93" t="inlineStr">
        <is>
          <t xml:space="preserve"> =SUMIFS(Data!$O$10:$O$6009,Data!$W$10:$W$6009,1,Data!$E$10:$E$6009,$A21)</t>
        </is>
      </c>
      <c r="C21" s="94" t="inlineStr">
        <is>
          <t>By region: Revenue for North America (copied down)</t>
        </is>
      </c>
    </row>
    <row r="22">
      <c r="A22" s="50" t="inlineStr">
        <is>
          <t>Calc!C21</t>
        </is>
      </c>
      <c r="B22" s="93" t="inlineStr">
        <is>
          <t xml:space="preserve"> =SUMIFS(Data!$Q$10:$Q$6009,Data!$W$10:$W$6009,1,Data!$E$10:$E$6009,$A21)</t>
        </is>
      </c>
      <c r="C22" s="94" t="inlineStr">
        <is>
          <t>By region: Profit for North America (copied down)</t>
        </is>
      </c>
    </row>
    <row r="23">
      <c r="A23" s="50" t="inlineStr">
        <is>
          <t>Calc!D21</t>
        </is>
      </c>
      <c r="B23" s="93" t="inlineStr">
        <is>
          <t xml:space="preserve"> =IFERROR(C21/B21,0)</t>
        </is>
      </c>
      <c r="C23" s="94" t="inlineStr">
        <is>
          <t>By region: Margin % for North America (copied down)</t>
        </is>
      </c>
    </row>
    <row r="24">
      <c r="A24" s="50" t="inlineStr">
        <is>
          <t>Calc!E21</t>
        </is>
      </c>
      <c r="B24" s="93" t="inlineStr">
        <is>
          <t xml:space="preserve"> =IFERROR(B21/SUM(Calc!$B$21:$B$26),0)</t>
        </is>
      </c>
      <c r="C24" s="94" t="inlineStr">
        <is>
          <t>By region: Share for North America (copied down)</t>
        </is>
      </c>
    </row>
    <row r="25">
      <c r="A25" s="50" t="inlineStr">
        <is>
          <t>Calc!B31</t>
        </is>
      </c>
      <c r="B25" s="93" t="inlineStr">
        <is>
          <t xml:space="preserve"> =SUMIFS(Data!$O$10:$O$6009,Data!$W$10:$W$6009,1,Data!$G$10:$G$6009,$A31)</t>
        </is>
      </c>
      <c r="C25" s="94" t="inlineStr">
        <is>
          <t>By industry: Revenue for BFSI (copied down)</t>
        </is>
      </c>
    </row>
    <row r="26">
      <c r="A26" s="50" t="inlineStr">
        <is>
          <t>Calc!C31</t>
        </is>
      </c>
      <c r="B26" s="93" t="inlineStr">
        <is>
          <t xml:space="preserve"> =SUMIFS(Data!$K$10:$K$6009,Data!$W$10:$W$6009,1,Data!$G$10:$G$6009,$A31)</t>
        </is>
      </c>
      <c r="C26" s="94" t="inlineStr">
        <is>
          <t>By industry: Billed hours for BFSI (copied down)</t>
        </is>
      </c>
    </row>
    <row r="27">
      <c r="A27" s="50" t="inlineStr">
        <is>
          <t>Calc!D31</t>
        </is>
      </c>
      <c r="B27" s="93" t="inlineStr">
        <is>
          <t xml:space="preserve"> =SUMIFS(Data!$Q$10:$Q$6009,Data!$W$10:$W$6009,1,Data!$G$10:$G$6009,$A31)</t>
        </is>
      </c>
      <c r="C27" s="94" t="inlineStr">
        <is>
          <t>By industry: Profit for BFSI (copied down)</t>
        </is>
      </c>
    </row>
    <row r="28">
      <c r="A28" s="50" t="inlineStr">
        <is>
          <t>Calc!E31</t>
        </is>
      </c>
      <c r="B28" s="93" t="inlineStr">
        <is>
          <t xml:space="preserve"> =IFERROR(D31/B31,0)</t>
        </is>
      </c>
      <c r="C28" s="94" t="inlineStr">
        <is>
          <t>By industry: Margin % for BFSI (copied down)</t>
        </is>
      </c>
    </row>
    <row r="29">
      <c r="A29" s="50" t="inlineStr">
        <is>
          <t>Calc!F31</t>
        </is>
      </c>
      <c r="B29" s="93" t="inlineStr">
        <is>
          <t xml:space="preserve"> =B31+ROW()/1000000</t>
        </is>
      </c>
      <c r="C29" s="94" t="inlineStr">
        <is>
          <t>By industry: Rank key for BFSI (copied down)</t>
        </is>
      </c>
    </row>
    <row r="30">
      <c r="A30" s="50" t="inlineStr">
        <is>
          <t>Calc!B41</t>
        </is>
      </c>
      <c r="B30" s="93" t="inlineStr">
        <is>
          <t xml:space="preserve"> =SUMIFS(Data!$O$10:$O$6009,Data!$W$10:$W$6009,1,Data!$H$10:$H$6009,$A41)</t>
        </is>
      </c>
      <c r="C30" s="94" t="inlineStr">
        <is>
          <t>By channel: Revenue for Consulting (copied down)</t>
        </is>
      </c>
    </row>
    <row r="31">
      <c r="A31" s="50" t="inlineStr">
        <is>
          <t>Calc!C41</t>
        </is>
      </c>
      <c r="B31" s="93" t="inlineStr">
        <is>
          <t xml:space="preserve"> =IFERROR(SUMIFS(Data!$Q$10:$Q$6009,Data!$W$10:$W$6009,1,Data!$H$10:$H$6009,$A41)/B41,0)</t>
        </is>
      </c>
      <c r="C31" s="94" t="inlineStr">
        <is>
          <t>By channel: Margin % for Consulting (copied down)</t>
        </is>
      </c>
    </row>
    <row r="32">
      <c r="A32" s="50" t="inlineStr">
        <is>
          <t>Calc!B50</t>
        </is>
      </c>
      <c r="B32" s="93" t="inlineStr">
        <is>
          <t xml:space="preserve"> =SUMIFS(Data!$O$10:$O$6009,Data!$W$10:$W$6009,1,Data!$R$10:$R$6009,$A50)</t>
        </is>
      </c>
      <c r="C32" s="94" t="inlineStr">
        <is>
          <t>By client: Revenue for B-01 (copied down)</t>
        </is>
      </c>
    </row>
    <row r="33">
      <c r="A33" s="50" t="inlineStr">
        <is>
          <t>Calc!C50</t>
        </is>
      </c>
      <c r="B33" s="93" t="inlineStr">
        <is>
          <t xml:space="preserve"> =IFERROR(SUMIFS(Data!$Q$10:$Q$6009,Data!$W$10:$W$6009,1,Data!$R$10:$R$6009,$A50)/B50,0)</t>
        </is>
      </c>
      <c r="C33" s="94" t="inlineStr">
        <is>
          <t>By client: Margin % for B-01 (copied down)</t>
        </is>
      </c>
    </row>
    <row r="34">
      <c r="A34" s="50" t="inlineStr">
        <is>
          <t>Calc!D50</t>
        </is>
      </c>
      <c r="B34" s="93" t="inlineStr">
        <is>
          <t xml:space="preserve"> =B50+ROW()/1000000</t>
        </is>
      </c>
      <c r="C34" s="94" t="inlineStr">
        <is>
          <t>By client: Rank key for B-01 (copied down)</t>
        </is>
      </c>
    </row>
    <row r="35">
      <c r="A35" s="50" t="inlineStr">
        <is>
          <t>Dashboard!B17</t>
        </is>
      </c>
      <c r="B35" s="93" t="inlineStr">
        <is>
          <t xml:space="preserve"> ="Top region: "&amp;INDEX(Calc!$A$21:$A$26,MATCH(MAX(Calc!$B$21:$B$26),Calc!$B$21:$B$26,0))&amp;" with "&amp;TEXT(IFERROR(MAX(Calc!$B$21:$B$26)/SUM(Calc!$B$21:$B$26),0),"0%")&amp;" of revenue"</t>
        </is>
      </c>
      <c r="C35" s="94" t="inlineStr">
        <is>
          <t>Insight headline 1</t>
        </is>
      </c>
    </row>
    <row r="36">
      <c r="A36" s="50" t="inlineStr">
        <is>
          <t>Dashboard!B18</t>
        </is>
      </c>
      <c r="B36" s="93" t="inlineStr">
        <is>
          <t xml:space="preserve"> ="Biggest industry: "&amp;INDEX(Calc!$A$31:$A$36,MATCH(MAX(Calc!$B$31:$B$36),Calc!$B$31:$B$36,0))&amp;"  |  Best margin: "&amp;INDEX(Calc!$A$31:$A$36,MATCH(MAX(Calc!$E$31:$E$36),Calc!$E$31:$E$36,0))&amp;" ("&amp;TEXT(MAX(Calc!$E$31:$E$36),"0%")&amp;")"</t>
        </is>
      </c>
      <c r="C36" s="94" t="inlineStr">
        <is>
          <t>Insight headline 2</t>
        </is>
      </c>
    </row>
    <row r="37">
      <c r="A37" s="50" t="inlineStr">
        <is>
          <t>Dashboard!B19</t>
        </is>
      </c>
      <c r="B37" s="93" t="inlineStr">
        <is>
          <t xml:space="preserve"> ="Revenue is "&amp;IF(SUMIFS(Data!$O$10:$O$6009,Data!$W$10:$W$6009,1,Data!$C$10:$C$6009,2026)&gt;=SUMIFS(Data!$O$10:$O$6009,Data!$W$10:$W$6009,1,Data!$C$10:$C$6009,2025),"UP ","DOWN ")&amp;TEXT(IFERROR(SUMIFS(Data!$O$10:$O$6009,Data!$W$10:$W$6009,1,Data!$C$10:$C$6009,2026)/SUMIFS(Data!$O$10:$O$6009,Data!$W$10:$W$6009,1,Data!$C$10:$C$6009,2025)-1,0),"+0.0%;-0.0%")&amp;" vs last year; best month in 2026: "&amp;INDEX(Calc!$A$5:$A$16,MATCH(MAX(Calc!$C$5:$C$16),Calc!$C$5:$C$16,0))</t>
        </is>
      </c>
      <c r="C37" s="94" t="inlineStr">
        <is>
          <t>Insight headline 3</t>
        </is>
      </c>
    </row>
    <row r="38">
      <c r="A38" s="50" t="inlineStr">
        <is>
          <t>Calc!AD15</t>
        </is>
      </c>
      <c r="B38" s="93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8" s="94" t="inlineStr">
        <is>
          <t>Insight title of chart 1 (Revenue by month: AC 2026 vs PY 2025)</t>
        </is>
      </c>
    </row>
    <row r="39">
      <c r="A39" s="50" t="inlineStr">
        <is>
          <t>Calc!AD16</t>
        </is>
      </c>
      <c r="B39" s="93" t="inlineStr">
        <is>
          <t xml:space="preserve"> =INDEX(Calc!$A$21:$A$26,MATCH(MAX(Calc!$B$21:$B$26),Calc!$B$21:$B$26,0))&amp;" leads revenue ("&amp;TEXT(IFERROR(MAX(Calc!$B$21:$B$26)/SUM(Calc!$B$21:$B$26),0),"0%")&amp;") · bars = revenue, line = margin %"</t>
        </is>
      </c>
      <c r="C39" s="94" t="inlineStr">
        <is>
          <t>Insight title of chart 2 (Revenue by region (bars) and margin % (line))</t>
        </is>
      </c>
    </row>
    <row r="40">
      <c r="A40" s="50" t="inlineStr">
        <is>
          <t>Calc!AD17</t>
        </is>
      </c>
      <c r="B40" s="93" t="inlineStr">
        <is>
          <t xml:space="preserve"> =INDEX(Calc!$A$31:$A$36,MATCH(MAX(Calc!$B$31:$B$36),Calc!$B$31:$B$36,0))&amp;" leads with "&amp;TEXT(IFERROR(MAX(Calc!$B$31:$B$36)/SUM(Calc!$B$31:$B$36),0),"0%")&amp;" · Industry revenue mix"</t>
        </is>
      </c>
      <c r="C40" s="94" t="inlineStr">
        <is>
          <t>Insight title of chart 3 (Industry revenue mix)</t>
        </is>
      </c>
    </row>
    <row r="41">
      <c r="A41" s="50" t="inlineStr">
        <is>
          <t>Calc!AD18</t>
        </is>
      </c>
      <c r="B41" s="93" t="inlineStr">
        <is>
          <t xml:space="preserve"> =INDEX(Calc!$A$41:$A$45,MATCH(MAX(Calc!$B$41:$B$45),Calc!$B$41:$B$45,0))&amp;" leads with "&amp;TEXT(IFERROR(MAX(Calc!$B$41:$B$45)/SUM(Calc!$B$41:$B$45),0),"0%")&amp;" · Revenue by channel"</t>
        </is>
      </c>
      <c r="C41" s="94" t="inlineStr">
        <is>
          <t>Insight title of chart 4 (Revenue by channel)</t>
        </is>
      </c>
    </row>
    <row r="42">
      <c r="A42" s="50" t="inlineStr">
        <is>
          <t>Calc!AD19</t>
        </is>
      </c>
      <c r="B42" s="93" t="inlineStr">
        <is>
          <t xml:space="preserve"> =INDEX(Calc!$A$31:$A$36,MATCH(MAX(Calc!$D$31:$D$36),Calc!$D$31:$D$36,0))&amp;" leads with "&amp;TEXT(IFERROR(MAX(Calc!$D$31:$D$36)/SUM(Calc!$D$31:$D$36),0),"0%")&amp;" · Profit by industry"</t>
        </is>
      </c>
      <c r="C42" s="94" t="inlineStr">
        <is>
          <t>Insight title of chart 5 (Profit by industry)</t>
        </is>
      </c>
    </row>
    <row r="43">
      <c r="A43" s="50" t="inlineStr">
        <is>
          <t>Dashboard!H55</t>
        </is>
      </c>
      <c r="B43" s="93" t="inlineStr">
        <is>
          <t xml:space="preserve"> =IFERROR(INDEX(Calc!$A$50:$A$85,MATCH(LARGE(Calc!$D$50:$D$85,$B55),Calc!$D$50:$D$85,0)),"-")</t>
        </is>
      </c>
      <c r="C43" s="94" t="inlineStr">
        <is>
          <t>Top 5 clients by revenue: column 'Client' (copied down)</t>
        </is>
      </c>
    </row>
    <row r="44">
      <c r="A44" s="50" t="inlineStr">
        <is>
          <t>Dashboard!N55</t>
        </is>
      </c>
      <c r="B44" s="93" t="inlineStr">
        <is>
          <t xml:space="preserve"> =IFERROR(INDEX(Calc!$B$50:$B$85,MATCH(LARGE(Calc!$D$50:$D$85,$B55),Calc!$D$50:$D$85,0)),"-")</t>
        </is>
      </c>
      <c r="C44" s="94" t="inlineStr">
        <is>
          <t>Top 5 clients by revenue: column 'Revenue' (copied down)</t>
        </is>
      </c>
    </row>
    <row r="45">
      <c r="A45" s="50" t="inlineStr">
        <is>
          <t>Dashboard!T55</t>
        </is>
      </c>
      <c r="B45" s="93" t="inlineStr">
        <is>
          <t xml:space="preserve"> =IFERROR(INDEX(Calc!$C$50:$C$85,MATCH(LARGE(Calc!$D$50:$D$85,$B55),Calc!$D$50:$D$85,0)),"-")</t>
        </is>
      </c>
      <c r="C45" s="94" t="inlineStr">
        <is>
          <t>Top 5 clients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4B2C8F"/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5" t="inlineStr">
        <is>
          <t>Region</t>
        </is>
      </c>
      <c r="B1" s="95" t="inlineStr">
        <is>
          <t>Industry</t>
        </is>
      </c>
      <c r="C1" s="95" t="inlineStr">
        <is>
          <t>Channel</t>
        </is>
      </c>
      <c r="E1" s="74" t="inlineStr">
        <is>
          <t>EXAMPLE DATA: every number in this workbook is made up for practice. It is not real Tata Consultancy Services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North America</t>
        </is>
      </c>
      <c r="B3" t="inlineStr">
        <is>
          <t>BFSI</t>
        </is>
      </c>
      <c r="C3" t="inlineStr">
        <is>
          <t>Consulting</t>
        </is>
      </c>
    </row>
    <row r="4">
      <c r="A4" t="inlineStr">
        <is>
          <t>UK</t>
        </is>
      </c>
      <c r="B4" t="inlineStr">
        <is>
          <t>Retail &amp; CPG</t>
        </is>
      </c>
      <c r="C4" t="inlineStr">
        <is>
          <t>Application services</t>
        </is>
      </c>
    </row>
    <row r="5">
      <c r="A5" t="inlineStr">
        <is>
          <t>Continental Europe</t>
        </is>
      </c>
      <c r="B5" t="inlineStr">
        <is>
          <t>Manufacturing</t>
        </is>
      </c>
      <c r="C5" t="inlineStr">
        <is>
          <t>Cloud &amp; infrastructure</t>
        </is>
      </c>
    </row>
    <row r="6">
      <c r="A6" t="inlineStr">
        <is>
          <t>India</t>
        </is>
      </c>
      <c r="B6" t="inlineStr">
        <is>
          <t>Life Sciences</t>
        </is>
      </c>
      <c r="C6" t="inlineStr">
        <is>
          <t>AI &amp; data</t>
        </is>
      </c>
    </row>
    <row r="7">
      <c r="A7" t="inlineStr">
        <is>
          <t>Asia Pacific</t>
        </is>
      </c>
      <c r="B7" t="inlineStr">
        <is>
          <t>Communications &amp; Media</t>
        </is>
      </c>
      <c r="C7" t="inlineStr">
        <is>
          <t>BPS</t>
        </is>
      </c>
    </row>
    <row r="8">
      <c r="A8" t="inlineStr">
        <is>
          <t>Middle East &amp; Africa</t>
        </is>
      </c>
      <c r="B8" t="inlineStr">
        <is>
          <t>Technology &amp; Services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2026-10-27T16:01:28Z</dcterms:created>
  <dcterms:modified xmlns:dcterms="http://purl.org/dc/terms/" xmlns:xsi="http://www.w3.org/2001/XMLSchema-instance" xsi:type="dcterms:W3CDTF">2026-10-27T16:01:29Z</dcterms:modified>
</cp:coreProperties>
</file>